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C:\Users\Yulied Peñaranda\Desktop\SDM\2026\2. POA DE GESTIÓN\Reprogramacion Trim 1_2026\VF para publicar\"/>
    </mc:Choice>
  </mc:AlternateContent>
  <xr:revisionPtr revIDLastSave="0" documentId="13_ncr:1_{CE972C61-F011-4FCB-BA0D-46E032E909AC}" xr6:coauthVersionLast="47" xr6:coauthVersionMax="47" xr10:uidLastSave="{00000000-0000-0000-0000-000000000000}"/>
  <bookViews>
    <workbookView xWindow="-120" yWindow="-120" windowWidth="20730" windowHeight="11160" tabRatio="685" activeTab="1" xr2:uid="{00000000-000D-0000-FFFF-FFFF00000000}"/>
  </bookViews>
  <sheets>
    <sheet name="1. GENERALID. E ÍNDICE" sheetId="6" r:id="rId1"/>
    <sheet name="Anexo_Ficha Técnica" sheetId="66"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s>
  <definedNames>
    <definedName name="_xlnm._FilterDatabase" localSheetId="2" hidden="1">'2. ACTIVIDADES,TAREAS, METAS'!#REF!</definedName>
    <definedName name="_xlnm._FilterDatabase" localSheetId="6" hidden="1">'3. ANUALIZACIÓN'!$A$9:$I$26</definedName>
    <definedName name="_xlnm._FilterDatabase" localSheetId="1" hidden="1">'Anexo_Ficha Técnica'!$A$7:$U$1084</definedName>
    <definedName name="_xlnm.Print_Area" localSheetId="0">'1. GENERALID. E ÍNDICE'!$A$1:$T$28</definedName>
    <definedName name="_xlnm.Print_Area" localSheetId="1">'Anexo_Ficha Técnica'!$A$1:$I$663</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9" i="61" l="1"/>
  <c r="AA9" i="61"/>
  <c r="AB9" i="61"/>
  <c r="AC9" i="61"/>
  <c r="AG19" i="61" l="1"/>
  <c r="AG16" i="61"/>
  <c r="J19" i="61"/>
  <c r="J16" i="61"/>
  <c r="M29" i="61"/>
  <c r="N29" i="61" s="1"/>
  <c r="O29" i="61" s="1"/>
  <c r="AG29" i="61" s="1"/>
  <c r="M26" i="61"/>
  <c r="N26" i="61" s="1"/>
  <c r="O26" i="61" s="1"/>
  <c r="AG26" i="61" s="1"/>
  <c r="M23" i="61"/>
  <c r="N23" i="61" s="1"/>
  <c r="O23" i="61" s="1"/>
  <c r="N19" i="61"/>
  <c r="AE21" i="61"/>
  <c r="AG23" i="61" l="1"/>
  <c r="J23" i="61"/>
  <c r="J26" i="61"/>
  <c r="J29" i="61"/>
  <c r="AG10" i="61"/>
  <c r="AG13" i="61"/>
  <c r="AG17" i="61"/>
  <c r="AG21" i="61"/>
  <c r="AF23" i="61"/>
  <c r="AG30" i="61"/>
  <c r="AG39" i="61"/>
  <c r="AF21" i="61"/>
  <c r="AF39" i="61" l="1"/>
  <c r="H26" i="65" l="1"/>
  <c r="H16" i="65" l="1"/>
  <c r="H15" i="65"/>
  <c r="H14" i="65"/>
  <c r="H13" i="65"/>
  <c r="H12" i="65"/>
  <c r="H11" i="65"/>
  <c r="H10" i="65"/>
  <c r="J30" i="61" l="1"/>
  <c r="J17" i="61"/>
  <c r="J10" i="61"/>
  <c r="J39" i="61"/>
  <c r="AE39" i="61"/>
  <c r="AF19" i="61"/>
  <c r="AE20" i="61"/>
  <c r="AE19" i="61"/>
  <c r="AE25" i="61"/>
  <c r="AE24" i="61"/>
  <c r="AE23" i="61"/>
  <c r="AE22" i="61"/>
  <c r="AE45" i="61"/>
  <c r="AE44" i="61"/>
  <c r="AE43" i="61"/>
  <c r="AE42" i="61"/>
  <c r="AE41" i="61"/>
  <c r="AE40" i="61"/>
  <c r="J21" i="61" l="1"/>
  <c r="AF26" i="61" l="1"/>
  <c r="AF18" i="61"/>
  <c r="AF17" i="61"/>
  <c r="AF16" i="61"/>
  <c r="AF14" i="61"/>
  <c r="AF13" i="61"/>
  <c r="AF11" i="61"/>
  <c r="AF10" i="61"/>
  <c r="AE38" i="61"/>
  <c r="AE37" i="61"/>
  <c r="AE36" i="61"/>
  <c r="AE35" i="61"/>
  <c r="AE34" i="61"/>
  <c r="AE33" i="61"/>
  <c r="AE32" i="61"/>
  <c r="AE31" i="61"/>
  <c r="AE30" i="61"/>
  <c r="AE29" i="61"/>
  <c r="AE28" i="61"/>
  <c r="AE27" i="61"/>
  <c r="AE26" i="61"/>
  <c r="AE18" i="61"/>
  <c r="AE17" i="61"/>
  <c r="AE16" i="61"/>
  <c r="AE15" i="61"/>
  <c r="AE14" i="61"/>
  <c r="AE13" i="61"/>
  <c r="AE12" i="61"/>
  <c r="AE11" i="61"/>
  <c r="AE10" i="61"/>
  <c r="H25" i="65" l="1"/>
  <c r="H24" i="65"/>
  <c r="H23" i="65"/>
  <c r="H22" i="65"/>
  <c r="H21" i="65"/>
  <c r="H20" i="65"/>
  <c r="H19" i="65"/>
  <c r="H18" i="65"/>
  <c r="AF36" i="61" l="1"/>
  <c r="AF30" i="61"/>
  <c r="AF29" i="61"/>
  <c r="H17" i="65" l="1"/>
  <c r="T25" i="62"/>
  <c r="S25" i="62"/>
  <c r="R25" i="62"/>
</calcChain>
</file>

<file path=xl/sharedStrings.xml><?xml version="1.0" encoding="utf-8"?>
<sst xmlns="http://schemas.openxmlformats.org/spreadsheetml/2006/main" count="2981" uniqueCount="1036">
  <si>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</si>
  <si>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</si>
  <si>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</si>
  <si>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</si>
  <si>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</si>
  <si>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</si>
  <si>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</si>
  <si>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</si>
  <si>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</si>
  <si>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</si>
  <si>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</si>
  <si>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</si>
  <si>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</si>
  <si>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</si>
  <si>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</si>
  <si>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</si>
  <si>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</si>
  <si>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</si>
  <si>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</si>
  <si>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</si>
  <si>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</si>
  <si>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</si>
  <si>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</si>
  <si>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</si>
  <si>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</si>
  <si>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</si>
  <si>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</si>
  <si>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</si>
  <si>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</si>
  <si>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</si>
  <si>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</si>
  <si>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</si>
  <si>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</si>
  <si>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</si>
  <si>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</si>
  <si>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</si>
  <si>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</si>
  <si>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</si>
  <si>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</si>
  <si>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</si>
  <si>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</si>
  <si>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</si>
  <si>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PROGRAMADO ACTIVIDAD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</si>
  <si>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</si>
  <si>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</si>
  <si>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</si>
  <si>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</si>
  <si>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</si>
  <si>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</si>
  <si>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</si>
  <si>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</si>
  <si>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</si>
  <si>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</si>
  <si>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</si>
  <si>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</si>
  <si>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</si>
  <si>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</si>
  <si>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</si>
  <si>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</si>
  <si>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</si>
  <si>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</si>
  <si>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</si>
  <si>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</si>
  <si>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</si>
  <si>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</si>
  <si>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</si>
  <si>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</si>
  <si>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</si>
  <si>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</si>
  <si>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</si>
  <si>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</si>
  <si>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</si>
  <si>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</si>
  <si>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</si>
  <si>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</si>
  <si>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</si>
  <si>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</si>
  <si>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</si>
  <si>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</si>
  <si>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</si>
  <si>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</si>
  <si>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</si>
  <si>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</si>
  <si>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</si>
  <si>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</si>
  <si>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</si>
  <si>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</si>
  <si>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</si>
  <si>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</si>
  <si>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</si>
  <si>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</si>
  <si>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</si>
  <si>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</si>
  <si>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</si>
  <si>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</si>
  <si>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</si>
  <si>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</si>
  <si>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</si>
  <si>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</si>
  <si>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</si>
  <si>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</si>
  <si>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</si>
  <si>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</si>
  <si>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</si>
  <si>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</si>
  <si>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</si>
  <si>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</si>
  <si>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</si>
  <si>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</si>
  <si>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</si>
  <si>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</si>
  <si>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</si>
  <si>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</si>
  <si>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</si>
  <si>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</si>
  <si>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</si>
  <si>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</si>
  <si>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</si>
  <si>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</si>
  <si>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</si>
  <si>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</si>
  <si>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</si>
  <si>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</si>
  <si>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</si>
  <si>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</si>
  <si>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</si>
  <si>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</si>
  <si>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</si>
  <si>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</si>
  <si>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</si>
  <si>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</si>
  <si>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</si>
  <si>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</si>
  <si>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</si>
  <si>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</si>
  <si>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</si>
  <si>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</si>
  <si>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</si>
  <si>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</si>
  <si>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</si>
  <si>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</si>
  <si>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</si>
  <si>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</si>
  <si>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</si>
  <si>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</si>
  <si>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</si>
  <si>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</si>
  <si>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</si>
  <si>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</si>
  <si>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</si>
  <si>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</si>
  <si>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</si>
  <si>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</si>
  <si>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</si>
  <si>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</si>
  <si>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</si>
  <si>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</si>
  <si>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</si>
  <si>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</si>
  <si>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</si>
  <si>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</si>
  <si>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</si>
  <si>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</si>
  <si>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</si>
  <si>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</si>
  <si>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</si>
  <si>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</si>
  <si>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</si>
  <si>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</si>
  <si>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</si>
  <si>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</si>
  <si>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</si>
  <si>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</si>
  <si>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</si>
  <si>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</si>
  <si>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</si>
  <si>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</si>
  <si>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</si>
  <si>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</si>
  <si>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</si>
  <si>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</si>
  <si>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</si>
  <si>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</si>
  <si>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</si>
  <si>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</si>
  <si>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</si>
  <si>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</si>
  <si>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</si>
  <si>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</si>
  <si>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</si>
  <si>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</si>
  <si>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</si>
  <si>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</si>
  <si>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</si>
  <si>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</si>
  <si>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</si>
  <si>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</si>
  <si>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</si>
  <si>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</si>
  <si>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</si>
  <si>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</si>
  <si>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</si>
  <si>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</si>
  <si>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</si>
  <si>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</si>
  <si>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</si>
  <si>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</si>
  <si>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</si>
  <si>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</si>
  <si>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</si>
  <si>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</si>
  <si>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</si>
  <si>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</si>
  <si>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</si>
  <si>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</si>
  <si>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</si>
  <si>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</si>
  <si>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</si>
  <si>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</si>
  <si>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</si>
  <si>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</si>
  <si>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</si>
  <si>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</si>
  <si>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</si>
  <si>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</si>
  <si>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</si>
  <si>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</si>
  <si>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</si>
  <si>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</si>
  <si>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</si>
  <si>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</si>
  <si>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</si>
  <si>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</si>
  <si>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</si>
  <si>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</si>
  <si>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</si>
  <si>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</si>
  <si>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</si>
  <si>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</si>
  <si>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</si>
  <si>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</si>
  <si>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</si>
  <si>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</si>
  <si>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</si>
  <si>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</si>
  <si>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</si>
  <si>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</si>
  <si>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</si>
  <si>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</si>
  <si>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</si>
  <si>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</si>
  <si>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</si>
  <si>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</si>
  <si>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</si>
  <si>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</si>
  <si>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</si>
  <si>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</si>
  <si>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</si>
  <si>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</si>
  <si>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</si>
  <si>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</si>
  <si>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</si>
  <si>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</si>
  <si>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</si>
  <si>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</si>
  <si>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</si>
  <si>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</si>
  <si>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</si>
  <si>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</si>
  <si>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</si>
  <si>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</si>
  <si>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</si>
  <si>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</si>
  <si>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</si>
  <si>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</si>
  <si>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</si>
  <si>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</si>
  <si>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</si>
  <si>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</si>
  <si>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</si>
  <si>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</si>
  <si>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</si>
  <si>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</si>
  <si>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</si>
  <si>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</si>
  <si>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</si>
  <si>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</si>
  <si>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</si>
  <si>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</si>
  <si>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</si>
  <si>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</si>
  <si>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</si>
  <si>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</si>
  <si>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</si>
  <si>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</si>
  <si>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</si>
  <si>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</si>
  <si>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</si>
  <si>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</si>
  <si>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</si>
  <si>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</si>
  <si>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</si>
  <si>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</si>
  <si>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</si>
  <si>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</si>
  <si>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</si>
  <si>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</si>
  <si>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</si>
  <si>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</si>
  <si>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</si>
  <si>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</si>
  <si>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</si>
  <si>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</si>
  <si>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</si>
  <si>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</si>
  <si>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</si>
  <si>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</si>
  <si>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</si>
  <si>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</si>
  <si>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</si>
  <si>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</si>
  <si>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</si>
  <si>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</si>
  <si>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</si>
  <si>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</si>
  <si>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</si>
  <si>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</si>
  <si>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</si>
  <si>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</si>
  <si>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</si>
  <si>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</si>
  <si>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</si>
  <si>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</si>
  <si>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</si>
  <si>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</si>
  <si>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</si>
  <si>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</si>
  <si>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</si>
  <si>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</si>
  <si>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</si>
  <si>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</si>
  <si>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</si>
  <si>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</si>
  <si>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</si>
  <si>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</si>
  <si>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</si>
  <si>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</si>
  <si>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</si>
  <si>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</si>
  <si>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</si>
  <si>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</si>
  <si>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</si>
  <si>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</si>
  <si>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</si>
  <si>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</si>
  <si>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</si>
  <si>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</si>
  <si>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</si>
  <si>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</si>
  <si>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</si>
  <si>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</si>
  <si>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</si>
  <si>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</si>
  <si>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</si>
  <si>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</si>
  <si>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</si>
  <si>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</si>
  <si>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</si>
  <si>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</si>
  <si>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</si>
  <si>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</si>
  <si>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</si>
  <si>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</si>
  <si>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</si>
  <si>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</si>
  <si>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</si>
  <si>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</si>
  <si>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</si>
  <si>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</si>
  <si>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</si>
  <si>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</si>
  <si>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</si>
  <si>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</si>
  <si>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</si>
  <si>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</si>
  <si>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</si>
  <si>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</si>
  <si>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</si>
  <si>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</si>
  <si>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</si>
  <si>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</si>
  <si>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</si>
  <si>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</si>
  <si>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</si>
  <si>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</si>
  <si>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</si>
  <si>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</si>
  <si>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</si>
  <si>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</si>
  <si>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</si>
  <si>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</si>
  <si>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</si>
  <si>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</si>
  <si>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</si>
  <si>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</si>
  <si>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</si>
  <si>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</si>
  <si>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</si>
  <si>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</si>
  <si>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</si>
  <si>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</si>
  <si>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</si>
  <si>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</si>
  <si>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</si>
  <si>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</si>
  <si>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</si>
  <si>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</si>
  <si>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</si>
  <si>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</si>
  <si>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</si>
  <si>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</si>
  <si>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</si>
  <si>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</si>
  <si>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</si>
  <si>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</si>
  <si>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</si>
  <si>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</si>
  <si>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</si>
  <si>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</si>
  <si>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</si>
  <si>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</si>
  <si>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</si>
  <si>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</si>
  <si>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</si>
  <si>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</si>
  <si>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</si>
  <si>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</si>
  <si>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</si>
  <si>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</si>
  <si>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</si>
  <si>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</si>
  <si>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</si>
  <si>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</si>
  <si>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</si>
  <si>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</si>
  <si>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</si>
  <si>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</si>
  <si>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</si>
  <si>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</si>
  <si>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</si>
  <si>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</si>
  <si>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</si>
  <si>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</si>
  <si>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</si>
  <si>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</si>
  <si>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</si>
  <si>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</si>
  <si>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</si>
  <si>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</si>
  <si>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</si>
  <si>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</si>
  <si>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</si>
  <si>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</si>
  <si>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</si>
  <si>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</si>
  <si>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</si>
  <si>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</si>
  <si>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</si>
  <si>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</si>
  <si>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</si>
  <si>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</si>
  <si>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</si>
  <si>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</si>
  <si>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</si>
  <si>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</si>
  <si>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</si>
  <si>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</si>
  <si>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</si>
  <si>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</si>
  <si>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</si>
  <si>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</si>
  <si>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</si>
  <si>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</si>
  <si>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</si>
  <si>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</si>
  <si>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</si>
  <si>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</si>
  <si>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</si>
  <si>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</si>
  <si>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</si>
  <si>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</si>
  <si>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</si>
  <si>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</si>
  <si>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</si>
  <si>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</si>
  <si>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</si>
  <si>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</si>
  <si>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</si>
  <si>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</si>
  <si>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</si>
  <si>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</si>
  <si>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</si>
  <si>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</si>
  <si>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</si>
  <si>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</si>
  <si>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</si>
  <si>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</si>
  <si>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</si>
  <si>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</si>
  <si>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</si>
  <si>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</si>
  <si>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</si>
  <si>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</si>
  <si>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</si>
  <si>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</si>
  <si>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</si>
  <si>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</si>
  <si>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</si>
  <si>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</si>
  <si>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</si>
  <si>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</si>
  <si>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</si>
  <si>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</si>
  <si>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</si>
  <si>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</si>
  <si>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</si>
  <si>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</si>
  <si>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</si>
  <si>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</si>
  <si>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</si>
  <si>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</si>
  <si>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</si>
  <si>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</si>
  <si>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</si>
  <si>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</si>
  <si>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</si>
  <si>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</si>
  <si>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</si>
  <si>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</si>
  <si>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Programado Meta Vigencia</t>
  </si>
  <si>
    <t>Total Magnitud Cuatrienio Programada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</si>
  <si>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</si>
  <si>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</si>
  <si>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</si>
  <si>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</si>
  <si>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</si>
  <si>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</si>
  <si>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</si>
  <si>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Actividades (bienes y servicios entregados a los ciudadanos)</t>
  </si>
  <si>
    <t>Ene-Mar: Programado Meta</t>
  </si>
  <si>
    <t>Abr-Jun: Programado Meta</t>
  </si>
  <si>
    <t>Jul-Sep: Programado Meta</t>
  </si>
  <si>
    <t>Oct-Dic: Programado Meta</t>
  </si>
  <si>
    <t>No. Actividad</t>
  </si>
  <si>
    <t>Descripción de la Actividad</t>
  </si>
  <si>
    <t>% Ponderación Actividad</t>
  </si>
  <si>
    <t>Proceso</t>
  </si>
  <si>
    <t>Herramienta de seguimiento
Plan Operativo Anual_POA de GESTIÓN
Secretaría Distrital de Movilidad</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</si>
  <si>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</si>
  <si>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</si>
  <si>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</si>
  <si>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</si>
  <si>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</si>
  <si>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</si>
  <si>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</si>
  <si>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</si>
  <si>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</si>
  <si>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</si>
  <si>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</si>
  <si>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</si>
  <si>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</si>
  <si>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</si>
  <si>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</si>
  <si>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</si>
  <si>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</si>
  <si>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</si>
  <si>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</si>
  <si>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</si>
  <si>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</si>
  <si>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</si>
  <si>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</si>
  <si>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</si>
  <si>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</si>
  <si>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</si>
  <si>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</si>
  <si>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</si>
  <si>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</si>
  <si>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</si>
  <si>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</si>
  <si>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</si>
  <si>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</si>
  <si>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</si>
  <si>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</si>
  <si>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</si>
  <si>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</si>
  <si>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</si>
  <si>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</si>
  <si>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</si>
  <si>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</si>
  <si>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</si>
  <si>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</si>
  <si>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</si>
  <si>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</si>
  <si>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</si>
  <si>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</si>
  <si>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</si>
  <si>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</si>
  <si>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</si>
  <si>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</si>
  <si>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</si>
  <si>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</si>
  <si>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</si>
  <si>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</si>
  <si>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</si>
  <si>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</si>
  <si>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</si>
  <si>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</si>
  <si>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</si>
  <si>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</si>
  <si>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</si>
  <si>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</si>
  <si>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</si>
  <si>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</si>
  <si>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Objetivo del Proceso</t>
  </si>
  <si>
    <t>Ene-Mar: Programado actividad</t>
  </si>
  <si>
    <t>Abr-Jun: Programado actividad</t>
  </si>
  <si>
    <t>Jul-Sep: Programado actividad</t>
  </si>
  <si>
    <t>Oct-Dic: Programado actividad</t>
  </si>
  <si>
    <t>Objetivo Especfico del Proceso</t>
  </si>
  <si>
    <t>PROGRAMACIÓN PLAN OPERATIVO ANUAL DE GESTIÓN</t>
  </si>
  <si>
    <t>PE01-IN03-F02</t>
  </si>
  <si>
    <t>Versión 1.0</t>
  </si>
  <si>
    <t>Versión1.0</t>
  </si>
  <si>
    <t>Subdirección Administrativa</t>
  </si>
  <si>
    <t>Coordinar la ejecución de las actividades en materia administrativa, gestión documental, ambiental y de infraestructura física para el adecuado funcionamiento de la Entidad, asegurando su cumplimiento de acuerdo a la normatividad legal vigente, mediante la implementación de planes, programas y proyectos definidos.</t>
  </si>
  <si>
    <t>PIGA: Efectuar la implementación, seguimiento, evaluación y control del Plan Institucional de Gestión Ambiental de la Secretaría Distrital de Movilidad – PIGA- para la vigencia 2026, el cual responde al Plan Distrital de Desarrollo “Bogotá Camina Segura 2024 – 2027”</t>
  </si>
  <si>
    <t>Realizar dos (2) reportes de seguimiento a las acciones ambientales incluidas en los proyectos en el marco del Plan de Acción Cuatrienal Ambiental - PACA</t>
  </si>
  <si>
    <t>Implementar el 100% de las actividades programadas para el fortalecimiento y sostenibilidad del Sistema de Gestión Ambiental (SGA)</t>
  </si>
  <si>
    <t>Ejecutar el 100% de las actividades programadas en el plan de trabajo del Sistema de Gestión Ambiental.</t>
  </si>
  <si>
    <t>Realizar las actividades del programa ambiental de comunicación, formación y sensibilización.</t>
  </si>
  <si>
    <t>Realizar las actividades del programa ambiental de consumo sostenible</t>
  </si>
  <si>
    <t>Actualizar los documentos de la plataforma estrategica del Sistema de gestión ambiental</t>
  </si>
  <si>
    <t>Realizar la reunión de revisión por la dirección del Sistema de Gestión Ambiental</t>
  </si>
  <si>
    <t>Magnitud Programada
Vigencia_ 2025</t>
  </si>
  <si>
    <t>Magnitud Programada
Vigencia_ 2028</t>
  </si>
  <si>
    <t>Realizar las sesiones de retroalimentación a los procesos de la gestión documental.</t>
  </si>
  <si>
    <t>Atender el seguimiento realizado por la Dirección Distrital de Archivo de Bogotá</t>
  </si>
  <si>
    <t>Magnitud Programada
Vigencia_ 2026</t>
  </si>
  <si>
    <t>Magnitud Programada
Vigencia_ 2027</t>
  </si>
  <si>
    <t>Incluir en el 100% de los contratos de obras, bienes y servicios solicitados al equipo de la Subdirección Administrativa los criterios ambientales de sostenibilidad.</t>
  </si>
  <si>
    <t>Ejecutar el 100% de las actividades programadas en la vigencia para promover acciones de adaptación y mitigación del cambio climático en la Secretaría Distrital de Movilidad.</t>
  </si>
  <si>
    <t>Mantener un consumo máximo bimestral de agua per cápita de 0,08 metros cúbicos.</t>
  </si>
  <si>
    <t>Mantener un consumo máximo mensual de energía per cápita de 4 kilowatts.</t>
  </si>
  <si>
    <t>Gestionar el 100% del total de los residuos generados por la entidad</t>
  </si>
  <si>
    <t>Versión:1.0</t>
  </si>
  <si>
    <t>Hoja de vida del Indicador</t>
  </si>
  <si>
    <t>Datos básicos del indicador</t>
  </si>
  <si>
    <t>1. ID Indicador</t>
  </si>
  <si>
    <t xml:space="preserve">2.  Código y nombre del proceso </t>
  </si>
  <si>
    <t>3. Tipo de Proceso</t>
  </si>
  <si>
    <t>Apoyo</t>
  </si>
  <si>
    <t xml:space="preserve">4. Subsecretaría responsable </t>
  </si>
  <si>
    <t>5. Dependencia responsable</t>
  </si>
  <si>
    <t>6. Tema/ Proyecto de inversión/ PDD</t>
  </si>
  <si>
    <t>POA  Subsecretaría de Gestión Corporativa
Meta 1 - Alcanzar 98% de la ejecución presupuestal de los proyectos de inversión a cargo de la Subsecretaría de Gestión Corporativa.</t>
  </si>
  <si>
    <t>7. Nombre del indicador</t>
  </si>
  <si>
    <t>Porcentaje de ejecución presupuestal de inversión de la Subsecretaria de Gestión Corporativa –SGC</t>
  </si>
  <si>
    <t>8. Fecha de creación</t>
  </si>
  <si>
    <t>01</t>
  </si>
  <si>
    <t>2025</t>
  </si>
  <si>
    <t>10. Fin de la Serie</t>
  </si>
  <si>
    <t>9. Inicio de la serie</t>
  </si>
  <si>
    <t>11. Meta para la vigencia</t>
  </si>
  <si>
    <t>12. Línea base</t>
  </si>
  <si>
    <t xml:space="preserve">13. Observación a la magnitud propuesta para la Meta </t>
  </si>
  <si>
    <t>N.A.</t>
  </si>
  <si>
    <t>Fuente u origen de datos</t>
  </si>
  <si>
    <t>14. Fuente de datos No. 1</t>
  </si>
  <si>
    <t>Aplicativo (BOGDATA)</t>
  </si>
  <si>
    <t>15. Tipo de formato</t>
  </si>
  <si>
    <t>Excel</t>
  </si>
  <si>
    <t>16. Sistema de información</t>
  </si>
  <si>
    <t>17. Unidad de medida del indicador</t>
  </si>
  <si>
    <t>Porcentaje  %</t>
  </si>
  <si>
    <t>18. Tipo de anualización</t>
  </si>
  <si>
    <t>19. Tipología</t>
  </si>
  <si>
    <t>20. Frecuencia del reporte o periodicidad</t>
  </si>
  <si>
    <t>21. Ultimo valor reportado</t>
  </si>
  <si>
    <t>22. Síntesis del indicador</t>
  </si>
  <si>
    <t xml:space="preserve">El indicador mide el avance en terminos porcentuales del cumplimiento de las metas programada en el trimestre de la vigencia  para cada uno de los proyectos de inversión a través de la ejecución presupustal, para realizar el cálculo del indicador se toman los compromisos o registros presupuestales de los proyectos de inversión   y se dividen  sobre  el total de la apropiación de los proyectos de inversión. </t>
  </si>
  <si>
    <t>23. Objetivo del indicador</t>
  </si>
  <si>
    <t xml:space="preserve">Realizar seguimiento a la ejecución del presupuesto de inversión asignado a los proyectos donde  la Subsecretaría de Gestión Corporativa es Ordenadora del Gasto </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</si>
  <si>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</si>
  <si>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</si>
  <si>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</si>
  <si>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</si>
  <si>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</si>
  <si>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</si>
  <si>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</si>
  <si>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</si>
  <si>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</si>
  <si>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Presupuesto ejecutado</t>
  </si>
  <si>
    <t>Presupuesto vigente</t>
  </si>
  <si>
    <t>27. Unidad de medida de la variable</t>
  </si>
  <si>
    <t>Número</t>
  </si>
  <si>
    <t>28. Tipo de variable</t>
  </si>
  <si>
    <t>Numérico</t>
  </si>
  <si>
    <t xml:space="preserve">29.  Frecuencia de las variables </t>
  </si>
  <si>
    <t>30. Origen de la variable</t>
  </si>
  <si>
    <t>Plan Anual de Adquisiciones</t>
  </si>
  <si>
    <t>Registro Presupuestal</t>
  </si>
  <si>
    <t>32. Descripción de la variable</t>
  </si>
  <si>
    <t>Contratos programados PAA en el trimestre</t>
  </si>
  <si>
    <t>Contratos Adjudicados en el trimestre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</si>
  <si>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</si>
  <si>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</si>
  <si>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</si>
  <si>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</si>
  <si>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</si>
  <si>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</si>
  <si>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</si>
  <si>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</si>
  <si>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</si>
  <si>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</si>
  <si>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</si>
  <si>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Clemencia Rojas Arias</t>
  </si>
  <si>
    <t>Maria Angel Gonzalez Rois 
Alexandra López Abril</t>
  </si>
  <si>
    <t>43.  Control de cambios de la hoja de vida del Indicador</t>
  </si>
  <si>
    <t>Fecha</t>
  </si>
  <si>
    <t>Modificación a la Hoja de Vida del Indicador</t>
  </si>
  <si>
    <t>Versión hoja de vida del indicador</t>
  </si>
  <si>
    <r>
      <t>POA  Subsecretaría de Gestión Corporativa
Meta 2 -</t>
    </r>
    <r>
      <rPr>
        <sz val="10"/>
        <color rgb="FFFF0000"/>
        <rFont val="Calibri"/>
        <family val="2"/>
      </rPr>
      <t xml:space="preserve"> </t>
    </r>
    <r>
      <rPr>
        <sz val="10"/>
        <color theme="1"/>
        <rFont val="Calibri"/>
        <family val="2"/>
      </rPr>
      <t>Garantizar el 96% de la ejecución presupuestal de los recursos asignados para funcionamiento en la SDM</t>
    </r>
  </si>
  <si>
    <t xml:space="preserve">Porcentaje de ejecución presupuestal de los recursos asignados para funcionamiento </t>
  </si>
  <si>
    <t xml:space="preserve">El indicador  mide el porcentaje de ejecución de los gastos de funcionamiento de la vigencia con la finalidad de asegurar la operación  de la entidad, el  cálculo del indicador es el resultado de de dividir  los registros presupuestales de los gastos  de funcionamiento  del trimestre  sobre  el total trimestral de la apropiación para gastos de funcionamiento. </t>
  </si>
  <si>
    <t xml:space="preserve">Realizar seguimiento a la ejecución del prespuesto de funcionamiento asignado a la Secretaria Distrital de Movilidad </t>
  </si>
  <si>
    <t>(Presupuesto ejecutado de funcionamiento / Presupuesto vigente de funcionamiento)*100%</t>
  </si>
  <si>
    <t>Total actividades ejecutadas</t>
  </si>
  <si>
    <t>Total actividades programadas en la vigencia</t>
  </si>
  <si>
    <t>Actividades realizadas</t>
  </si>
  <si>
    <t>Actividades programadas</t>
  </si>
  <si>
    <t xml:space="preserve">Capacitaciones, piezas comunicativas, informes etc. </t>
  </si>
  <si>
    <t>POA  Subsecretaría de Gestión Corporativa
Meta 3 - Realizar el 100% de las actividades programadas en el Programa de Transparencia y Etica Publica de la vigencia por la Subsecretaría de Gestión Corporativa</t>
  </si>
  <si>
    <t>Porcentaje  de cumplimiento  de las actividades del Programa de Transparencia y Etica Publica por la Subsecretaría de Gestión Corporativa</t>
  </si>
  <si>
    <t xml:space="preserve">El indicador mide porcentualmente  la efectividad en el cumplimiento de las actividades programadas en el PTEP donde participa la Subsecretaría de Gestión Corporativa en su misión de  fortalecer la cultura de integridad , transparrencia honestidad y cumplimiento, muestra el porcentaje de cumplimiento de las actividades ejecutadas en el trimestre con relación al Total de actividades programadas en el mismo periodo. </t>
  </si>
  <si>
    <t>Verificar el cumplimiento de los compromisos adquiridos por la Subsecretaría de Gestión Corporativa en el PTEP de la vigencia</t>
  </si>
  <si>
    <t>(Número de actividades ejecutadas / Número total de actividades programadas) * 100.</t>
  </si>
  <si>
    <t>Porcentaje actividades ejecutadas</t>
  </si>
  <si>
    <t>Porcentaje de actividades programadas</t>
  </si>
  <si>
    <t>Porcentaje</t>
  </si>
  <si>
    <t>Programa de Transparencia y Etica Publica</t>
  </si>
  <si>
    <t>Validación del cumplimiento porcentual en la ejecución de las actividades a cargo de la SGC en el Programa de Transparencia y Etica Publica</t>
  </si>
  <si>
    <t>Porcentaje de ejecución programado para las actividades a cargo de la SGC en el Programa de Transparencia y Etica Publica</t>
  </si>
  <si>
    <t>Sergio Daniel Ramos Alvarez 
Alexandra López Abril</t>
  </si>
  <si>
    <t>Sergio Daniel Ramos Alvarez
Alexandra López Abril</t>
  </si>
  <si>
    <t>POA  Subsecretaría de Gestión Corporativa
Meta 4 - Alcanzar 98% de giro de las reservas presupuestales a cargo de la Subsecretaría de Gestión Corporativa.</t>
  </si>
  <si>
    <t>Revisión de los reportes de la sumatoria del valor total pagado o anulado de las reservas presupestales de la  SGC y la sumatoria del valor total de la reservas de SGC en la vigencia (Disponible a la fecha de reporte)</t>
  </si>
  <si>
    <t>El indicador cuya periodicidad es trimestral, muestra en terminos porcentuales el valor pagado en el trimestre con relación a las reservas presupuestales de la SGC cuya finalidad es realizar seguimiento a su ejecución para garantizar el pago de las obligaciones contraidas con los proveedores y contratistas que sirven de apoyo a la gestión de la Entidad.</t>
  </si>
  <si>
    <t>Monitorear el avance del giro de las reservas presupuestales durante la vigencia para asegurar el cumplimiento de la meta de ejecución del 98%.</t>
  </si>
  <si>
    <t>(Total reseservas pagas y o liberadas / Total de reservas  para la vigencia )*100%</t>
  </si>
  <si>
    <t>Reseservas pagas y o liberadas</t>
  </si>
  <si>
    <t>Reservas  para la vigencia</t>
  </si>
  <si>
    <t>Numérica</t>
  </si>
  <si>
    <t>BOGDATA</t>
  </si>
  <si>
    <t>RESERVAS PAGADAS Y/O LIBERADAS</t>
  </si>
  <si>
    <t>RESERVAS CONSTITUIDAS EN LA VIGENCIA</t>
  </si>
  <si>
    <t>Versión: 1.0</t>
  </si>
  <si>
    <t xml:space="preserve"> PA01_Gestión Administrativa</t>
  </si>
  <si>
    <t xml:space="preserve">Subsecretaría de Gestión Corporativa </t>
  </si>
  <si>
    <t>Dirección Administrativa y Financiera</t>
  </si>
  <si>
    <t>31</t>
  </si>
  <si>
    <t>12</t>
  </si>
  <si>
    <t>2028</t>
  </si>
  <si>
    <t>Registros Administrativos</t>
  </si>
  <si>
    <t>N/A</t>
  </si>
  <si>
    <t>Porcentaje de avance alcanzado</t>
  </si>
  <si>
    <t xml:space="preserve"> Porcentaje de avance definido</t>
  </si>
  <si>
    <t>Numero</t>
  </si>
  <si>
    <t>Luz Mary Peralta Rodríguez</t>
  </si>
  <si>
    <t>Johanna Andrea Cendales Mora</t>
  </si>
  <si>
    <t>Porcentaje de avance alcanzado / Porcentaje de avance definido</t>
  </si>
  <si>
    <t>PDF</t>
  </si>
  <si>
    <t>Porcentaje %</t>
  </si>
  <si>
    <t>Medir el grado de cumplimiento en la ejecución de las actividades planificadas para garantizar la continuidad y fortalecimiento de la Política de Gestión Documental en la Secretaría Distrital de Movilidad.</t>
  </si>
  <si>
    <t>Revisión de soportes que evidencien la ejecución de las actividades y tareas registradas como ejecutadas, frente a la programación definida para la vigencia, evaluando el cumplimiento acumulado y los avances cualitativos.</t>
  </si>
  <si>
    <t>(Número de actividades implementadas / Número total de actividades programadas) * 100</t>
  </si>
  <si>
    <t>Actividades ejecutadas</t>
  </si>
  <si>
    <t>Actividades proyectadas</t>
  </si>
  <si>
    <t>Unidad (Porcentual).</t>
  </si>
  <si>
    <t>Númerico</t>
  </si>
  <si>
    <t>Cumplimiento al Modelo Integrado de Planeación y Gestión - MIPG -</t>
  </si>
  <si>
    <t>Dimensión quinta "Información y Comunicación" del Modelo Integrado de Planeación y Gestión - MIPG -</t>
  </si>
  <si>
    <t>Documentos archivísticos</t>
  </si>
  <si>
    <t>Ilba Milady Vargas Guiza</t>
  </si>
  <si>
    <t xml:space="preserve">POA Subdirección Administrativa 
Meta 9 – Incluir en el 100% de los contratos de obras, bienes y servicios solicitados al equipo de la Subdirección Administrativa los criterios ambientales de sostenibilidad. </t>
  </si>
  <si>
    <t>Porcentaje de procesos de contratación que incorporan criterios ambientales de sostenibilidad.</t>
  </si>
  <si>
    <t>Contratos de Obras, Bienes y Servicios con clausulas ambientales</t>
  </si>
  <si>
    <t>Dar cumplimiento al programa de "Consumo Sostenible" del Plan Institucional de Gestión Ambiental - PIGA 2025</t>
  </si>
  <si>
    <t>Medir el nivel de inclusión de los Criterios Ambientales de Sostenibilidad en los procesos de contratación allegados al equipo ambiental, promoviendo prácticas responsables y sostenibles en los contratos realizados por la Secretaría Distrital de Movilidad.</t>
  </si>
  <si>
    <t>(No de estudios previos de Obras, Bienes y Servicios con cláusulas Ambientales incluidas / Total de Estudios previos de Obras, Bienes y Servicios remitidos por parte del equipo estructurador de las diferentes dependencias) * 100</t>
  </si>
  <si>
    <t>Unidad</t>
  </si>
  <si>
    <t xml:space="preserve"> Unidad</t>
  </si>
  <si>
    <t>Obligaciones Ambientales Incluidas en los Contratos de OB&amp;S de la Entidad</t>
  </si>
  <si>
    <t>Contratos en el PAA de OB&amp;S de la Entidad</t>
  </si>
  <si>
    <t>Corresponde a los estudios previos que de acuerdo al Plan Anual de Adquisiciones son de Obras, Bienes y Servicios y sobre los cuales se ha realizado la inclusión de clausulas o criterios ambientales.</t>
  </si>
  <si>
    <t>Corresponde a los estudios previos que de acuerdo al Plan Anual de Adquisiciones son de Obras, Bienes y Servicios y que son susceptibles a realizar la inclusión de clausulas o criterios ambientales.</t>
  </si>
  <si>
    <t>Andrés Felipe Dávila Mendoza
 Diana Marcela Durán Santos</t>
  </si>
  <si>
    <t>POA Subdirección Administrativa 
Meta 10- Ejecutar el 100% de las actividades programadas en la vigencia para promover acciones de adaptación y mitigación del cambio climático en la Secretaría Distrital de Movilidad.</t>
  </si>
  <si>
    <t>Porcentaje de actividades ejecutadas para la adaptación y mitigación del cambio climático.</t>
  </si>
  <si>
    <t>Plan Institucional de Gestión Ambiental - PIGA</t>
  </si>
  <si>
    <t>PDF y Excel</t>
  </si>
  <si>
    <t>Implementar estrategias para promover acciones que contribuyan a la adaptación y mitigación del cambio climático en la SDM que permitan dar cumplimiento al programa de "Gestión del Cambio Climático" del Plan Institucional de Gestión Ambiental - PIGA 2025</t>
  </si>
  <si>
    <t>Ejecutar las actividades dirigidas a colaboradores(as), que fortalezca el respeto hacia el medio ambiente contribuyendo a la adaptación y mitigación al cambio climático, mejorando las condiciones ambientales dentro de la SDM.</t>
  </si>
  <si>
    <t>(No de Actividades Ejecutadas / No total de Actividades Programadas)*100</t>
  </si>
  <si>
    <t>Corresponde a las actividades realizadas del periodo</t>
  </si>
  <si>
    <t>Corresponde a las actividades programadas para la vigencia</t>
  </si>
  <si>
    <t>Porcentaje de acciones ejecutadas en la vigencia del Plan de Acción Cuatrienal Ambiental - PACA.</t>
  </si>
  <si>
    <t>Plan de Acción Cuatrienal Ambiental - PACA</t>
  </si>
  <si>
    <t>Hacer seguimiento a las acciones ambientales incluidas en los proyectos del Plan de Acción Cuatrienal Ambiental - PACA.</t>
  </si>
  <si>
    <t>Medir el grado de cumplimiento en la implementación de las acciones ambientales programadas en el Plan de Acción Cuatrienal Ambiental (PACA), para garantizar el avance en la sostenibilidad ambiental de la entidad.</t>
  </si>
  <si>
    <t>Andrés Felipe Dávila Mendoza.
Diana Marcela Durán Santo</t>
  </si>
  <si>
    <t>Andrés Felipe Dávila Mendoza.
Diana Marcela Durán Santos.</t>
  </si>
  <si>
    <r>
      <t xml:space="preserve">POA Subdirección Administrativa
Meta 12 - Mantener un consumo máximo </t>
    </r>
    <r>
      <rPr>
        <sz val="10"/>
        <rFont val="Calibri"/>
        <family val="2"/>
      </rPr>
      <t>bimestra</t>
    </r>
    <r>
      <rPr>
        <sz val="10"/>
        <color rgb="FFFF0000"/>
        <rFont val="Calibri"/>
        <family val="2"/>
      </rPr>
      <t>l</t>
    </r>
    <r>
      <rPr>
        <sz val="10"/>
        <color rgb="FF000000"/>
        <rFont val="Calibri"/>
        <family val="2"/>
      </rPr>
      <t xml:space="preserve"> de agua per c</t>
    </r>
    <r>
      <rPr>
        <sz val="10"/>
        <rFont val="Calibri"/>
        <family val="2"/>
      </rPr>
      <t>ápita de 0,08</t>
    </r>
    <r>
      <rPr>
        <sz val="10"/>
        <color rgb="FF000000"/>
        <rFont val="Calibri"/>
        <family val="2"/>
      </rPr>
      <t xml:space="preserve"> metros cúbicos </t>
    </r>
  </si>
  <si>
    <t>Promedio del Consumo de agua per cápita</t>
  </si>
  <si>
    <t>0,08 m3/usuario</t>
  </si>
  <si>
    <t>0,1 m3/usuario</t>
  </si>
  <si>
    <t>Consumo registrado en los recibos del servicio público de Acueducto</t>
  </si>
  <si>
    <t>Metros cúbicos por persona (m³/persona)</t>
  </si>
  <si>
    <t>0,1m3/usuario</t>
  </si>
  <si>
    <t>Dar cumplimiento al programa de "Uso eficiente del agua" del Plan Institucional de Gestión Ambiental - PIGA 2025</t>
  </si>
  <si>
    <t>Ejecutar estrategias operativas que garanticen el uso eficiente del recurso hídrico en las diferentes sedes de la entidad, que permita mantener bimestralmente el consumo de agua per cápita en 0,08 metros cúbicos.</t>
  </si>
  <si>
    <t>Revisión de soportes que evidencien la ejecución de las actividades y tareas registradas como ejecutadas, frente a la programación definida para la vigencia, evaluando el cumplimiento acumulado y los avances cualitativos. El indicador tiene en cuenta el consumo de agua en m3 que se obtiene del recibo de agua entregado por la EAAB y se divide entre el total de usuarios (funcionarios, contratistas, personal operativo y terceros) que potencialmente utilizan el servicio. Se debe precisar que, aunque el periodo de ejecución de la meta, actividades y tareas cubre toda la vigencia 2025, estas se encuentran supeditadas a la entrega por parte de la EAAB del recibo de cada sede y a su consolidación, por tanto, los resultados de la meta y sus actividades y tareas se desarrollarán con los últimos recibos que se logren recolectar en cada periodo y por ende, dentro de la vigencia evaluada.</t>
  </si>
  <si>
    <t>Consumo de agua bimestral en metros cúbicos / Número total de empleados o personas en la SDM.</t>
  </si>
  <si>
    <t>Consumo promedio de agua bimestral</t>
  </si>
  <si>
    <t>Número total de empleados o personas en la SDM.</t>
  </si>
  <si>
    <t>Metro Cúbicos</t>
  </si>
  <si>
    <t>Cantidad</t>
  </si>
  <si>
    <t>Recibo Servicio Publico de Agua Potable</t>
  </si>
  <si>
    <t>Registro de la Información en el Formato PA01-M02-F09 diligenciado con el reporte  realizado por las diferentes dependencias y las visitas de control que se han hecho a las sedes para rectificar la cantidad de usuarios de cada sede que cuenta con el servicio de agua.</t>
  </si>
  <si>
    <t>Cantidad de agua que se consume en la Sedes de la SDM</t>
  </si>
  <si>
    <t>Funcionarios, contratistas y visitantes que asisten bimensualmente a la sedes de la SDM que cuentan con servicio de agua</t>
  </si>
  <si>
    <t>Andrés Felipe Dávila Mendoza
 Jorge Leonardo Cárdenas Aguilar
 Oscar Ferney Corba.</t>
  </si>
  <si>
    <t>POA Subdirección Administrativa 
Meta 13 - Mantener un consumo máximo mensual de energía per cápita de 4 kilowatts.</t>
  </si>
  <si>
    <t>Promedio del Consumo de energia per cápita</t>
  </si>
  <si>
    <t>4kwh/usuarios</t>
  </si>
  <si>
    <t>5 kWh/usuario</t>
  </si>
  <si>
    <t>Recibo Servicio Publico de Energía</t>
  </si>
  <si>
    <t>kW hora /Usuario</t>
  </si>
  <si>
    <t>Dar cumplimiento al programa de "Uso eficiente de la Energía" del Plan Institucional de Gestión Ambiental - PIGA 2025</t>
  </si>
  <si>
    <t>Ejecutar estrategias operativas que permitan el uso eficiente del recurso energético en las diferentes sedes de la entidad.</t>
  </si>
  <si>
    <t>Revisión de soportes que evidencien la ejecución de las actividades y tareas registradas como ejecutadas, frente a la programación definida para la vigencia, evaluando el cumplimiento acumulado y los avances cualitativos. El indicador tiene en cuenta el consumo de energia en Kwh que se obtiene del recibo de energia entregado por ENEL y se divide entre el total de usuarios (funcionarios, contratistas, personal operativo y terceros) que potencialmente utilizan el servicio. Se debe precisar que, aunque el periodo de ejecución de la meta, actividades y tareas cubre toda la vigencia 2025, estas se encuentran supeditadas a la entrega por parte de ENEL del recibo de cada sede y a su consolidación, por tanto, los resultados de la meta y sus actividades y tareas se desarrollarán con los últimos recibos que se logren recolectar en cada periodo y por ende, en la vigencia evaluada.</t>
  </si>
  <si>
    <t>Consumo Total de Energia (kWh) / No de usuarios</t>
  </si>
  <si>
    <t>Consumo promedio mensual</t>
  </si>
  <si>
    <t>Número de personas que asisten mensualmente a la entidad</t>
  </si>
  <si>
    <t>kilowatts-hora</t>
  </si>
  <si>
    <t>Recibo Servicio Publico de Energia</t>
  </si>
  <si>
    <t>Registro de la Información en el Formato PA01-M02-F09 diligenciado con el reporte  realizado por las diferentes dependencias y las visitas de control que se han hecho a las sedes para rectificar la cantidad de usuarios de cada sede que cuenta con el servicio de energía.</t>
  </si>
  <si>
    <t>Cantidad de energia que se consume en la SDM</t>
  </si>
  <si>
    <t>Funcionarios, contratistas y visitantes que asisten mensualmente a la SDM.</t>
  </si>
  <si>
    <t>Andrés Felipe Dávila Mendoza
 Jorge Leonardo Cárdenas Aguilar
Oscar Ferney Corba</t>
  </si>
  <si>
    <t>POA Subdirección Administrativa 
Meta 14 - Gestionar el 100% del total de los residuos  generados por la entidad</t>
  </si>
  <si>
    <t>Porcentaje de la gestión integral de residuos en la SDM.</t>
  </si>
  <si>
    <t>Manifiesto de recolección de residuos y certificados de aprovechamiento y disposición.</t>
  </si>
  <si>
    <t>Físico - PDF</t>
  </si>
  <si>
    <t>Dar cumplimiento al programa de "Gestión Integral de los Residuos" del Plan Institucional de Gestión Ambiental - PIGA 2025</t>
  </si>
  <si>
    <t>Establecer acciones operativas que garanticen el manejo integral de los residuos aprovechables, no aprovechables, peligrosos y especiales conforme a la normativa ambiental vigente que permitan gestionar el 100% de la cantidad de residuos.</t>
  </si>
  <si>
    <t>(Total de residuos gestionados / Total de residuos generados) *100</t>
  </si>
  <si>
    <t>Residuos Aprovechados totales</t>
  </si>
  <si>
    <t>Residuos Ordinarios Totales Generados</t>
  </si>
  <si>
    <t>Manifiesto de recolección de residuos y certificados mensuales.</t>
  </si>
  <si>
    <t>Formato de cuantificación de Residuos Ordinarios Totales Generados en el mes</t>
  </si>
  <si>
    <t>Residuos que fueron gestionados adecuadamente en las diferentes sedes de la entidad.</t>
  </si>
  <si>
    <t>Residuos ordinarios totales que fueron generados en las diferentes sedes de la entidad.</t>
  </si>
  <si>
    <t>Andrés Felipe Dávila Mendoza
 Jorge Leonardo Cárdenas Aguilar 
Oscar Ferney Corba Ramirez</t>
  </si>
  <si>
    <t>POA Subdirección Administrativa
 Meta 15 - Ejecutar el 100% de las actividades programadas en el plan de trabajo del Sistema de Gestión Ambiental.</t>
  </si>
  <si>
    <t>Porcentaje de actividades desarrolladas del plan de trabajo del Sistema de Gestión Ambiental de la SDM.</t>
  </si>
  <si>
    <t>Plan de Trabajo del Sistema de Gestión Ambiental</t>
  </si>
  <si>
    <t>Excel - PDF</t>
  </si>
  <si>
    <t>Dar cumplimiento al total de las actividades del Sistema de Gestión Ambiental durante la vigencia, dando alcance al cumplimeinto de la norma ISO 14001 versión 2015</t>
  </si>
  <si>
    <t>Medir el grado de implementación de las estrategias y actividades que contribuyan a la mejora del desempeño ambiental de la SDM, enfocándose en la prevención, control, mitigación y compensación de los impactos ambientales generados por las actividades institucionales en las diferentes sedes de la SDM.</t>
  </si>
  <si>
    <t>(Número de actividades ejecutadas del Plan de Trabajo del SGA / Número de Actividades programadas del Plan de Trabajo del SGA)*100</t>
  </si>
  <si>
    <t>Número de actividades realizadas del Plan de Trabajo</t>
  </si>
  <si>
    <t>Número de actividades programadas del Plan de Trabajo</t>
  </si>
  <si>
    <t>Actividades ejecutadas del Plan de Trabajo del Sistema de Gestión Ambiental</t>
  </si>
  <si>
    <t>Se contemplan las actividades a realizar del SGA durante la vigencia, que impliquen el cumplimiento del marco normativo aplicable a la entidad</t>
  </si>
  <si>
    <t>Se realiza el seguimiento a las actividades realizadas del SGA durante la vigencia, que impliquen el cumplimiento del marco normativo aplicable a la entidad</t>
  </si>
  <si>
    <t>Andrés Felipe Dávila Mendoza.
Ximena Catalina Roa Soler.
Diana Marcela Durán Santos.</t>
  </si>
  <si>
    <t>PINAR: Fortalecer la gestión documental de la Entidad, a través de estrategias a corto, mediano y largo plazo que permitan identificar, analizar e intervenir los aspectos de mayor relevancia en la gestión de la información en la SDM.
SIC: Establecer las acciones, programas y estrategias de los componentes: Plan de Conservación Documental y Plan de Preservación Digital a Largo Plazo y de esta manera asegurar la permanencia de la información de la SDM producida en el ejercicio de sus funciones, ya sea en formato físico, análogo y/o electrónico, mediante la implementación de lineamientos técnicos y operativos en gestión documental 
PGD: Desarrollar el ciclo vital del documento para fortalecer los principios de transparencia y acceso a la información.</t>
  </si>
  <si>
    <t>Informes de seguimiento a la política de gestión documental.</t>
  </si>
  <si>
    <t>Cumplir con la implementación de los instrumentos archivisticos que conforman la política de gestión documental de la SDM.</t>
  </si>
  <si>
    <t>Número total de actividades programadas</t>
  </si>
  <si>
    <t>Número de actividades implementadas</t>
  </si>
  <si>
    <t>John Édisson Montañez Rey.
Yency Magaly Casallas Carrillo.</t>
  </si>
  <si>
    <t>No. total de Actividades Programadas</t>
  </si>
  <si>
    <t>No. de Actividades Ejecutadas</t>
  </si>
  <si>
    <t>POA Subdirección Administrativa 
Meta 16 - Implementar el 100% de las actividades programadas para el fortalecimiento y sostenibilidad del Sistema de Gestión Ambiental (SGA)</t>
  </si>
  <si>
    <t>2026</t>
  </si>
  <si>
    <t>Balance de la ejecución de los programas ambientales y el SGA</t>
  </si>
  <si>
    <t>(Número de actividades ejecutadas / Número total de actividades programadas) * 100</t>
  </si>
  <si>
    <t>Número de actividades ejecutadas</t>
  </si>
  <si>
    <t>Andrés Felipe Dávila Mendoza
 Jorge Leonardo Cárdenas Aguilar 
Ximena Catalina Roa Soler.
Diana Marcela Durán Santos.</t>
  </si>
  <si>
    <t>Decreto 456 de 2008 y NTC ISO 14001:2015</t>
  </si>
  <si>
    <t>Actividades que se ejecutan completamente o en un porcentaje especifico, que dan cuenta del cumplimiento y continuidad del SGA y los programas ambientales</t>
  </si>
  <si>
    <t>Actividades programadas que conforman los programas ambientales y los requisitos del SGA.</t>
  </si>
  <si>
    <t xml:space="preserve"> Alcanzar 98% de la ejecución presupuestal de los proyectos de inversión a cargo de la Subsecretaría de Gestión Corporativa.</t>
  </si>
  <si>
    <t>Garantizar el 96% de la ejecución presupuestal de los recursos asignados para funcionamiento en la SDM</t>
  </si>
  <si>
    <t>Realizar el 100% de las actividades programadas en el Programa de Transparencia y Etica Publica de la vigencia por la Subsecretaría de Gestión Corporativa</t>
  </si>
  <si>
    <t>Alcanzar 98% de giro de las reservas presupuestales a cargo de la Subsecretaría de Gestión Corporativa.</t>
  </si>
  <si>
    <t>Realizar seguimiento al Plan Anual de Adquisiciones del presupuesto de funcionamiento.</t>
  </si>
  <si>
    <t>Verificar que corresponde al total del presupuesto de funcionamiento comprometido en el periodo de reporte/Corresponde al total del presupuesto de funcionamiento asignado a la SDM en la vigencia</t>
  </si>
  <si>
    <t>2. Prestar trámites y servicios confiables, eficientes, oportunos y de calidad, mediante el uso de tecnologías y seguridad de la información y las comunicaciones, innovación, gestión del conocimiento, promoción de la participación incidente y formación ciudadana.</t>
  </si>
  <si>
    <t>Coordinar la ejecución de las actividades en materia administrativa, gestión
documental, ambiental y de infraestructura física para el adecuado
funcionamiento de la Entidad, asegurando su cumplimiento de acuerdo a la
normatividad legal vigente, mediante la implementación de planes, programas y
proyectos definidos.</t>
  </si>
  <si>
    <t>Dirigir el 100% de las actividades necesarias para el desarrollo de la gestión administrativa y financiera de la Secretaría Distrital de Movilidad</t>
  </si>
  <si>
    <t>Realizar mensualmente mesas de seguimiento a la gestión administrativa</t>
  </si>
  <si>
    <t>Realizar mensualmente mesas de seguimiento a la gestión financiera como: conciliaciones contables, recursos entregados y recibidos en administración, depuración de cuentas, ejecución presupuestal, vigencias futuras, pasivos exigibles y reservas</t>
  </si>
  <si>
    <t>Solicitar y consolidar mensualmente la información remitida por las áreas responsables del reporte del PIMS 2025-2027</t>
  </si>
  <si>
    <t>Elaborar anualmente el Informe del Plan Integral de Movilidad Sostenible PIMS para la Red Muévete Mejor</t>
  </si>
  <si>
    <t>Formular anualmente el Plan de Austeridad 2026 con los insumos remitidos por las áreas intervinientes</t>
  </si>
  <si>
    <t>Consolidar la información trimestral requerida por la Oficina de Control Interno del seguimiento realizado al Plan de Austeridad</t>
  </si>
  <si>
    <t>Elaborar y consolidar el cronograma anual de trabajo del Sistema de Gestión efr</t>
  </si>
  <si>
    <t xml:space="preserve">Solicitar y consolidar mensualmente la información de la ejecución de las medidas efr a cargo de las áreas responsables de las mismas </t>
  </si>
  <si>
    <t>Realizar mensualmente seguimiento a las Políticas de Gestión Documental y Gestión Ambiental</t>
  </si>
  <si>
    <t>Realizar mensualmente seguimiento a las acciones establecidas en los Planes de Mejoramiento de la DAF y sus dependencias a cargo</t>
  </si>
  <si>
    <t>Elaborar, consolidar y hacer seguimiento mensual al cronograma de trabajo de los Proyectos Estratégicos a cargo de la DAF y sus Subdirecciones</t>
  </si>
  <si>
    <t>Realizar mensualmente mesas de seguimiento a las actividades establecidas en los Proyectos Estratégicos de la DAF y sus Subdirecciones</t>
  </si>
  <si>
    <t>Elaborar mensualmente el informe de seguimiento a los Proyectos Estratégicos de la DAF y Subdirecciones a cargo</t>
  </si>
  <si>
    <t>Gestión Administrativa</t>
  </si>
  <si>
    <t>Alcanzar 98% de la ejecución presupuestal de los proyectos de inversión a cargo de la Subsecretaría de Gestión Corporativa.</t>
  </si>
  <si>
    <t>Garantizar el 96% de la ejecución presupuestal de los recursos asignados para funcionamiento en la SDM.</t>
  </si>
  <si>
    <t>Realizar el 100% de las actividades programadas en el Plan Anticorrupción y de Atención al Ciudadano de la vigencia por la Subsecretaría de Gestión Corporativa</t>
  </si>
  <si>
    <t>Word y Powerpoint</t>
  </si>
  <si>
    <t>Actas de seguimiento ejecutadas sobre la gestión administrativa y financiera</t>
  </si>
  <si>
    <t>Actas de seguimiento programadas sobre la gestión administrativa y financiera</t>
  </si>
  <si>
    <t>Avance porcentual y cualitativo de las actividades de seguimiento plasmadas por la DAF</t>
  </si>
  <si>
    <t>Programación porcentual de las actividades de seguimiento plasmadas por la DAF</t>
  </si>
  <si>
    <t>Lina Fernanda Prado
Andres Felipe Sacristan Leon 
Ricardo Cortes Suárez 
Johan Sebastián Pardo Báez 
Johan Sebastián Jiménez García
Luz Mireya Ramirez Vargas</t>
  </si>
  <si>
    <t xml:space="preserve"> Ficha Técnica del Indicador de la Secretaría Distrital de Movilidad</t>
  </si>
  <si>
    <t>PE01-IN03-F05</t>
  </si>
  <si>
    <t>Word y Excel</t>
  </si>
  <si>
    <t>Actas y excel con el seguimiento ejecutado de actividades del Plan Integral de Movilidad Sostenible PIMS, el Plan de Austeridad y el Sistema de Gestión efr</t>
  </si>
  <si>
    <t>Documentos con la programación de actividades del Plan Integral de Movilidad Sostenible PIMS, el Plan de Austeridad y el Sistema de Gestión efr</t>
  </si>
  <si>
    <t>Avance porcentual y cualitativo de las actividades de seguimiento del Plan Integral de Movilidad Sostenible PIMS, el Plan de Austeridad y el Sistema de Gestión efr</t>
  </si>
  <si>
    <t>Programación porcentual de las actividades del Plan Integral de Movilidad Sostenible PIMS, el Plan de Austeridad y el Sistema de Gestión efr</t>
  </si>
  <si>
    <t>Lina Fernanda Prado
Ricardo Cortes Suárez 
Johan Sebastián Pardo Báez 
Johan Sebastián Jiménez García</t>
  </si>
  <si>
    <t>Actas y excel con el seguimiento ejecutado de actividades de las Políticas de Gestión Documental y Ambiental y Planes de mejoramiento de la DAF y sus Subdirecciones</t>
  </si>
  <si>
    <t>Documentos con la programación de actividades de las Políticas de Gestión Documental y Ambiental y Planes de mejoramiento de la DAF y sus Subdirecciones</t>
  </si>
  <si>
    <t>Avance porcentual y cualitativo de las actividades de seguimiento de las Políticas de Gestión Documental y Ambiental y Planes de mejoramiento de la DAF y sus Subdirecciones</t>
  </si>
  <si>
    <t>Programación porcentual de las actividades  de las Políticas de Gestión Documental y Ambiental y Planes de mejoramiento de la DAF y sus Subdirecciones</t>
  </si>
  <si>
    <t>Johan Sebastián Pardo Báez 
Johan Sebastián Jiménez García
Johanna Andrea Cendales Mora</t>
  </si>
  <si>
    <t>Actas y excel con el seguimiento ejecutado de actividades de los Proyectos Estratégicos del área y dependencias a cargo según su competencia</t>
  </si>
  <si>
    <t>Documentos con la programación de actividades de los Proyectos Estratégicos del área y dependencias a cargo según su competencia</t>
  </si>
  <si>
    <t>Avance porcentual y cualitativo de las actividades de seguimiento de los Proyectos Estratégicos del área y dependencias a cargo según su competencia</t>
  </si>
  <si>
    <t>Programación porcentual de las actividades de los Proyectos Estratégicos del área y dependencias a cargo según su competencia</t>
  </si>
  <si>
    <t xml:space="preserve">Lina Fernanda Prado
Ricardo Cortes Suárez 
Johan Sebastián Pardo Báez </t>
  </si>
  <si>
    <t xml:space="preserve">                PE01-IN03-F05</t>
  </si>
  <si>
    <t xml:space="preserve">  PE01-IN03-F05</t>
  </si>
  <si>
    <t xml:space="preserve">                                              PE01-IN03-F05</t>
  </si>
  <si>
    <t xml:space="preserve">                                    PE01-IN03-F05</t>
  </si>
  <si>
    <t xml:space="preserve">                                      PE01-IN03-F05</t>
  </si>
  <si>
    <t xml:space="preserve">                 PE01-IN03-F05</t>
  </si>
  <si>
    <t xml:space="preserve">                        PE01-IN03-F05</t>
  </si>
  <si>
    <t>Ficha Técnica del Indicador de la Secretaría Distrital de Movilidad</t>
  </si>
  <si>
    <t>Mide la proporción de actividades ejecutadas frente a las programadas de las actividades de acompañamiento y seguimiento requeridas para el desarrollo de la gestión administrativa y financiera de la entidad, las cuales se encuentran a cargo de las Subdirecciones pertenecientes a la Dirección</t>
  </si>
  <si>
    <t>Meta 7: Realizar el 100% del seguimiento a las actividades programadas en los Proyectos Estratégicos de la Dirección Administrativa y sus dependencias</t>
  </si>
  <si>
    <t>Porcentaje seguimiento realizado a las actividades programadas en los Proyectos Estratégicos de la Dirección Administrativa y sus dependencias</t>
  </si>
  <si>
    <t>Mide la proporción de actividades ejecutadas frente a las programadas de los Proyectos Estratégicos del área y sus dependencias a cargo según su competencia</t>
  </si>
  <si>
    <t>Mide la proporción de actividades ejecutadas frente a las programadas en los cronogramas del PIMS, Plan de Austeridad y Sistema de Gestión efr</t>
  </si>
  <si>
    <t>Porcentaje de actividades ejecutadas para el fortalecimiento y sostenibilidad del SGA</t>
  </si>
  <si>
    <t>Mide el avance en la ejecución de las actividades programadas en los seis programas del Plan Institucional de Gestión Ambiental (PIGA) y el plan de trabajo de la norma ISO 14001 frente al total programado en la vigencia</t>
  </si>
  <si>
    <t>Fortalecer la gestión ambiental de la entidad para prevenir impactos negativos y asegurar la sostenibilidad de los procesos institucionales.</t>
  </si>
  <si>
    <t>Porcentaje de seguimientos realizados a la gestión de la DAF y sus Subdirecciones a cargo,  en las Políticas de Gestión Documental y Ambiental y Planes de mejoramiento</t>
  </si>
  <si>
    <t>Mide la proporción de actividades ejecutadas frente a las programadas de la gestión de la DAF y sus Subdirecciones a cargo,  respecto a las Políticas de Gestión Documental y Ambiental y Planes de mejoramiento</t>
  </si>
  <si>
    <t xml:space="preserve"> Garantizar las actividades de seguimiento y acompañamiento de la Dirección y Subdirecciones a cargo, respecto a las  Políticas de Gestión Documental y Ambiental y Planes de mejoramiento.</t>
  </si>
  <si>
    <t xml:space="preserve">Se actualizó la descripción de  la meta, el indicador, sintesis y el objetivo, debido a que anteriormente no se daba claridad del seguimiento especifico de la gestión documental,ambiental y planes de mejoramiento. </t>
  </si>
  <si>
    <t>Realizar el seguimiento al desarrollo de las actividades establecidas en los Proyectos Estratégicos de la Dirección Administrativa y Financiera y sus dependencias a cargo.</t>
  </si>
  <si>
    <t>Porcentaje de coordinación de las actividades requeridas para el Plan Integral de Movilidad Sostenible PIMS, Plan de Austeridad y Sistema de Gestión efr</t>
  </si>
  <si>
    <t>(Porcentaje de avance alcanzado  de las actividades necesarias para la gestión y desarrollo del Plan Integral de Movilidad Sostenible PIMS, el Plan de Austeridad y el Sistema de Gestión efr)/ (Porcentaje de avance definido de las  de las actividades necesarias para la gestión y desarrollo del Plan Integral de Movilidad Sostenible PIMS, el Plan de Austeridad y el Sistema de Gestión efr)*100</t>
  </si>
  <si>
    <t>Realizar el 100% del seguimiento a las actividades programadas en los Proyectos Estratégicos de la Dirección Administrativa y sus dependencias</t>
  </si>
  <si>
    <t xml:space="preserve">Se realizó ajustes en la síntesis del indicador para dar precisión sobre ello. </t>
  </si>
  <si>
    <t>19 de febrero 2026</t>
  </si>
  <si>
    <t>Meta 17: Coordinar el 100% de las actividades requeridas para el desarrollo de la gestión del área frente al Plan Integral de Movilidad Sostenible PIMS, Plan de Austeridad y Sistema de Gestión efr.</t>
  </si>
  <si>
    <t>Garantizar la coordinación de las actividades necesarias para la gestión y desarrollo del Plan Integral de Movilidad Sostenible PIMS, el Plan de Austeridad y el Sistema de Gestión efr</t>
  </si>
  <si>
    <t>En la vigencia 2026, el indicador cambia a estado obsoleto, debido a que no medía de manera integral el desempeño de la gestión ambiental de la SDM ni el de sus programas ambientales; en consecuencia, su alcance es incorporado en el indicador identificado con el número 16.</t>
  </si>
  <si>
    <t xml:space="preserve">
En la vigencia 2026, el indicador cambia a estado obsoleto, debido a que no medía de manera integral el desempeño de la gestión ambiental de la SDM ni el de sus programas ambientales; en consecuencia, su alcance es incorporado en el indicador identificado con el número 16.</t>
  </si>
  <si>
    <t xml:space="preserve"> Garantizar que desde la Dirección Administrativa y Financiera se adelanten actividades de acompañamiento a la gestión en materia administrativa y financiera en la entidad.
</t>
  </si>
  <si>
    <t xml:space="preserve">
Porcentaje de actividades implementadas de la Política de Gestión Documental.</t>
  </si>
  <si>
    <t>Porcentaje dirigido de actividades necesarias para el desarrollo de las gestión administrativa y financiera de la Secretaría Distrital de Movilidad</t>
  </si>
  <si>
    <t>Meta 5: Dirigir el 100% de las actividades necesarias para el desarrollo de la gestión administrativa y financiera de la Secretaría Distrital de Movilidad</t>
  </si>
  <si>
    <t>1. Realizar la definición y programación del Plan Anual de Adquisiciones acorde a los Proyectos de la SGC para mantener la prestación  de los servicios a la ciudadanía.</t>
  </si>
  <si>
    <t xml:space="preserve">2. Realizar seguimiento y control al Plan Anual de Adquisiciones el cual sirve de instrumento para realizar las contrataciones  que hacen que se mantenga  la disponibilidad de los servicios administrativos para la ciudadanía. </t>
  </si>
  <si>
    <t xml:space="preserve">3. Realizar la definición y programación Plan Anual de Adquisiciones acorde a el presupuesto de Funcionamiento de la Entidad el cual garantiza la disponibilidad de los servicios prestados a la ciudadanía en el marco  de la misión de la Secretaria Distrital de Movilidad.  </t>
  </si>
  <si>
    <t xml:space="preserve">4. Realizar seguimiento y control al Plan Anual de Adquisiciones del presupuesto de funcionamiento el cual sirve de instrumento para realizar las contrataciones que permiten se mantenga  la disponibilidad de los servicios administrativos para la ciudadanía. </t>
  </si>
  <si>
    <t>5. Socializar las estrategias y políticas del Sistema de Gestión Anti soborno bajo los estándares de la norma técnica ISO 37001.</t>
  </si>
  <si>
    <t xml:space="preserve"> 6. Identificar las reservas presupuestales constituidas para la Subsecretaria de Gestión Corporativa.</t>
  </si>
  <si>
    <t xml:space="preserve"> 7. Realizar seguimiento y control de las reservas presupuestales que permiten realizar el pago a las proveedores y contratistas que sirven de apoyo a la gestión.</t>
  </si>
  <si>
    <t xml:space="preserve"> 8. Dirigir el seguimiento a la gestión administrativa y financiera</t>
  </si>
  <si>
    <t xml:space="preserve"> 9. Realizar seguimiento a las Políticas de Gestión Documental y Gestión Ambiental, así como a los planes de mejoramiento a cargo de la DAF y sus subdirecciones</t>
  </si>
  <si>
    <t xml:space="preserve"> 10. Desarrollar y hacer seguimiento a las actividades establecidas en los Proyectos Estratégicos de la Dirección Administrativa y Financiera y sus dependencias a cargo.</t>
  </si>
  <si>
    <t xml:space="preserve"> 11. Ejecutar las actividades definidas en los instrumentos archivisticos PINAR, PGD y SIC para la vigencia</t>
  </si>
  <si>
    <t xml:space="preserve"> 12. Hacer seguimiento a las acciones ambientales incluidas en los proyectos en el marco del Plan de Acción Cuatrienal Ambiental - PACA.</t>
  </si>
  <si>
    <t xml:space="preserve"> 13. Implementar el 100% de las actividades programadas para el cumplimiento del Plan Institucional de Gestión Ambiental - PIGA</t>
  </si>
  <si>
    <t xml:space="preserve"> 14. Ejecutar el 100% de las actividades programadas en el plan de trabajo del Sistema de Gestión Ambiental.</t>
  </si>
  <si>
    <t xml:space="preserve"> 
15. Coordinar con las áreas y realizar las actividades requeridas para el Plan Integral de Movilidad Sostenible PIMS 2025-2027, Plan de Austeridad 2026 y Sistema de Gestión efr</t>
  </si>
  <si>
    <t>Realizar la definición y programación de procesos contractuales en el Plan Anual de Adquisiciones, durante el periodo.</t>
  </si>
  <si>
    <t>Realizar seguimiento al Plan Anual de Adquisiciones al presupuesto de inversión asignado a la Subsecretaria de Gestión Corporativa.</t>
  </si>
  <si>
    <t>Verificar que corresponde a la sumatoria del valor total comprometido de cada proyecto de inversión que ejecuta la SGC/Corresponde a la sumatoria del presupuesto programado de los proyectos que ejecuta la SGC en la vigencia (Disponible a la fecha de reporte).</t>
  </si>
  <si>
    <t>Realizar la definición y programación de procesos contractuales de Bienes y Servicios en el Plan Anual de Adquisiciones correspondientes al presupuesto de funcionamiento.</t>
  </si>
  <si>
    <t>Realizar socialización del sistema de gestión anti soborno.</t>
  </si>
  <si>
    <t>Construcción de la matriz de seguimiento de reservas a cargo de la Subsecretaría de Gestión Corporativa</t>
  </si>
  <si>
    <t>Realizar seguimiento y control a las reservas de la Subsecretaria de Gestión Corporativa</t>
  </si>
  <si>
    <t>Realizar el seguimiento a las actividades establecidas en el PINAR, PGD y SIC para la vigencia 2026.</t>
  </si>
  <si>
    <t>Realizar las actividades del programa ambiental de uso eficiente de agua.</t>
  </si>
  <si>
    <t>Realizar las actividades del programa ambiental de uso eficiente de energía</t>
  </si>
  <si>
    <t>Realizar las actividades del programa ambiental de gestión integral de residuos.</t>
  </si>
  <si>
    <t>Dar cumplimiento al cronograma de inspecciones ambientales.</t>
  </si>
  <si>
    <t>Elaborar y publicar trimestralmente el informe del Plan de Austeridad 2026 de acuerdo con los insumos remitidos por las áreas</t>
  </si>
  <si>
    <t>Realizar las actividades del programa ambiental de gestión del cambio climático.</t>
  </si>
  <si>
    <t>Meta 6: Realizar el 100% de los seguimientos a la gestión de la Dirección Administrativa y Financiera y sus Subdirecciones a cargo,  frente a las Políticas de Gestión Documental y Ambiental y Planes de mejoramiento.</t>
  </si>
  <si>
    <t>Realizar el 100% de los seguimientos a la gestión de la Dirección Administrativa y Financiera y sus Subdirecciones a cargo,  frente a las Políticas de Gestión Documental y Ambiental y Planes de mejoramiento.</t>
  </si>
  <si>
    <t>POA Subdirección Administrativa 
Meta 8- Implementar el 100% de las actividades programadas para la continuidad de la Política de Gestión Documental durante la vigencia.</t>
  </si>
  <si>
    <t>Implementar el 100% de las actividades programadas para la continuidad de la Política de Gestión Documental durante la vigencia.</t>
  </si>
  <si>
    <t>Coordinar el 100% de las actividades requeridas para el desarrollo de la gestión del área frente al Plan Integral de Movilidad Sostenible PIMS, Plan de Austeridad y Sistema de Gestión efr.</t>
  </si>
  <si>
    <t>(Presupuesto ejecutado de los proyectos de inversión / Presupuesto vigente de los proyectos de  inversión) * 100%.</t>
  </si>
  <si>
    <r>
      <t xml:space="preserve">El numerador corresponde a la sumatoria de las actividades ponderadas efectivamente adelantadas en el periodo de reporte, el denominador indica el porcentaje programado de las actividades para alcanzar en la vigencia.
</t>
    </r>
    <r>
      <rPr>
        <b/>
        <sz val="10"/>
        <color theme="1"/>
        <rFont val="Calibri"/>
        <family val="2"/>
      </rPr>
      <t>Consolidación de datos del reporte Daruma: Último valor</t>
    </r>
  </si>
  <si>
    <r>
      <t xml:space="preserve">El numerador corresponde a la sumatoria de las actividades ponderadas efectivamente adelantadas en el periodo de reporte, el denominador indica el porcentaje programado de las actividades para alcanzar en la vigencia.
</t>
    </r>
    <r>
      <rPr>
        <b/>
        <sz val="10"/>
        <color theme="1"/>
        <rFont val="Calibri"/>
        <family val="2"/>
      </rPr>
      <t>Consolidación de datos del reporte DARUMA: Acumulación</t>
    </r>
  </si>
  <si>
    <r>
      <t xml:space="preserve">Revisión de los reportes de la sumatoria del valor total comprometido de cada proyecto de inversión que ejecuta la SGC y la sumatoria del presupuesto programado de los proyectos que ejecuta la SGC en la vigencia (Disponible a la fecha de reporte)
</t>
    </r>
    <r>
      <rPr>
        <b/>
        <sz val="10"/>
        <color theme="1"/>
        <rFont val="Calibri"/>
        <family val="2"/>
      </rPr>
      <t>Consolidación de datos del reporte DARUMA: Último valor</t>
    </r>
  </si>
  <si>
    <r>
      <t xml:space="preserve">Revisión de los reportes que corresponden al total del presupuesto de funcionamiento comprometido en el periodo y el total del presupuesto de funcionamiento asignado a la Secretaria Distrital de Movilidad en la vigencia.
</t>
    </r>
    <r>
      <rPr>
        <b/>
        <sz val="10"/>
        <color theme="1"/>
        <rFont val="Calibri"/>
        <family val="2"/>
      </rPr>
      <t>Consolidación de datos del reporte DARUMA: Último valor</t>
    </r>
  </si>
  <si>
    <r>
      <t xml:space="preserve">Revisar las actividades de la la Subsecretaría de Gestión Corporativa efectivamente realizadas y evidenciadas en el Programa de Transparencia y Etica Publica PTEP frente a las actividades registradas en cada componente del PTEP donde participa la Subsecretaria de Gestión Corporativa.
</t>
    </r>
    <r>
      <rPr>
        <b/>
        <sz val="10"/>
        <color theme="1"/>
        <rFont val="Calibri"/>
        <family val="2"/>
      </rPr>
      <t>Consolidación de datos del reporte DARUMA: Último valor</t>
    </r>
  </si>
  <si>
    <t xml:space="preserve"> Implementar el 100% de las actividades programadas para la continuidad de la Política de Gestión Documental durante la vigencia.</t>
  </si>
  <si>
    <r>
      <t xml:space="preserve">Revisión de soportes que evidencien la ejecución de las actividades y tareas registradas como ejecutadas, frente a la programación definida para la vigencia, evaluando el cumplimiento acumulado y los avances cualitativos.
</t>
    </r>
    <r>
      <rPr>
        <b/>
        <sz val="10"/>
        <color theme="1"/>
        <rFont val="Calibri"/>
        <family val="2"/>
      </rPr>
      <t>Consolidación de datos del reporte Daruma: Último valor</t>
    </r>
  </si>
  <si>
    <t>POA Subdirección Administrativa
 Meta 11 - Implementar el 100% de las acciones ambientales para cumplir con los objetivos del Plan de Acción Cuatrienal Ambiental - PACA.</t>
  </si>
  <si>
    <t>Implementar el 100% de las acciones ambientales para cumplir con los objetivos del Plan de Acción Cuatrienal Ambiental - PACA.</t>
  </si>
  <si>
    <r>
      <t xml:space="preserve">Revisión de soportes que evidencien la ejecución de las actividades y tareas registradas como ejecutadas, frente a la programación definida para la vigencia, evaluando el cumplimiento acumulado y los avances cualitativos.
</t>
    </r>
    <r>
      <rPr>
        <b/>
        <sz val="10"/>
        <rFont val="Calibri"/>
        <family val="2"/>
      </rPr>
      <t>Consolidación de datos del reporte Daruma: Acumulación.</t>
    </r>
  </si>
  <si>
    <r>
      <t xml:space="preserve">El numerador corresponde a la sumatoria de las actividades ponderadas efectivamente adelantadas en el periodo de reporte, el denominador indica el porcentaje programado de las actividades para alcanzar en la vigencia.
</t>
    </r>
    <r>
      <rPr>
        <b/>
        <sz val="10"/>
        <color theme="1"/>
        <rFont val="Calibri"/>
        <family val="2"/>
      </rPr>
      <t>Consolidación de datos del reporte Daruma: Acumulación.</t>
    </r>
  </si>
  <si>
    <t xml:space="preserve"> Implementar el 100% de las acciones ambientales para cumplir con los objetivos del Plan de Acción Cuatrienal Ambiental - PACA.</t>
  </si>
  <si>
    <t>Porcentaje de los giros o pagos  realizados por concepto de las reservas presupuestales constituidas en la vigencia</t>
  </si>
  <si>
    <r>
      <t xml:space="preserve">Revisión de los reportes de la sumatoria del valor total pagado o anulado de las reservas presupestales de la  SGC y la sumatoria del valor total de la reservas de SGC en la vigencia (Disponible a la fecha de reporte)
Se aclara que en la denominación del indicador registrada en DARUMA se incluyó la expresión “vigencia 2025” en su nombre; no obstante, la denominación corresponde a “vigencia”, de manera general, toda vez que este indicador se mantiene históricamente y su medición está asociada al seguimiento de los giros o pagos realizados por concepto de las reservas presupuestales constituidas en cada vigencia fiscal.
</t>
    </r>
    <r>
      <rPr>
        <b/>
        <sz val="10"/>
        <color theme="1"/>
        <rFont val="Calibri"/>
        <family val="2"/>
      </rPr>
      <t>Consolidación de datos del reporte DARUMA: Último valor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</si>
</sst>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d/m/yyyy"/>
  </numFmts>
  <fonts count="71"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1"/>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b/>
      <sz val="10"/>
      <color theme="1"/>
      <name val="Calibri"/>
      <family val="2"/>
    </font>
    <font>
      <sz val="10"/>
      <color theme="1"/>
      <name val="Calibri"/>
      <family val="2"/>
    </font>
    <font>
      <sz val="9"/>
      <color theme="0"/>
      <name val="Calibri"/>
      <family val="2"/>
    </font>
    <font>
      <sz val="10"/>
      <color theme="0"/>
      <name val="Calibri"/>
      <family val="2"/>
    </font>
    <font>
      <sz val="11"/>
      <color theme="0"/>
      <name val="Calibri"/>
      <family val="2"/>
      <scheme val="minor"/>
    </font>
    <font>
      <sz val="10"/>
      <color theme="0"/>
      <name val="Calibri"/>
      <family val="2"/>
      <scheme val="minor"/>
    </font>
    <font>
      <sz val="11"/>
      <color theme="0"/>
      <name val="Calibri"/>
      <family val="2"/>
    </font>
    <font>
      <sz val="11"/>
      <name val="Calibri"/>
      <family val="2"/>
    </font>
    <font>
      <sz val="11"/>
      <color theme="1"/>
      <name val="Calibri"/>
      <family val="2"/>
      <scheme val="minor"/>
    </font>
    <font>
      <sz val="10"/>
      <color rgb="FF000000"/>
      <name val="Calibri"/>
      <family val="2"/>
    </font>
    <font>
      <sz val="10"/>
      <name val="Calibri"/>
      <family val="2"/>
    </font>
    <font>
      <b/>
      <sz val="10"/>
      <name val="Calibri"/>
      <family val="2"/>
    </font>
    <font>
      <sz val="10"/>
      <color rgb="FFFF0000"/>
      <name val="Calibri"/>
      <family val="2"/>
    </font>
    <font>
      <sz val="11"/>
      <color rgb="FFFF0000"/>
      <name val="Calibri"/>
      <family val="2"/>
    </font>
    <font>
      <sz val="9"/>
      <color theme="1"/>
      <name val="Calibri"/>
      <family val="2"/>
    </font>
    <font>
      <sz val="8"/>
      <color rgb="FF000000"/>
      <name val="Calibri"/>
      <family val="2"/>
    </font>
    <font>
      <sz val="8"/>
      <name val="Calibri"/>
      <family val="2"/>
    </font>
    <font>
      <sz val="11"/>
      <color theme="1"/>
      <name val="Calibri"/>
      <family val="2"/>
    </font>
    <font>
      <sz val="10"/>
      <name val="Calibri"/>
      <family val="2"/>
      <scheme val="minor"/>
    </font>
    <font>
      <sz val="12"/>
      <color theme="1"/>
      <name val="Calibri"/>
      <family val="2"/>
    </font>
    <font>
      <sz val="10"/>
      <color theme="0"/>
      <name val="Arial"/>
      <family val="2"/>
    </font>
    <font>
      <sz val="10"/>
      <color rgb="FF7F7F7F"/>
      <name val="Arial"/>
      <family val="2"/>
    </font>
    <font>
      <sz val="10"/>
      <color theme="1"/>
      <name val="Arial"/>
      <family val="2"/>
    </font>
    <font>
      <b/>
      <sz val="10"/>
      <name val="Arial"/>
      <family val="2"/>
    </font>
    <font>
      <sz val="8"/>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0"/>
        <bgColor theme="0"/>
      </patternFill>
    </fill>
    <fill>
      <patternFill patternType="solid">
        <fgColor rgb="FF7F7F7F"/>
        <bgColor rgb="FF7F7F7F"/>
      </patternFill>
    </fill>
    <fill>
      <patternFill patternType="solid">
        <fgColor rgb="FFA5A5A5"/>
        <bgColor rgb="FFA5A5A5"/>
      </patternFill>
    </fill>
    <fill>
      <patternFill patternType="solid">
        <fgColor rgb="FF757070"/>
        <bgColor rgb="FF757070"/>
      </patternFill>
    </fill>
    <fill>
      <patternFill patternType="solid">
        <fgColor theme="2" tint="-0.499984740745262"/>
        <bgColor indexed="64"/>
      </patternFill>
    </fill>
    <fill>
      <patternFill patternType="solid">
        <fgColor theme="2" tint="-0.749992370372631"/>
        <bgColor rgb="FFC7D389"/>
      </patternFill>
    </fill>
    <fill>
      <patternFill patternType="solid">
        <fgColor theme="2" tint="-0.749992370372631"/>
        <bgColor indexed="64"/>
      </patternFill>
    </fill>
    <fill>
      <patternFill patternType="solid">
        <fgColor rgb="FF545D03"/>
        <bgColor indexed="64"/>
      </patternFill>
    </fill>
    <fill>
      <patternFill patternType="solid">
        <fgColor rgb="FF97A606"/>
        <bgColor indexed="64"/>
      </patternFill>
    </fill>
    <fill>
      <patternFill patternType="solid">
        <fgColor theme="1" tint="0.499984740745262"/>
        <bgColor indexed="64"/>
      </patternFill>
    </fill>
    <fill>
      <patternFill patternType="solid">
        <fgColor rgb="FF97A606"/>
        <bgColor rgb="FF97A606"/>
      </patternFill>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0.14999847407452621"/>
        <bgColor rgb="FFFFFFFF"/>
      </patternFill>
    </fill>
  </fills>
  <borders count="10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bottom style="hair">
        <color rgb="FF000000"/>
      </bottom>
      <diagonal/>
    </border>
    <border>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indexed="64"/>
      </right>
      <top style="hair">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indexed="64"/>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indexed="64"/>
      </right>
      <top/>
      <bottom style="hair">
        <color rgb="FF000000"/>
      </bottom>
      <diagonal/>
    </border>
    <border>
      <left style="hair">
        <color rgb="FF000000"/>
      </left>
      <right/>
      <top style="hair">
        <color auto="1"/>
      </top>
      <bottom/>
      <diagonal/>
    </border>
    <border>
      <left/>
      <right/>
      <top style="hair">
        <color auto="1"/>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auto="1"/>
      </right>
      <top style="hair">
        <color auto="1"/>
      </top>
      <bottom/>
      <diagonal/>
    </border>
    <border>
      <left style="hair">
        <color rgb="FF000000"/>
      </left>
      <right style="hair">
        <color auto="1"/>
      </right>
      <top/>
      <bottom/>
      <diagonal/>
    </border>
    <border>
      <left style="hair">
        <color rgb="FF000000"/>
      </left>
      <right style="hair">
        <color auto="1"/>
      </right>
      <top/>
      <bottom style="hair">
        <color auto="1"/>
      </bottom>
      <diagonal/>
    </border>
    <border>
      <left style="hair">
        <color auto="1"/>
      </left>
      <right style="hair">
        <color rgb="FF000000"/>
      </right>
      <top style="hair">
        <color auto="1"/>
      </top>
      <bottom/>
      <diagonal/>
    </border>
    <border>
      <left style="hair">
        <color auto="1"/>
      </left>
      <right style="hair">
        <color rgb="FF000000"/>
      </right>
      <top/>
      <bottom style="hair">
        <color auto="1"/>
      </bottom>
      <diagonal/>
    </border>
    <border>
      <left style="hair">
        <color rgb="FF000000"/>
      </left>
      <right style="hair">
        <color rgb="FF000000"/>
      </right>
      <top style="hair">
        <color auto="1"/>
      </top>
      <bottom/>
      <diagonal/>
    </border>
    <border>
      <left style="hair">
        <color rgb="FF000000"/>
      </left>
      <right style="hair">
        <color rgb="FF000000"/>
      </right>
      <top style="hair">
        <color auto="1"/>
      </top>
      <bottom style="hair">
        <color rgb="FF000000"/>
      </bottom>
      <diagonal/>
    </border>
    <border>
      <left style="hair">
        <color auto="1"/>
      </left>
      <right style="hair">
        <color auto="1"/>
      </right>
      <top style="hair">
        <color auto="1"/>
      </top>
      <bottom style="hair">
        <color auto="1"/>
      </bottom>
      <diagonal/>
    </border>
    <border>
      <left style="hair">
        <color rgb="FF000000"/>
      </left>
      <right style="hair">
        <color rgb="FF000000"/>
      </right>
      <top/>
      <bottom style="thin">
        <color rgb="FF000000"/>
      </bottom>
      <diagonal/>
    </border>
    <border>
      <left style="hair">
        <color rgb="FF000000"/>
      </left>
      <right style="hair">
        <color auto="1"/>
      </right>
      <top/>
      <bottom style="thin">
        <color rgb="FF000000"/>
      </bottom>
      <diagonal/>
    </border>
    <border>
      <left style="hair">
        <color auto="1"/>
      </left>
      <right style="hair">
        <color auto="1"/>
      </right>
      <top/>
      <bottom style="thin">
        <color rgb="FF000000"/>
      </bottom>
      <diagonal/>
    </border>
    <border>
      <left style="hair">
        <color auto="1"/>
      </left>
      <right style="hair">
        <color auto="1"/>
      </right>
      <top style="hair">
        <color auto="1"/>
      </top>
      <bottom style="thin">
        <color rgb="FF000000"/>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rgb="FF000000"/>
      </left>
      <right style="hair">
        <color rgb="FF000000"/>
      </right>
      <top style="thin">
        <color rgb="FF000000"/>
      </top>
      <bottom/>
      <diagonal/>
    </border>
    <border>
      <left style="hair">
        <color rgb="FF000000"/>
      </left>
      <right style="hair">
        <color auto="1"/>
      </right>
      <top style="thin">
        <color rgb="FF000000"/>
      </top>
      <bottom/>
      <diagonal/>
    </border>
    <border>
      <left style="hair">
        <color auto="1"/>
      </left>
      <right style="hair">
        <color auto="1"/>
      </right>
      <top style="thin">
        <color rgb="FF000000"/>
      </top>
      <bottom/>
      <diagonal/>
    </border>
    <border>
      <left style="hair">
        <color rgb="FF000000"/>
      </left>
      <right style="hair">
        <color rgb="FF000000"/>
      </right>
      <top style="thin">
        <color rgb="FF000000"/>
      </top>
      <bottom style="hair">
        <color rgb="FF000000"/>
      </bottom>
      <diagonal/>
    </border>
    <border>
      <left style="hair">
        <color auto="1"/>
      </left>
      <right style="hair">
        <color auto="1"/>
      </right>
      <top style="thin">
        <color rgb="FF000000"/>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hair">
        <color rgb="FF000000"/>
      </right>
      <top/>
      <bottom/>
      <diagonal/>
    </border>
    <border>
      <left/>
      <right style="hair">
        <color auto="1"/>
      </right>
      <top/>
      <bottom style="hair">
        <color auto="1"/>
      </bottom>
      <diagonal/>
    </border>
    <border>
      <left style="hair">
        <color auto="1"/>
      </left>
      <right/>
      <top/>
      <bottom style="hair">
        <color auto="1"/>
      </bottom>
      <diagonal/>
    </border>
    <border>
      <left style="hair">
        <color rgb="FF000000"/>
      </left>
      <right style="hair">
        <color rgb="FF000000"/>
      </right>
      <top/>
      <bottom style="hair">
        <color auto="1"/>
      </bottom>
      <diagonal/>
    </border>
    <border>
      <left style="hair">
        <color auto="1"/>
      </left>
      <right style="hair">
        <color auto="1"/>
      </right>
      <top style="hair">
        <color rgb="FF000000"/>
      </top>
      <bottom/>
      <diagonal/>
    </border>
    <border>
      <left style="hair">
        <color auto="1"/>
      </left>
      <right style="hair">
        <color auto="1"/>
      </right>
      <top/>
      <bottom style="hair">
        <color rgb="FF000000"/>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indexed="64"/>
      </left>
      <right/>
      <top style="hair">
        <color rgb="FF000000"/>
      </top>
      <bottom style="hair">
        <color indexed="64"/>
      </bottom>
      <diagonal/>
    </border>
    <border>
      <left/>
      <right style="hair">
        <color rgb="FF000000"/>
      </right>
      <top style="hair">
        <color rgb="FF000000"/>
      </top>
      <bottom style="hair">
        <color indexed="64"/>
      </bottom>
      <diagonal/>
    </border>
    <border>
      <left style="hair">
        <color rgb="FF000000"/>
      </left>
      <right/>
      <top style="hair">
        <color rgb="FF000000"/>
      </top>
      <bottom style="hair">
        <color indexed="64"/>
      </bottom>
      <diagonal/>
    </border>
    <border>
      <left style="hair">
        <color rgb="FF000000"/>
      </left>
      <right style="hair">
        <color auto="1"/>
      </right>
      <top style="hair">
        <color rgb="FF000000"/>
      </top>
      <bottom style="hair">
        <color rgb="FF000000"/>
      </bottom>
      <diagonal/>
    </border>
    <border>
      <left style="hair">
        <color rgb="FF000000"/>
      </left>
      <right/>
      <top/>
      <bottom style="hair">
        <color indexed="64"/>
      </bottom>
      <diagonal/>
    </border>
    <border>
      <left style="hair">
        <color rgb="FF000000"/>
      </left>
      <right/>
      <top style="hair">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rgb="FF000000"/>
      </right>
      <top style="hair">
        <color indexed="64"/>
      </top>
      <bottom style="hair">
        <color indexed="64"/>
      </bottom>
      <diagonal/>
    </border>
    <border>
      <left/>
      <right style="hair">
        <color indexed="64"/>
      </right>
      <top style="hair">
        <color indexed="64"/>
      </top>
      <bottom style="hair">
        <color indexed="64"/>
      </bottom>
      <diagonal/>
    </border>
    <border>
      <left/>
      <right style="hair">
        <color rgb="FF000000"/>
      </right>
      <top style="hair">
        <color indexed="64"/>
      </top>
      <bottom/>
      <diagonal/>
    </border>
    <border>
      <left style="hair">
        <color rgb="FF000000"/>
      </left>
      <right/>
      <top style="hair">
        <color indexed="64"/>
      </top>
      <bottom style="hair">
        <color indexed="64"/>
      </bottom>
      <diagonal/>
    </border>
  </borders>
  <cellStyleXfs count="23">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54" fillId="0" borderId="0"/>
    <xf numFmtId="43" fontId="1" fillId="0" borderId="0" applyFont="0" applyFill="0" applyBorder="0" applyAlignment="0" applyProtection="0"/>
    <xf numFmtId="43" fontId="4" fillId="0" borderId="0" applyFont="0" applyFill="0" applyBorder="0" applyAlignment="0" applyProtection="0"/>
    <xf numFmtId="0" fontId="1" fillId="0" borderId="0"/>
  </cellStyleXfs>
  <cellXfs count="693">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9"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15" xfId="14" applyFont="1" applyFill="1" applyBorder="1" applyAlignment="1">
      <alignment horizontal="center" vertical="center"/>
    </xf>
    <xf numFmtId="0" fontId="25" fillId="9" borderId="16" xfId="14" applyFont="1" applyFill="1" applyBorder="1" applyAlignment="1">
      <alignment horizontal="center" vertical="center"/>
    </xf>
    <xf numFmtId="0" fontId="25" fillId="9" borderId="17"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19" xfId="14" applyFont="1" applyFill="1" applyBorder="1" applyAlignment="1">
      <alignment horizontal="center" vertical="center" wrapText="1"/>
    </xf>
    <xf numFmtId="0" fontId="25" fillId="9" borderId="20" xfId="14" applyFont="1" applyFill="1" applyBorder="1" applyAlignment="1">
      <alignment horizontal="center" vertical="center" wrapText="1"/>
    </xf>
    <xf numFmtId="0" fontId="25" fillId="9" borderId="21" xfId="14" applyFont="1" applyFill="1" applyBorder="1" applyAlignment="1">
      <alignment horizontal="center" vertical="center" wrapText="1"/>
    </xf>
    <xf numFmtId="0" fontId="24" fillId="10" borderId="22" xfId="14" applyFont="1" applyFill="1" applyBorder="1"/>
    <xf numFmtId="0" fontId="26" fillId="10" borderId="23" xfId="14" applyFont="1" applyFill="1" applyBorder="1" applyAlignment="1">
      <alignment horizontal="center"/>
    </xf>
    <xf numFmtId="0" fontId="26" fillId="10" borderId="0" xfId="14" applyFont="1" applyFill="1" applyAlignment="1">
      <alignment horizontal="center"/>
    </xf>
    <xf numFmtId="0" fontId="26" fillId="10" borderId="24"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29" xfId="14" applyFont="1" applyBorder="1" applyAlignment="1">
      <alignment horizontal="center"/>
    </xf>
    <xf numFmtId="3" fontId="26" fillId="0" borderId="19" xfId="14" applyNumberFormat="1" applyFont="1" applyBorder="1"/>
    <xf numFmtId="3" fontId="26" fillId="0" borderId="20" xfId="14" applyNumberFormat="1" applyFont="1" applyBorder="1"/>
    <xf numFmtId="3" fontId="26" fillId="0" borderId="21"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23" xfId="14" applyFont="1" applyBorder="1" applyAlignment="1">
      <alignment horizontal="center" vertical="center" wrapText="1"/>
    </xf>
    <xf numFmtId="0" fontId="24" fillId="0" borderId="0" xfId="14" applyFont="1" applyAlignment="1">
      <alignment horizontal="center" vertical="center" wrapText="1"/>
    </xf>
    <xf numFmtId="0" fontId="24" fillId="0" borderId="24"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15" xfId="14" applyFont="1" applyFill="1" applyBorder="1" applyAlignment="1">
      <alignment horizontal="centerContinuous" vertical="center"/>
    </xf>
    <xf numFmtId="0" fontId="25" fillId="9" borderId="16" xfId="14" applyFont="1" applyFill="1" applyBorder="1" applyAlignment="1">
      <alignment horizontal="centerContinuous" vertical="center"/>
    </xf>
    <xf numFmtId="0" fontId="25" fillId="9" borderId="17" xfId="14" applyFont="1" applyFill="1" applyBorder="1" applyAlignment="1">
      <alignment horizontal="centerContinuous" vertical="center"/>
    </xf>
    <xf numFmtId="0" fontId="24" fillId="0" borderId="29" xfId="14" applyFont="1" applyBorder="1" applyAlignment="1">
      <alignment horizontal="center"/>
    </xf>
    <xf numFmtId="3" fontId="24" fillId="0" borderId="19" xfId="14" applyNumberFormat="1" applyFont="1" applyBorder="1" applyAlignment="1">
      <alignment horizontal="right"/>
    </xf>
    <xf numFmtId="3" fontId="24" fillId="0" borderId="20" xfId="14" applyNumberFormat="1" applyFont="1" applyBorder="1" applyAlignment="1">
      <alignment horizontal="right"/>
    </xf>
    <xf numFmtId="3" fontId="24" fillId="0" borderId="21"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7"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2" borderId="0" xfId="0" applyFont="1" applyFill="1"/>
    <xf numFmtId="0" fontId="37" fillId="2" borderId="0" xfId="0" applyFont="1" applyFill="1" applyProtection="1">
      <protection hidden="1"/>
    </xf>
    <xf numFmtId="0" fontId="37" fillId="0" borderId="0" xfId="0" applyFont="1" applyProtection="1">
      <protection hidden="1"/>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wrapText="1"/>
      <protection hidden="1"/>
    </xf>
    <xf numFmtId="0" fontId="41" fillId="2" borderId="0" xfId="0" applyFont="1" applyFill="1" applyAlignment="1" applyProtection="1">
      <alignment wrapText="1"/>
      <protection hidden="1"/>
    </xf>
    <xf numFmtId="0" fontId="40" fillId="2" borderId="0" xfId="0" applyFont="1" applyFill="1" applyAlignment="1" applyProtection="1">
      <alignment horizontal="center" wrapText="1"/>
      <protection hidden="1"/>
    </xf>
    <xf numFmtId="0" fontId="42" fillId="2" borderId="0" xfId="0" applyFont="1" applyFill="1" applyProtection="1">
      <protection hidden="1"/>
    </xf>
    <xf numFmtId="0" fontId="37" fillId="0" borderId="6" xfId="0" applyFont="1" applyBorder="1" applyAlignment="1">
      <alignment horizontal="justify" vertical="center" wrapText="1"/>
    </xf>
    <xf numFmtId="0" fontId="37" fillId="0" borderId="2" xfId="0" applyFont="1" applyBorder="1" applyAlignment="1">
      <alignment horizontal="justify" vertical="center" wrapText="1"/>
    </xf>
    <xf numFmtId="0" fontId="43" fillId="2" borderId="0" xfId="3" applyFont="1" applyFill="1" applyAlignment="1" applyProtection="1">
      <protection hidden="1"/>
    </xf>
    <xf numFmtId="0" fontId="38" fillId="2" borderId="0" xfId="0" applyFont="1" applyFill="1" applyAlignment="1" applyProtection="1">
      <alignment vertical="center" wrapText="1"/>
      <protection hidden="1"/>
    </xf>
    <xf numFmtId="0" fontId="41" fillId="2" borderId="0" xfId="0" applyFont="1" applyFill="1" applyProtection="1">
      <protection hidden="1"/>
    </xf>
    <xf numFmtId="0" fontId="45" fillId="2" borderId="0" xfId="3" applyFont="1" applyFill="1" applyAlignment="1" applyProtection="1">
      <protection hidden="1"/>
    </xf>
    <xf numFmtId="0" fontId="36" fillId="2" borderId="0" xfId="0" applyFont="1" applyFill="1" applyAlignment="1">
      <alignment vertical="center" wrapText="1"/>
    </xf>
    <xf numFmtId="0" fontId="48" fillId="16" borderId="33" xfId="0" applyFont="1" applyFill="1" applyBorder="1" applyAlignment="1">
      <alignment vertical="center" wrapText="1"/>
    </xf>
    <xf numFmtId="0" fontId="49" fillId="17" borderId="33" xfId="0" applyFont="1" applyFill="1" applyBorder="1" applyAlignment="1">
      <alignment horizontal="center" vertical="center" wrapText="1"/>
    </xf>
    <xf numFmtId="0" fontId="49" fillId="18" borderId="36" xfId="0" applyFont="1" applyFill="1" applyBorder="1" applyAlignment="1">
      <alignment horizontal="center" vertical="center" wrapText="1"/>
    </xf>
    <xf numFmtId="0" fontId="47" fillId="0" borderId="33" xfId="0" applyFont="1" applyBorder="1" applyAlignment="1">
      <alignment horizontal="center" vertical="center" wrapText="1"/>
    </xf>
    <xf numFmtId="0" fontId="47" fillId="0" borderId="33" xfId="0" applyFont="1" applyBorder="1" applyAlignment="1">
      <alignment horizontal="left" vertical="center" wrapText="1"/>
    </xf>
    <xf numFmtId="0" fontId="0" fillId="2" borderId="0" xfId="0" applyFill="1" applyAlignment="1" applyProtection="1">
      <alignment vertical="center"/>
      <protection hidden="1"/>
    </xf>
    <xf numFmtId="0" fontId="0" fillId="2" borderId="0" xfId="0" applyFill="1" applyAlignment="1">
      <alignment vertical="center"/>
    </xf>
    <xf numFmtId="0" fontId="50" fillId="0" borderId="0" xfId="0" applyFont="1" applyAlignment="1">
      <alignment horizontal="center" vertical="center"/>
    </xf>
    <xf numFmtId="0" fontId="50" fillId="2" borderId="0" xfId="0" applyFont="1" applyFill="1" applyAlignment="1">
      <alignment horizontal="center" vertical="center"/>
    </xf>
    <xf numFmtId="0" fontId="50" fillId="2" borderId="0" xfId="0" applyFont="1" applyFill="1" applyAlignment="1">
      <alignment horizontal="center" vertical="center" wrapText="1"/>
    </xf>
    <xf numFmtId="0" fontId="50" fillId="0" borderId="0" xfId="0" applyFont="1" applyAlignment="1">
      <alignment horizontal="center" vertical="center" wrapText="1"/>
    </xf>
    <xf numFmtId="10" fontId="36" fillId="2" borderId="0" xfId="0" applyNumberFormat="1" applyFont="1" applyFill="1" applyAlignment="1">
      <alignment horizontal="center" vertical="center" wrapText="1"/>
    </xf>
    <xf numFmtId="10" fontId="0" fillId="2" borderId="0" xfId="0" applyNumberFormat="1" applyFill="1" applyAlignment="1">
      <alignment horizontal="center" vertical="center"/>
    </xf>
    <xf numFmtId="0" fontId="50" fillId="12" borderId="32" xfId="0" applyFont="1" applyFill="1" applyBorder="1" applyAlignment="1">
      <alignment horizontal="center" vertical="center" wrapText="1"/>
    </xf>
    <xf numFmtId="0" fontId="50" fillId="13" borderId="32" xfId="0" applyFont="1" applyFill="1" applyBorder="1" applyAlignment="1">
      <alignment horizontal="center" vertical="center" wrapText="1"/>
    </xf>
    <xf numFmtId="0" fontId="50" fillId="14" borderId="32" xfId="0" applyFont="1" applyFill="1" applyBorder="1" applyAlignment="1">
      <alignment horizontal="center" vertical="center" wrapText="1"/>
    </xf>
    <xf numFmtId="0" fontId="0" fillId="0" borderId="0" xfId="0" applyAlignment="1">
      <alignment vertical="center"/>
    </xf>
    <xf numFmtId="0" fontId="36" fillId="0" borderId="0" xfId="0" applyFont="1" applyAlignment="1">
      <alignment vertical="center" wrapText="1"/>
    </xf>
    <xf numFmtId="9" fontId="36" fillId="2" borderId="0" xfId="0" applyNumberFormat="1" applyFont="1" applyFill="1" applyAlignment="1">
      <alignment vertical="center" wrapText="1"/>
    </xf>
    <xf numFmtId="0" fontId="50" fillId="14" borderId="34" xfId="0" applyFont="1" applyFill="1" applyBorder="1" applyAlignment="1">
      <alignment horizontal="center" vertical="center" wrapText="1"/>
    </xf>
    <xf numFmtId="0" fontId="50" fillId="19" borderId="32" xfId="0" applyFont="1" applyFill="1" applyBorder="1" applyAlignment="1">
      <alignment horizontal="center" vertical="center" wrapText="1"/>
    </xf>
    <xf numFmtId="0" fontId="50" fillId="20" borderId="34" xfId="0" applyFont="1" applyFill="1" applyBorder="1" applyAlignment="1">
      <alignment horizontal="center" vertical="center" wrapText="1"/>
    </xf>
    <xf numFmtId="0" fontId="50" fillId="21" borderId="32" xfId="0" applyFont="1" applyFill="1" applyBorder="1" applyAlignment="1">
      <alignment horizontal="center" vertical="center" wrapText="1"/>
    </xf>
    <xf numFmtId="0" fontId="51" fillId="22" borderId="32" xfId="0" applyFont="1" applyFill="1" applyBorder="1" applyAlignment="1">
      <alignment horizontal="center" vertical="center" wrapText="1"/>
    </xf>
    <xf numFmtId="0" fontId="51" fillId="23" borderId="32" xfId="0" applyFont="1" applyFill="1" applyBorder="1" applyAlignment="1">
      <alignment horizontal="center" vertical="center" wrapText="1"/>
    </xf>
    <xf numFmtId="0" fontId="51" fillId="23" borderId="35" xfId="0" applyFont="1" applyFill="1" applyBorder="1" applyAlignment="1">
      <alignment horizontal="center" vertical="center" wrapText="1"/>
    </xf>
    <xf numFmtId="0" fontId="51" fillId="23" borderId="41" xfId="0" applyFont="1" applyFill="1" applyBorder="1" applyAlignment="1">
      <alignment horizontal="center" vertical="center" wrapText="1"/>
    </xf>
    <xf numFmtId="0" fontId="51" fillId="22" borderId="38" xfId="0" applyFont="1" applyFill="1" applyBorder="1" applyAlignment="1">
      <alignment horizontal="center" vertical="center" wrapText="1"/>
    </xf>
    <xf numFmtId="0" fontId="50" fillId="24" borderId="38" xfId="0" applyFont="1" applyFill="1" applyBorder="1" applyAlignment="1">
      <alignment horizontal="center" vertical="center" wrapText="1"/>
    </xf>
    <xf numFmtId="0" fontId="38" fillId="2" borderId="5" xfId="0" applyFont="1" applyFill="1" applyBorder="1" applyAlignment="1">
      <alignment horizontal="center" vertical="center"/>
    </xf>
    <xf numFmtId="0" fontId="31" fillId="2" borderId="32" xfId="0" applyFont="1" applyFill="1" applyBorder="1" applyAlignment="1">
      <alignment horizontal="center" vertical="center"/>
    </xf>
    <xf numFmtId="0" fontId="31" fillId="2" borderId="0" xfId="0" applyFont="1" applyFill="1" applyProtection="1">
      <protection hidden="1"/>
    </xf>
    <xf numFmtId="0" fontId="31" fillId="2" borderId="0" xfId="0" applyFont="1" applyFill="1" applyAlignment="1" applyProtection="1">
      <alignment horizontal="left" vertical="center"/>
      <protection hidden="1"/>
    </xf>
    <xf numFmtId="0" fontId="46" fillId="2" borderId="0" xfId="0" applyFont="1" applyFill="1" applyAlignment="1">
      <alignment horizontal="left" vertical="center" wrapText="1"/>
    </xf>
    <xf numFmtId="0" fontId="31" fillId="2" borderId="0" xfId="0" applyFont="1" applyFill="1" applyAlignment="1" applyProtection="1">
      <alignment horizontal="justify" vertical="center" wrapText="1"/>
      <protection hidden="1"/>
    </xf>
    <xf numFmtId="0" fontId="31" fillId="2" borderId="0" xfId="0" applyFont="1" applyFill="1" applyAlignment="1">
      <alignment horizontal="justify" vertical="center"/>
    </xf>
    <xf numFmtId="0" fontId="32" fillId="2" borderId="0" xfId="0" applyFont="1" applyFill="1" applyAlignment="1" applyProtection="1">
      <alignment horizontal="left" vertical="center"/>
      <protection hidden="1"/>
    </xf>
    <xf numFmtId="0" fontId="32" fillId="2" borderId="0" xfId="0" applyFont="1" applyFill="1" applyAlignment="1" applyProtection="1">
      <alignment horizontal="left"/>
      <protection hidden="1"/>
    </xf>
    <xf numFmtId="0" fontId="32" fillId="2" borderId="0" xfId="0" applyFont="1" applyFill="1" applyProtection="1">
      <protection hidden="1"/>
    </xf>
    <xf numFmtId="0" fontId="47" fillId="2" borderId="0" xfId="0" applyFont="1" applyFill="1" applyAlignment="1">
      <alignment horizontal="left" vertical="center" wrapText="1"/>
    </xf>
    <xf numFmtId="0" fontId="32" fillId="2" borderId="0" xfId="0" applyFont="1" applyFill="1" applyAlignment="1" applyProtection="1">
      <alignment horizontal="justify" vertical="center" wrapText="1"/>
      <protection hidden="1"/>
    </xf>
    <xf numFmtId="0" fontId="33" fillId="2" borderId="0" xfId="0" applyFont="1" applyFill="1" applyAlignment="1" applyProtection="1">
      <alignment horizontal="justify" vertical="center" wrapText="1"/>
      <protection hidden="1"/>
    </xf>
    <xf numFmtId="0" fontId="32" fillId="2" borderId="0" xfId="0" applyFont="1" applyFill="1" applyAlignment="1">
      <alignment horizontal="justify" vertical="center"/>
    </xf>
    <xf numFmtId="0" fontId="34" fillId="2" borderId="0" xfId="0" applyFont="1" applyFill="1" applyAlignment="1">
      <alignment horizontal="justify" vertical="center" wrapText="1"/>
    </xf>
    <xf numFmtId="0" fontId="32" fillId="2" borderId="0" xfId="0" applyFont="1" applyFill="1" applyAlignment="1" applyProtection="1">
      <alignment vertical="top"/>
      <protection hidden="1"/>
    </xf>
    <xf numFmtId="0" fontId="32" fillId="2" borderId="0" xfId="0" applyFont="1" applyFill="1" applyAlignment="1">
      <alignment wrapText="1"/>
    </xf>
    <xf numFmtId="0" fontId="35" fillId="2" borderId="0" xfId="0" applyFont="1" applyFill="1" applyAlignment="1" applyProtection="1">
      <alignment horizontal="justify" vertical="center" wrapText="1"/>
      <protection hidden="1"/>
    </xf>
    <xf numFmtId="0" fontId="33" fillId="2" borderId="0" xfId="0" applyFont="1" applyFill="1" applyAlignment="1" applyProtection="1">
      <alignment vertical="center"/>
      <protection hidden="1"/>
    </xf>
    <xf numFmtId="0" fontId="32" fillId="2" borderId="0" xfId="0" applyFont="1" applyFill="1" applyAlignment="1">
      <alignment horizontal="justify" vertical="center" wrapText="1"/>
    </xf>
    <xf numFmtId="166" fontId="36" fillId="0" borderId="32" xfId="1"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51" fillId="22" borderId="34" xfId="0" applyFont="1" applyFill="1" applyBorder="1" applyAlignment="1">
      <alignment horizontal="center" vertical="center" wrapText="1"/>
    </xf>
    <xf numFmtId="10" fontId="47" fillId="15" borderId="33" xfId="0" applyNumberFormat="1" applyFont="1" applyFill="1" applyBorder="1" applyAlignment="1">
      <alignment horizontal="center" vertical="center" wrapText="1"/>
    </xf>
    <xf numFmtId="9" fontId="6" fillId="15" borderId="33" xfId="0" applyNumberFormat="1" applyFont="1" applyFill="1" applyBorder="1" applyAlignment="1">
      <alignment horizontal="center" vertical="center" wrapText="1"/>
    </xf>
    <xf numFmtId="0" fontId="51" fillId="24" borderId="35" xfId="0" applyFont="1" applyFill="1" applyBorder="1" applyAlignment="1">
      <alignment horizontal="center" vertical="center" wrapText="1"/>
    </xf>
    <xf numFmtId="0" fontId="47" fillId="15" borderId="0" xfId="19" applyFont="1" applyFill="1"/>
    <xf numFmtId="0" fontId="54" fillId="0" borderId="0" xfId="19"/>
    <xf numFmtId="0" fontId="47" fillId="15" borderId="48" xfId="19" applyFont="1" applyFill="1" applyBorder="1" applyAlignment="1">
      <alignment horizontal="left" vertical="center"/>
    </xf>
    <xf numFmtId="0" fontId="49" fillId="15" borderId="0" xfId="19" applyFont="1" applyFill="1"/>
    <xf numFmtId="0" fontId="47" fillId="0" borderId="33" xfId="19" applyFont="1" applyBorder="1" applyAlignment="1">
      <alignment horizontal="center" vertical="center"/>
    </xf>
    <xf numFmtId="0" fontId="49" fillId="25" borderId="33" xfId="19" applyFont="1" applyFill="1" applyBorder="1" applyAlignment="1">
      <alignment horizontal="center" vertical="center" wrapText="1"/>
    </xf>
    <xf numFmtId="0" fontId="47" fillId="15" borderId="33" xfId="19" applyFont="1" applyFill="1" applyBorder="1" applyAlignment="1">
      <alignment horizontal="center" vertical="center" wrapText="1"/>
    </xf>
    <xf numFmtId="49" fontId="55" fillId="0" borderId="57" xfId="19" applyNumberFormat="1" applyFont="1" applyBorder="1" applyAlignment="1">
      <alignment horizontal="center" vertical="center" wrapText="1"/>
    </xf>
    <xf numFmtId="10" fontId="47" fillId="0" borderId="42" xfId="19" applyNumberFormat="1" applyFont="1" applyBorder="1" applyAlignment="1">
      <alignment horizontal="center" vertical="center" wrapText="1"/>
    </xf>
    <xf numFmtId="10" fontId="47" fillId="0" borderId="44" xfId="19" applyNumberFormat="1" applyFont="1" applyBorder="1" applyAlignment="1">
      <alignment horizontal="center" vertical="center" wrapText="1"/>
    </xf>
    <xf numFmtId="0" fontId="47" fillId="0" borderId="42" xfId="19" applyFont="1" applyBorder="1" applyAlignment="1">
      <alignment horizontal="center" vertical="center" wrapText="1"/>
    </xf>
    <xf numFmtId="0" fontId="47" fillId="0" borderId="0" xfId="19" applyFont="1" applyAlignment="1">
      <alignment horizontal="center" vertical="center"/>
    </xf>
    <xf numFmtId="0" fontId="47" fillId="15" borderId="43" xfId="19" applyFont="1" applyFill="1" applyBorder="1" applyAlignment="1">
      <alignment horizontal="center" vertical="center" wrapText="1"/>
    </xf>
    <xf numFmtId="168" fontId="47" fillId="0" borderId="33" xfId="19" applyNumberFormat="1" applyFont="1" applyBorder="1" applyAlignment="1">
      <alignment horizontal="center" vertical="center"/>
    </xf>
    <xf numFmtId="0" fontId="47" fillId="15" borderId="46" xfId="19" applyFont="1" applyFill="1" applyBorder="1"/>
    <xf numFmtId="0" fontId="47" fillId="26" borderId="33" xfId="19" applyFont="1" applyFill="1" applyBorder="1" applyAlignment="1">
      <alignment horizontal="center" vertical="center"/>
    </xf>
    <xf numFmtId="10" fontId="47" fillId="0" borderId="0" xfId="19" applyNumberFormat="1" applyFont="1" applyAlignment="1">
      <alignment horizontal="center" vertical="center"/>
    </xf>
    <xf numFmtId="0" fontId="47" fillId="0" borderId="33" xfId="19" applyFont="1" applyBorder="1"/>
    <xf numFmtId="10" fontId="47" fillId="26" borderId="42" xfId="19" applyNumberFormat="1" applyFont="1" applyFill="1" applyBorder="1" applyAlignment="1">
      <alignment horizontal="center" vertical="center" wrapText="1"/>
    </xf>
    <xf numFmtId="0" fontId="47" fillId="15" borderId="0" xfId="19" applyFont="1" applyFill="1" applyAlignment="1">
      <alignment horizontal="center" vertical="center"/>
    </xf>
    <xf numFmtId="10" fontId="47" fillId="0" borderId="33" xfId="19" applyNumberFormat="1" applyFont="1" applyBorder="1" applyAlignment="1">
      <alignment horizontal="center" vertical="center" wrapText="1"/>
    </xf>
    <xf numFmtId="0" fontId="49" fillId="15" borderId="0" xfId="19" applyFont="1" applyFill="1" applyAlignment="1">
      <alignment horizontal="center" vertical="center" wrapText="1"/>
    </xf>
    <xf numFmtId="0" fontId="47" fillId="26" borderId="33" xfId="19" applyFont="1" applyFill="1" applyBorder="1" applyAlignment="1">
      <alignment horizontal="center" vertical="center" wrapText="1"/>
    </xf>
    <xf numFmtId="9" fontId="47" fillId="26" borderId="42" xfId="19" applyNumberFormat="1" applyFont="1" applyFill="1" applyBorder="1" applyAlignment="1">
      <alignment horizontal="center" vertical="center" wrapText="1"/>
    </xf>
    <xf numFmtId="9" fontId="47" fillId="15" borderId="44" xfId="19" applyNumberFormat="1" applyFont="1" applyFill="1" applyBorder="1" applyAlignment="1">
      <alignment horizontal="center" vertical="center" wrapText="1"/>
    </xf>
    <xf numFmtId="0" fontId="47" fillId="15" borderId="0" xfId="19" applyFont="1" applyFill="1" applyAlignment="1">
      <alignment horizontal="center" vertical="center" wrapText="1"/>
    </xf>
    <xf numFmtId="0" fontId="49" fillId="25" borderId="57" xfId="19" applyFont="1" applyFill="1" applyBorder="1" applyAlignment="1">
      <alignment horizontal="center" vertical="center" wrapText="1"/>
    </xf>
    <xf numFmtId="0" fontId="47" fillId="0" borderId="0" xfId="19" applyFont="1" applyAlignment="1">
      <alignment horizontal="center" vertical="center" wrapText="1"/>
    </xf>
    <xf numFmtId="0" fontId="58" fillId="15" borderId="0" xfId="19" applyFont="1" applyFill="1" applyAlignment="1">
      <alignment horizontal="center" vertical="center" wrapText="1"/>
    </xf>
    <xf numFmtId="0" fontId="59" fillId="0" borderId="0" xfId="19" applyFont="1"/>
    <xf numFmtId="49" fontId="47" fillId="0" borderId="57" xfId="19" applyNumberFormat="1" applyFont="1" applyBorder="1" applyAlignment="1">
      <alignment horizontal="center" vertical="center" wrapText="1"/>
    </xf>
    <xf numFmtId="9" fontId="56" fillId="26" borderId="42" xfId="19" applyNumberFormat="1" applyFont="1" applyFill="1" applyBorder="1" applyAlignment="1">
      <alignment horizontal="center" vertical="center" wrapText="1"/>
    </xf>
    <xf numFmtId="10" fontId="47" fillId="0" borderId="0" xfId="1" applyNumberFormat="1" applyFont="1" applyAlignment="1">
      <alignment horizontal="center" vertical="center" wrapText="1"/>
    </xf>
    <xf numFmtId="9" fontId="47" fillId="0" borderId="0" xfId="1" applyFont="1" applyAlignment="1">
      <alignment horizontal="center" vertical="center" wrapText="1"/>
    </xf>
    <xf numFmtId="166" fontId="47" fillId="15" borderId="44" xfId="19" applyNumberFormat="1" applyFont="1" applyFill="1" applyBorder="1" applyAlignment="1">
      <alignment horizontal="center" vertical="center" wrapText="1"/>
    </xf>
    <xf numFmtId="0" fontId="47" fillId="15" borderId="44" xfId="19" applyFont="1" applyFill="1" applyBorder="1" applyAlignment="1">
      <alignment horizontal="center" vertical="center" wrapText="1"/>
    </xf>
    <xf numFmtId="0" fontId="56" fillId="0" borderId="0" xfId="19" applyFont="1" applyAlignment="1">
      <alignment horizontal="center" vertical="center" wrapText="1"/>
    </xf>
    <xf numFmtId="0" fontId="56" fillId="0" borderId="42" xfId="19" applyFont="1" applyBorder="1" applyAlignment="1">
      <alignment horizontal="center" vertical="center" wrapText="1"/>
    </xf>
    <xf numFmtId="0" fontId="49" fillId="0" borderId="0" xfId="19" applyFont="1" applyAlignment="1">
      <alignment horizontal="center" vertical="center" wrapText="1"/>
    </xf>
    <xf numFmtId="49" fontId="55" fillId="0" borderId="0" xfId="19" applyNumberFormat="1" applyFont="1" applyAlignment="1">
      <alignment horizontal="center" vertical="center" wrapText="1"/>
    </xf>
    <xf numFmtId="9" fontId="47" fillId="0" borderId="42" xfId="19" applyNumberFormat="1" applyFont="1" applyBorder="1" applyAlignment="1">
      <alignment horizontal="center" vertical="center" wrapText="1"/>
    </xf>
    <xf numFmtId="10" fontId="47" fillId="15" borderId="44" xfId="19" applyNumberFormat="1" applyFont="1" applyFill="1" applyBorder="1" applyAlignment="1">
      <alignment horizontal="center" vertical="center" wrapText="1"/>
    </xf>
    <xf numFmtId="9" fontId="47" fillId="0" borderId="0" xfId="19" applyNumberFormat="1" applyFont="1" applyAlignment="1">
      <alignment horizontal="center" vertical="center" wrapText="1"/>
    </xf>
    <xf numFmtId="166" fontId="47" fillId="0" borderId="0" xfId="1" applyNumberFormat="1" applyFont="1" applyAlignment="1">
      <alignment horizontal="center" vertical="center" wrapText="1"/>
    </xf>
    <xf numFmtId="0" fontId="0" fillId="0" borderId="32" xfId="0" applyBorder="1" applyAlignment="1">
      <alignment horizontal="justify" vertical="center" wrapText="1"/>
    </xf>
    <xf numFmtId="0" fontId="36" fillId="0" borderId="32" xfId="0" applyFont="1" applyBorder="1" applyAlignment="1">
      <alignment horizontal="justify" vertical="center" wrapText="1"/>
    </xf>
    <xf numFmtId="10" fontId="64" fillId="0" borderId="38" xfId="1" applyNumberFormat="1" applyFont="1" applyFill="1" applyBorder="1" applyAlignment="1">
      <alignment horizontal="center" vertical="center" wrapText="1"/>
    </xf>
    <xf numFmtId="10" fontId="64" fillId="0" borderId="32" xfId="1" applyNumberFormat="1" applyFont="1" applyFill="1" applyBorder="1" applyAlignment="1">
      <alignment horizontal="center" vertical="center" wrapText="1"/>
    </xf>
    <xf numFmtId="10" fontId="64" fillId="0" borderId="32" xfId="0" applyNumberFormat="1" applyFont="1" applyBorder="1" applyAlignment="1">
      <alignment horizontal="center" vertical="center" wrapText="1"/>
    </xf>
    <xf numFmtId="1" fontId="56" fillId="0" borderId="33" xfId="0" applyNumberFormat="1" applyFont="1" applyBorder="1" applyAlignment="1">
      <alignment horizontal="center" vertical="center" wrapText="1"/>
    </xf>
    <xf numFmtId="10" fontId="64" fillId="0" borderId="40" xfId="1" applyNumberFormat="1" applyFont="1" applyFill="1" applyBorder="1" applyAlignment="1">
      <alignment horizontal="center" vertical="center" wrapText="1"/>
    </xf>
    <xf numFmtId="1" fontId="47" fillId="0" borderId="65" xfId="0" applyNumberFormat="1" applyFont="1" applyBorder="1" applyAlignment="1">
      <alignment horizontal="center" vertical="center"/>
    </xf>
    <xf numFmtId="10" fontId="64" fillId="0" borderId="66" xfId="1" applyNumberFormat="1" applyFont="1" applyFill="1" applyBorder="1" applyAlignment="1">
      <alignment horizontal="center" vertical="center" wrapText="1"/>
    </xf>
    <xf numFmtId="10" fontId="64" fillId="0" borderId="70" xfId="1" applyNumberFormat="1" applyFont="1" applyFill="1" applyBorder="1" applyAlignment="1">
      <alignment horizontal="center" vertical="center" wrapText="1"/>
    </xf>
    <xf numFmtId="10" fontId="64" fillId="0" borderId="40" xfId="0" applyNumberFormat="1" applyFont="1" applyBorder="1" applyAlignment="1">
      <alignment horizontal="center" vertical="center" wrapText="1"/>
    </xf>
    <xf numFmtId="10" fontId="64" fillId="0" borderId="66" xfId="0" applyNumberFormat="1" applyFont="1" applyBorder="1" applyAlignment="1">
      <alignment horizontal="center" vertical="center" wrapText="1"/>
    </xf>
    <xf numFmtId="10" fontId="36" fillId="0" borderId="66" xfId="1" applyNumberFormat="1" applyFont="1" applyFill="1" applyBorder="1" applyAlignment="1">
      <alignment horizontal="center" vertical="center" wrapText="1"/>
    </xf>
    <xf numFmtId="10" fontId="64" fillId="0" borderId="71" xfId="0" applyNumberFormat="1" applyFont="1" applyBorder="1" applyAlignment="1">
      <alignment horizontal="center" vertical="center" wrapText="1"/>
    </xf>
    <xf numFmtId="9" fontId="36" fillId="0" borderId="32" xfId="2" applyNumberFormat="1" applyFont="1" applyBorder="1" applyAlignment="1">
      <alignment horizontal="center" vertical="center"/>
    </xf>
    <xf numFmtId="10" fontId="36" fillId="0" borderId="40" xfId="1" applyNumberFormat="1" applyFont="1" applyFill="1" applyBorder="1" applyAlignment="1">
      <alignment horizontal="center" vertical="center" wrapText="1"/>
    </xf>
    <xf numFmtId="1" fontId="47" fillId="0" borderId="76" xfId="0" applyNumberFormat="1" applyFont="1" applyBorder="1" applyAlignment="1">
      <alignment horizontal="center" vertical="center" wrapText="1"/>
    </xf>
    <xf numFmtId="10" fontId="64" fillId="0" borderId="77" xfId="1" applyNumberFormat="1" applyFont="1" applyFill="1" applyBorder="1" applyAlignment="1">
      <alignment horizontal="center" vertical="center" wrapText="1"/>
    </xf>
    <xf numFmtId="10" fontId="64" fillId="0" borderId="78" xfId="0" applyNumberFormat="1" applyFont="1" applyBorder="1" applyAlignment="1">
      <alignment horizontal="center" vertical="center" wrapText="1"/>
    </xf>
    <xf numFmtId="10" fontId="36" fillId="0" borderId="78" xfId="1" applyNumberFormat="1" applyFont="1" applyFill="1" applyBorder="1" applyAlignment="1">
      <alignment horizontal="center" vertical="center" wrapText="1"/>
    </xf>
    <xf numFmtId="0" fontId="56" fillId="15" borderId="58" xfId="0" applyFont="1" applyFill="1" applyBorder="1" applyAlignment="1">
      <alignment vertical="center" wrapText="1"/>
    </xf>
    <xf numFmtId="0" fontId="53" fillId="0" borderId="36" xfId="0" applyFont="1" applyBorder="1"/>
    <xf numFmtId="1" fontId="56" fillId="0" borderId="36" xfId="0" applyNumberFormat="1" applyFont="1" applyBorder="1" applyAlignment="1">
      <alignment horizontal="center" vertical="center" wrapText="1"/>
    </xf>
    <xf numFmtId="9" fontId="0" fillId="2" borderId="66" xfId="2" applyNumberFormat="1" applyFont="1" applyFill="1" applyBorder="1" applyAlignment="1">
      <alignment horizontal="center" vertical="center"/>
    </xf>
    <xf numFmtId="10" fontId="36" fillId="2" borderId="0" xfId="1" applyNumberFormat="1" applyFont="1" applyFill="1" applyAlignment="1">
      <alignment vertical="center" wrapText="1"/>
    </xf>
    <xf numFmtId="10" fontId="56" fillId="0" borderId="33" xfId="1" applyNumberFormat="1" applyFont="1" applyFill="1" applyBorder="1" applyAlignment="1">
      <alignment horizontal="center" vertical="center" wrapText="1"/>
    </xf>
    <xf numFmtId="10" fontId="56" fillId="15" borderId="33" xfId="0" applyNumberFormat="1" applyFont="1" applyFill="1" applyBorder="1" applyAlignment="1">
      <alignment horizontal="center" vertical="center" wrapText="1"/>
    </xf>
    <xf numFmtId="0" fontId="56" fillId="0" borderId="33" xfId="0" applyFont="1" applyBorder="1" applyAlignment="1">
      <alignment horizontal="left" vertical="center" wrapText="1"/>
    </xf>
    <xf numFmtId="9" fontId="7" fillId="15" borderId="33" xfId="1" applyFont="1" applyFill="1" applyBorder="1" applyAlignment="1">
      <alignment horizontal="center" vertical="center" wrapText="1"/>
    </xf>
    <xf numFmtId="9" fontId="5" fillId="15" borderId="33" xfId="0" applyNumberFormat="1" applyFont="1" applyFill="1" applyBorder="1" applyAlignment="1">
      <alignment horizontal="center" vertical="center" wrapText="1"/>
    </xf>
    <xf numFmtId="0" fontId="66" fillId="23" borderId="66" xfId="0" applyFont="1" applyFill="1" applyBorder="1" applyAlignment="1">
      <alignment vertical="center" wrapText="1"/>
    </xf>
    <xf numFmtId="0" fontId="47" fillId="15" borderId="33" xfId="0" applyFont="1" applyFill="1" applyBorder="1" applyAlignment="1">
      <alignment horizontal="center" vertical="center" wrapText="1"/>
    </xf>
    <xf numFmtId="49" fontId="55" fillId="0" borderId="57" xfId="0" applyNumberFormat="1" applyFont="1" applyBorder="1" applyAlignment="1">
      <alignment horizontal="center" vertical="center" wrapText="1"/>
    </xf>
    <xf numFmtId="49" fontId="67" fillId="0" borderId="57" xfId="0" applyNumberFormat="1" applyFont="1" applyBorder="1" applyAlignment="1">
      <alignment horizontal="center" vertical="center"/>
    </xf>
    <xf numFmtId="9" fontId="13" fillId="8" borderId="87" xfId="16" applyNumberFormat="1" applyFill="1" applyBorder="1" applyAlignment="1">
      <alignment horizontal="center" vertical="center" wrapText="1"/>
    </xf>
    <xf numFmtId="9" fontId="13" fillId="0" borderId="0" xfId="0" applyNumberFormat="1" applyFont="1" applyAlignment="1">
      <alignment horizontal="center" vertical="center"/>
    </xf>
    <xf numFmtId="0" fontId="13" fillId="0" borderId="87" xfId="16" applyBorder="1" applyAlignment="1">
      <alignment vertical="center" wrapText="1"/>
    </xf>
    <xf numFmtId="0" fontId="47" fillId="15" borderId="0" xfId="0" applyFont="1" applyFill="1" applyAlignment="1">
      <alignment horizontal="center" vertical="center" wrapText="1"/>
    </xf>
    <xf numFmtId="0" fontId="47" fillId="15" borderId="43" xfId="0" applyFont="1" applyFill="1" applyBorder="1" applyAlignment="1">
      <alignment horizontal="center" vertical="center" wrapText="1"/>
    </xf>
    <xf numFmtId="10" fontId="13" fillId="2" borderId="91" xfId="16" applyNumberFormat="1" applyFill="1" applyBorder="1" applyAlignment="1">
      <alignment vertical="center" wrapText="1"/>
    </xf>
    <xf numFmtId="0" fontId="66" fillId="2" borderId="0" xfId="0" applyFont="1" applyFill="1" applyAlignment="1">
      <alignment horizontal="justify" vertical="center"/>
    </xf>
    <xf numFmtId="0" fontId="13" fillId="8" borderId="66" xfId="16" applyFill="1" applyBorder="1" applyAlignment="1">
      <alignment horizontal="center" vertical="center"/>
    </xf>
    <xf numFmtId="10" fontId="64" fillId="0" borderId="38" xfId="0" applyNumberFormat="1" applyFont="1" applyBorder="1" applyAlignment="1">
      <alignment horizontal="center" vertical="center" wrapText="1"/>
    </xf>
    <xf numFmtId="10" fontId="64" fillId="0" borderId="33" xfId="1" applyNumberFormat="1" applyFont="1" applyFill="1" applyBorder="1" applyAlignment="1">
      <alignment horizontal="center"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13" fillId="0" borderId="66" xfId="16" applyBorder="1" applyAlignment="1">
      <alignment horizontal="center" vertical="center"/>
    </xf>
    <xf numFmtId="0" fontId="47" fillId="0" borderId="33" xfId="0" applyFont="1" applyBorder="1" applyAlignment="1">
      <alignment horizontal="center" vertical="center"/>
    </xf>
    <xf numFmtId="0" fontId="56" fillId="0" borderId="33" xfId="0" applyFont="1" applyBorder="1" applyAlignment="1">
      <alignment horizontal="center" vertical="center" wrapText="1"/>
    </xf>
    <xf numFmtId="0" fontId="36" fillId="0" borderId="33" xfId="0" applyFont="1" applyBorder="1" applyAlignment="1">
      <alignment horizontal="center" vertical="center" wrapText="1"/>
    </xf>
    <xf numFmtId="0" fontId="56" fillId="15" borderId="33" xfId="0" applyFont="1" applyFill="1" applyBorder="1" applyAlignment="1">
      <alignment horizontal="center" vertical="center" wrapText="1"/>
    </xf>
    <xf numFmtId="0" fontId="47" fillId="0" borderId="33" xfId="19" applyFont="1" applyBorder="1" applyAlignment="1">
      <alignment horizontal="center" vertical="center" wrapText="1"/>
    </xf>
    <xf numFmtId="10" fontId="36" fillId="0" borderId="66" xfId="0" applyNumberFormat="1" applyFont="1" applyBorder="1" applyAlignment="1">
      <alignment horizontal="center" vertical="center" wrapText="1"/>
    </xf>
    <xf numFmtId="0" fontId="36" fillId="0" borderId="0" xfId="0" applyFont="1" applyAlignment="1">
      <alignment horizontal="center" vertical="center"/>
    </xf>
    <xf numFmtId="10" fontId="36" fillId="2" borderId="66" xfId="2" applyNumberFormat="1" applyFont="1" applyFill="1" applyBorder="1" applyAlignment="1">
      <alignment horizontal="center" vertical="center"/>
    </xf>
    <xf numFmtId="0" fontId="36" fillId="0" borderId="0" xfId="0" applyFont="1" applyAlignment="1">
      <alignment vertical="center"/>
    </xf>
    <xf numFmtId="9" fontId="36" fillId="2" borderId="66" xfId="2" applyNumberFormat="1" applyFont="1" applyFill="1" applyBorder="1" applyAlignment="1">
      <alignment horizontal="center" vertical="center"/>
    </xf>
    <xf numFmtId="166" fontId="47" fillId="0" borderId="33" xfId="1" applyNumberFormat="1" applyFont="1" applyBorder="1" applyAlignment="1">
      <alignment horizontal="center" vertical="center" wrapText="1"/>
    </xf>
    <xf numFmtId="49" fontId="13" fillId="0" borderId="57" xfId="0" applyNumberFormat="1" applyFont="1" applyBorder="1" applyAlignment="1">
      <alignment horizontal="center" vertical="center"/>
    </xf>
    <xf numFmtId="0" fontId="55" fillId="0" borderId="0" xfId="19" applyFont="1" applyAlignment="1">
      <alignment horizontal="center" vertical="center" wrapText="1"/>
    </xf>
    <xf numFmtId="0" fontId="56" fillId="15" borderId="33" xfId="0" applyFont="1" applyFill="1" applyBorder="1" applyAlignment="1">
      <alignment horizontal="center" vertical="top" wrapText="1"/>
    </xf>
    <xf numFmtId="10" fontId="36" fillId="2" borderId="0" xfId="0" applyNumberFormat="1" applyFont="1" applyFill="1" applyAlignment="1">
      <alignment vertical="center" wrapText="1"/>
    </xf>
    <xf numFmtId="0" fontId="47" fillId="0" borderId="45" xfId="19" applyFont="1" applyBorder="1" applyAlignment="1">
      <alignment horizontal="center" vertical="center" wrapText="1"/>
    </xf>
    <xf numFmtId="0" fontId="56" fillId="27" borderId="33" xfId="0" applyFont="1" applyFill="1" applyBorder="1" applyAlignment="1">
      <alignment horizontal="center" vertical="center" wrapText="1"/>
    </xf>
    <xf numFmtId="0" fontId="56" fillId="27" borderId="33" xfId="0" applyFont="1" applyFill="1" applyBorder="1" applyAlignment="1">
      <alignment horizontal="left" vertical="center" wrapText="1"/>
    </xf>
    <xf numFmtId="10" fontId="56" fillId="27" borderId="33" xfId="1" applyNumberFormat="1" applyFont="1" applyFill="1" applyBorder="1" applyAlignment="1">
      <alignment horizontal="center" vertical="center" wrapText="1"/>
    </xf>
    <xf numFmtId="9" fontId="7" fillId="28" borderId="33" xfId="1" applyFont="1" applyFill="1" applyBorder="1" applyAlignment="1">
      <alignment horizontal="center" vertical="center" wrapText="1"/>
    </xf>
    <xf numFmtId="9" fontId="5" fillId="28" borderId="33" xfId="0" applyNumberFormat="1" applyFont="1" applyFill="1" applyBorder="1" applyAlignment="1">
      <alignment horizontal="center" vertical="center" wrapText="1"/>
    </xf>
    <xf numFmtId="0" fontId="47" fillId="29" borderId="33" xfId="19" applyFont="1" applyFill="1" applyBorder="1" applyAlignment="1">
      <alignment horizontal="center" vertical="center" wrapText="1"/>
    </xf>
    <xf numFmtId="0" fontId="47" fillId="28" borderId="33" xfId="19" applyFont="1" applyFill="1" applyBorder="1" applyAlignment="1">
      <alignment horizontal="center" vertical="center" wrapText="1"/>
    </xf>
    <xf numFmtId="0" fontId="47" fillId="0" borderId="46" xfId="19" applyFont="1" applyBorder="1" applyAlignment="1">
      <alignment horizontal="center" vertical="center" wrapText="1"/>
    </xf>
    <xf numFmtId="0" fontId="47" fillId="0" borderId="53" xfId="19" applyFont="1" applyBorder="1" applyAlignment="1">
      <alignment horizontal="center" vertical="center" wrapText="1"/>
    </xf>
    <xf numFmtId="14" fontId="47" fillId="28" borderId="33" xfId="19" applyNumberFormat="1" applyFont="1" applyFill="1" applyBorder="1" applyAlignment="1">
      <alignment horizontal="center" vertical="center" wrapText="1"/>
    </xf>
    <xf numFmtId="14" fontId="47" fillId="0" borderId="45" xfId="19" applyNumberFormat="1" applyFont="1" applyBorder="1" applyAlignment="1">
      <alignment horizontal="center" vertical="center" wrapText="1"/>
    </xf>
    <xf numFmtId="10" fontId="56" fillId="15" borderId="44" xfId="22" applyNumberFormat="1" applyFont="1" applyFill="1" applyBorder="1" applyAlignment="1">
      <alignment horizontal="center" vertical="center" wrapText="1"/>
    </xf>
    <xf numFmtId="2" fontId="56" fillId="0" borderId="44" xfId="22" applyNumberFormat="1" applyFont="1" applyBorder="1" applyAlignment="1">
      <alignment horizontal="center" vertical="center" wrapText="1"/>
    </xf>
    <xf numFmtId="4" fontId="56" fillId="0" borderId="44" xfId="22" applyNumberFormat="1" applyFont="1" applyBorder="1" applyAlignment="1">
      <alignment horizontal="center" vertical="center" wrapText="1"/>
    </xf>
    <xf numFmtId="0" fontId="66" fillId="23" borderId="100" xfId="0" applyFont="1" applyFill="1" applyBorder="1" applyAlignment="1">
      <alignment vertical="center" wrapText="1"/>
    </xf>
    <xf numFmtId="49" fontId="68" fillId="0" borderId="57" xfId="0" applyNumberFormat="1" applyFont="1" applyBorder="1" applyAlignment="1">
      <alignment horizontal="center" vertical="center"/>
    </xf>
    <xf numFmtId="0" fontId="56" fillId="2" borderId="33" xfId="0" applyFont="1" applyFill="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100" xfId="0" applyFont="1" applyBorder="1" applyAlignment="1">
      <alignment vertical="center" wrapText="1"/>
    </xf>
    <xf numFmtId="0" fontId="13" fillId="0" borderId="100" xfId="0" applyFont="1" applyBorder="1" applyAlignment="1">
      <alignment horizontal="center" vertical="center" wrapText="1"/>
    </xf>
    <xf numFmtId="14" fontId="47" fillId="27" borderId="33" xfId="19" applyNumberFormat="1" applyFont="1" applyFill="1" applyBorder="1" applyAlignment="1">
      <alignment horizontal="center" vertical="center" wrapText="1"/>
    </xf>
    <xf numFmtId="0" fontId="47" fillId="27" borderId="33" xfId="19" applyFont="1" applyFill="1" applyBorder="1" applyAlignment="1">
      <alignment horizontal="center" vertical="center" wrapText="1"/>
    </xf>
    <xf numFmtId="0" fontId="56" fillId="0" borderId="33" xfId="0" applyFont="1" applyBorder="1" applyAlignment="1">
      <alignment horizontal="center" vertical="top" wrapText="1"/>
    </xf>
    <xf numFmtId="0" fontId="36" fillId="0" borderId="100" xfId="0" applyFont="1" applyBorder="1" applyAlignment="1">
      <alignment horizontal="justify" vertical="center" wrapText="1"/>
    </xf>
    <xf numFmtId="0" fontId="36" fillId="0" borderId="33" xfId="0" applyFont="1" applyBorder="1" applyAlignment="1">
      <alignment horizontal="center" vertical="top" wrapText="1"/>
    </xf>
    <xf numFmtId="0" fontId="0" fillId="0" borderId="38" xfId="0" applyBorder="1" applyAlignment="1">
      <alignment horizontal="center" vertical="center" wrapText="1"/>
    </xf>
    <xf numFmtId="0" fontId="36" fillId="0" borderId="66" xfId="0" applyFont="1" applyBorder="1" applyAlignment="1">
      <alignment horizontal="center" vertical="center" wrapText="1"/>
    </xf>
    <xf numFmtId="10" fontId="56" fillId="0" borderId="33" xfId="0" applyNumberFormat="1" applyFont="1" applyBorder="1" applyAlignment="1">
      <alignment horizontal="center" vertical="center"/>
    </xf>
    <xf numFmtId="166" fontId="53" fillId="0" borderId="33" xfId="0" applyNumberFormat="1" applyFont="1" applyBorder="1" applyAlignment="1">
      <alignment horizontal="center" vertical="center"/>
    </xf>
    <xf numFmtId="10" fontId="47" fillId="0" borderId="33" xfId="0" applyNumberFormat="1" applyFont="1" applyBorder="1" applyAlignment="1">
      <alignment horizontal="center" vertical="center"/>
    </xf>
    <xf numFmtId="10" fontId="36" fillId="0" borderId="66" xfId="0" applyNumberFormat="1" applyFont="1" applyBorder="1" applyAlignment="1">
      <alignment horizontal="center" vertical="center"/>
    </xf>
    <xf numFmtId="0" fontId="36" fillId="0" borderId="32" xfId="0" applyFont="1" applyBorder="1" applyAlignment="1">
      <alignment horizontal="center" vertical="center" wrapText="1"/>
    </xf>
    <xf numFmtId="9" fontId="36" fillId="0" borderId="32" xfId="0" applyNumberFormat="1" applyFont="1" applyBorder="1" applyAlignment="1">
      <alignment horizontal="center" vertical="center" wrapText="1"/>
    </xf>
    <xf numFmtId="10" fontId="36" fillId="0" borderId="32" xfId="0" applyNumberFormat="1" applyFont="1" applyBorder="1" applyAlignment="1">
      <alignment horizontal="center" vertical="center"/>
    </xf>
    <xf numFmtId="9" fontId="36" fillId="0" borderId="32" xfId="2" applyNumberFormat="1" applyFont="1" applyFill="1" applyBorder="1" applyAlignment="1" applyProtection="1">
      <alignment horizontal="center" vertical="center"/>
      <protection locked="0"/>
    </xf>
    <xf numFmtId="9" fontId="36" fillId="0" borderId="38" xfId="2" applyNumberFormat="1" applyFont="1" applyFill="1" applyBorder="1" applyAlignment="1" applyProtection="1">
      <alignment horizontal="center" vertical="center"/>
      <protection locked="0"/>
    </xf>
    <xf numFmtId="9" fontId="47" fillId="0" borderId="65" xfId="0" applyNumberFormat="1" applyFont="1" applyBorder="1" applyAlignment="1">
      <alignment horizontal="left" vertical="center" wrapText="1"/>
    </xf>
    <xf numFmtId="10" fontId="47" fillId="0" borderId="65" xfId="1" applyNumberFormat="1" applyFont="1" applyFill="1" applyBorder="1" applyAlignment="1">
      <alignment horizontal="center" vertical="center"/>
    </xf>
    <xf numFmtId="0" fontId="64" fillId="0" borderId="66" xfId="0" applyFont="1" applyBorder="1" applyAlignment="1">
      <alignment horizontal="center" vertical="center" wrapText="1"/>
    </xf>
    <xf numFmtId="0" fontId="64" fillId="0" borderId="66" xfId="0" applyFont="1" applyBorder="1" applyAlignment="1">
      <alignment horizontal="justify" vertical="center" wrapText="1"/>
    </xf>
    <xf numFmtId="0" fontId="64" fillId="0" borderId="70" xfId="0" applyFont="1" applyBorder="1" applyAlignment="1">
      <alignment horizontal="center" vertical="center" wrapText="1"/>
    </xf>
    <xf numFmtId="0" fontId="64" fillId="0" borderId="70" xfId="0" applyFont="1" applyBorder="1" applyAlignment="1">
      <alignment horizontal="justify" vertical="center" wrapText="1"/>
    </xf>
    <xf numFmtId="1" fontId="47" fillId="0" borderId="76" xfId="0" applyNumberFormat="1" applyFont="1" applyBorder="1" applyAlignment="1">
      <alignment horizontal="left" vertical="center" wrapText="1"/>
    </xf>
    <xf numFmtId="10" fontId="64" fillId="0" borderId="75" xfId="1" applyNumberFormat="1" applyFont="1" applyFill="1" applyBorder="1" applyAlignment="1">
      <alignment horizontal="center" vertical="center" wrapText="1"/>
    </xf>
    <xf numFmtId="0" fontId="64" fillId="0" borderId="77" xfId="0" applyFont="1" applyBorder="1" applyAlignment="1">
      <alignment horizontal="center" vertical="center" wrapText="1"/>
    </xf>
    <xf numFmtId="0" fontId="64" fillId="0" borderId="77" xfId="0" applyFont="1" applyBorder="1" applyAlignment="1">
      <alignment horizontal="justify" vertical="center" wrapText="1"/>
    </xf>
    <xf numFmtId="10" fontId="64" fillId="0" borderId="39" xfId="1" applyNumberFormat="1" applyFont="1" applyFill="1" applyBorder="1" applyAlignment="1">
      <alignment horizontal="center" vertical="center" wrapText="1"/>
    </xf>
    <xf numFmtId="0" fontId="64" fillId="0" borderId="38" xfId="0" applyFont="1" applyBorder="1" applyAlignment="1">
      <alignment horizontal="center" vertical="center" wrapText="1"/>
    </xf>
    <xf numFmtId="0" fontId="64" fillId="0" borderId="38" xfId="0" applyFont="1" applyBorder="1" applyAlignment="1">
      <alignment horizontal="justify" vertical="center" wrapText="1"/>
    </xf>
    <xf numFmtId="10" fontId="47" fillId="0" borderId="33" xfId="1" applyNumberFormat="1" applyFont="1" applyFill="1" applyBorder="1" applyAlignment="1">
      <alignment horizontal="center" vertical="center"/>
    </xf>
    <xf numFmtId="10" fontId="64" fillId="0" borderId="97" xfId="1" applyNumberFormat="1" applyFont="1" applyFill="1" applyBorder="1" applyAlignment="1">
      <alignment horizontal="center" vertical="center" wrapText="1"/>
    </xf>
    <xf numFmtId="9" fontId="56" fillId="0" borderId="36" xfId="0" applyNumberFormat="1" applyFont="1" applyBorder="1" applyAlignment="1">
      <alignment horizontal="left" vertical="center" wrapText="1"/>
    </xf>
    <xf numFmtId="10" fontId="47" fillId="0" borderId="36" xfId="1" applyNumberFormat="1" applyFont="1" applyFill="1" applyBorder="1" applyAlignment="1">
      <alignment horizontal="center" vertical="center"/>
    </xf>
    <xf numFmtId="0" fontId="64" fillId="0" borderId="40" xfId="0" applyFont="1" applyBorder="1" applyAlignment="1">
      <alignment horizontal="center" vertical="center" wrapText="1"/>
    </xf>
    <xf numFmtId="0" fontId="64" fillId="0" borderId="40" xfId="0" applyFont="1" applyBorder="1" applyAlignment="1">
      <alignment horizontal="justify" vertical="center" wrapText="1"/>
    </xf>
    <xf numFmtId="9" fontId="56" fillId="0" borderId="33" xfId="0" applyNumberFormat="1" applyFont="1" applyBorder="1" applyAlignment="1">
      <alignment horizontal="left" vertical="center" wrapText="1"/>
    </xf>
    <xf numFmtId="0" fontId="64" fillId="0" borderId="32" xfId="0" applyFont="1" applyBorder="1" applyAlignment="1">
      <alignment horizontal="center" vertical="center" wrapText="1"/>
    </xf>
    <xf numFmtId="0" fontId="64" fillId="0" borderId="32" xfId="0" applyFont="1" applyBorder="1" applyAlignment="1">
      <alignment horizontal="justify" vertical="center" wrapText="1"/>
    </xf>
    <xf numFmtId="1" fontId="0" fillId="0" borderId="66" xfId="0" applyNumberFormat="1" applyBorder="1" applyAlignment="1">
      <alignment horizontal="center" vertical="center"/>
    </xf>
    <xf numFmtId="0" fontId="63" fillId="0" borderId="33" xfId="0" applyFont="1" applyBorder="1" applyAlignment="1">
      <alignment vertical="center" wrapText="1"/>
    </xf>
    <xf numFmtId="10" fontId="0" fillId="0" borderId="66" xfId="0" applyNumberFormat="1" applyBorder="1" applyAlignment="1">
      <alignment horizontal="center" vertical="center"/>
    </xf>
    <xf numFmtId="10" fontId="0" fillId="0" borderId="66" xfId="1" applyNumberFormat="1" applyFont="1" applyFill="1" applyBorder="1" applyAlignment="1">
      <alignment horizontal="center" vertical="center" wrapText="1"/>
    </xf>
    <xf numFmtId="0" fontId="53" fillId="0" borderId="33" xfId="0" applyFont="1" applyBorder="1" applyAlignment="1">
      <alignment vertical="center" wrapText="1"/>
    </xf>
    <xf numFmtId="1" fontId="0" fillId="0" borderId="32" xfId="0" applyNumberFormat="1" applyBorder="1" applyAlignment="1">
      <alignment horizontal="center" vertical="center"/>
    </xf>
    <xf numFmtId="0" fontId="0" fillId="0" borderId="32" xfId="0" applyBorder="1" applyAlignment="1">
      <alignment horizontal="left" vertical="center" wrapText="1"/>
    </xf>
    <xf numFmtId="10" fontId="0" fillId="0" borderId="32" xfId="0" applyNumberFormat="1" applyBorder="1" applyAlignment="1">
      <alignment horizontal="center" vertical="center"/>
    </xf>
    <xf numFmtId="1" fontId="36" fillId="0" borderId="32" xfId="0" applyNumberFormat="1" applyFont="1" applyBorder="1" applyAlignment="1">
      <alignment horizontal="center" vertical="center"/>
    </xf>
    <xf numFmtId="0" fontId="36" fillId="0" borderId="32" xfId="0" applyFont="1" applyBorder="1" applyAlignment="1">
      <alignment horizontal="left" vertical="center" wrapText="1"/>
    </xf>
    <xf numFmtId="0" fontId="0" fillId="0" borderId="32" xfId="0" applyBorder="1" applyAlignment="1">
      <alignment horizontal="center" vertical="center"/>
    </xf>
    <xf numFmtId="0" fontId="36" fillId="0" borderId="66" xfId="0" applyFont="1" applyBorder="1" applyAlignment="1">
      <alignment horizontal="center" vertical="center"/>
    </xf>
    <xf numFmtId="0" fontId="44" fillId="4" borderId="0" xfId="0" applyFont="1" applyFill="1" applyAlignment="1" applyProtection="1">
      <alignment horizontal="center" vertical="center" wrapText="1"/>
      <protection hidden="1"/>
    </xf>
    <xf numFmtId="0" fontId="37" fillId="2" borderId="2" xfId="0" applyFont="1" applyFill="1" applyBorder="1" applyAlignment="1" applyProtection="1">
      <alignment horizontal="center" vertical="center"/>
      <protection hidden="1"/>
    </xf>
    <xf numFmtId="0" fontId="38" fillId="2" borderId="3" xfId="0" applyFont="1" applyFill="1" applyBorder="1" applyAlignment="1">
      <alignment horizontal="center" vertical="center"/>
    </xf>
    <xf numFmtId="0" fontId="38" fillId="2" borderId="5" xfId="0" applyFont="1" applyFill="1" applyBorder="1" applyAlignment="1">
      <alignment horizontal="center" vertical="center"/>
    </xf>
    <xf numFmtId="0" fontId="52" fillId="25" borderId="42" xfId="0" applyFont="1" applyFill="1" applyBorder="1" applyAlignment="1">
      <alignment horizontal="left" vertical="center" wrapText="1"/>
    </xf>
    <xf numFmtId="0" fontId="53" fillId="0" borderId="43" xfId="0" applyFont="1" applyBorder="1"/>
    <xf numFmtId="0" fontId="53" fillId="0" borderId="44" xfId="0" applyFont="1" applyBorder="1"/>
    <xf numFmtId="0" fontId="52" fillId="25" borderId="51" xfId="0" applyFont="1" applyFill="1" applyBorder="1" applyAlignment="1">
      <alignment horizontal="center" vertical="center" wrapText="1"/>
    </xf>
    <xf numFmtId="0" fontId="52" fillId="25" borderId="52" xfId="0" applyFont="1" applyFill="1" applyBorder="1" applyAlignment="1">
      <alignment horizontal="center" vertical="center" wrapText="1"/>
    </xf>
    <xf numFmtId="0" fontId="52" fillId="25" borderId="48" xfId="0" applyFont="1" applyFill="1" applyBorder="1" applyAlignment="1">
      <alignment horizontal="center" vertical="center" wrapText="1"/>
    </xf>
    <xf numFmtId="0" fontId="52" fillId="25" borderId="49" xfId="0" applyFont="1" applyFill="1" applyBorder="1" applyAlignment="1">
      <alignment horizontal="center" vertical="center" wrapText="1"/>
    </xf>
    <xf numFmtId="0" fontId="37" fillId="0" borderId="87" xfId="0" applyFont="1" applyBorder="1" applyAlignment="1">
      <alignment horizontal="justify" vertical="center" wrapText="1"/>
    </xf>
    <xf numFmtId="0" fontId="37" fillId="0" borderId="88" xfId="0" applyFont="1" applyBorder="1" applyAlignment="1">
      <alignment horizontal="justify" vertical="center" wrapText="1"/>
    </xf>
    <xf numFmtId="0" fontId="37" fillId="0" borderId="89" xfId="0" applyFont="1" applyBorder="1" applyAlignment="1">
      <alignment horizontal="justify" vertical="center" wrapText="1"/>
    </xf>
    <xf numFmtId="0" fontId="65" fillId="15" borderId="42" xfId="0" applyFont="1" applyFill="1" applyBorder="1" applyAlignment="1">
      <alignment horizontal="left" vertical="center" wrapText="1"/>
    </xf>
    <xf numFmtId="0" fontId="38" fillId="2" borderId="4" xfId="0" applyFont="1" applyFill="1" applyBorder="1" applyAlignment="1">
      <alignment horizontal="center"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38" fillId="0" borderId="4" xfId="0" applyFont="1" applyBorder="1" applyAlignment="1">
      <alignment horizontal="center" vertical="center"/>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horizontal="center" wrapText="1"/>
      <protection hidden="1"/>
    </xf>
    <xf numFmtId="0" fontId="37" fillId="0" borderId="86" xfId="0" applyFont="1" applyBorder="1" applyAlignment="1">
      <alignment horizontal="justify" vertical="center" wrapText="1"/>
    </xf>
    <xf numFmtId="0" fontId="37" fillId="0" borderId="52" xfId="0" applyFont="1" applyBorder="1" applyAlignment="1">
      <alignment horizontal="justify" vertical="center" wrapText="1"/>
    </xf>
    <xf numFmtId="0" fontId="52" fillId="25" borderId="45" xfId="0" applyFont="1" applyFill="1" applyBorder="1" applyAlignment="1">
      <alignment horizontal="left" vertical="center" wrapText="1"/>
    </xf>
    <xf numFmtId="0" fontId="52" fillId="25" borderId="46" xfId="0" applyFont="1" applyFill="1" applyBorder="1" applyAlignment="1">
      <alignment horizontal="left" vertical="center" wrapText="1"/>
    </xf>
    <xf numFmtId="0" fontId="52" fillId="25" borderId="47" xfId="0" applyFont="1" applyFill="1" applyBorder="1" applyAlignment="1">
      <alignment horizontal="left" vertical="center" wrapText="1"/>
    </xf>
    <xf numFmtId="0" fontId="52" fillId="25" borderId="48" xfId="0" applyFont="1" applyFill="1" applyBorder="1" applyAlignment="1">
      <alignment horizontal="left" vertical="center" wrapText="1"/>
    </xf>
    <xf numFmtId="0" fontId="52" fillId="25" borderId="49" xfId="0" applyFont="1" applyFill="1" applyBorder="1" applyAlignment="1">
      <alignment horizontal="left" vertical="center" wrapText="1"/>
    </xf>
    <xf numFmtId="0" fontId="52" fillId="25" borderId="50" xfId="0" applyFont="1" applyFill="1" applyBorder="1" applyAlignment="1">
      <alignment horizontal="left" vertical="center" wrapText="1"/>
    </xf>
    <xf numFmtId="0" fontId="47" fillId="15" borderId="45" xfId="19" applyFont="1" applyFill="1" applyBorder="1" applyAlignment="1">
      <alignment horizontal="center" vertical="center"/>
    </xf>
    <xf numFmtId="0" fontId="53" fillId="0" borderId="46" xfId="19" applyFont="1" applyBorder="1"/>
    <xf numFmtId="0" fontId="53" fillId="0" borderId="53" xfId="19" applyFont="1" applyBorder="1"/>
    <xf numFmtId="0" fontId="47" fillId="0" borderId="54" xfId="19" applyFont="1" applyBorder="1" applyAlignment="1">
      <alignment horizontal="center" vertical="center"/>
    </xf>
    <xf numFmtId="0" fontId="53" fillId="0" borderId="0" xfId="19" applyFont="1"/>
    <xf numFmtId="0" fontId="53" fillId="0" borderId="55" xfId="19" applyFont="1" applyBorder="1"/>
    <xf numFmtId="0" fontId="47" fillId="15" borderId="54" xfId="19" applyFont="1" applyFill="1" applyBorder="1" applyAlignment="1">
      <alignment horizontal="center" vertical="center"/>
    </xf>
    <xf numFmtId="0" fontId="47" fillId="15" borderId="49" xfId="19" applyFont="1" applyFill="1" applyBorder="1" applyAlignment="1">
      <alignment horizontal="left" vertical="center"/>
    </xf>
    <xf numFmtId="0" fontId="53" fillId="0" borderId="49" xfId="19" applyFont="1" applyBorder="1"/>
    <xf numFmtId="0" fontId="47" fillId="15" borderId="49" xfId="19" applyFont="1" applyFill="1" applyBorder="1" applyAlignment="1">
      <alignment horizontal="right" vertical="center"/>
    </xf>
    <xf numFmtId="0" fontId="53" fillId="0" borderId="56" xfId="19" applyFont="1" applyBorder="1"/>
    <xf numFmtId="0" fontId="49" fillId="25" borderId="42" xfId="19" applyFont="1" applyFill="1" applyBorder="1" applyAlignment="1">
      <alignment horizontal="center" vertical="center" wrapText="1"/>
    </xf>
    <xf numFmtId="0" fontId="53" fillId="0" borderId="43" xfId="19" applyFont="1" applyBorder="1"/>
    <xf numFmtId="0" fontId="53" fillId="0" borderId="44" xfId="19" applyFont="1" applyBorder="1"/>
    <xf numFmtId="0" fontId="47" fillId="0" borderId="42" xfId="19" applyFont="1" applyBorder="1" applyAlignment="1">
      <alignment horizontal="center" vertical="center" wrapText="1"/>
    </xf>
    <xf numFmtId="0" fontId="66" fillId="23" borderId="101" xfId="0" applyFont="1" applyFill="1" applyBorder="1" applyAlignment="1">
      <alignment horizontal="center" vertical="center" wrapText="1"/>
    </xf>
    <xf numFmtId="0" fontId="66" fillId="23" borderId="103" xfId="0" applyFont="1" applyFill="1" applyBorder="1" applyAlignment="1">
      <alignment horizontal="center" vertical="center" wrapText="1"/>
    </xf>
    <xf numFmtId="0" fontId="47" fillId="15" borderId="42" xfId="19" applyFont="1" applyFill="1" applyBorder="1" applyAlignment="1">
      <alignment horizontal="left" vertical="center" wrapText="1"/>
    </xf>
    <xf numFmtId="0" fontId="66" fillId="23" borderId="105" xfId="0" applyFont="1" applyFill="1" applyBorder="1" applyAlignment="1">
      <alignment horizontal="center" vertical="center" wrapText="1"/>
    </xf>
    <xf numFmtId="0" fontId="66" fillId="23" borderId="102" xfId="0" applyFont="1" applyFill="1" applyBorder="1" applyAlignment="1">
      <alignment horizontal="center" vertical="center" wrapText="1"/>
    </xf>
    <xf numFmtId="0" fontId="53" fillId="0" borderId="43" xfId="19" applyFont="1" applyBorder="1" applyAlignment="1">
      <alignment wrapText="1"/>
    </xf>
    <xf numFmtId="0" fontId="53" fillId="0" borderId="44" xfId="19" applyFont="1" applyBorder="1" applyAlignment="1">
      <alignment wrapText="1"/>
    </xf>
    <xf numFmtId="0" fontId="47" fillId="26" borderId="42" xfId="19" applyFont="1" applyFill="1" applyBorder="1" applyAlignment="1">
      <alignment horizontal="center" vertical="center" wrapText="1"/>
    </xf>
    <xf numFmtId="0" fontId="66" fillId="23" borderId="99" xfId="0" applyFont="1" applyFill="1" applyBorder="1" applyAlignment="1">
      <alignment horizontal="center" vertical="center" wrapText="1"/>
    </xf>
    <xf numFmtId="0" fontId="66" fillId="23" borderId="104" xfId="0" applyFont="1" applyFill="1" applyBorder="1" applyAlignment="1">
      <alignment horizontal="center" vertical="center" wrapText="1"/>
    </xf>
    <xf numFmtId="0" fontId="66" fillId="23" borderId="98" xfId="0" applyFont="1" applyFill="1" applyBorder="1" applyAlignment="1">
      <alignment horizontal="center" vertical="center" wrapText="1"/>
    </xf>
    <xf numFmtId="0" fontId="66" fillId="23" borderId="92" xfId="0" applyFont="1" applyFill="1" applyBorder="1" applyAlignment="1">
      <alignment horizontal="center" vertical="center" wrapText="1"/>
    </xf>
    <xf numFmtId="0" fontId="47" fillId="0" borderId="57" xfId="19" applyFont="1" applyBorder="1" applyAlignment="1">
      <alignment horizontal="center" vertical="center"/>
    </xf>
    <xf numFmtId="0" fontId="53" fillId="0" borderId="36" xfId="19" applyFont="1" applyBorder="1"/>
    <xf numFmtId="0" fontId="47" fillId="0" borderId="42" xfId="19" applyFont="1" applyBorder="1" applyAlignment="1">
      <alignment horizontal="left" vertical="center" wrapText="1"/>
    </xf>
    <xf numFmtId="0" fontId="56" fillId="0" borderId="42" xfId="19" applyFont="1" applyBorder="1" applyAlignment="1">
      <alignment horizontal="center" vertical="center" wrapText="1"/>
    </xf>
    <xf numFmtId="0" fontId="47" fillId="15" borderId="42" xfId="19" applyFont="1" applyFill="1" applyBorder="1" applyAlignment="1">
      <alignment horizontal="center" vertical="center" wrapText="1"/>
    </xf>
    <xf numFmtId="0" fontId="47" fillId="26" borderId="42" xfId="19" applyFont="1" applyFill="1" applyBorder="1" applyAlignment="1">
      <alignment horizontal="center" vertical="center"/>
    </xf>
    <xf numFmtId="0" fontId="47" fillId="0" borderId="42" xfId="19" applyFont="1" applyBorder="1" applyAlignment="1">
      <alignment horizontal="center" vertical="center"/>
    </xf>
    <xf numFmtId="166" fontId="47" fillId="0" borderId="42" xfId="19" applyNumberFormat="1" applyFont="1" applyBorder="1" applyAlignment="1">
      <alignment horizontal="center" vertical="center" wrapText="1"/>
    </xf>
    <xf numFmtId="0" fontId="66" fillId="23" borderId="88" xfId="0" applyFont="1" applyFill="1" applyBorder="1" applyAlignment="1">
      <alignment horizontal="center" vertical="center" wrapText="1"/>
    </xf>
    <xf numFmtId="0" fontId="49" fillId="25" borderId="42" xfId="19" applyFont="1" applyFill="1" applyBorder="1" applyAlignment="1">
      <alignment horizontal="left" vertical="center" wrapText="1"/>
    </xf>
    <xf numFmtId="9" fontId="47" fillId="26" borderId="42" xfId="19" applyNumberFormat="1" applyFont="1" applyFill="1" applyBorder="1" applyAlignment="1">
      <alignment horizontal="center" vertical="center" wrapText="1"/>
    </xf>
    <xf numFmtId="0" fontId="53" fillId="0" borderId="43" xfId="19" applyFont="1" applyBorder="1" applyAlignment="1">
      <alignment horizontal="left" wrapText="1"/>
    </xf>
    <xf numFmtId="0" fontId="53" fillId="0" borderId="44" xfId="19" applyFont="1" applyBorder="1" applyAlignment="1">
      <alignment horizontal="left" wrapText="1"/>
    </xf>
    <xf numFmtId="0" fontId="56" fillId="0" borderId="45" xfId="19" applyFont="1" applyBorder="1" applyAlignment="1">
      <alignment horizontal="center" vertical="center" wrapText="1"/>
    </xf>
    <xf numFmtId="0" fontId="47" fillId="0" borderId="42" xfId="0" applyFont="1" applyBorder="1" applyAlignment="1">
      <alignment horizontal="center" vertical="center" wrapText="1"/>
    </xf>
    <xf numFmtId="0" fontId="13" fillId="0" borderId="66" xfId="16" applyBorder="1" applyAlignment="1">
      <alignment horizontal="justify" vertical="center" wrapText="1"/>
    </xf>
    <xf numFmtId="0" fontId="13" fillId="0" borderId="87" xfId="16" applyBorder="1" applyAlignment="1">
      <alignment horizontal="justify" vertical="center" wrapText="1"/>
    </xf>
    <xf numFmtId="0" fontId="13" fillId="0" borderId="91" xfId="16" applyBorder="1" applyAlignment="1">
      <alignment horizontal="justify" vertical="center" wrapText="1"/>
    </xf>
    <xf numFmtId="0" fontId="66" fillId="23" borderId="87" xfId="0" applyFont="1" applyFill="1" applyBorder="1" applyAlignment="1">
      <alignment horizontal="center" vertical="center" wrapText="1"/>
    </xf>
    <xf numFmtId="0" fontId="66" fillId="23" borderId="91" xfId="0" applyFont="1" applyFill="1" applyBorder="1" applyAlignment="1">
      <alignment horizontal="center" vertical="center" wrapText="1"/>
    </xf>
    <xf numFmtId="0" fontId="69" fillId="2" borderId="1" xfId="0" applyFont="1" applyFill="1" applyBorder="1" applyAlignment="1">
      <alignment horizontal="center" vertical="center"/>
    </xf>
    <xf numFmtId="0" fontId="69" fillId="2" borderId="1" xfId="0" applyFont="1" applyFill="1" applyBorder="1" applyAlignment="1">
      <alignment horizontal="right" vertical="center"/>
    </xf>
    <xf numFmtId="0" fontId="66" fillId="23" borderId="82" xfId="0" applyFont="1" applyFill="1" applyBorder="1" applyAlignment="1">
      <alignment horizontal="center" vertical="center" wrapText="1"/>
    </xf>
    <xf numFmtId="0" fontId="66" fillId="23" borderId="90" xfId="0" applyFont="1" applyFill="1" applyBorder="1" applyAlignment="1">
      <alignment horizontal="center" vertical="center" wrapText="1"/>
    </xf>
    <xf numFmtId="0" fontId="66" fillId="23" borderId="81" xfId="0" applyFont="1" applyFill="1" applyBorder="1" applyAlignment="1">
      <alignment horizontal="center" vertical="center" wrapText="1"/>
    </xf>
    <xf numFmtId="0" fontId="47" fillId="26" borderId="42" xfId="0" applyFont="1" applyFill="1" applyBorder="1" applyAlignment="1">
      <alignment horizontal="center" vertical="center" wrapText="1"/>
    </xf>
    <xf numFmtId="0" fontId="47" fillId="15" borderId="42" xfId="0" applyFont="1" applyFill="1" applyBorder="1" applyAlignment="1">
      <alignment horizontal="center" vertical="center" wrapText="1"/>
    </xf>
    <xf numFmtId="0" fontId="47" fillId="0" borderId="94" xfId="0" applyFont="1" applyBorder="1" applyAlignment="1">
      <alignment horizontal="center" vertical="center" wrapText="1"/>
    </xf>
    <xf numFmtId="0" fontId="47" fillId="0" borderId="95" xfId="0" applyFont="1" applyBorder="1" applyAlignment="1">
      <alignment horizontal="center" vertical="center" wrapText="1"/>
    </xf>
    <xf numFmtId="0" fontId="47" fillId="0" borderId="96" xfId="0" applyFont="1" applyBorder="1" applyAlignment="1">
      <alignment horizontal="center" vertical="center" wrapText="1"/>
    </xf>
    <xf numFmtId="0" fontId="56" fillId="0" borderId="42" xfId="0" applyFont="1" applyBorder="1" applyAlignment="1">
      <alignment horizontal="center" vertical="center" wrapText="1"/>
    </xf>
    <xf numFmtId="0" fontId="47" fillId="15" borderId="42" xfId="0" applyFont="1" applyFill="1" applyBorder="1" applyAlignment="1">
      <alignment horizontal="left" vertical="center" wrapText="1"/>
    </xf>
    <xf numFmtId="0" fontId="53" fillId="0" borderId="43" xfId="0" applyFont="1" applyBorder="1" applyAlignment="1">
      <alignment horizontal="left"/>
    </xf>
    <xf numFmtId="0" fontId="53" fillId="0" borderId="44" xfId="0" applyFont="1" applyBorder="1" applyAlignment="1">
      <alignment horizontal="left"/>
    </xf>
    <xf numFmtId="9" fontId="47" fillId="26" borderId="42" xfId="0" applyNumberFormat="1" applyFont="1" applyFill="1" applyBorder="1" applyAlignment="1">
      <alignment horizontal="center" vertical="center" wrapText="1"/>
    </xf>
    <xf numFmtId="0" fontId="66" fillId="23" borderId="87" xfId="0" applyFont="1" applyFill="1" applyBorder="1" applyAlignment="1">
      <alignment horizontal="justify" vertical="center" wrapText="1"/>
    </xf>
    <xf numFmtId="0" fontId="66" fillId="23" borderId="91" xfId="0" applyFont="1" applyFill="1" applyBorder="1" applyAlignment="1">
      <alignment horizontal="justify" vertical="center" wrapText="1"/>
    </xf>
    <xf numFmtId="0" fontId="13" fillId="8" borderId="87" xfId="16" applyFill="1" applyBorder="1" applyAlignment="1">
      <alignment horizontal="justify" vertical="center" wrapText="1"/>
    </xf>
    <xf numFmtId="0" fontId="66" fillId="8" borderId="91" xfId="16" applyFont="1" applyFill="1" applyBorder="1" applyAlignment="1">
      <alignment horizontal="justify" vertical="center" wrapText="1"/>
    </xf>
    <xf numFmtId="0" fontId="66" fillId="23" borderId="87" xfId="0" applyFont="1" applyFill="1" applyBorder="1" applyAlignment="1">
      <alignment horizontal="left" vertical="center" wrapText="1"/>
    </xf>
    <xf numFmtId="0" fontId="66" fillId="23" borderId="88" xfId="0" applyFont="1" applyFill="1" applyBorder="1" applyAlignment="1">
      <alignment horizontal="left" vertical="center" wrapText="1"/>
    </xf>
    <xf numFmtId="0" fontId="66" fillId="23" borderId="91" xfId="0" applyFont="1" applyFill="1" applyBorder="1" applyAlignment="1">
      <alignment horizontal="left" vertical="center" wrapText="1"/>
    </xf>
    <xf numFmtId="0" fontId="13" fillId="0" borderId="52" xfId="0" applyFont="1" applyBorder="1" applyAlignment="1">
      <alignment horizontal="center" vertical="center" wrapText="1"/>
    </xf>
    <xf numFmtId="0" fontId="66" fillId="23" borderId="88" xfId="0" applyFont="1" applyFill="1" applyBorder="1" applyAlignment="1">
      <alignment horizontal="justify" vertical="center" wrapText="1"/>
    </xf>
    <xf numFmtId="49" fontId="55" fillId="0" borderId="57" xfId="19" applyNumberFormat="1" applyFont="1" applyBorder="1" applyAlignment="1">
      <alignment horizontal="center" vertical="center" wrapText="1"/>
    </xf>
    <xf numFmtId="0" fontId="47" fillId="15" borderId="45" xfId="19" applyFont="1" applyFill="1" applyBorder="1" applyAlignment="1">
      <alignment horizontal="center" vertical="center" wrapText="1"/>
    </xf>
    <xf numFmtId="0" fontId="47" fillId="15" borderId="54" xfId="19" applyFont="1" applyFill="1" applyBorder="1" applyAlignment="1">
      <alignment horizontal="center" vertical="center" wrapText="1"/>
    </xf>
    <xf numFmtId="0" fontId="47" fillId="15" borderId="48" xfId="19" applyFont="1" applyFill="1" applyBorder="1" applyAlignment="1">
      <alignment horizontal="center" vertical="center" wrapText="1"/>
    </xf>
    <xf numFmtId="0" fontId="55" fillId="0" borderId="49" xfId="19" applyFont="1" applyBorder="1" applyAlignment="1">
      <alignment horizontal="center" vertical="center" wrapText="1"/>
    </xf>
    <xf numFmtId="0" fontId="53" fillId="0" borderId="43" xfId="19" applyFont="1" applyBorder="1" applyAlignment="1">
      <alignment vertical="center"/>
    </xf>
    <xf numFmtId="0" fontId="53" fillId="0" borderId="44" xfId="19" applyFont="1" applyBorder="1" applyAlignment="1">
      <alignment vertical="center"/>
    </xf>
    <xf numFmtId="0" fontId="53" fillId="0" borderId="43" xfId="19" applyFont="1" applyBorder="1" applyAlignment="1">
      <alignment horizontal="left"/>
    </xf>
    <xf numFmtId="0" fontId="53" fillId="0" borderId="44" xfId="19" applyFont="1" applyBorder="1" applyAlignment="1">
      <alignment horizontal="left"/>
    </xf>
    <xf numFmtId="0" fontId="52" fillId="0" borderId="43" xfId="19" applyFont="1" applyBorder="1"/>
    <xf numFmtId="0" fontId="52" fillId="0" borderId="44" xfId="19" applyFont="1" applyBorder="1"/>
    <xf numFmtId="0" fontId="47" fillId="15" borderId="49" xfId="19" applyFont="1" applyFill="1" applyBorder="1" applyAlignment="1">
      <alignment horizontal="center" vertical="center" wrapText="1"/>
    </xf>
    <xf numFmtId="0" fontId="47" fillId="26" borderId="49" xfId="19" applyFont="1" applyFill="1" applyBorder="1" applyAlignment="1">
      <alignment horizontal="center" vertical="center" wrapText="1"/>
    </xf>
    <xf numFmtId="0" fontId="47" fillId="0" borderId="49" xfId="19" applyFont="1" applyBorder="1" applyAlignment="1">
      <alignment horizontal="center" vertical="center" wrapText="1"/>
    </xf>
    <xf numFmtId="0" fontId="56" fillId="0" borderId="0" xfId="19" applyFont="1" applyAlignment="1">
      <alignment horizontal="center" vertical="center" wrapText="1"/>
    </xf>
    <xf numFmtId="49" fontId="47" fillId="0" borderId="57" xfId="19" applyNumberFormat="1" applyFont="1" applyBorder="1" applyAlignment="1">
      <alignment horizontal="center" vertical="center" wrapText="1"/>
    </xf>
    <xf numFmtId="0" fontId="47" fillId="27" borderId="42" xfId="19" applyFont="1" applyFill="1" applyBorder="1" applyAlignment="1">
      <alignment horizontal="center" vertical="center" wrapText="1"/>
    </xf>
    <xf numFmtId="0" fontId="47" fillId="27" borderId="43" xfId="19" applyFont="1" applyFill="1" applyBorder="1" applyAlignment="1">
      <alignment horizontal="center" vertical="center" wrapText="1"/>
    </xf>
    <xf numFmtId="0" fontId="47" fillId="27" borderId="44" xfId="19" applyFont="1" applyFill="1" applyBorder="1" applyAlignment="1">
      <alignment horizontal="center" vertical="center" wrapText="1"/>
    </xf>
    <xf numFmtId="0" fontId="53" fillId="0" borderId="49" xfId="19" applyFont="1" applyBorder="1" applyAlignment="1">
      <alignment vertical="center"/>
    </xf>
    <xf numFmtId="0" fontId="53" fillId="0" borderId="56" xfId="19" applyFont="1" applyBorder="1" applyAlignment="1">
      <alignment vertical="center"/>
    </xf>
    <xf numFmtId="0" fontId="55" fillId="26" borderId="49" xfId="19" applyFont="1" applyFill="1" applyBorder="1" applyAlignment="1">
      <alignment horizontal="center" vertical="center" wrapText="1"/>
    </xf>
    <xf numFmtId="0" fontId="55" fillId="0" borderId="33" xfId="19" applyFont="1" applyBorder="1" applyAlignment="1">
      <alignment horizontal="center" vertical="center" wrapText="1"/>
    </xf>
    <xf numFmtId="0" fontId="53" fillId="0" borderId="33" xfId="19" applyFont="1" applyBorder="1"/>
    <xf numFmtId="0" fontId="47" fillId="0" borderId="33" xfId="19" applyFont="1" applyBorder="1" applyAlignment="1">
      <alignment horizontal="center" vertical="center" wrapText="1"/>
    </xf>
    <xf numFmtId="0" fontId="55" fillId="26" borderId="33" xfId="19" applyFont="1" applyFill="1" applyBorder="1" applyAlignment="1">
      <alignment horizontal="center" vertical="center" wrapText="1"/>
    </xf>
    <xf numFmtId="0" fontId="47" fillId="15" borderId="33" xfId="19" applyFont="1" applyFill="1" applyBorder="1" applyAlignment="1">
      <alignment horizontal="center" vertical="center" wrapText="1"/>
    </xf>
    <xf numFmtId="0" fontId="47" fillId="28" borderId="42" xfId="19" applyFont="1" applyFill="1" applyBorder="1" applyAlignment="1">
      <alignment horizontal="center" vertical="center" wrapText="1"/>
    </xf>
    <xf numFmtId="0" fontId="47" fillId="28" borderId="43" xfId="19" applyFont="1" applyFill="1" applyBorder="1" applyAlignment="1">
      <alignment horizontal="center" vertical="center" wrapText="1"/>
    </xf>
    <xf numFmtId="0" fontId="47" fillId="28" borderId="44" xfId="19" applyFont="1" applyFill="1" applyBorder="1" applyAlignment="1">
      <alignment horizontal="center" vertical="center" wrapText="1"/>
    </xf>
    <xf numFmtId="0" fontId="61" fillId="26" borderId="49" xfId="19" applyFont="1" applyFill="1" applyBorder="1" applyAlignment="1">
      <alignment horizontal="center" vertical="center" wrapText="1"/>
    </xf>
    <xf numFmtId="0" fontId="62" fillId="0" borderId="49" xfId="19" applyFont="1" applyBorder="1"/>
    <xf numFmtId="0" fontId="62" fillId="0" borderId="56" xfId="19" applyFont="1" applyBorder="1"/>
    <xf numFmtId="0" fontId="60" fillId="26" borderId="42" xfId="19" applyFont="1" applyFill="1" applyBorder="1" applyAlignment="1">
      <alignment horizontal="center" vertical="center" wrapText="1"/>
    </xf>
    <xf numFmtId="0" fontId="55" fillId="0" borderId="49" xfId="19" applyFont="1" applyBorder="1" applyAlignment="1">
      <alignment horizontal="center" wrapText="1"/>
    </xf>
    <xf numFmtId="0" fontId="54" fillId="0" borderId="0" xfId="19"/>
    <xf numFmtId="0" fontId="49" fillId="0" borderId="0" xfId="19" applyFont="1" applyAlignment="1">
      <alignment horizontal="center" vertical="center" wrapText="1"/>
    </xf>
    <xf numFmtId="0" fontId="47" fillId="0" borderId="0" xfId="19" applyFont="1" applyAlignment="1">
      <alignment horizontal="center" vertical="center" wrapText="1"/>
    </xf>
    <xf numFmtId="49" fontId="55" fillId="0" borderId="0" xfId="19" applyNumberFormat="1" applyFont="1" applyAlignment="1">
      <alignment horizontal="center" vertical="center" wrapText="1"/>
    </xf>
    <xf numFmtId="0" fontId="55" fillId="0" borderId="0" xfId="19" applyFont="1" applyAlignment="1">
      <alignment horizontal="center" vertical="center" wrapText="1"/>
    </xf>
    <xf numFmtId="0" fontId="47" fillId="28" borderId="42" xfId="19" applyFont="1" applyFill="1" applyBorder="1" applyAlignment="1">
      <alignment horizontal="center" wrapText="1"/>
    </xf>
    <xf numFmtId="0" fontId="47" fillId="28" borderId="43" xfId="19" applyFont="1" applyFill="1" applyBorder="1" applyAlignment="1">
      <alignment horizontal="center" wrapText="1"/>
    </xf>
    <xf numFmtId="0" fontId="47" fillId="28" borderId="44" xfId="19" applyFont="1" applyFill="1" applyBorder="1" applyAlignment="1">
      <alignment horizontal="center" wrapText="1"/>
    </xf>
    <xf numFmtId="0" fontId="56" fillId="0" borderId="49" xfId="19" applyFont="1" applyBorder="1" applyAlignment="1">
      <alignment horizontal="center" vertical="center" wrapText="1"/>
    </xf>
    <xf numFmtId="0" fontId="56" fillId="2" borderId="42" xfId="19" applyFont="1" applyFill="1" applyBorder="1" applyAlignment="1">
      <alignment horizontal="center" vertical="center" wrapText="1"/>
    </xf>
    <xf numFmtId="0" fontId="53" fillId="2" borderId="43" xfId="19" applyFont="1" applyFill="1" applyBorder="1"/>
    <xf numFmtId="0" fontId="53" fillId="2" borderId="44" xfId="19" applyFont="1" applyFill="1" applyBorder="1"/>
    <xf numFmtId="0" fontId="13" fillId="0" borderId="66" xfId="16" applyBorder="1" applyAlignment="1">
      <alignment horizontal="center" vertical="center" wrapText="1"/>
    </xf>
    <xf numFmtId="49" fontId="55" fillId="0" borderId="57" xfId="0" applyNumberFormat="1" applyFont="1" applyBorder="1" applyAlignment="1">
      <alignment horizontal="center" vertical="center" wrapText="1"/>
    </xf>
    <xf numFmtId="0" fontId="53" fillId="0" borderId="36" xfId="0" applyFont="1" applyBorder="1"/>
    <xf numFmtId="49" fontId="67" fillId="0" borderId="64" xfId="0" applyNumberFormat="1" applyFont="1" applyBorder="1" applyAlignment="1">
      <alignment horizontal="center" vertical="center"/>
    </xf>
    <xf numFmtId="49" fontId="67" fillId="0" borderId="93" xfId="0" applyNumberFormat="1" applyFont="1" applyBorder="1" applyAlignment="1">
      <alignment horizontal="center" vertical="center"/>
    </xf>
    <xf numFmtId="0" fontId="13" fillId="0" borderId="100" xfId="0" applyFont="1" applyBorder="1" applyAlignment="1">
      <alignment horizontal="center" vertical="center" wrapText="1"/>
    </xf>
    <xf numFmtId="0" fontId="47" fillId="0" borderId="42" xfId="0" applyFont="1" applyBorder="1" applyAlignment="1">
      <alignment horizontal="justify" vertical="center" wrapText="1"/>
    </xf>
    <xf numFmtId="0" fontId="53" fillId="0" borderId="44" xfId="0" applyFont="1" applyBorder="1" applyAlignment="1">
      <alignment horizontal="justify"/>
    </xf>
    <xf numFmtId="0" fontId="47" fillId="0" borderId="94" xfId="0" applyFont="1" applyBorder="1" applyAlignment="1">
      <alignment horizontal="justify" vertical="center" wrapText="1"/>
    </xf>
    <xf numFmtId="0" fontId="47" fillId="0" borderId="95" xfId="0" applyFont="1" applyBorder="1" applyAlignment="1">
      <alignment horizontal="justify" vertical="center" wrapText="1"/>
    </xf>
    <xf numFmtId="0" fontId="47" fillId="0" borderId="96" xfId="0" applyFont="1" applyBorder="1" applyAlignment="1">
      <alignment horizontal="justify" vertical="center" wrapText="1"/>
    </xf>
    <xf numFmtId="49" fontId="13" fillId="0" borderId="64" xfId="0" applyNumberFormat="1" applyFont="1" applyBorder="1" applyAlignment="1">
      <alignment horizontal="center" vertical="center"/>
    </xf>
    <xf numFmtId="49" fontId="13" fillId="0" borderId="93" xfId="0" applyNumberFormat="1" applyFont="1" applyBorder="1" applyAlignment="1">
      <alignment horizontal="center" vertical="center"/>
    </xf>
    <xf numFmtId="0" fontId="13" fillId="2" borderId="66" xfId="16" applyFill="1" applyBorder="1" applyAlignment="1">
      <alignment horizontal="center" vertical="center" wrapText="1"/>
    </xf>
    <xf numFmtId="9" fontId="0" fillId="0" borderId="32" xfId="1" applyFont="1" applyBorder="1" applyAlignment="1">
      <alignment horizontal="center" vertical="center"/>
    </xf>
    <xf numFmtId="9" fontId="0" fillId="0" borderId="32" xfId="2" applyNumberFormat="1" applyFont="1" applyBorder="1" applyAlignment="1">
      <alignment horizontal="center" vertical="center"/>
    </xf>
    <xf numFmtId="43" fontId="0" fillId="0" borderId="32" xfId="2" applyFont="1" applyBorder="1" applyAlignment="1">
      <alignment horizontal="center" vertical="center"/>
    </xf>
    <xf numFmtId="10" fontId="47" fillId="0" borderId="84" xfId="1" applyNumberFormat="1" applyFont="1" applyFill="1" applyBorder="1" applyAlignment="1">
      <alignment horizontal="center" vertical="center"/>
    </xf>
    <xf numFmtId="10" fontId="47" fillId="0" borderId="39" xfId="1" applyNumberFormat="1" applyFont="1" applyFill="1" applyBorder="1" applyAlignment="1">
      <alignment horizontal="center" vertical="center"/>
    </xf>
    <xf numFmtId="10" fontId="47" fillId="0" borderId="40" xfId="1" applyNumberFormat="1" applyFont="1" applyFill="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166" fontId="36" fillId="0" borderId="38" xfId="1" applyNumberFormat="1" applyFont="1" applyFill="1" applyBorder="1" applyAlignment="1" applyProtection="1">
      <alignment horizontal="center" vertical="center"/>
      <protection locked="0"/>
    </xf>
    <xf numFmtId="166" fontId="36" fillId="0" borderId="39" xfId="1" applyNumberFormat="1" applyFont="1" applyFill="1" applyBorder="1" applyAlignment="1" applyProtection="1">
      <alignment horizontal="center" vertical="center"/>
      <protection locked="0"/>
    </xf>
    <xf numFmtId="166" fontId="36" fillId="0" borderId="40" xfId="1" applyNumberFormat="1" applyFont="1" applyFill="1" applyBorder="1" applyAlignment="1" applyProtection="1">
      <alignment horizontal="center" vertical="center"/>
      <protection locked="0"/>
    </xf>
    <xf numFmtId="9" fontId="36" fillId="0" borderId="38" xfId="2" applyNumberFormat="1" applyFont="1" applyFill="1" applyBorder="1" applyAlignment="1" applyProtection="1">
      <alignment horizontal="center" vertical="center"/>
      <protection locked="0"/>
    </xf>
    <xf numFmtId="9" fontId="36" fillId="0" borderId="39" xfId="2" applyNumberFormat="1" applyFont="1" applyFill="1" applyBorder="1" applyAlignment="1" applyProtection="1">
      <alignment horizontal="center" vertical="center"/>
      <protection locked="0"/>
    </xf>
    <xf numFmtId="9" fontId="36" fillId="0" borderId="40" xfId="2" applyNumberFormat="1" applyFont="1" applyFill="1" applyBorder="1" applyAlignment="1" applyProtection="1">
      <alignment horizontal="center" vertical="center"/>
      <protection locked="0"/>
    </xf>
    <xf numFmtId="9" fontId="36" fillId="0" borderId="38" xfId="0" applyNumberFormat="1" applyFont="1" applyBorder="1" applyAlignment="1">
      <alignment horizontal="center" vertical="center" wrapText="1"/>
    </xf>
    <xf numFmtId="9" fontId="36" fillId="0" borderId="39" xfId="0" applyNumberFormat="1" applyFont="1" applyBorder="1" applyAlignment="1">
      <alignment horizontal="center" vertical="center" wrapText="1"/>
    </xf>
    <xf numFmtId="9" fontId="36" fillId="0" borderId="40" xfId="0" applyNumberFormat="1" applyFont="1" applyBorder="1" applyAlignment="1">
      <alignment horizontal="center" vertical="center" wrapText="1"/>
    </xf>
    <xf numFmtId="10" fontId="36" fillId="0" borderId="38" xfId="0" applyNumberFormat="1" applyFont="1" applyBorder="1" applyAlignment="1">
      <alignment horizontal="center" vertical="center"/>
    </xf>
    <xf numFmtId="10" fontId="36" fillId="0" borderId="39" xfId="0" applyNumberFormat="1" applyFont="1" applyBorder="1" applyAlignment="1">
      <alignment horizontal="center" vertical="center"/>
    </xf>
    <xf numFmtId="10" fontId="36" fillId="0" borderId="40" xfId="0" applyNumberFormat="1" applyFont="1" applyBorder="1" applyAlignment="1">
      <alignment horizontal="center" vertical="center"/>
    </xf>
    <xf numFmtId="10" fontId="47" fillId="0" borderId="38" xfId="1" applyNumberFormat="1" applyFont="1" applyFill="1" applyBorder="1" applyAlignment="1">
      <alignment horizontal="center" vertical="center"/>
    </xf>
    <xf numFmtId="0" fontId="36" fillId="2" borderId="90" xfId="0" applyFont="1" applyFill="1" applyBorder="1" applyAlignment="1">
      <alignment horizontal="center" vertical="center" wrapText="1"/>
    </xf>
    <xf numFmtId="0" fontId="0" fillId="2" borderId="90" xfId="0" applyFill="1" applyBorder="1" applyAlignment="1">
      <alignment horizontal="center" vertical="center" wrapText="1"/>
    </xf>
    <xf numFmtId="0" fontId="51" fillId="22" borderId="101" xfId="0" applyFont="1" applyFill="1" applyBorder="1" applyAlignment="1">
      <alignment horizontal="center" vertical="center" wrapText="1"/>
    </xf>
    <xf numFmtId="0" fontId="51" fillId="22" borderId="88" xfId="0" applyFont="1" applyFill="1" applyBorder="1" applyAlignment="1">
      <alignment horizontal="center" vertical="center" wrapText="1"/>
    </xf>
    <xf numFmtId="0" fontId="51" fillId="22" borderId="103" xfId="0" applyFont="1" applyFill="1" applyBorder="1" applyAlignment="1">
      <alignment horizontal="center" vertical="center" wrapText="1"/>
    </xf>
    <xf numFmtId="0" fontId="51" fillId="23" borderId="101" xfId="0" applyFont="1" applyFill="1" applyBorder="1" applyAlignment="1">
      <alignment horizontal="center" vertical="center" wrapText="1"/>
    </xf>
    <xf numFmtId="0" fontId="51" fillId="23" borderId="88" xfId="0" applyFont="1" applyFill="1" applyBorder="1" applyAlignment="1">
      <alignment horizontal="center" vertical="center" wrapText="1"/>
    </xf>
    <xf numFmtId="0" fontId="51" fillId="23" borderId="103" xfId="0" applyFont="1" applyFill="1" applyBorder="1" applyAlignment="1">
      <alignment horizontal="center" vertical="center" wrapText="1"/>
    </xf>
    <xf numFmtId="9" fontId="36" fillId="0" borderId="32" xfId="2" applyNumberFormat="1" applyFont="1" applyBorder="1" applyAlignment="1">
      <alignment horizontal="center" vertical="center"/>
    </xf>
    <xf numFmtId="43" fontId="36" fillId="0" borderId="32" xfId="2" applyFont="1" applyBorder="1" applyAlignment="1">
      <alignment horizontal="center" vertical="center"/>
    </xf>
    <xf numFmtId="43" fontId="36" fillId="0" borderId="32" xfId="2" applyFont="1" applyBorder="1" applyAlignment="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9" fontId="36" fillId="0" borderId="38" xfId="2" applyNumberFormat="1" applyFont="1" applyBorder="1" applyAlignment="1">
      <alignment horizontal="center" vertical="center"/>
    </xf>
    <xf numFmtId="9" fontId="36" fillId="0" borderId="39" xfId="2" applyNumberFormat="1" applyFont="1" applyBorder="1" applyAlignment="1">
      <alignment horizontal="center" vertical="center"/>
    </xf>
    <xf numFmtId="9" fontId="36" fillId="0" borderId="40" xfId="2" applyNumberFormat="1" applyFont="1" applyBorder="1" applyAlignment="1">
      <alignment horizontal="center" vertical="center"/>
    </xf>
    <xf numFmtId="0" fontId="0" fillId="0" borderId="38" xfId="0" applyBorder="1" applyAlignment="1">
      <alignment horizontal="left" vertical="center" wrapText="1"/>
    </xf>
    <xf numFmtId="0" fontId="0" fillId="0" borderId="40" xfId="0" applyBorder="1" applyAlignment="1">
      <alignment horizontal="left" vertical="center" wrapText="1"/>
    </xf>
    <xf numFmtId="9" fontId="0" fillId="0" borderId="38" xfId="2" applyNumberFormat="1" applyFont="1" applyBorder="1" applyAlignment="1">
      <alignment horizontal="center" vertical="center"/>
    </xf>
    <xf numFmtId="43" fontId="0" fillId="0" borderId="40" xfId="2" applyFont="1" applyBorder="1" applyAlignment="1">
      <alignment horizontal="center" vertical="center"/>
    </xf>
    <xf numFmtId="1" fontId="47" fillId="0" borderId="57" xfId="0" applyNumberFormat="1" applyFont="1" applyBorder="1" applyAlignment="1">
      <alignment horizontal="center" vertical="center" wrapText="1"/>
    </xf>
    <xf numFmtId="0" fontId="53" fillId="0" borderId="67" xfId="0" applyFont="1" applyBorder="1"/>
    <xf numFmtId="1" fontId="47" fillId="0" borderId="57" xfId="0" applyNumberFormat="1" applyFont="1" applyBorder="1" applyAlignment="1">
      <alignment horizontal="left" vertical="center" wrapText="1"/>
    </xf>
    <xf numFmtId="10" fontId="47" fillId="0" borderId="57" xfId="1" applyNumberFormat="1" applyFont="1" applyFill="1" applyBorder="1" applyAlignment="1">
      <alignment horizontal="center" vertical="center"/>
    </xf>
    <xf numFmtId="10" fontId="47" fillId="0" borderId="83" xfId="1" applyNumberFormat="1" applyFont="1" applyFill="1" applyBorder="1" applyAlignment="1">
      <alignment horizontal="center" vertical="center"/>
    </xf>
    <xf numFmtId="1" fontId="47" fillId="15" borderId="57" xfId="0" applyNumberFormat="1" applyFont="1" applyFill="1" applyBorder="1" applyAlignment="1">
      <alignment horizontal="center" vertical="center"/>
    </xf>
    <xf numFmtId="0" fontId="53" fillId="0" borderId="58" xfId="0" applyFont="1" applyBorder="1"/>
    <xf numFmtId="9" fontId="47" fillId="0" borderId="57" xfId="0" applyNumberFormat="1" applyFont="1" applyBorder="1" applyAlignment="1">
      <alignment horizontal="left" vertical="center" wrapText="1"/>
    </xf>
    <xf numFmtId="10" fontId="47" fillId="0" borderId="58" xfId="1" applyNumberFormat="1" applyFont="1" applyFill="1" applyBorder="1" applyAlignment="1">
      <alignment horizontal="center" vertical="center"/>
    </xf>
    <xf numFmtId="0" fontId="36" fillId="0" borderId="38" xfId="0" applyFont="1" applyBorder="1" applyAlignment="1">
      <alignment horizontal="justify" vertical="center" wrapText="1"/>
    </xf>
    <xf numFmtId="0" fontId="36" fillId="0" borderId="40" xfId="0" applyFont="1" applyBorder="1" applyAlignment="1">
      <alignment horizontal="justify" vertical="center" wrapText="1"/>
    </xf>
    <xf numFmtId="0" fontId="36" fillId="0" borderId="66" xfId="0" applyFont="1" applyBorder="1" applyAlignment="1">
      <alignment horizontal="center" vertical="center" wrapText="1"/>
    </xf>
    <xf numFmtId="0" fontId="38" fillId="2" borderId="37" xfId="0" applyFont="1" applyFill="1" applyBorder="1" applyAlignment="1">
      <alignment horizontal="center" vertical="center"/>
    </xf>
    <xf numFmtId="0" fontId="36" fillId="0" borderId="39" xfId="0" applyFont="1" applyBorder="1" applyAlignment="1">
      <alignment horizontal="justify" vertical="center" wrapText="1"/>
    </xf>
    <xf numFmtId="0" fontId="36" fillId="0" borderId="32" xfId="0" applyFont="1" applyBorder="1" applyAlignment="1">
      <alignment horizontal="justify" vertical="top" wrapText="1"/>
    </xf>
    <xf numFmtId="10" fontId="36" fillId="0" borderId="32" xfId="0" applyNumberFormat="1" applyFont="1" applyBorder="1" applyAlignment="1">
      <alignment horizontal="center" vertical="center"/>
    </xf>
    <xf numFmtId="166" fontId="36" fillId="0" borderId="32" xfId="1" applyNumberFormat="1" applyFont="1" applyFill="1" applyBorder="1" applyAlignment="1" applyProtection="1">
      <alignment horizontal="center" vertical="center"/>
      <protection locked="0"/>
    </xf>
    <xf numFmtId="9" fontId="36" fillId="0" borderId="32" xfId="2" applyNumberFormat="1" applyFont="1" applyFill="1" applyBorder="1" applyAlignment="1" applyProtection="1">
      <alignment horizontal="center" vertical="center"/>
      <protection locked="0"/>
    </xf>
    <xf numFmtId="0" fontId="50" fillId="12" borderId="38" xfId="0" applyFont="1" applyFill="1" applyBorder="1" applyAlignment="1">
      <alignment horizontal="center" vertical="center" wrapText="1"/>
    </xf>
    <xf numFmtId="0" fontId="50" fillId="12" borderId="40" xfId="0" applyFont="1" applyFill="1" applyBorder="1" applyAlignment="1">
      <alignment horizontal="center" vertical="center" wrapText="1"/>
    </xf>
    <xf numFmtId="0" fontId="50" fillId="12" borderId="101" xfId="0" applyFont="1" applyFill="1" applyBorder="1" applyAlignment="1">
      <alignment horizontal="center" vertical="center" wrapText="1"/>
    </xf>
    <xf numFmtId="0" fontId="50" fillId="12" borderId="88" xfId="0" applyFont="1" applyFill="1" applyBorder="1" applyAlignment="1">
      <alignment horizontal="center" vertical="center" wrapText="1"/>
    </xf>
    <xf numFmtId="0" fontId="50" fillId="12" borderId="103" xfId="0" applyFont="1" applyFill="1" applyBorder="1" applyAlignment="1">
      <alignment horizontal="center" vertical="center" wrapText="1"/>
    </xf>
    <xf numFmtId="0" fontId="0" fillId="0" borderId="32" xfId="0" applyBorder="1" applyAlignment="1">
      <alignment horizontal="justify" vertical="center" wrapText="1"/>
    </xf>
    <xf numFmtId="0" fontId="36" fillId="0" borderId="100" xfId="0" applyFont="1" applyBorder="1" applyAlignment="1">
      <alignment horizontal="justify" vertical="center" wrapText="1"/>
    </xf>
    <xf numFmtId="0" fontId="0" fillId="0" borderId="66" xfId="0" applyBorder="1" applyAlignment="1">
      <alignment horizontal="center" vertical="center" wrapText="1"/>
    </xf>
    <xf numFmtId="0" fontId="47" fillId="15" borderId="64" xfId="0" applyFont="1" applyFill="1" applyBorder="1" applyAlignment="1">
      <alignment horizontal="justify" vertical="center" wrapText="1"/>
    </xf>
    <xf numFmtId="0" fontId="53" fillId="0" borderId="58" xfId="0" applyFont="1" applyBorder="1" applyAlignment="1">
      <alignment horizontal="justify"/>
    </xf>
    <xf numFmtId="0" fontId="53" fillId="0" borderId="67" xfId="0" applyFont="1" applyBorder="1" applyAlignment="1">
      <alignment horizontal="justify"/>
    </xf>
    <xf numFmtId="0" fontId="56" fillId="0" borderId="64" xfId="0" applyFont="1" applyBorder="1" applyAlignment="1">
      <alignment horizontal="justify" vertical="center" wrapText="1"/>
    </xf>
    <xf numFmtId="0" fontId="47" fillId="15" borderId="73" xfId="0" applyFont="1" applyFill="1" applyBorder="1" applyAlignment="1">
      <alignment horizontal="justify" vertical="center" wrapText="1"/>
    </xf>
    <xf numFmtId="0" fontId="56" fillId="15" borderId="58" xfId="0" applyFont="1" applyFill="1" applyBorder="1" applyAlignment="1">
      <alignment horizontal="justify" vertical="center" wrapText="1"/>
    </xf>
    <xf numFmtId="0" fontId="53" fillId="0" borderId="36" xfId="0" applyFont="1" applyBorder="1" applyAlignment="1">
      <alignment horizontal="justify"/>
    </xf>
    <xf numFmtId="0" fontId="56" fillId="0" borderId="58" xfId="0" applyFont="1" applyBorder="1" applyAlignment="1">
      <alignment horizontal="justify" vertical="center" wrapText="1"/>
    </xf>
    <xf numFmtId="0" fontId="36" fillId="0" borderId="100"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73" xfId="0" applyFont="1" applyBorder="1" applyAlignment="1">
      <alignment horizontal="center" vertical="center" wrapText="1"/>
    </xf>
    <xf numFmtId="0" fontId="36" fillId="0" borderId="69" xfId="0" applyFont="1" applyBorder="1" applyAlignment="1">
      <alignment horizontal="center" vertical="center" wrapText="1"/>
    </xf>
    <xf numFmtId="0" fontId="56" fillId="0" borderId="58" xfId="0" applyFont="1" applyBorder="1" applyAlignment="1">
      <alignment horizontal="center" vertical="center" wrapText="1"/>
    </xf>
    <xf numFmtId="0" fontId="36" fillId="0" borderId="80" xfId="0" applyFont="1" applyBorder="1" applyAlignment="1">
      <alignment horizontal="center" vertical="top" wrapText="1"/>
    </xf>
    <xf numFmtId="0" fontId="36" fillId="0" borderId="63" xfId="0" applyFont="1" applyBorder="1" applyAlignment="1">
      <alignment horizontal="center" vertical="top" wrapText="1"/>
    </xf>
    <xf numFmtId="0" fontId="36" fillId="0" borderId="74" xfId="0" applyFont="1" applyBorder="1" applyAlignment="1">
      <alignment horizontal="justify" vertical="center" wrapText="1"/>
    </xf>
    <xf numFmtId="0" fontId="36" fillId="0" borderId="60" xfId="0" applyFont="1" applyBorder="1" applyAlignment="1">
      <alignment horizontal="justify" vertical="center" wrapText="1"/>
    </xf>
    <xf numFmtId="0" fontId="36" fillId="0" borderId="61" xfId="0" applyFont="1" applyBorder="1" applyAlignment="1">
      <alignment horizontal="justify" vertical="center" wrapText="1"/>
    </xf>
    <xf numFmtId="0" fontId="36" fillId="0" borderId="59" xfId="0" applyFont="1" applyBorder="1" applyAlignment="1">
      <alignment horizontal="justify" vertical="center" wrapText="1"/>
    </xf>
    <xf numFmtId="0" fontId="36" fillId="0" borderId="68" xfId="0" applyFont="1" applyBorder="1" applyAlignment="1">
      <alignment horizontal="justify" vertical="center" wrapText="1"/>
    </xf>
    <xf numFmtId="10" fontId="56" fillId="0" borderId="73" xfId="0" applyNumberFormat="1" applyFont="1" applyBorder="1" applyAlignment="1">
      <alignment horizontal="center" vertical="center"/>
    </xf>
    <xf numFmtId="10" fontId="36" fillId="0" borderId="66" xfId="2" applyNumberFormat="1" applyFont="1" applyFill="1" applyBorder="1" applyAlignment="1" applyProtection="1">
      <alignment horizontal="center" vertical="center"/>
      <protection locked="0"/>
    </xf>
    <xf numFmtId="10" fontId="47" fillId="0" borderId="64" xfId="0" applyNumberFormat="1" applyFont="1" applyBorder="1" applyAlignment="1">
      <alignment horizontal="center" vertical="center"/>
    </xf>
    <xf numFmtId="10" fontId="53" fillId="0" borderId="58" xfId="0" applyNumberFormat="1" applyFont="1" applyBorder="1"/>
    <xf numFmtId="10" fontId="53" fillId="0" borderId="67" xfId="0" applyNumberFormat="1" applyFont="1" applyBorder="1"/>
    <xf numFmtId="10" fontId="47" fillId="0" borderId="73" xfId="0" applyNumberFormat="1" applyFont="1" applyBorder="1" applyAlignment="1">
      <alignment horizontal="center" vertical="center"/>
    </xf>
    <xf numFmtId="10" fontId="56" fillId="0" borderId="58" xfId="0" applyNumberFormat="1" applyFont="1" applyBorder="1" applyAlignment="1">
      <alignment horizontal="center" vertical="center"/>
    </xf>
    <xf numFmtId="10" fontId="53" fillId="0" borderId="36" xfId="0" applyNumberFormat="1" applyFont="1" applyBorder="1"/>
    <xf numFmtId="166" fontId="63" fillId="0" borderId="64" xfId="0" applyNumberFormat="1" applyFont="1" applyBorder="1" applyAlignment="1">
      <alignment horizontal="center" vertical="center"/>
    </xf>
    <xf numFmtId="166" fontId="63" fillId="0" borderId="73" xfId="0" applyNumberFormat="1" applyFont="1" applyBorder="1" applyAlignment="1">
      <alignment horizontal="center" vertical="center"/>
    </xf>
    <xf numFmtId="166" fontId="53" fillId="0" borderId="58" xfId="0" applyNumberFormat="1" applyFont="1" applyBorder="1" applyAlignment="1">
      <alignment horizontal="center" vertical="center"/>
    </xf>
    <xf numFmtId="10" fontId="56" fillId="0" borderId="64" xfId="0" applyNumberFormat="1" applyFont="1" applyBorder="1" applyAlignment="1">
      <alignment horizontal="center" vertical="center"/>
    </xf>
    <xf numFmtId="10" fontId="36" fillId="0" borderId="39" xfId="0" applyNumberFormat="1" applyFont="1" applyBorder="1" applyAlignment="1">
      <alignment horizontal="center" vertical="center" wrapText="1"/>
    </xf>
    <xf numFmtId="10" fontId="64" fillId="0" borderId="59" xfId="1" applyNumberFormat="1" applyFont="1" applyFill="1" applyBorder="1" applyAlignment="1">
      <alignment horizontal="center" vertical="center" wrapText="1"/>
    </xf>
    <xf numFmtId="10" fontId="64" fillId="0" borderId="68" xfId="1" applyNumberFormat="1" applyFont="1" applyFill="1" applyBorder="1" applyAlignment="1">
      <alignment horizontal="center" vertical="center" wrapText="1"/>
    </xf>
    <xf numFmtId="10" fontId="64" fillId="0" borderId="38" xfId="1" applyNumberFormat="1" applyFont="1" applyFill="1" applyBorder="1" applyAlignment="1">
      <alignment horizontal="center" vertical="center" wrapText="1"/>
    </xf>
    <xf numFmtId="10" fontId="64" fillId="0" borderId="69" xfId="1" applyNumberFormat="1" applyFont="1" applyFill="1" applyBorder="1" applyAlignment="1">
      <alignment horizontal="center" vertical="center" wrapText="1"/>
    </xf>
    <xf numFmtId="10" fontId="64" fillId="0" borderId="60" xfId="1" applyNumberFormat="1" applyFont="1" applyFill="1" applyBorder="1" applyAlignment="1">
      <alignment horizontal="center" vertical="center" wrapText="1"/>
    </xf>
    <xf numFmtId="10" fontId="64" fillId="0" borderId="39" xfId="1" applyNumberFormat="1" applyFont="1" applyFill="1" applyBorder="1" applyAlignment="1">
      <alignment horizontal="center" vertical="center" wrapText="1"/>
    </xf>
    <xf numFmtId="10" fontId="36" fillId="0" borderId="38" xfId="1" applyNumberFormat="1" applyFont="1" applyFill="1" applyBorder="1" applyAlignment="1">
      <alignment horizontal="center" vertical="center" wrapText="1"/>
    </xf>
    <xf numFmtId="10" fontId="36" fillId="0" borderId="72" xfId="1" applyNumberFormat="1" applyFont="1" applyFill="1" applyBorder="1" applyAlignment="1">
      <alignment horizontal="center" vertical="center" wrapText="1"/>
    </xf>
    <xf numFmtId="10" fontId="36" fillId="0" borderId="38" xfId="0" applyNumberFormat="1" applyFont="1" applyBorder="1" applyAlignment="1">
      <alignment horizontal="center" vertical="center" wrapText="1"/>
    </xf>
    <xf numFmtId="0" fontId="36" fillId="0" borderId="72" xfId="0" applyFont="1" applyBorder="1" applyAlignment="1">
      <alignment horizontal="center" vertical="center" wrapText="1"/>
    </xf>
    <xf numFmtId="10" fontId="36" fillId="0" borderId="39" xfId="1" applyNumberFormat="1" applyFont="1" applyFill="1" applyBorder="1" applyAlignment="1">
      <alignment horizontal="center" vertical="center" wrapText="1"/>
    </xf>
    <xf numFmtId="10" fontId="36" fillId="0" borderId="79" xfId="0" applyNumberFormat="1" applyFont="1" applyBorder="1" applyAlignment="1">
      <alignment horizontal="center" vertical="center" wrapText="1"/>
    </xf>
    <xf numFmtId="10" fontId="56" fillId="0" borderId="36" xfId="0" applyNumberFormat="1" applyFont="1" applyBorder="1" applyAlignment="1">
      <alignment horizontal="center" vertical="center"/>
    </xf>
    <xf numFmtId="9" fontId="36" fillId="0" borderId="38" xfId="1" applyFont="1" applyBorder="1" applyAlignment="1">
      <alignment horizontal="center" vertical="center"/>
    </xf>
    <xf numFmtId="9" fontId="36" fillId="0" borderId="39" xfId="1" applyFont="1" applyBorder="1" applyAlignment="1">
      <alignment horizontal="center" vertical="center"/>
    </xf>
    <xf numFmtId="9" fontId="36" fillId="0" borderId="40" xfId="1" applyFont="1" applyBorder="1" applyAlignment="1">
      <alignment horizontal="center" vertical="center"/>
    </xf>
    <xf numFmtId="43" fontId="36" fillId="0" borderId="39" xfId="2" applyFont="1" applyBorder="1" applyAlignment="1">
      <alignment horizontal="center" vertical="center"/>
    </xf>
    <xf numFmtId="43" fontId="36" fillId="0" borderId="40" xfId="2" applyFont="1" applyBorder="1" applyAlignment="1">
      <alignment horizontal="center" vertical="center"/>
    </xf>
    <xf numFmtId="10" fontId="36" fillId="0" borderId="38" xfId="2" applyNumberFormat="1" applyFont="1" applyFill="1" applyBorder="1" applyAlignment="1" applyProtection="1">
      <alignment horizontal="center" vertical="center"/>
      <protection locked="0"/>
    </xf>
    <xf numFmtId="10" fontId="36" fillId="0" borderId="39" xfId="2" applyNumberFormat="1" applyFont="1" applyFill="1" applyBorder="1" applyAlignment="1" applyProtection="1">
      <alignment horizontal="center" vertical="center"/>
      <protection locked="0"/>
    </xf>
    <xf numFmtId="10" fontId="36" fillId="0" borderId="40" xfId="2" applyNumberFormat="1" applyFont="1" applyFill="1" applyBorder="1" applyAlignment="1" applyProtection="1">
      <alignment horizontal="center" vertical="center"/>
      <protection locked="0"/>
    </xf>
    <xf numFmtId="10" fontId="56" fillId="0" borderId="38" xfId="1" applyNumberFormat="1" applyFont="1" applyFill="1" applyBorder="1" applyAlignment="1">
      <alignment horizontal="center" vertical="center"/>
    </xf>
    <xf numFmtId="10" fontId="56" fillId="0" borderId="39" xfId="1" applyNumberFormat="1" applyFont="1" applyFill="1" applyBorder="1" applyAlignment="1">
      <alignment horizontal="center" vertical="center"/>
    </xf>
    <xf numFmtId="10" fontId="56" fillId="0" borderId="40" xfId="1" applyNumberFormat="1" applyFont="1" applyFill="1" applyBorder="1" applyAlignment="1">
      <alignment horizontal="center" vertical="center"/>
    </xf>
    <xf numFmtId="0" fontId="36" fillId="0" borderId="38" xfId="0" applyFont="1" applyBorder="1" applyAlignment="1">
      <alignment horizontal="center" vertical="center"/>
    </xf>
    <xf numFmtId="0" fontId="36" fillId="0" borderId="39" xfId="0" applyFont="1" applyBorder="1" applyAlignment="1">
      <alignment horizontal="center" vertical="center"/>
    </xf>
    <xf numFmtId="0" fontId="36" fillId="0" borderId="40" xfId="0" applyFont="1" applyBorder="1" applyAlignment="1">
      <alignment horizontal="center" vertical="center"/>
    </xf>
    <xf numFmtId="0" fontId="36" fillId="0" borderId="38" xfId="0" applyFont="1" applyBorder="1" applyAlignment="1">
      <alignment horizontal="left" vertical="center" wrapText="1"/>
    </xf>
    <xf numFmtId="0" fontId="36" fillId="0" borderId="39" xfId="0" applyFont="1" applyBorder="1" applyAlignment="1">
      <alignment horizontal="left" vertical="center" wrapText="1"/>
    </xf>
    <xf numFmtId="0" fontId="36" fillId="0" borderId="40" xfId="0" applyFont="1" applyBorder="1" applyAlignment="1">
      <alignment horizontal="left" vertical="center" wrapText="1"/>
    </xf>
    <xf numFmtId="0" fontId="36" fillId="0" borderId="32" xfId="0" applyFont="1" applyBorder="1" applyAlignment="1">
      <alignment horizontal="center" vertical="center" wrapText="1"/>
    </xf>
    <xf numFmtId="9" fontId="36" fillId="0" borderId="32" xfId="0" applyNumberFormat="1" applyFont="1" applyBorder="1" applyAlignment="1">
      <alignment horizontal="center" vertical="center" wrapText="1"/>
    </xf>
    <xf numFmtId="9" fontId="1" fillId="0" borderId="38" xfId="2" applyNumberFormat="1" applyFont="1" applyFill="1" applyBorder="1" applyAlignment="1" applyProtection="1">
      <alignment horizontal="center" vertical="center"/>
      <protection locked="0"/>
    </xf>
    <xf numFmtId="9" fontId="1" fillId="0" borderId="39" xfId="2" applyNumberFormat="1" applyFont="1" applyFill="1" applyBorder="1" applyAlignment="1" applyProtection="1">
      <alignment horizontal="center" vertical="center"/>
      <protection locked="0"/>
    </xf>
    <xf numFmtId="9" fontId="1" fillId="0" borderId="40" xfId="2" applyNumberFormat="1" applyFont="1" applyFill="1" applyBorder="1" applyAlignment="1" applyProtection="1">
      <alignment horizontal="center" vertical="center"/>
      <protection locked="0"/>
    </xf>
    <xf numFmtId="10" fontId="56" fillId="0" borderId="59" xfId="1" applyNumberFormat="1" applyFont="1" applyFill="1" applyBorder="1" applyAlignment="1">
      <alignment horizontal="center" vertical="center"/>
    </xf>
    <xf numFmtId="10" fontId="56" fillId="0" borderId="61" xfId="1" applyNumberFormat="1" applyFont="1" applyFill="1" applyBorder="1" applyAlignment="1">
      <alignment horizontal="center" vertical="center"/>
    </xf>
    <xf numFmtId="0" fontId="36" fillId="0" borderId="66" xfId="0" applyFont="1" applyBorder="1" applyAlignment="1">
      <alignment horizontal="center" vertical="top" wrapText="1"/>
    </xf>
    <xf numFmtId="9" fontId="36" fillId="0" borderId="66" xfId="0" applyNumberFormat="1" applyFont="1" applyBorder="1" applyAlignment="1">
      <alignment horizontal="center" vertical="center" wrapText="1"/>
    </xf>
    <xf numFmtId="10" fontId="36" fillId="0" borderId="66" xfId="0" applyNumberFormat="1" applyFont="1" applyBorder="1" applyAlignment="1">
      <alignment horizontal="center" vertical="center"/>
    </xf>
    <xf numFmtId="166" fontId="36" fillId="0" borderId="66" xfId="1" applyNumberFormat="1" applyFont="1" applyFill="1" applyBorder="1" applyAlignment="1" applyProtection="1">
      <alignment horizontal="center" vertical="center"/>
      <protection locked="0"/>
    </xf>
    <xf numFmtId="10" fontId="36" fillId="0" borderId="66" xfId="1" applyNumberFormat="1" applyFont="1" applyFill="1" applyBorder="1" applyAlignment="1" applyProtection="1">
      <alignment horizontal="center" vertical="center"/>
      <protection locked="0"/>
    </xf>
    <xf numFmtId="0" fontId="53" fillId="0" borderId="58" xfId="0" applyFont="1" applyBorder="1" applyAlignment="1">
      <alignment vertical="center" wrapText="1"/>
    </xf>
    <xf numFmtId="10" fontId="36" fillId="0" borderId="59" xfId="0" applyNumberFormat="1" applyFont="1" applyBorder="1" applyAlignment="1">
      <alignment horizontal="center" vertical="center"/>
    </xf>
    <xf numFmtId="10" fontId="36" fillId="0" borderId="61" xfId="0" applyNumberFormat="1" applyFont="1" applyBorder="1" applyAlignment="1">
      <alignment horizontal="center" vertical="center"/>
    </xf>
    <xf numFmtId="9" fontId="36" fillId="0" borderId="66" xfId="2" applyNumberFormat="1" applyFont="1" applyBorder="1" applyAlignment="1">
      <alignment horizontal="center" vertical="center"/>
    </xf>
    <xf numFmtId="43" fontId="36" fillId="0" borderId="66" xfId="2" applyFont="1" applyBorder="1" applyAlignment="1">
      <alignment vertical="center"/>
    </xf>
    <xf numFmtId="9" fontId="0" fillId="0" borderId="66" xfId="2" applyNumberFormat="1" applyFont="1" applyBorder="1" applyAlignment="1">
      <alignment horizontal="center" vertical="center"/>
    </xf>
    <xf numFmtId="43" fontId="0" fillId="0" borderId="66" xfId="2" applyFont="1" applyBorder="1" applyAlignment="1">
      <alignment horizontal="center" vertical="center"/>
    </xf>
    <xf numFmtId="0" fontId="0" fillId="0" borderId="62" xfId="0" applyBorder="1" applyAlignment="1">
      <alignment horizontal="center" vertical="center"/>
    </xf>
    <xf numFmtId="0" fontId="0" fillId="0" borderId="80" xfId="0" applyBorder="1" applyAlignment="1">
      <alignment horizontal="center" vertical="center"/>
    </xf>
    <xf numFmtId="0" fontId="0" fillId="0" borderId="63" xfId="0" applyBorder="1" applyAlignment="1">
      <alignment horizontal="center" vertical="center"/>
    </xf>
    <xf numFmtId="9" fontId="36" fillId="0" borderId="66" xfId="2" applyNumberFormat="1" applyFont="1" applyFill="1" applyBorder="1" applyAlignment="1" applyProtection="1">
      <alignment horizontal="left" vertical="center" wrapText="1"/>
      <protection locked="0"/>
    </xf>
    <xf numFmtId="0" fontId="36" fillId="0" borderId="62" xfId="0" applyFont="1" applyBorder="1" applyAlignment="1">
      <alignment horizontal="center" vertical="center"/>
    </xf>
    <xf numFmtId="0" fontId="36" fillId="0" borderId="63" xfId="0" applyFont="1" applyBorder="1" applyAlignment="1">
      <alignment horizontal="center" vertical="center"/>
    </xf>
    <xf numFmtId="10" fontId="47" fillId="0" borderId="85" xfId="1" applyNumberFormat="1"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19" fillId="6" borderId="30" xfId="0" applyFont="1" applyFill="1" applyBorder="1" applyAlignment="1">
      <alignment horizontal="center" vertical="center" wrapText="1"/>
    </xf>
    <xf numFmtId="0" fontId="19" fillId="6" borderId="31"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28" xfId="14" applyNumberFormat="1" applyFont="1" applyFill="1" applyBorder="1" applyAlignment="1">
      <alignment horizontal="center" vertical="center" wrapText="1"/>
    </xf>
    <xf numFmtId="49" fontId="25" fillId="9" borderId="29"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0"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1" xfId="14" applyFont="1" applyBorder="1" applyAlignment="1">
      <alignment horizontal="center" vertical="center" wrapText="1"/>
    </xf>
    <xf numFmtId="0" fontId="24" fillId="0" borderId="12" xfId="14" applyFont="1" applyBorder="1" applyAlignment="1">
      <alignment horizontal="center" vertical="center" wrapText="1"/>
    </xf>
    <xf numFmtId="0" fontId="24" fillId="0" borderId="13" xfId="14" applyFont="1" applyBorder="1" applyAlignment="1">
      <alignment horizontal="center" vertical="center" wrapText="1"/>
    </xf>
    <xf numFmtId="49" fontId="25" fillId="9" borderId="14" xfId="14" applyNumberFormat="1" applyFont="1" applyFill="1" applyBorder="1" applyAlignment="1">
      <alignment horizontal="center" vertical="center" wrapText="1"/>
    </xf>
    <xf numFmtId="49" fontId="25" fillId="9" borderId="18" xfId="14" applyNumberFormat="1" applyFont="1" applyFill="1" applyBorder="1" applyAlignment="1">
      <alignment horizontal="center" vertical="center" wrapText="1"/>
    </xf>
    <xf numFmtId="0" fontId="24" fillId="0" borderId="25" xfId="14" applyFont="1" applyBorder="1" applyAlignment="1">
      <alignment horizontal="center" vertical="center" wrapText="1"/>
    </xf>
    <xf numFmtId="0" fontId="24" fillId="0" borderId="26" xfId="14" applyFont="1" applyBorder="1" applyAlignment="1">
      <alignment horizontal="center" vertical="center" wrapText="1"/>
    </xf>
    <xf numFmtId="0" fontId="24" fillId="0" borderId="27"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38" fillId="2" borderId="32" xfId="0" applyFont="1" applyFill="1" applyBorder="1" applyAlignment="1">
      <alignment horizontal="center" vertical="center"/>
    </xf>
  </cellXfs>
  <cellStyles count="23">
    <cellStyle name="Hipervínculo" xfId="3" builtinId="8"/>
    <cellStyle name="Millares" xfId="2" builtinId="3"/>
    <cellStyle name="Millares 2" xfId="4" xr:uid="{00000000-0005-0000-0000-000002000000}"/>
    <cellStyle name="Millares 2 2" xfId="21" xr:uid="{00000000-0005-0000-0000-000003000000}"/>
    <cellStyle name="Millares 3" xfId="17" xr:uid="{00000000-0005-0000-0000-000004000000}"/>
    <cellStyle name="Millares 4" xfId="20" xr:uid="{00000000-0005-0000-0000-000005000000}"/>
    <cellStyle name="Moneda 2" xfId="7" xr:uid="{00000000-0005-0000-0000-000006000000}"/>
    <cellStyle name="Moneda 2 2" xfId="10" xr:uid="{00000000-0005-0000-0000-000007000000}"/>
    <cellStyle name="Normal" xfId="0" builtinId="0"/>
    <cellStyle name="Normal 18" xfId="11" xr:uid="{00000000-0005-0000-0000-000009000000}"/>
    <cellStyle name="Normal 2" xfId="19" xr:uid="{00000000-0005-0000-0000-00000A000000}"/>
    <cellStyle name="Normal 2 2" xfId="9" xr:uid="{00000000-0005-0000-0000-00000B000000}"/>
    <cellStyle name="Normal 2 2 2" xfId="15" xr:uid="{00000000-0005-0000-0000-00000C000000}"/>
    <cellStyle name="Normal 2 3" xfId="22" xr:uid="{00000000-0005-0000-0000-00000D000000}"/>
    <cellStyle name="Normal 3 2" xfId="12" xr:uid="{00000000-0005-0000-0000-00000E000000}"/>
    <cellStyle name="Normal 4" xfId="16" xr:uid="{00000000-0005-0000-0000-00000F000000}"/>
    <cellStyle name="Normal 8" xfId="14" xr:uid="{00000000-0005-0000-0000-000010000000}"/>
    <cellStyle name="Normal_573_2009_ Actualizado 22_12_2009" xfId="13" xr:uid="{00000000-0005-0000-0000-000011000000}"/>
    <cellStyle name="Porcentaje" xfId="1" builtinId="5"/>
    <cellStyle name="Porcentaje 2" xfId="6" xr:uid="{00000000-0005-0000-0000-000013000000}"/>
    <cellStyle name="Porcentaje 3" xfId="8" xr:uid="{00000000-0005-0000-0000-000014000000}"/>
    <cellStyle name="Porcentaje 4" xfId="5" xr:uid="{00000000-0005-0000-0000-000015000000}"/>
    <cellStyle name="Porcentual 2" xfId="18" xr:uid="{00000000-0005-0000-0000-000016000000}"/>
  </cellStyles>
  <dxfs count="0"/>
  <tableStyles count="0" defaultTableStyle="TableStyleMedium2" defaultPivotStyle="PivotStyleLight16"/>
  <colors>
    <mruColors>
      <color rgb="FFFF0066"/>
      <color rgb="FF339933"/>
      <color rgb="FFFF3300"/>
      <color rgb="FF669900"/>
      <color rgb="FFCCCC00"/>
      <color rgb="FFB2BF73"/>
      <color rgb="FFC7D389"/>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309562</xdr:colOff>
      <xdr:row>277</xdr:row>
      <xdr:rowOff>142875</xdr:rowOff>
    </xdr:from>
    <xdr:ext cx="638175" cy="71437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09562" y="132159375"/>
          <a:ext cx="638175" cy="714375"/>
        </a:xfrm>
        <a:prstGeom prst="rect">
          <a:avLst/>
        </a:prstGeom>
        <a:noFill/>
      </xdr:spPr>
    </xdr:pic>
    <xdr:clientData fLocksWithSheet="0"/>
  </xdr:oneCellAnchor>
  <xdr:oneCellAnchor>
    <xdr:from>
      <xdr:col>0</xdr:col>
      <xdr:colOff>438150</xdr:colOff>
      <xdr:row>0</xdr:row>
      <xdr:rowOff>28575</xdr:rowOff>
    </xdr:from>
    <xdr:ext cx="1201685" cy="98107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438150" y="28575"/>
          <a:ext cx="1201685" cy="981075"/>
        </a:xfrm>
        <a:prstGeom prst="rect">
          <a:avLst/>
        </a:prstGeom>
        <a:noFill/>
      </xdr:spPr>
    </xdr:pic>
    <xdr:clientData fLocksWithSheet="0"/>
  </xdr:oneCellAnchor>
  <xdr:oneCellAnchor>
    <xdr:from>
      <xdr:col>0</xdr:col>
      <xdr:colOff>400050</xdr:colOff>
      <xdr:row>40</xdr:row>
      <xdr:rowOff>95250</xdr:rowOff>
    </xdr:from>
    <xdr:ext cx="771525" cy="981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400050" y="16927830"/>
          <a:ext cx="771525" cy="981075"/>
        </a:xfrm>
        <a:prstGeom prst="rect">
          <a:avLst/>
        </a:prstGeom>
        <a:noFill/>
      </xdr:spPr>
    </xdr:pic>
    <xdr:clientData fLocksWithSheet="0"/>
  </xdr:oneCellAnchor>
  <xdr:oneCellAnchor>
    <xdr:from>
      <xdr:col>0</xdr:col>
      <xdr:colOff>400050</xdr:colOff>
      <xdr:row>80</xdr:row>
      <xdr:rowOff>95250</xdr:rowOff>
    </xdr:from>
    <xdr:ext cx="771525" cy="981075"/>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xfrm>
          <a:off x="400050" y="34865310"/>
          <a:ext cx="771525" cy="981075"/>
        </a:xfrm>
        <a:prstGeom prst="rect">
          <a:avLst/>
        </a:prstGeom>
        <a:noFill/>
      </xdr:spPr>
    </xdr:pic>
    <xdr:clientData fLocksWithSheet="0"/>
  </xdr:oneCellAnchor>
  <xdr:oneCellAnchor>
    <xdr:from>
      <xdr:col>0</xdr:col>
      <xdr:colOff>400050</xdr:colOff>
      <xdr:row>120</xdr:row>
      <xdr:rowOff>95250</xdr:rowOff>
    </xdr:from>
    <xdr:ext cx="771525" cy="981075"/>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xfrm>
          <a:off x="400050" y="53907690"/>
          <a:ext cx="771525" cy="981075"/>
        </a:xfrm>
        <a:prstGeom prst="rect">
          <a:avLst/>
        </a:prstGeom>
        <a:noFill/>
      </xdr:spPr>
    </xdr:pic>
    <xdr:clientData fLocksWithSheet="0"/>
  </xdr:oneCellAnchor>
  <xdr:twoCellAnchor>
    <xdr:from>
      <xdr:col>0</xdr:col>
      <xdr:colOff>370417</xdr:colOff>
      <xdr:row>625</xdr:row>
      <xdr:rowOff>147636</xdr:rowOff>
    </xdr:from>
    <xdr:to>
      <xdr:col>0</xdr:col>
      <xdr:colOff>912774</xdr:colOff>
      <xdr:row>628</xdr:row>
      <xdr:rowOff>116848</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0631" t="5850" r="19580" b="9140"/>
        <a:stretch>
          <a:fillRect/>
        </a:stretch>
      </xdr:blipFill>
      <xdr:spPr bwMode="auto">
        <a:xfrm>
          <a:off x="370417" y="282254324"/>
          <a:ext cx="542357" cy="504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370418</xdr:colOff>
      <xdr:row>198</xdr:row>
      <xdr:rowOff>98961</xdr:rowOff>
    </xdr:from>
    <xdr:to>
      <xdr:col>0</xdr:col>
      <xdr:colOff>1064806</xdr:colOff>
      <xdr:row>201</xdr:row>
      <xdr:rowOff>152568</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8" y="86207435"/>
          <a:ext cx="694388" cy="870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237</xdr:row>
      <xdr:rowOff>986</xdr:rowOff>
    </xdr:from>
    <xdr:to>
      <xdr:col>0</xdr:col>
      <xdr:colOff>1143000</xdr:colOff>
      <xdr:row>240</xdr:row>
      <xdr:rowOff>152568</xdr:rowOff>
    </xdr:to>
    <xdr:pic>
      <xdr:nvPicPr>
        <xdr:cNvPr id="10" name="Imagen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287408583"/>
          <a:ext cx="772583" cy="708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395844</xdr:colOff>
      <xdr:row>159</xdr:row>
      <xdr:rowOff>31216</xdr:rowOff>
    </xdr:from>
    <xdr:to>
      <xdr:col>0</xdr:col>
      <xdr:colOff>1143000</xdr:colOff>
      <xdr:row>162</xdr:row>
      <xdr:rowOff>152568</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95844" y="71901671"/>
          <a:ext cx="747156" cy="88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273843</xdr:colOff>
      <xdr:row>354</xdr:row>
      <xdr:rowOff>35719</xdr:rowOff>
    </xdr:from>
    <xdr:ext cx="638175" cy="714375"/>
    <xdr:pic>
      <xdr:nvPicPr>
        <xdr:cNvPr id="12" name="image1.png" title="Imagen">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xfrm>
          <a:off x="273843" y="167663813"/>
          <a:ext cx="638175" cy="714375"/>
        </a:xfrm>
        <a:prstGeom prst="rect">
          <a:avLst/>
        </a:prstGeom>
        <a:noFill/>
      </xdr:spPr>
    </xdr:pic>
    <xdr:clientData fLocksWithSheet="0"/>
  </xdr:oneCellAnchor>
  <xdr:oneCellAnchor>
    <xdr:from>
      <xdr:col>0</xdr:col>
      <xdr:colOff>119062</xdr:colOff>
      <xdr:row>392</xdr:row>
      <xdr:rowOff>154781</xdr:rowOff>
    </xdr:from>
    <xdr:ext cx="638175" cy="714375"/>
    <xdr:pic>
      <xdr:nvPicPr>
        <xdr:cNvPr id="13" name="image1.png" title="Imagen">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xfrm>
          <a:off x="119062" y="183546750"/>
          <a:ext cx="638175" cy="714375"/>
        </a:xfrm>
        <a:prstGeom prst="rect">
          <a:avLst/>
        </a:prstGeom>
        <a:noFill/>
      </xdr:spPr>
    </xdr:pic>
    <xdr:clientData fLocksWithSheet="0"/>
  </xdr:oneCellAnchor>
  <xdr:oneCellAnchor>
    <xdr:from>
      <xdr:col>0</xdr:col>
      <xdr:colOff>130969</xdr:colOff>
      <xdr:row>430</xdr:row>
      <xdr:rowOff>321469</xdr:rowOff>
    </xdr:from>
    <xdr:ext cx="638175" cy="714375"/>
    <xdr:pic>
      <xdr:nvPicPr>
        <xdr:cNvPr id="14" name="image1.png" title="Image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xfrm>
          <a:off x="130969" y="199798782"/>
          <a:ext cx="638175" cy="714375"/>
        </a:xfrm>
        <a:prstGeom prst="rect">
          <a:avLst/>
        </a:prstGeom>
        <a:noFill/>
      </xdr:spPr>
    </xdr:pic>
    <xdr:clientData fLocksWithSheet="0"/>
  </xdr:oneCellAnchor>
  <xdr:oneCellAnchor>
    <xdr:from>
      <xdr:col>0</xdr:col>
      <xdr:colOff>214312</xdr:colOff>
      <xdr:row>470</xdr:row>
      <xdr:rowOff>83343</xdr:rowOff>
    </xdr:from>
    <xdr:ext cx="638175" cy="714375"/>
    <xdr:pic>
      <xdr:nvPicPr>
        <xdr:cNvPr id="15" name="image1.png" title="Imagen">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xfrm>
          <a:off x="214312" y="213038531"/>
          <a:ext cx="638175" cy="714375"/>
        </a:xfrm>
        <a:prstGeom prst="rect">
          <a:avLst/>
        </a:prstGeom>
        <a:noFill/>
      </xdr:spPr>
    </xdr:pic>
    <xdr:clientData fLocksWithSheet="0"/>
  </xdr:oneCellAnchor>
  <xdr:oneCellAnchor>
    <xdr:from>
      <xdr:col>0</xdr:col>
      <xdr:colOff>250032</xdr:colOff>
      <xdr:row>508</xdr:row>
      <xdr:rowOff>214313</xdr:rowOff>
    </xdr:from>
    <xdr:ext cx="638175" cy="714375"/>
    <xdr:pic>
      <xdr:nvPicPr>
        <xdr:cNvPr id="16" name="image1.png" title="Imagen">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xfrm>
          <a:off x="250032" y="227099813"/>
          <a:ext cx="638175" cy="714375"/>
        </a:xfrm>
        <a:prstGeom prst="rect">
          <a:avLst/>
        </a:prstGeom>
        <a:noFill/>
      </xdr:spPr>
    </xdr:pic>
    <xdr:clientData fLocksWithSheet="0"/>
  </xdr:oneCellAnchor>
  <xdr:oneCellAnchor>
    <xdr:from>
      <xdr:col>0</xdr:col>
      <xdr:colOff>142875</xdr:colOff>
      <xdr:row>547</xdr:row>
      <xdr:rowOff>11907</xdr:rowOff>
    </xdr:from>
    <xdr:ext cx="638175" cy="714375"/>
    <xdr:pic>
      <xdr:nvPicPr>
        <xdr:cNvPr id="17" name="image1.png" title="Imagen">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xfrm>
          <a:off x="142875" y="240470532"/>
          <a:ext cx="638175" cy="714375"/>
        </a:xfrm>
        <a:prstGeom prst="rect">
          <a:avLst/>
        </a:prstGeom>
        <a:noFill/>
      </xdr:spPr>
    </xdr:pic>
    <xdr:clientData fLocksWithSheet="0"/>
  </xdr:oneCellAnchor>
  <xdr:oneCellAnchor>
    <xdr:from>
      <xdr:col>0</xdr:col>
      <xdr:colOff>190500</xdr:colOff>
      <xdr:row>586</xdr:row>
      <xdr:rowOff>47624</xdr:rowOff>
    </xdr:from>
    <xdr:ext cx="638175" cy="714375"/>
    <xdr:pic>
      <xdr:nvPicPr>
        <xdr:cNvPr id="18" name="image1.png" title="Imagen">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xfrm>
          <a:off x="190500" y="260770687"/>
          <a:ext cx="638175" cy="714375"/>
        </a:xfrm>
        <a:prstGeom prst="rect">
          <a:avLst/>
        </a:prstGeom>
        <a:noFill/>
      </xdr:spPr>
    </xdr:pic>
    <xdr:clientData fLocksWithSheet="0"/>
  </xdr:oneCellAnchor>
  <xdr:oneCellAnchor>
    <xdr:from>
      <xdr:col>0</xdr:col>
      <xdr:colOff>114300</xdr:colOff>
      <xdr:row>315</xdr:row>
      <xdr:rowOff>19050</xdr:rowOff>
    </xdr:from>
    <xdr:ext cx="1201685" cy="981075"/>
    <xdr:pic>
      <xdr:nvPicPr>
        <xdr:cNvPr id="19" name="image2.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 cstate="print"/>
        <a:stretch>
          <a:fillRect/>
        </a:stretch>
      </xdr:blipFill>
      <xdr:spPr>
        <a:xfrm>
          <a:off x="114300" y="152133300"/>
          <a:ext cx="1201685" cy="9810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962027</xdr:colOff>
      <xdr:row>0</xdr:row>
      <xdr:rowOff>241298</xdr:rowOff>
    </xdr:from>
    <xdr:to>
      <xdr:col>0</xdr:col>
      <xdr:colOff>1667281</xdr:colOff>
      <xdr:row>3</xdr:row>
      <xdr:rowOff>154781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962027" y="241298"/>
          <a:ext cx="705254" cy="69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374196</xdr:colOff>
      <xdr:row>0</xdr:row>
      <xdr:rowOff>144671</xdr:rowOff>
    </xdr:from>
    <xdr:to>
      <xdr:col>1</xdr:col>
      <xdr:colOff>907</xdr:colOff>
      <xdr:row>3</xdr:row>
      <xdr:rowOff>122463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4196" y="144671"/>
          <a:ext cx="964747" cy="1032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i%20unidad\0.SGC\0.%20SECRETRIA%20GESTI&#211;N%20CORPORATIVA\4.%20SGC-2026\07.%20PLANES%20DE%20ACCI&#211;N\daf\PE01-IN03-F02%20V1.0%20Programacion_plan_operativo_anual_de_gestio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 E ÍNDICE"/>
      <sheetName val="2. ACTIVIDADES,TAREAS, METAS"/>
      <sheetName val="ANEXO_ODS"/>
      <sheetName val="ANEXO_VARIABLES"/>
      <sheetName val="INSTRUCCIÓN DE DILIGENCIAMIENTO"/>
      <sheetName val="3. ANUALIZACIÓN"/>
      <sheetName val="LISTAS_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D4" sqref="D4:K4"/>
    </sheetView>
  </sheetViews>
  <sheetFormatPr baseColWidth="10" defaultColWidth="18.85546875" defaultRowHeight="15.75" zeroHeight="1" x14ac:dyDescent="0.25"/>
  <cols>
    <col min="1" max="1" width="7.5703125" style="99" customWidth="1"/>
    <col min="2" max="14" width="11.42578125" style="99" customWidth="1"/>
    <col min="15" max="20" width="8.140625" style="99" customWidth="1"/>
    <col min="21" max="16384" width="18.85546875" style="99"/>
  </cols>
  <sheetData>
    <row r="1" spans="1:21" ht="31.5" customHeight="1" x14ac:dyDescent="0.25">
      <c r="B1" s="347"/>
      <c r="C1" s="347"/>
      <c r="D1" s="348" t="s">
        <v>438</v>
      </c>
      <c r="E1" s="349"/>
      <c r="F1" s="349"/>
      <c r="G1" s="349"/>
      <c r="H1" s="349"/>
      <c r="I1" s="349"/>
      <c r="J1" s="349"/>
      <c r="K1" s="349"/>
      <c r="L1" s="349"/>
      <c r="M1" s="349"/>
      <c r="N1" s="349"/>
      <c r="O1" s="349"/>
      <c r="P1" s="349"/>
      <c r="Q1" s="349"/>
      <c r="R1" s="349"/>
      <c r="S1" s="349"/>
      <c r="T1" s="361"/>
    </row>
    <row r="2" spans="1:21" ht="31.5" customHeight="1" x14ac:dyDescent="0.25">
      <c r="A2" s="100"/>
      <c r="B2" s="347"/>
      <c r="C2" s="347"/>
      <c r="D2" s="362" t="s">
        <v>439</v>
      </c>
      <c r="E2" s="363"/>
      <c r="F2" s="363"/>
      <c r="G2" s="363"/>
      <c r="H2" s="363"/>
      <c r="I2" s="363"/>
      <c r="J2" s="363"/>
      <c r="K2" s="363"/>
      <c r="L2" s="363"/>
      <c r="M2" s="363"/>
      <c r="N2" s="363"/>
      <c r="O2" s="363"/>
      <c r="P2" s="363"/>
      <c r="Q2" s="363"/>
      <c r="R2" s="363"/>
      <c r="S2" s="363"/>
      <c r="T2" s="364"/>
    </row>
    <row r="3" spans="1:21" ht="31.5" customHeight="1" x14ac:dyDescent="0.25">
      <c r="B3" s="347"/>
      <c r="C3" s="347"/>
      <c r="D3" s="348" t="s">
        <v>629</v>
      </c>
      <c r="E3" s="349"/>
      <c r="F3" s="349"/>
      <c r="G3" s="349"/>
      <c r="H3" s="349"/>
      <c r="I3" s="349"/>
      <c r="J3" s="349"/>
      <c r="K3" s="349"/>
      <c r="L3" s="349"/>
      <c r="M3" s="349"/>
      <c r="N3" s="349"/>
      <c r="O3" s="349"/>
      <c r="P3" s="349"/>
      <c r="Q3" s="349"/>
      <c r="R3" s="349"/>
      <c r="S3" s="349"/>
      <c r="T3" s="361"/>
    </row>
    <row r="4" spans="1:21" ht="31.5" customHeight="1" x14ac:dyDescent="0.25">
      <c r="B4" s="347"/>
      <c r="C4" s="347"/>
      <c r="D4" s="348" t="s">
        <v>630</v>
      </c>
      <c r="E4" s="349"/>
      <c r="F4" s="349"/>
      <c r="G4" s="349"/>
      <c r="H4" s="349"/>
      <c r="I4" s="349"/>
      <c r="J4" s="349"/>
      <c r="K4" s="349"/>
      <c r="L4" s="349" t="s">
        <v>631</v>
      </c>
      <c r="M4" s="349"/>
      <c r="N4" s="349"/>
      <c r="O4" s="349"/>
      <c r="P4" s="349"/>
      <c r="Q4" s="349"/>
      <c r="R4" s="349"/>
      <c r="S4" s="349"/>
      <c r="T4" s="361"/>
    </row>
    <row r="5" spans="1:21" x14ac:dyDescent="0.25"/>
    <row r="6" spans="1:21" x14ac:dyDescent="0.25">
      <c r="B6" s="100"/>
    </row>
    <row r="7" spans="1:21" x14ac:dyDescent="0.25">
      <c r="B7" s="365"/>
      <c r="C7" s="365"/>
      <c r="D7" s="365"/>
      <c r="E7" s="365"/>
      <c r="F7" s="365"/>
      <c r="G7" s="365"/>
      <c r="H7" s="365"/>
      <c r="I7" s="365"/>
      <c r="J7" s="365"/>
      <c r="K7" s="365"/>
      <c r="L7" s="365"/>
      <c r="M7" s="365"/>
      <c r="N7" s="365"/>
      <c r="O7" s="365"/>
      <c r="P7" s="365"/>
      <c r="Q7" s="365"/>
      <c r="R7" s="365"/>
      <c r="S7" s="365"/>
      <c r="T7" s="101"/>
    </row>
    <row r="8" spans="1:21" x14ac:dyDescent="0.25"/>
    <row r="9" spans="1:21" ht="20.25" customHeight="1" x14ac:dyDescent="0.25">
      <c r="K9" s="102"/>
      <c r="L9" s="103"/>
      <c r="N9" s="102"/>
    </row>
    <row r="10" spans="1:21" ht="39" customHeight="1" x14ac:dyDescent="0.25">
      <c r="B10" s="350" t="s">
        <v>521</v>
      </c>
      <c r="C10" s="351"/>
      <c r="D10" s="351"/>
      <c r="E10" s="352"/>
      <c r="F10" s="360" t="s">
        <v>579</v>
      </c>
      <c r="G10" s="351"/>
      <c r="H10" s="351"/>
      <c r="I10" s="351"/>
      <c r="J10" s="351"/>
      <c r="K10" s="351"/>
      <c r="L10" s="351"/>
      <c r="M10" s="352"/>
      <c r="N10" s="102"/>
      <c r="O10" s="365" t="s">
        <v>520</v>
      </c>
      <c r="P10" s="365"/>
      <c r="Q10" s="365"/>
      <c r="R10" s="365"/>
      <c r="S10" s="365"/>
      <c r="T10" s="365"/>
      <c r="U10" s="104"/>
    </row>
    <row r="11" spans="1:21" ht="39" customHeight="1" x14ac:dyDescent="0.25">
      <c r="B11" s="350" t="s">
        <v>522</v>
      </c>
      <c r="C11" s="351"/>
      <c r="D11" s="351"/>
      <c r="E11" s="352"/>
      <c r="F11" s="360" t="s">
        <v>461</v>
      </c>
      <c r="G11" s="351"/>
      <c r="H11" s="351"/>
      <c r="I11" s="351"/>
      <c r="J11" s="351"/>
      <c r="K11" s="351"/>
      <c r="L11" s="351"/>
      <c r="M11" s="352"/>
      <c r="N11" s="366"/>
      <c r="O11" s="365"/>
      <c r="P11" s="365"/>
      <c r="Q11" s="365"/>
      <c r="R11" s="365"/>
      <c r="S11" s="365"/>
      <c r="T11" s="365"/>
      <c r="U11" s="105"/>
    </row>
    <row r="12" spans="1:21" ht="39" customHeight="1" x14ac:dyDescent="0.25">
      <c r="B12" s="350" t="s">
        <v>556</v>
      </c>
      <c r="C12" s="351"/>
      <c r="D12" s="351"/>
      <c r="E12" s="352"/>
      <c r="F12" s="360" t="s">
        <v>925</v>
      </c>
      <c r="G12" s="351"/>
      <c r="H12" s="351"/>
      <c r="I12" s="351"/>
      <c r="J12" s="351"/>
      <c r="K12" s="351"/>
      <c r="L12" s="351"/>
      <c r="M12" s="352"/>
      <c r="N12" s="366"/>
      <c r="O12" s="365"/>
      <c r="P12" s="365"/>
      <c r="Q12" s="365"/>
      <c r="R12" s="365"/>
      <c r="S12" s="365"/>
      <c r="T12" s="365"/>
      <c r="U12" s="105"/>
    </row>
    <row r="13" spans="1:21" ht="39" customHeight="1" x14ac:dyDescent="0.25">
      <c r="B13" s="350" t="s">
        <v>545</v>
      </c>
      <c r="C13" s="351"/>
      <c r="D13" s="351"/>
      <c r="E13" s="352"/>
      <c r="F13" s="360" t="s">
        <v>597</v>
      </c>
      <c r="G13" s="351"/>
      <c r="H13" s="351"/>
      <c r="I13" s="351"/>
      <c r="J13" s="351"/>
      <c r="K13" s="351"/>
      <c r="L13" s="351"/>
      <c r="M13" s="352"/>
      <c r="N13" s="104"/>
      <c r="O13" s="101"/>
      <c r="P13" s="101"/>
      <c r="Q13" s="101"/>
      <c r="R13" s="101"/>
      <c r="S13" s="101"/>
      <c r="T13" s="101"/>
      <c r="U13" s="105"/>
    </row>
    <row r="14" spans="1:21" ht="39" customHeight="1" x14ac:dyDescent="0.25">
      <c r="B14" s="350" t="s">
        <v>546</v>
      </c>
      <c r="C14" s="351"/>
      <c r="D14" s="351"/>
      <c r="E14" s="352"/>
      <c r="F14" s="360" t="s">
        <v>608</v>
      </c>
      <c r="G14" s="351"/>
      <c r="H14" s="351"/>
      <c r="I14" s="351"/>
      <c r="J14" s="351"/>
      <c r="K14" s="351"/>
      <c r="L14" s="351"/>
      <c r="M14" s="352"/>
      <c r="N14" s="104"/>
      <c r="O14" s="101"/>
      <c r="P14" s="101"/>
      <c r="Q14" s="101"/>
      <c r="R14" s="101"/>
      <c r="S14" s="101"/>
      <c r="T14" s="101"/>
      <c r="U14" s="105"/>
    </row>
    <row r="15" spans="1:21" ht="39" customHeight="1" x14ac:dyDescent="0.25">
      <c r="B15" s="369" t="s">
        <v>523</v>
      </c>
      <c r="C15" s="370"/>
      <c r="D15" s="370"/>
      <c r="E15" s="371"/>
      <c r="F15" s="106" t="s">
        <v>23</v>
      </c>
      <c r="G15" s="367" t="s">
        <v>0</v>
      </c>
      <c r="H15" s="368"/>
      <c r="I15" s="368"/>
      <c r="J15" s="368"/>
      <c r="K15" s="368"/>
      <c r="L15" s="353">
        <v>2026</v>
      </c>
      <c r="M15" s="354"/>
      <c r="N15" s="104"/>
      <c r="O15" s="365"/>
      <c r="P15" s="365"/>
      <c r="Q15" s="365"/>
      <c r="R15" s="365"/>
      <c r="S15" s="365"/>
      <c r="T15" s="365"/>
      <c r="U15" s="105"/>
    </row>
    <row r="16" spans="1:21" ht="39" customHeight="1" x14ac:dyDescent="0.25">
      <c r="B16" s="372"/>
      <c r="C16" s="373"/>
      <c r="D16" s="373"/>
      <c r="E16" s="374"/>
      <c r="F16" s="107" t="s">
        <v>24</v>
      </c>
      <c r="G16" s="357" t="s">
        <v>11</v>
      </c>
      <c r="H16" s="358"/>
      <c r="I16" s="358"/>
      <c r="J16" s="358"/>
      <c r="K16" s="359"/>
      <c r="L16" s="355"/>
      <c r="M16" s="356"/>
      <c r="N16" s="366"/>
      <c r="O16" s="365"/>
      <c r="P16" s="365"/>
      <c r="Q16" s="365"/>
      <c r="R16" s="365"/>
      <c r="S16" s="365"/>
      <c r="T16" s="365"/>
      <c r="U16" s="108"/>
    </row>
    <row r="17" spans="2:20" ht="20.25" customHeight="1" x14ac:dyDescent="0.25">
      <c r="L17" s="109"/>
      <c r="N17" s="366"/>
      <c r="O17" s="365"/>
      <c r="P17" s="365"/>
      <c r="Q17" s="365"/>
      <c r="R17" s="365"/>
      <c r="S17" s="365"/>
      <c r="T17" s="365"/>
    </row>
    <row r="18" spans="2:20" ht="3" customHeight="1" x14ac:dyDescent="0.25">
      <c r="L18" s="109"/>
      <c r="N18" s="110"/>
      <c r="O18" s="365"/>
      <c r="P18" s="365"/>
      <c r="Q18" s="365"/>
      <c r="R18" s="365"/>
      <c r="S18" s="365"/>
      <c r="T18" s="365"/>
    </row>
    <row r="19" spans="2:20" ht="42" customHeight="1" x14ac:dyDescent="0.25">
      <c r="L19" s="109"/>
      <c r="N19" s="105"/>
      <c r="O19" s="365"/>
      <c r="P19" s="365"/>
      <c r="Q19" s="365"/>
      <c r="R19" s="365"/>
      <c r="S19" s="365"/>
      <c r="T19" s="365"/>
    </row>
    <row r="20" spans="2:20" ht="20.25" customHeight="1" x14ac:dyDescent="0.25">
      <c r="B20" s="346" t="s">
        <v>557</v>
      </c>
      <c r="C20" s="346"/>
      <c r="D20" s="346"/>
      <c r="E20" s="346"/>
      <c r="F20" s="346"/>
      <c r="G20" s="346"/>
      <c r="H20" s="346"/>
      <c r="I20" s="346"/>
      <c r="J20" s="346"/>
      <c r="K20" s="346"/>
      <c r="L20" s="346"/>
      <c r="M20" s="346"/>
      <c r="N20" s="103"/>
      <c r="O20" s="365"/>
      <c r="P20" s="365"/>
      <c r="Q20" s="365"/>
      <c r="R20" s="365"/>
      <c r="S20" s="365"/>
      <c r="T20" s="365"/>
    </row>
    <row r="21" spans="2:20" ht="19.5" customHeight="1" x14ac:dyDescent="0.25">
      <c r="B21" s="346"/>
      <c r="C21" s="346"/>
      <c r="D21" s="346"/>
      <c r="E21" s="346"/>
      <c r="F21" s="346"/>
      <c r="G21" s="346"/>
      <c r="H21" s="346"/>
      <c r="I21" s="346"/>
      <c r="J21" s="346"/>
      <c r="K21" s="346"/>
      <c r="L21" s="346"/>
      <c r="M21" s="346"/>
      <c r="N21" s="105"/>
      <c r="O21" s="365"/>
      <c r="P21" s="365"/>
      <c r="Q21" s="365"/>
      <c r="R21" s="365"/>
      <c r="S21" s="365"/>
      <c r="T21" s="365"/>
    </row>
    <row r="22" spans="2:20" ht="19.5" customHeight="1" x14ac:dyDescent="0.25">
      <c r="B22" s="346"/>
      <c r="C22" s="346"/>
      <c r="D22" s="346"/>
      <c r="E22" s="346"/>
      <c r="F22" s="346"/>
      <c r="G22" s="346"/>
      <c r="H22" s="346"/>
      <c r="I22" s="346"/>
      <c r="J22" s="346"/>
      <c r="K22" s="346"/>
      <c r="L22" s="346"/>
      <c r="M22" s="346"/>
      <c r="N22" s="105"/>
      <c r="O22" s="365"/>
      <c r="P22" s="365"/>
      <c r="Q22" s="365"/>
      <c r="R22" s="365"/>
      <c r="S22" s="365"/>
      <c r="T22" s="365"/>
    </row>
    <row r="23" spans="2:20" ht="19.5" customHeight="1" x14ac:dyDescent="0.25">
      <c r="B23" s="346"/>
      <c r="C23" s="346"/>
      <c r="D23" s="346"/>
      <c r="E23" s="346"/>
      <c r="F23" s="346"/>
      <c r="G23" s="346"/>
      <c r="H23" s="346"/>
      <c r="I23" s="346"/>
      <c r="J23" s="346"/>
      <c r="K23" s="346"/>
      <c r="L23" s="346"/>
      <c r="M23" s="346"/>
      <c r="N23" s="105"/>
      <c r="O23" s="365"/>
      <c r="P23" s="365"/>
      <c r="Q23" s="365"/>
      <c r="R23" s="365"/>
      <c r="S23" s="365"/>
      <c r="T23" s="365"/>
    </row>
    <row r="24" spans="2:20" s="111" customFormat="1" ht="19.5" customHeight="1" x14ac:dyDescent="0.25">
      <c r="B24" s="346"/>
      <c r="C24" s="346"/>
      <c r="D24" s="346"/>
      <c r="E24" s="346"/>
      <c r="F24" s="346"/>
      <c r="G24" s="346"/>
      <c r="H24" s="346"/>
      <c r="I24" s="346"/>
      <c r="J24" s="346"/>
      <c r="K24" s="346"/>
      <c r="L24" s="346"/>
      <c r="M24" s="346"/>
      <c r="O24" s="365"/>
      <c r="P24" s="365"/>
      <c r="Q24" s="365"/>
      <c r="R24" s="365"/>
      <c r="S24" s="365"/>
      <c r="T24" s="365"/>
    </row>
    <row r="25" spans="2:20" x14ac:dyDescent="0.25">
      <c r="L25" s="109"/>
    </row>
    <row r="26" spans="2:20" x14ac:dyDescent="0.25">
      <c r="L26" s="109"/>
      <c r="N26" s="105"/>
    </row>
    <row r="27" spans="2:20" x14ac:dyDescent="0.25">
      <c r="N27" s="105"/>
    </row>
    <row r="28" spans="2:20" x14ac:dyDescent="0.25">
      <c r="N28" s="10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7">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O11:R11"/>
    <mergeCell ref="B13:E13"/>
    <mergeCell ref="B14:E14"/>
    <mergeCell ref="F13:M13"/>
    <mergeCell ref="F14:M14"/>
    <mergeCell ref="B15:E16"/>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xr:uid="{00000000-0002-0000-0000-000004000000}">
          <x14:formula1>
            <xm:f>'E:\Mi unidad\0.SGC\0. SECRETRIA GESTIÓN CORPORATIVA\4. SGC-2026\07. PLANES DE ACCIÓN\daf\[PE01-IN03-F02 V1.0 Programacion_plan_operativo_anual_de_gestion 2026.xlsx]LISTAS_1'!#REF!</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U663"/>
  <sheetViews>
    <sheetView showGridLines="0" tabSelected="1" view="pageBreakPreview" topLeftCell="A171" zoomScale="66" zoomScaleNormal="77" zoomScaleSheetLayoutView="66" workbookViewId="0">
      <selection activeCell="G178" sqref="G178:I178"/>
    </sheetView>
  </sheetViews>
  <sheetFormatPr baseColWidth="10" defaultColWidth="14.42578125" defaultRowHeight="15" customHeight="1" x14ac:dyDescent="0.25"/>
  <cols>
    <col min="1" max="1" width="29.5703125" style="169" customWidth="1"/>
    <col min="2" max="4" width="22.28515625" style="169" customWidth="1"/>
    <col min="5" max="6" width="17" style="169" customWidth="1"/>
    <col min="7" max="9" width="33.7109375" style="169" customWidth="1"/>
    <col min="10" max="15" width="16.28515625" style="169" customWidth="1"/>
    <col min="16" max="20" width="11.42578125" style="169" customWidth="1"/>
    <col min="21" max="16384" width="14.42578125" style="169"/>
  </cols>
  <sheetData>
    <row r="1" spans="1:21" ht="21.75" customHeight="1" x14ac:dyDescent="0.25">
      <c r="A1" s="375" t="s">
        <v>438</v>
      </c>
      <c r="B1" s="376"/>
      <c r="C1" s="376"/>
      <c r="D1" s="376"/>
      <c r="E1" s="376"/>
      <c r="F1" s="376"/>
      <c r="G1" s="376"/>
      <c r="H1" s="376"/>
      <c r="I1" s="377"/>
      <c r="J1" s="168"/>
      <c r="K1" s="168"/>
      <c r="L1" s="168"/>
      <c r="M1" s="168"/>
      <c r="N1" s="168"/>
      <c r="O1" s="168"/>
      <c r="P1" s="168"/>
      <c r="Q1" s="168"/>
      <c r="R1" s="168"/>
      <c r="S1" s="168"/>
      <c r="T1" s="168"/>
      <c r="U1" s="168"/>
    </row>
    <row r="2" spans="1:21" ht="21.75" customHeight="1" x14ac:dyDescent="0.25">
      <c r="A2" s="378" t="s">
        <v>439</v>
      </c>
      <c r="B2" s="379"/>
      <c r="C2" s="379"/>
      <c r="D2" s="379"/>
      <c r="E2" s="379"/>
      <c r="F2" s="379"/>
      <c r="G2" s="379"/>
      <c r="H2" s="379"/>
      <c r="I2" s="380"/>
      <c r="J2" s="168"/>
      <c r="K2" s="168"/>
      <c r="L2" s="168"/>
      <c r="M2" s="168"/>
      <c r="N2" s="168"/>
      <c r="O2" s="168"/>
      <c r="P2" s="168"/>
      <c r="Q2" s="168"/>
      <c r="R2" s="168"/>
      <c r="S2" s="168"/>
      <c r="T2" s="168"/>
      <c r="U2" s="168"/>
    </row>
    <row r="3" spans="1:21" ht="21.75" customHeight="1" x14ac:dyDescent="0.25">
      <c r="A3" s="381" t="s">
        <v>935</v>
      </c>
      <c r="B3" s="379"/>
      <c r="C3" s="379"/>
      <c r="D3" s="379"/>
      <c r="E3" s="379"/>
      <c r="F3" s="379"/>
      <c r="G3" s="379"/>
      <c r="H3" s="379"/>
      <c r="I3" s="380"/>
      <c r="J3" s="168"/>
      <c r="K3" s="168"/>
      <c r="L3" s="168"/>
      <c r="M3" s="168"/>
      <c r="N3" s="168"/>
      <c r="O3" s="168"/>
      <c r="P3" s="168"/>
      <c r="Q3" s="168"/>
      <c r="R3" s="168"/>
      <c r="S3" s="168"/>
      <c r="T3" s="168"/>
      <c r="U3" s="168"/>
    </row>
    <row r="4" spans="1:21" ht="21.75" customHeight="1" x14ac:dyDescent="0.25">
      <c r="A4" s="170"/>
      <c r="B4" s="382" t="s">
        <v>936</v>
      </c>
      <c r="C4" s="383"/>
      <c r="D4" s="383"/>
      <c r="E4" s="383"/>
      <c r="F4" s="384" t="s">
        <v>654</v>
      </c>
      <c r="G4" s="383"/>
      <c r="H4" s="383"/>
      <c r="I4" s="385"/>
      <c r="J4" s="168"/>
      <c r="K4" s="168"/>
      <c r="L4" s="168"/>
      <c r="M4" s="168"/>
      <c r="N4" s="168"/>
      <c r="O4" s="168"/>
      <c r="P4" s="168"/>
      <c r="Q4" s="168"/>
      <c r="R4" s="168"/>
      <c r="S4" s="168"/>
      <c r="T4" s="168"/>
      <c r="U4" s="168"/>
    </row>
    <row r="5" spans="1:21" ht="21.75" customHeight="1" x14ac:dyDescent="0.25">
      <c r="A5" s="386" t="s">
        <v>655</v>
      </c>
      <c r="B5" s="387"/>
      <c r="C5" s="387"/>
      <c r="D5" s="387"/>
      <c r="E5" s="387"/>
      <c r="F5" s="387"/>
      <c r="G5" s="387"/>
      <c r="H5" s="387"/>
      <c r="I5" s="388"/>
      <c r="J5" s="171"/>
      <c r="K5" s="171"/>
      <c r="L5" s="171"/>
      <c r="M5" s="171"/>
      <c r="N5" s="171"/>
      <c r="O5" s="171"/>
      <c r="P5" s="171"/>
      <c r="Q5" s="171"/>
      <c r="R5" s="171"/>
      <c r="S5" s="171"/>
      <c r="T5" s="171"/>
      <c r="U5" s="171"/>
    </row>
    <row r="6" spans="1:21" ht="21.75" customHeight="1" x14ac:dyDescent="0.25">
      <c r="A6" s="386" t="s">
        <v>656</v>
      </c>
      <c r="B6" s="387"/>
      <c r="C6" s="387"/>
      <c r="D6" s="387"/>
      <c r="E6" s="387"/>
      <c r="F6" s="387"/>
      <c r="G6" s="387"/>
      <c r="H6" s="387"/>
      <c r="I6" s="388"/>
      <c r="J6" s="171"/>
      <c r="K6" s="171"/>
      <c r="L6" s="171"/>
      <c r="M6" s="171"/>
      <c r="N6" s="171"/>
      <c r="O6" s="171"/>
      <c r="P6" s="171"/>
      <c r="Q6" s="171"/>
      <c r="R6" s="171"/>
      <c r="S6" s="171"/>
      <c r="T6" s="171"/>
      <c r="U6" s="171"/>
    </row>
    <row r="7" spans="1:21" ht="30.75" customHeight="1" x14ac:dyDescent="0.25">
      <c r="A7" s="289" t="s">
        <v>657</v>
      </c>
      <c r="B7" s="172">
        <v>1</v>
      </c>
      <c r="C7" s="390" t="s">
        <v>658</v>
      </c>
      <c r="D7" s="391"/>
      <c r="E7" s="389" t="s">
        <v>766</v>
      </c>
      <c r="F7" s="387"/>
      <c r="G7" s="388"/>
      <c r="H7" s="289" t="s">
        <v>659</v>
      </c>
      <c r="I7" s="174" t="s">
        <v>660</v>
      </c>
      <c r="J7" s="171"/>
      <c r="K7" s="171"/>
      <c r="L7" s="171"/>
      <c r="M7" s="171"/>
      <c r="N7" s="171"/>
      <c r="O7" s="171"/>
      <c r="P7" s="171"/>
      <c r="Q7" s="171"/>
      <c r="R7" s="171"/>
      <c r="S7" s="171"/>
      <c r="T7" s="171"/>
      <c r="U7" s="171"/>
    </row>
    <row r="8" spans="1:21" ht="30.75" customHeight="1" x14ac:dyDescent="0.25">
      <c r="A8" s="289" t="s">
        <v>661</v>
      </c>
      <c r="B8" s="406" t="s">
        <v>461</v>
      </c>
      <c r="C8" s="387"/>
      <c r="D8" s="388"/>
      <c r="E8" s="390" t="s">
        <v>662</v>
      </c>
      <c r="F8" s="391"/>
      <c r="G8" s="407" t="s">
        <v>461</v>
      </c>
      <c r="H8" s="387"/>
      <c r="I8" s="388"/>
      <c r="J8" s="171"/>
      <c r="K8" s="171"/>
      <c r="L8" s="171"/>
      <c r="M8" s="171"/>
      <c r="N8" s="171"/>
      <c r="O8" s="171"/>
      <c r="P8" s="171"/>
      <c r="Q8" s="171"/>
      <c r="R8" s="171"/>
      <c r="S8" s="171"/>
      <c r="T8" s="171"/>
      <c r="U8" s="171"/>
    </row>
    <row r="9" spans="1:21" ht="37.5" customHeight="1" x14ac:dyDescent="0.25">
      <c r="A9" s="289" t="s">
        <v>663</v>
      </c>
      <c r="B9" s="389" t="s">
        <v>664</v>
      </c>
      <c r="C9" s="387"/>
      <c r="D9" s="387"/>
      <c r="E9" s="387"/>
      <c r="F9" s="387"/>
      <c r="G9" s="387"/>
      <c r="H9" s="387"/>
      <c r="I9" s="388"/>
      <c r="J9" s="171"/>
      <c r="K9" s="171"/>
      <c r="L9" s="171"/>
      <c r="M9" s="171"/>
      <c r="N9" s="171"/>
      <c r="O9" s="171"/>
      <c r="P9" s="171"/>
      <c r="Q9" s="171"/>
      <c r="R9" s="171"/>
      <c r="S9" s="171"/>
      <c r="T9" s="171"/>
      <c r="U9" s="171"/>
    </row>
    <row r="10" spans="1:21" ht="30.75" customHeight="1" x14ac:dyDescent="0.25">
      <c r="A10" s="289" t="s">
        <v>665</v>
      </c>
      <c r="B10" s="389" t="s">
        <v>666</v>
      </c>
      <c r="C10" s="387"/>
      <c r="D10" s="387"/>
      <c r="E10" s="387"/>
      <c r="F10" s="387"/>
      <c r="G10" s="387"/>
      <c r="H10" s="387"/>
      <c r="I10" s="388"/>
      <c r="J10" s="171"/>
      <c r="K10" s="171"/>
      <c r="L10" s="171"/>
      <c r="M10" s="171"/>
      <c r="N10" s="171"/>
      <c r="O10" s="171"/>
      <c r="P10" s="171"/>
      <c r="Q10" s="171"/>
      <c r="R10" s="171"/>
      <c r="S10" s="171"/>
      <c r="T10" s="171"/>
      <c r="U10" s="171"/>
    </row>
    <row r="11" spans="1:21" ht="30.75" customHeight="1" x14ac:dyDescent="0.25">
      <c r="A11" s="289" t="s">
        <v>667</v>
      </c>
      <c r="B11" s="175" t="s">
        <v>668</v>
      </c>
      <c r="C11" s="175" t="s">
        <v>668</v>
      </c>
      <c r="D11" s="175" t="s">
        <v>669</v>
      </c>
      <c r="E11" s="398" t="s">
        <v>670</v>
      </c>
      <c r="F11" s="399"/>
      <c r="G11" s="402">
        <v>31</v>
      </c>
      <c r="H11" s="402">
        <v>12</v>
      </c>
      <c r="I11" s="402">
        <v>2028</v>
      </c>
      <c r="J11" s="171"/>
      <c r="K11" s="171"/>
      <c r="L11" s="171"/>
      <c r="M11" s="171"/>
      <c r="N11" s="171"/>
      <c r="O11" s="171"/>
      <c r="P11" s="171"/>
      <c r="Q11" s="171"/>
      <c r="R11" s="171"/>
      <c r="S11" s="171"/>
      <c r="T11" s="171"/>
      <c r="U11" s="171"/>
    </row>
    <row r="12" spans="1:21" ht="30.75" customHeight="1" x14ac:dyDescent="0.25">
      <c r="A12" s="289" t="s">
        <v>671</v>
      </c>
      <c r="B12" s="175" t="s">
        <v>668</v>
      </c>
      <c r="C12" s="175" t="s">
        <v>668</v>
      </c>
      <c r="D12" s="175" t="s">
        <v>895</v>
      </c>
      <c r="E12" s="400"/>
      <c r="F12" s="401"/>
      <c r="G12" s="403"/>
      <c r="H12" s="403"/>
      <c r="I12" s="403"/>
      <c r="J12" s="171"/>
      <c r="K12" s="171"/>
      <c r="L12" s="171"/>
      <c r="M12" s="171"/>
      <c r="N12" s="171"/>
      <c r="O12" s="171"/>
      <c r="P12" s="171"/>
      <c r="Q12" s="171"/>
      <c r="R12" s="171"/>
      <c r="S12" s="171"/>
      <c r="T12" s="171"/>
      <c r="U12" s="171"/>
    </row>
    <row r="13" spans="1:21" ht="49.5" customHeight="1" x14ac:dyDescent="0.25">
      <c r="A13" s="289" t="s">
        <v>672</v>
      </c>
      <c r="B13" s="176">
        <v>0.98</v>
      </c>
      <c r="C13" s="289" t="s">
        <v>673</v>
      </c>
      <c r="D13" s="177">
        <v>0.996</v>
      </c>
      <c r="E13" s="393" t="s">
        <v>674</v>
      </c>
      <c r="F13" s="394"/>
      <c r="G13" s="389" t="s">
        <v>675</v>
      </c>
      <c r="H13" s="395"/>
      <c r="I13" s="396"/>
      <c r="J13" s="171"/>
      <c r="K13" s="171"/>
      <c r="L13" s="171"/>
      <c r="M13" s="171"/>
      <c r="N13" s="171"/>
      <c r="O13" s="171"/>
      <c r="P13" s="171"/>
      <c r="Q13" s="171"/>
      <c r="R13" s="171"/>
      <c r="S13" s="171"/>
      <c r="T13" s="171"/>
      <c r="U13" s="171"/>
    </row>
    <row r="14" spans="1:21" ht="30.75" customHeight="1" x14ac:dyDescent="0.25">
      <c r="A14" s="386" t="s">
        <v>676</v>
      </c>
      <c r="B14" s="387"/>
      <c r="C14" s="387"/>
      <c r="D14" s="387"/>
      <c r="E14" s="387"/>
      <c r="F14" s="387"/>
      <c r="G14" s="387"/>
      <c r="H14" s="387"/>
      <c r="I14" s="388"/>
      <c r="J14" s="171"/>
      <c r="K14" s="171"/>
      <c r="L14" s="171"/>
      <c r="M14" s="171"/>
      <c r="N14" s="171"/>
      <c r="O14" s="171"/>
      <c r="P14" s="171"/>
      <c r="Q14" s="171"/>
      <c r="R14" s="171"/>
      <c r="S14" s="171"/>
      <c r="T14" s="171"/>
      <c r="U14" s="171"/>
    </row>
    <row r="15" spans="1:21" ht="30.75" customHeight="1" x14ac:dyDescent="0.25">
      <c r="A15" s="289" t="s">
        <v>677</v>
      </c>
      <c r="B15" s="397" t="s">
        <v>678</v>
      </c>
      <c r="C15" s="388"/>
      <c r="D15" s="289" t="s">
        <v>679</v>
      </c>
      <c r="E15" s="389" t="s">
        <v>680</v>
      </c>
      <c r="F15" s="388"/>
      <c r="G15" s="289" t="s">
        <v>681</v>
      </c>
      <c r="H15" s="389" t="s">
        <v>678</v>
      </c>
      <c r="I15" s="388"/>
      <c r="J15" s="171"/>
      <c r="K15" s="171"/>
      <c r="L15" s="171"/>
      <c r="M15" s="171"/>
      <c r="N15" s="171"/>
      <c r="O15" s="171"/>
      <c r="P15" s="171"/>
      <c r="Q15" s="171"/>
      <c r="R15" s="171"/>
      <c r="S15" s="171"/>
      <c r="T15" s="171"/>
      <c r="U15" s="171"/>
    </row>
    <row r="16" spans="1:21" ht="30.75" customHeight="1" x14ac:dyDescent="0.25">
      <c r="A16" s="289" t="s">
        <v>682</v>
      </c>
      <c r="B16" s="389" t="s">
        <v>683</v>
      </c>
      <c r="C16" s="387"/>
      <c r="D16" s="387"/>
      <c r="E16" s="387"/>
      <c r="F16" s="387"/>
      <c r="G16" s="387"/>
      <c r="H16" s="387"/>
      <c r="I16" s="388"/>
      <c r="J16" s="171"/>
      <c r="K16" s="171"/>
      <c r="L16" s="171"/>
      <c r="M16" s="171"/>
      <c r="N16" s="171"/>
      <c r="O16" s="171"/>
      <c r="P16" s="171"/>
      <c r="Q16" s="171"/>
      <c r="R16" s="171"/>
      <c r="S16" s="171"/>
      <c r="T16" s="171"/>
      <c r="U16" s="171"/>
    </row>
    <row r="17" spans="1:21" ht="30.75" customHeight="1" x14ac:dyDescent="0.25">
      <c r="A17" s="289" t="s">
        <v>684</v>
      </c>
      <c r="B17" s="178" t="s">
        <v>49</v>
      </c>
      <c r="C17" s="289" t="s">
        <v>685</v>
      </c>
      <c r="D17" s="179" t="s">
        <v>43</v>
      </c>
      <c r="E17" s="390" t="s">
        <v>686</v>
      </c>
      <c r="F17" s="391"/>
      <c r="G17" s="180" t="s">
        <v>48</v>
      </c>
      <c r="H17" s="289" t="s">
        <v>687</v>
      </c>
      <c r="I17" s="177">
        <v>0.998</v>
      </c>
      <c r="J17" s="171"/>
      <c r="K17" s="171"/>
      <c r="L17" s="171"/>
      <c r="M17" s="171"/>
      <c r="N17" s="171"/>
      <c r="O17" s="171"/>
      <c r="P17" s="171"/>
      <c r="Q17" s="171"/>
      <c r="R17" s="171"/>
      <c r="S17" s="171"/>
      <c r="T17" s="171"/>
      <c r="U17" s="171"/>
    </row>
    <row r="18" spans="1:21" ht="47.25" customHeight="1" x14ac:dyDescent="0.25">
      <c r="A18" s="289" t="s">
        <v>688</v>
      </c>
      <c r="B18" s="389" t="s">
        <v>689</v>
      </c>
      <c r="C18" s="387"/>
      <c r="D18" s="387"/>
      <c r="E18" s="387"/>
      <c r="F18" s="387"/>
      <c r="G18" s="387"/>
      <c r="H18" s="387"/>
      <c r="I18" s="388"/>
      <c r="J18" s="171"/>
      <c r="K18" s="171"/>
      <c r="L18" s="171"/>
      <c r="M18" s="171"/>
      <c r="N18" s="171"/>
      <c r="O18" s="171"/>
      <c r="P18" s="171"/>
      <c r="Q18" s="171"/>
      <c r="R18" s="171"/>
      <c r="S18" s="171"/>
      <c r="T18" s="171"/>
      <c r="U18" s="171"/>
    </row>
    <row r="19" spans="1:21" ht="70.5" customHeight="1" x14ac:dyDescent="0.25">
      <c r="A19" s="289" t="s">
        <v>690</v>
      </c>
      <c r="B19" s="392" t="s">
        <v>691</v>
      </c>
      <c r="C19" s="387"/>
      <c r="D19" s="388"/>
      <c r="E19" s="390" t="s">
        <v>692</v>
      </c>
      <c r="F19" s="391"/>
      <c r="G19" s="392" t="s">
        <v>1024</v>
      </c>
      <c r="H19" s="387"/>
      <c r="I19" s="388"/>
      <c r="J19" s="171"/>
      <c r="K19" s="171"/>
      <c r="L19" s="171"/>
      <c r="M19" s="171"/>
      <c r="N19" s="171"/>
      <c r="O19" s="171"/>
      <c r="P19" s="171"/>
      <c r="Q19" s="171"/>
      <c r="R19" s="171"/>
      <c r="S19" s="171"/>
      <c r="T19" s="171"/>
      <c r="U19" s="171"/>
    </row>
    <row r="20" spans="1:21" ht="30.75" customHeight="1" x14ac:dyDescent="0.25">
      <c r="A20" s="386" t="s">
        <v>693</v>
      </c>
      <c r="B20" s="387"/>
      <c r="C20" s="387"/>
      <c r="D20" s="387"/>
      <c r="E20" s="387"/>
      <c r="F20" s="387"/>
      <c r="G20" s="387"/>
      <c r="H20" s="387"/>
      <c r="I20" s="388"/>
      <c r="J20" s="171"/>
      <c r="K20" s="171"/>
      <c r="L20" s="171"/>
      <c r="M20" s="171"/>
      <c r="N20" s="171"/>
      <c r="O20" s="171"/>
      <c r="P20" s="171"/>
      <c r="Q20" s="171"/>
      <c r="R20" s="171"/>
      <c r="S20" s="171"/>
      <c r="T20" s="171"/>
      <c r="U20" s="171"/>
    </row>
    <row r="21" spans="1:21" ht="30.75" customHeight="1" x14ac:dyDescent="0.25">
      <c r="A21" s="289" t="s">
        <v>694</v>
      </c>
      <c r="B21" s="405" t="s">
        <v>1021</v>
      </c>
      <c r="C21" s="387"/>
      <c r="D21" s="387"/>
      <c r="E21" s="387"/>
      <c r="F21" s="387"/>
      <c r="G21" s="387"/>
      <c r="H21" s="387"/>
      <c r="I21" s="388"/>
      <c r="J21" s="171"/>
      <c r="K21" s="171"/>
      <c r="L21" s="171"/>
      <c r="M21" s="171"/>
      <c r="N21" s="171"/>
      <c r="O21" s="171"/>
      <c r="P21" s="171"/>
      <c r="Q21" s="171"/>
      <c r="R21" s="171"/>
      <c r="S21" s="171"/>
      <c r="T21" s="171"/>
      <c r="U21" s="171"/>
    </row>
    <row r="22" spans="1:21" ht="30.75" customHeight="1" x14ac:dyDescent="0.25">
      <c r="A22" s="289" t="s">
        <v>695</v>
      </c>
      <c r="B22" s="386" t="s">
        <v>696</v>
      </c>
      <c r="C22" s="388"/>
      <c r="D22" s="386" t="s">
        <v>697</v>
      </c>
      <c r="E22" s="388"/>
      <c r="F22" s="386" t="s">
        <v>698</v>
      </c>
      <c r="G22" s="388"/>
      <c r="H22" s="386" t="s">
        <v>699</v>
      </c>
      <c r="I22" s="388"/>
      <c r="J22" s="171"/>
      <c r="K22" s="171"/>
      <c r="L22" s="171"/>
      <c r="M22" s="171"/>
      <c r="N22" s="171"/>
      <c r="O22" s="171"/>
      <c r="P22" s="171"/>
      <c r="Q22" s="171"/>
      <c r="R22" s="171"/>
      <c r="S22" s="171"/>
      <c r="T22" s="171"/>
      <c r="U22" s="171"/>
    </row>
    <row r="23" spans="1:21" ht="30.75" customHeight="1" x14ac:dyDescent="0.25">
      <c r="A23" s="289" t="s">
        <v>700</v>
      </c>
      <c r="B23" s="389" t="s">
        <v>701</v>
      </c>
      <c r="C23" s="388"/>
      <c r="D23" s="389" t="s">
        <v>702</v>
      </c>
      <c r="E23" s="388"/>
      <c r="F23" s="404"/>
      <c r="G23" s="388"/>
      <c r="H23" s="404"/>
      <c r="I23" s="388"/>
      <c r="J23" s="171"/>
      <c r="K23" s="171"/>
      <c r="L23" s="171"/>
      <c r="M23" s="171"/>
      <c r="N23" s="171"/>
      <c r="O23" s="171"/>
      <c r="P23" s="171"/>
      <c r="Q23" s="171"/>
      <c r="R23" s="171"/>
      <c r="S23" s="171"/>
      <c r="T23" s="171"/>
      <c r="U23" s="171"/>
    </row>
    <row r="24" spans="1:21" ht="30.75" customHeight="1" x14ac:dyDescent="0.25">
      <c r="A24" s="289" t="s">
        <v>703</v>
      </c>
      <c r="B24" s="407" t="s">
        <v>704</v>
      </c>
      <c r="C24" s="388"/>
      <c r="D24" s="407" t="s">
        <v>704</v>
      </c>
      <c r="E24" s="388"/>
      <c r="F24" s="404"/>
      <c r="G24" s="388"/>
      <c r="H24" s="404"/>
      <c r="I24" s="388"/>
      <c r="J24" s="171"/>
      <c r="K24" s="171"/>
      <c r="L24" s="171"/>
      <c r="M24" s="171"/>
      <c r="N24" s="171"/>
      <c r="O24" s="171"/>
      <c r="P24" s="171"/>
      <c r="Q24" s="171"/>
      <c r="R24" s="171"/>
      <c r="S24" s="171"/>
      <c r="T24" s="171"/>
      <c r="U24" s="171"/>
    </row>
    <row r="25" spans="1:21" ht="30.75" customHeight="1" x14ac:dyDescent="0.25">
      <c r="A25" s="289" t="s">
        <v>705</v>
      </c>
      <c r="B25" s="409" t="s">
        <v>706</v>
      </c>
      <c r="C25" s="388"/>
      <c r="D25" s="409" t="s">
        <v>706</v>
      </c>
      <c r="E25" s="388"/>
      <c r="F25" s="404"/>
      <c r="G25" s="388"/>
      <c r="H25" s="404"/>
      <c r="I25" s="388"/>
      <c r="J25" s="171"/>
      <c r="K25" s="171"/>
      <c r="L25" s="171"/>
      <c r="M25" s="171"/>
      <c r="N25" s="171"/>
      <c r="O25" s="171"/>
      <c r="P25" s="171"/>
      <c r="Q25" s="171"/>
      <c r="R25" s="171"/>
      <c r="S25" s="171"/>
      <c r="T25" s="171"/>
      <c r="U25" s="171"/>
    </row>
    <row r="26" spans="1:21" ht="30.75" customHeight="1" x14ac:dyDescent="0.25">
      <c r="A26" s="289" t="s">
        <v>707</v>
      </c>
      <c r="B26" s="389" t="s">
        <v>48</v>
      </c>
      <c r="C26" s="388"/>
      <c r="D26" s="389" t="s">
        <v>48</v>
      </c>
      <c r="E26" s="388"/>
      <c r="F26" s="404"/>
      <c r="G26" s="388"/>
      <c r="H26" s="404"/>
      <c r="I26" s="388"/>
      <c r="J26" s="171"/>
      <c r="K26" s="171"/>
      <c r="L26" s="171"/>
      <c r="M26" s="171"/>
      <c r="N26" s="171"/>
      <c r="O26" s="171"/>
      <c r="P26" s="171"/>
      <c r="Q26" s="171"/>
      <c r="R26" s="171"/>
      <c r="S26" s="171"/>
      <c r="T26" s="171"/>
      <c r="U26" s="171"/>
    </row>
    <row r="27" spans="1:21" ht="44.25" customHeight="1" x14ac:dyDescent="0.25">
      <c r="A27" s="289" t="s">
        <v>708</v>
      </c>
      <c r="B27" s="397" t="s">
        <v>709</v>
      </c>
      <c r="C27" s="388"/>
      <c r="D27" s="397" t="s">
        <v>710</v>
      </c>
      <c r="E27" s="388"/>
      <c r="F27" s="404"/>
      <c r="G27" s="388"/>
      <c r="H27" s="404"/>
      <c r="I27" s="388"/>
      <c r="J27" s="171"/>
      <c r="K27" s="171"/>
      <c r="L27" s="171"/>
      <c r="M27" s="171"/>
      <c r="N27" s="171"/>
      <c r="O27" s="171"/>
      <c r="P27" s="171"/>
      <c r="Q27" s="171"/>
      <c r="R27" s="171"/>
      <c r="S27" s="171"/>
      <c r="T27" s="171"/>
      <c r="U27" s="171"/>
    </row>
    <row r="28" spans="1:21" ht="65.25" customHeight="1" x14ac:dyDescent="0.25">
      <c r="A28" s="289" t="s">
        <v>711</v>
      </c>
      <c r="B28" s="389" t="s">
        <v>712</v>
      </c>
      <c r="C28" s="388"/>
      <c r="D28" s="389" t="s">
        <v>713</v>
      </c>
      <c r="E28" s="388"/>
      <c r="F28" s="404"/>
      <c r="G28" s="388"/>
      <c r="H28" s="404"/>
      <c r="I28" s="388"/>
      <c r="J28" s="171"/>
      <c r="K28" s="171"/>
      <c r="L28" s="171"/>
      <c r="M28" s="171"/>
      <c r="N28" s="171"/>
      <c r="O28" s="171"/>
      <c r="P28" s="171"/>
      <c r="Q28" s="171"/>
      <c r="R28" s="171"/>
      <c r="S28" s="171"/>
      <c r="T28" s="171"/>
      <c r="U28" s="171"/>
    </row>
    <row r="29" spans="1:21" ht="30.75" customHeight="1" x14ac:dyDescent="0.25">
      <c r="A29" s="386" t="s">
        <v>714</v>
      </c>
      <c r="B29" s="387"/>
      <c r="C29" s="387"/>
      <c r="D29" s="387"/>
      <c r="E29" s="387"/>
      <c r="F29" s="387"/>
      <c r="G29" s="387"/>
      <c r="H29" s="387"/>
      <c r="I29" s="388"/>
      <c r="J29" s="171"/>
      <c r="K29" s="171"/>
      <c r="L29" s="171"/>
      <c r="M29" s="171"/>
      <c r="N29" s="171"/>
      <c r="O29" s="171"/>
      <c r="P29" s="171"/>
      <c r="Q29" s="171"/>
      <c r="R29" s="171"/>
      <c r="S29" s="171"/>
      <c r="T29" s="171"/>
      <c r="U29" s="171"/>
    </row>
    <row r="30" spans="1:21" ht="30.75" customHeight="1" x14ac:dyDescent="0.25">
      <c r="A30" s="289" t="s">
        <v>715</v>
      </c>
      <c r="B30" s="408" t="s">
        <v>70</v>
      </c>
      <c r="C30" s="387"/>
      <c r="D30" s="388"/>
      <c r="E30" s="289" t="s">
        <v>716</v>
      </c>
      <c r="F30" s="406" t="s">
        <v>70</v>
      </c>
      <c r="G30" s="387"/>
      <c r="H30" s="387"/>
      <c r="I30" s="388"/>
      <c r="J30" s="171"/>
      <c r="K30" s="171"/>
      <c r="L30" s="171"/>
      <c r="M30" s="171"/>
      <c r="N30" s="171"/>
      <c r="O30" s="171"/>
      <c r="P30" s="171"/>
      <c r="Q30" s="171"/>
      <c r="R30" s="171"/>
      <c r="S30" s="171"/>
      <c r="T30" s="171"/>
      <c r="U30" s="171"/>
    </row>
    <row r="31" spans="1:21" ht="30.75" customHeight="1" x14ac:dyDescent="0.25">
      <c r="A31" s="289" t="s">
        <v>717</v>
      </c>
      <c r="B31" s="408" t="s">
        <v>70</v>
      </c>
      <c r="C31" s="387"/>
      <c r="D31" s="387"/>
      <c r="E31" s="387"/>
      <c r="F31" s="387"/>
      <c r="G31" s="387"/>
      <c r="H31" s="387"/>
      <c r="I31" s="388"/>
      <c r="J31" s="171"/>
      <c r="K31" s="171"/>
      <c r="L31" s="171"/>
      <c r="M31" s="171"/>
      <c r="N31" s="171"/>
      <c r="O31" s="171"/>
      <c r="P31" s="171"/>
      <c r="Q31" s="171"/>
      <c r="R31" s="171"/>
      <c r="S31" s="171"/>
      <c r="T31" s="171"/>
      <c r="U31" s="171"/>
    </row>
    <row r="32" spans="1:21" ht="30.75" customHeight="1" x14ac:dyDescent="0.25">
      <c r="A32" s="289" t="s">
        <v>718</v>
      </c>
      <c r="B32" s="408" t="s">
        <v>70</v>
      </c>
      <c r="C32" s="387"/>
      <c r="D32" s="387"/>
      <c r="E32" s="387"/>
      <c r="F32" s="387"/>
      <c r="G32" s="387"/>
      <c r="H32" s="387"/>
      <c r="I32" s="388"/>
      <c r="J32" s="171"/>
      <c r="K32" s="171"/>
      <c r="L32" s="171"/>
      <c r="M32" s="171"/>
      <c r="N32" s="171"/>
      <c r="O32" s="171"/>
      <c r="P32" s="171"/>
      <c r="Q32" s="171"/>
      <c r="R32" s="171"/>
      <c r="S32" s="171"/>
      <c r="T32" s="171"/>
      <c r="U32" s="171"/>
    </row>
    <row r="33" spans="1:21" ht="30.75" customHeight="1" x14ac:dyDescent="0.25">
      <c r="A33" s="289" t="s">
        <v>719</v>
      </c>
      <c r="B33" s="408" t="s">
        <v>70</v>
      </c>
      <c r="C33" s="387"/>
      <c r="D33" s="388"/>
      <c r="E33" s="289" t="s">
        <v>720</v>
      </c>
      <c r="F33" s="408" t="s">
        <v>70</v>
      </c>
      <c r="G33" s="387"/>
      <c r="H33" s="387"/>
      <c r="I33" s="388"/>
      <c r="J33" s="171"/>
      <c r="K33" s="171"/>
      <c r="L33" s="171"/>
      <c r="M33" s="171"/>
      <c r="N33" s="171"/>
      <c r="O33" s="171"/>
      <c r="P33" s="171"/>
      <c r="Q33" s="171"/>
      <c r="R33" s="171"/>
      <c r="S33" s="171"/>
      <c r="T33" s="171"/>
      <c r="U33" s="171"/>
    </row>
    <row r="34" spans="1:21" ht="30.75" customHeight="1" x14ac:dyDescent="0.25">
      <c r="A34" s="411" t="s">
        <v>721</v>
      </c>
      <c r="B34" s="388"/>
      <c r="C34" s="411" t="s">
        <v>722</v>
      </c>
      <c r="D34" s="388"/>
      <c r="E34" s="411" t="s">
        <v>723</v>
      </c>
      <c r="F34" s="387"/>
      <c r="G34" s="388"/>
      <c r="H34" s="411" t="s">
        <v>724</v>
      </c>
      <c r="I34" s="388"/>
      <c r="J34" s="171"/>
      <c r="K34" s="171"/>
      <c r="L34" s="171"/>
      <c r="M34" s="171"/>
      <c r="N34" s="171"/>
      <c r="O34" s="171"/>
      <c r="P34" s="171"/>
      <c r="Q34" s="171"/>
      <c r="R34" s="171"/>
      <c r="S34" s="171"/>
      <c r="T34" s="171"/>
      <c r="U34" s="171"/>
    </row>
    <row r="35" spans="1:21" ht="30.75" customHeight="1" x14ac:dyDescent="0.25">
      <c r="A35" s="408" t="s">
        <v>725</v>
      </c>
      <c r="B35" s="388"/>
      <c r="C35" s="407" t="s">
        <v>725</v>
      </c>
      <c r="D35" s="388"/>
      <c r="E35" s="397" t="s">
        <v>726</v>
      </c>
      <c r="F35" s="387"/>
      <c r="G35" s="388"/>
      <c r="H35" s="412" t="s">
        <v>726</v>
      </c>
      <c r="I35" s="388"/>
      <c r="J35" s="171"/>
      <c r="K35" s="171"/>
      <c r="L35" s="171"/>
      <c r="M35" s="171"/>
      <c r="N35" s="171"/>
      <c r="O35" s="171"/>
      <c r="P35" s="171"/>
      <c r="Q35" s="171"/>
      <c r="R35" s="171"/>
      <c r="S35" s="171"/>
      <c r="T35" s="171"/>
      <c r="U35" s="171"/>
    </row>
    <row r="36" spans="1:21" ht="30.75" customHeight="1" x14ac:dyDescent="0.25">
      <c r="A36" s="386" t="s">
        <v>727</v>
      </c>
      <c r="B36" s="387"/>
      <c r="C36" s="387"/>
      <c r="D36" s="387"/>
      <c r="E36" s="387"/>
      <c r="F36" s="387"/>
      <c r="G36" s="387"/>
      <c r="H36" s="387"/>
      <c r="I36" s="388"/>
      <c r="J36" s="171"/>
      <c r="K36" s="171"/>
      <c r="L36" s="171"/>
      <c r="M36" s="171"/>
      <c r="N36" s="171"/>
      <c r="O36" s="171"/>
      <c r="P36" s="171"/>
      <c r="Q36" s="171"/>
      <c r="R36" s="171"/>
      <c r="S36" s="171"/>
      <c r="T36" s="171"/>
      <c r="U36" s="171"/>
    </row>
    <row r="37" spans="1:21" ht="39.75" customHeight="1" x14ac:dyDescent="0.25">
      <c r="A37" s="173" t="s">
        <v>728</v>
      </c>
      <c r="B37" s="390" t="s">
        <v>729</v>
      </c>
      <c r="C37" s="410"/>
      <c r="D37" s="410"/>
      <c r="E37" s="410"/>
      <c r="F37" s="410"/>
      <c r="G37" s="410"/>
      <c r="H37" s="391"/>
      <c r="I37" s="173" t="s">
        <v>730</v>
      </c>
      <c r="J37" s="171"/>
      <c r="K37" s="171"/>
      <c r="L37" s="171"/>
      <c r="M37" s="171"/>
      <c r="N37" s="171"/>
      <c r="O37" s="171"/>
      <c r="P37" s="171"/>
      <c r="Q37" s="171"/>
      <c r="R37" s="171"/>
      <c r="S37" s="171"/>
      <c r="T37" s="171"/>
      <c r="U37" s="171"/>
    </row>
    <row r="38" spans="1:21" ht="21.75" customHeight="1" x14ac:dyDescent="0.25">
      <c r="A38" s="181"/>
      <c r="B38" s="408"/>
      <c r="C38" s="387"/>
      <c r="D38" s="387"/>
      <c r="E38" s="387"/>
      <c r="F38" s="387"/>
      <c r="G38" s="387"/>
      <c r="H38" s="388"/>
      <c r="I38" s="172"/>
      <c r="J38" s="168"/>
      <c r="K38" s="168"/>
      <c r="L38" s="168"/>
      <c r="M38" s="168"/>
      <c r="N38" s="168"/>
      <c r="O38" s="168"/>
      <c r="P38" s="168"/>
      <c r="Q38" s="168"/>
      <c r="R38" s="168"/>
      <c r="S38" s="168"/>
      <c r="T38" s="168"/>
      <c r="U38" s="168"/>
    </row>
    <row r="39" spans="1:21" ht="21.75" customHeight="1" x14ac:dyDescent="0.25">
      <c r="A39" s="181"/>
      <c r="B39" s="408"/>
      <c r="C39" s="387"/>
      <c r="D39" s="387"/>
      <c r="E39" s="387"/>
      <c r="F39" s="387"/>
      <c r="G39" s="387"/>
      <c r="H39" s="388"/>
      <c r="I39" s="172"/>
      <c r="J39" s="168"/>
      <c r="K39" s="168"/>
      <c r="L39" s="168"/>
      <c r="M39" s="168"/>
      <c r="N39" s="168"/>
      <c r="O39" s="168"/>
      <c r="P39" s="168"/>
      <c r="Q39" s="168"/>
      <c r="R39" s="168"/>
      <c r="S39" s="168"/>
      <c r="T39" s="168"/>
      <c r="U39" s="168"/>
    </row>
    <row r="40" spans="1:21" ht="30" customHeight="1" x14ac:dyDescent="0.25">
      <c r="A40" s="182"/>
      <c r="B40" s="182"/>
      <c r="C40" s="182"/>
      <c r="D40" s="182"/>
      <c r="E40" s="182"/>
      <c r="F40" s="182"/>
      <c r="G40" s="182"/>
      <c r="H40" s="182"/>
      <c r="I40" s="182"/>
      <c r="J40" s="168"/>
      <c r="K40" s="168"/>
      <c r="L40" s="168"/>
      <c r="M40" s="168"/>
      <c r="N40" s="168"/>
      <c r="O40" s="168"/>
      <c r="P40" s="168"/>
      <c r="Q40" s="168"/>
      <c r="R40" s="168"/>
      <c r="S40" s="168"/>
      <c r="T40" s="168"/>
      <c r="U40" s="168"/>
    </row>
    <row r="41" spans="1:21" ht="21.75" customHeight="1" x14ac:dyDescent="0.25">
      <c r="A41" s="375" t="s">
        <v>438</v>
      </c>
      <c r="B41" s="376"/>
      <c r="C41" s="376"/>
      <c r="D41" s="376"/>
      <c r="E41" s="376"/>
      <c r="F41" s="376"/>
      <c r="G41" s="376"/>
      <c r="H41" s="376"/>
      <c r="I41" s="377"/>
      <c r="J41" s="168"/>
      <c r="K41" s="168"/>
      <c r="L41" s="168"/>
      <c r="M41" s="168"/>
      <c r="N41" s="168"/>
      <c r="O41" s="168"/>
      <c r="P41" s="168"/>
      <c r="Q41" s="168"/>
      <c r="R41" s="168"/>
      <c r="S41" s="168"/>
      <c r="T41" s="168"/>
      <c r="U41" s="168"/>
    </row>
    <row r="42" spans="1:21" ht="21.75" customHeight="1" x14ac:dyDescent="0.25">
      <c r="A42" s="381" t="s">
        <v>439</v>
      </c>
      <c r="B42" s="379"/>
      <c r="C42" s="379"/>
      <c r="D42" s="379"/>
      <c r="E42" s="379"/>
      <c r="F42" s="379"/>
      <c r="G42" s="379"/>
      <c r="H42" s="379"/>
      <c r="I42" s="380"/>
      <c r="J42" s="168"/>
      <c r="K42" s="168"/>
      <c r="L42" s="168"/>
      <c r="M42" s="168"/>
      <c r="N42" s="168"/>
      <c r="O42" s="168"/>
      <c r="P42" s="168"/>
      <c r="Q42" s="168"/>
      <c r="R42" s="168"/>
      <c r="S42" s="168"/>
      <c r="T42" s="168"/>
      <c r="U42" s="168"/>
    </row>
    <row r="43" spans="1:21" ht="21.75" customHeight="1" x14ac:dyDescent="0.25">
      <c r="A43" s="381" t="s">
        <v>960</v>
      </c>
      <c r="B43" s="379"/>
      <c r="C43" s="379"/>
      <c r="D43" s="379"/>
      <c r="E43" s="379"/>
      <c r="F43" s="379"/>
      <c r="G43" s="379"/>
      <c r="H43" s="379"/>
      <c r="I43" s="380"/>
      <c r="J43" s="168"/>
      <c r="K43" s="168"/>
      <c r="L43" s="168"/>
      <c r="M43" s="168"/>
      <c r="N43" s="168"/>
      <c r="O43" s="168"/>
      <c r="P43" s="168"/>
      <c r="Q43" s="168"/>
      <c r="R43" s="168"/>
      <c r="S43" s="168"/>
      <c r="T43" s="168"/>
      <c r="U43" s="168"/>
    </row>
    <row r="44" spans="1:21" ht="21.75" customHeight="1" x14ac:dyDescent="0.25">
      <c r="A44" s="170"/>
      <c r="B44" s="382" t="s">
        <v>936</v>
      </c>
      <c r="C44" s="383"/>
      <c r="D44" s="383"/>
      <c r="E44" s="383"/>
      <c r="F44" s="384" t="s">
        <v>654</v>
      </c>
      <c r="G44" s="383"/>
      <c r="H44" s="383"/>
      <c r="I44" s="385"/>
      <c r="J44" s="168"/>
      <c r="K44" s="168"/>
      <c r="L44" s="168"/>
      <c r="M44" s="168"/>
      <c r="N44" s="168"/>
      <c r="O44" s="168"/>
      <c r="P44" s="168"/>
      <c r="Q44" s="168"/>
      <c r="R44" s="168"/>
      <c r="S44" s="168"/>
      <c r="T44" s="168"/>
      <c r="U44" s="168"/>
    </row>
    <row r="45" spans="1:21" ht="21.75" customHeight="1" x14ac:dyDescent="0.25">
      <c r="A45" s="386" t="s">
        <v>655</v>
      </c>
      <c r="B45" s="387"/>
      <c r="C45" s="387"/>
      <c r="D45" s="387"/>
      <c r="E45" s="387"/>
      <c r="F45" s="387"/>
      <c r="G45" s="387"/>
      <c r="H45" s="387"/>
      <c r="I45" s="388"/>
      <c r="J45" s="168"/>
      <c r="K45" s="168"/>
      <c r="L45" s="168"/>
      <c r="M45" s="168"/>
      <c r="N45" s="168"/>
      <c r="O45" s="168"/>
      <c r="P45" s="168"/>
      <c r="Q45" s="168"/>
      <c r="R45" s="168"/>
      <c r="S45" s="168"/>
      <c r="T45" s="168"/>
      <c r="U45" s="168"/>
    </row>
    <row r="46" spans="1:21" ht="21.75" customHeight="1" x14ac:dyDescent="0.25">
      <c r="A46" s="386" t="s">
        <v>656</v>
      </c>
      <c r="B46" s="387"/>
      <c r="C46" s="387"/>
      <c r="D46" s="387"/>
      <c r="E46" s="387"/>
      <c r="F46" s="387"/>
      <c r="G46" s="387"/>
      <c r="H46" s="387"/>
      <c r="I46" s="388"/>
      <c r="J46" s="168"/>
      <c r="K46" s="168"/>
      <c r="L46" s="168"/>
      <c r="M46" s="168"/>
      <c r="N46" s="168"/>
      <c r="O46" s="168"/>
      <c r="P46" s="168"/>
      <c r="Q46" s="168"/>
      <c r="R46" s="168"/>
      <c r="S46" s="168"/>
      <c r="T46" s="168"/>
      <c r="U46" s="168"/>
    </row>
    <row r="47" spans="1:21" ht="39" customHeight="1" x14ac:dyDescent="0.25">
      <c r="A47" s="289" t="s">
        <v>657</v>
      </c>
      <c r="B47" s="183">
        <v>2</v>
      </c>
      <c r="C47" s="390" t="s">
        <v>658</v>
      </c>
      <c r="D47" s="391"/>
      <c r="E47" s="389" t="s">
        <v>766</v>
      </c>
      <c r="F47" s="387"/>
      <c r="G47" s="388"/>
      <c r="H47" s="289" t="s">
        <v>659</v>
      </c>
      <c r="I47" s="174" t="s">
        <v>660</v>
      </c>
      <c r="J47" s="168"/>
      <c r="K47" s="168"/>
      <c r="L47" s="168"/>
      <c r="M47" s="168"/>
      <c r="N47" s="168"/>
      <c r="O47" s="168"/>
      <c r="P47" s="168"/>
      <c r="Q47" s="168"/>
      <c r="R47" s="168"/>
      <c r="S47" s="168"/>
      <c r="T47" s="168"/>
      <c r="U47" s="168"/>
    </row>
    <row r="48" spans="1:21" ht="39" customHeight="1" x14ac:dyDescent="0.25">
      <c r="A48" s="289" t="s">
        <v>661</v>
      </c>
      <c r="B48" s="406" t="s">
        <v>461</v>
      </c>
      <c r="C48" s="387"/>
      <c r="D48" s="388"/>
      <c r="E48" s="390" t="s">
        <v>662</v>
      </c>
      <c r="F48" s="391"/>
      <c r="G48" s="407" t="s">
        <v>461</v>
      </c>
      <c r="H48" s="387"/>
      <c r="I48" s="388"/>
      <c r="J48" s="168"/>
      <c r="K48" s="168"/>
      <c r="L48" s="168"/>
      <c r="M48" s="168"/>
      <c r="N48" s="168"/>
      <c r="O48" s="168"/>
      <c r="P48" s="168"/>
      <c r="Q48" s="168"/>
      <c r="R48" s="168"/>
      <c r="S48" s="168"/>
      <c r="T48" s="168"/>
      <c r="U48" s="168"/>
    </row>
    <row r="49" spans="1:21" ht="39" customHeight="1" x14ac:dyDescent="0.25">
      <c r="A49" s="289" t="s">
        <v>663</v>
      </c>
      <c r="B49" s="389" t="s">
        <v>731</v>
      </c>
      <c r="C49" s="387"/>
      <c r="D49" s="387"/>
      <c r="E49" s="387"/>
      <c r="F49" s="387"/>
      <c r="G49" s="387"/>
      <c r="H49" s="387"/>
      <c r="I49" s="388"/>
      <c r="J49" s="168"/>
      <c r="K49" s="168"/>
      <c r="L49" s="168"/>
      <c r="M49" s="168"/>
      <c r="N49" s="168"/>
      <c r="O49" s="168"/>
      <c r="P49" s="168"/>
      <c r="Q49" s="168"/>
      <c r="R49" s="168"/>
      <c r="S49" s="168"/>
      <c r="T49" s="168"/>
      <c r="U49" s="168"/>
    </row>
    <row r="50" spans="1:21" ht="31.5" customHeight="1" x14ac:dyDescent="0.25">
      <c r="A50" s="289" t="s">
        <v>665</v>
      </c>
      <c r="B50" s="405" t="s">
        <v>732</v>
      </c>
      <c r="C50" s="387"/>
      <c r="D50" s="387"/>
      <c r="E50" s="387"/>
      <c r="F50" s="387"/>
      <c r="G50" s="387"/>
      <c r="H50" s="387"/>
      <c r="I50" s="388"/>
      <c r="J50" s="168"/>
      <c r="K50" s="168"/>
      <c r="L50" s="168"/>
      <c r="M50" s="168"/>
      <c r="N50" s="168"/>
      <c r="O50" s="168"/>
      <c r="P50" s="168"/>
      <c r="Q50" s="168"/>
      <c r="R50" s="168"/>
      <c r="S50" s="168"/>
      <c r="T50" s="168"/>
      <c r="U50" s="168"/>
    </row>
    <row r="51" spans="1:21" ht="39" customHeight="1" x14ac:dyDescent="0.25">
      <c r="A51" s="289" t="s">
        <v>667</v>
      </c>
      <c r="B51" s="175" t="s">
        <v>668</v>
      </c>
      <c r="C51" s="175" t="s">
        <v>668</v>
      </c>
      <c r="D51" s="175" t="s">
        <v>669</v>
      </c>
      <c r="E51" s="398" t="s">
        <v>670</v>
      </c>
      <c r="F51" s="399"/>
      <c r="G51" s="402">
        <v>31</v>
      </c>
      <c r="H51" s="402">
        <v>12</v>
      </c>
      <c r="I51" s="402">
        <v>2028</v>
      </c>
      <c r="J51" s="168"/>
      <c r="K51" s="168"/>
      <c r="L51" s="168"/>
      <c r="M51" s="168"/>
      <c r="N51" s="168"/>
      <c r="O51" s="168"/>
      <c r="P51" s="168"/>
      <c r="Q51" s="168"/>
      <c r="R51" s="168"/>
      <c r="S51" s="168"/>
      <c r="T51" s="168"/>
      <c r="U51" s="168"/>
    </row>
    <row r="52" spans="1:21" ht="39" customHeight="1" x14ac:dyDescent="0.25">
      <c r="A52" s="289" t="s">
        <v>671</v>
      </c>
      <c r="B52" s="175" t="s">
        <v>668</v>
      </c>
      <c r="C52" s="175" t="s">
        <v>668</v>
      </c>
      <c r="D52" s="175" t="s">
        <v>895</v>
      </c>
      <c r="E52" s="400"/>
      <c r="F52" s="401"/>
      <c r="G52" s="403"/>
      <c r="H52" s="403"/>
      <c r="I52" s="403"/>
      <c r="J52" s="168"/>
      <c r="K52" s="168"/>
      <c r="L52" s="168"/>
      <c r="M52" s="168"/>
      <c r="N52" s="168"/>
      <c r="O52" s="168"/>
      <c r="P52" s="168"/>
      <c r="Q52" s="168"/>
      <c r="R52" s="168"/>
      <c r="S52" s="168"/>
      <c r="T52" s="168"/>
      <c r="U52" s="168"/>
    </row>
    <row r="53" spans="1:21" ht="39" customHeight="1" x14ac:dyDescent="0.25">
      <c r="A53" s="289" t="s">
        <v>672</v>
      </c>
      <c r="B53" s="176">
        <v>0.96</v>
      </c>
      <c r="C53" s="289" t="s">
        <v>673</v>
      </c>
      <c r="D53" s="184">
        <v>0.96</v>
      </c>
      <c r="E53" s="393" t="s">
        <v>674</v>
      </c>
      <c r="F53" s="394"/>
      <c r="G53" s="389" t="s">
        <v>675</v>
      </c>
      <c r="H53" s="395"/>
      <c r="I53" s="396"/>
      <c r="J53" s="168"/>
      <c r="K53" s="168"/>
      <c r="L53" s="168"/>
      <c r="M53" s="168"/>
      <c r="N53" s="168"/>
      <c r="O53" s="168"/>
      <c r="P53" s="168"/>
      <c r="Q53" s="168"/>
      <c r="R53" s="168"/>
      <c r="S53" s="168"/>
      <c r="T53" s="168"/>
      <c r="U53" s="168"/>
    </row>
    <row r="54" spans="1:21" ht="39" customHeight="1" x14ac:dyDescent="0.25">
      <c r="A54" s="386" t="s">
        <v>676</v>
      </c>
      <c r="B54" s="387"/>
      <c r="C54" s="387"/>
      <c r="D54" s="387"/>
      <c r="E54" s="387"/>
      <c r="F54" s="387"/>
      <c r="G54" s="387"/>
      <c r="H54" s="387"/>
      <c r="I54" s="388"/>
      <c r="J54" s="168"/>
      <c r="K54" s="168"/>
      <c r="L54" s="168"/>
      <c r="M54" s="168"/>
      <c r="N54" s="168"/>
      <c r="O54" s="168"/>
      <c r="P54" s="168"/>
      <c r="Q54" s="168"/>
      <c r="R54" s="168"/>
      <c r="S54" s="168"/>
      <c r="T54" s="168"/>
      <c r="U54" s="168"/>
    </row>
    <row r="55" spans="1:21" ht="39" customHeight="1" x14ac:dyDescent="0.25">
      <c r="A55" s="289" t="s">
        <v>677</v>
      </c>
      <c r="B55" s="397" t="s">
        <v>678</v>
      </c>
      <c r="C55" s="388"/>
      <c r="D55" s="289" t="s">
        <v>679</v>
      </c>
      <c r="E55" s="389" t="s">
        <v>680</v>
      </c>
      <c r="F55" s="388"/>
      <c r="G55" s="289" t="s">
        <v>681</v>
      </c>
      <c r="H55" s="389" t="s">
        <v>678</v>
      </c>
      <c r="I55" s="388"/>
      <c r="J55" s="168"/>
      <c r="K55" s="168"/>
      <c r="L55" s="168"/>
      <c r="M55" s="168"/>
      <c r="N55" s="168"/>
      <c r="O55" s="168"/>
      <c r="P55" s="168"/>
      <c r="Q55" s="168"/>
      <c r="R55" s="168"/>
      <c r="S55" s="168"/>
      <c r="T55" s="168"/>
      <c r="U55" s="168"/>
    </row>
    <row r="56" spans="1:21" ht="39" customHeight="1" x14ac:dyDescent="0.25">
      <c r="A56" s="289" t="s">
        <v>682</v>
      </c>
      <c r="B56" s="389" t="s">
        <v>683</v>
      </c>
      <c r="C56" s="387"/>
      <c r="D56" s="387"/>
      <c r="E56" s="387"/>
      <c r="F56" s="387"/>
      <c r="G56" s="387"/>
      <c r="H56" s="387"/>
      <c r="I56" s="388"/>
      <c r="J56" s="168"/>
      <c r="K56" s="168"/>
      <c r="L56" s="168"/>
      <c r="M56" s="168"/>
      <c r="N56" s="168"/>
      <c r="O56" s="168"/>
      <c r="P56" s="168"/>
      <c r="Q56" s="168"/>
      <c r="R56" s="168"/>
      <c r="S56" s="168"/>
      <c r="T56" s="168"/>
      <c r="U56" s="168"/>
    </row>
    <row r="57" spans="1:21" ht="39" customHeight="1" x14ac:dyDescent="0.25">
      <c r="A57" s="289" t="s">
        <v>684</v>
      </c>
      <c r="B57" s="178" t="s">
        <v>49</v>
      </c>
      <c r="C57" s="289" t="s">
        <v>685</v>
      </c>
      <c r="D57" s="179" t="s">
        <v>43</v>
      </c>
      <c r="E57" s="390" t="s">
        <v>686</v>
      </c>
      <c r="F57" s="391"/>
      <c r="G57" s="180" t="s">
        <v>48</v>
      </c>
      <c r="H57" s="289" t="s">
        <v>687</v>
      </c>
      <c r="I57" s="177">
        <v>0.995</v>
      </c>
      <c r="J57" s="168"/>
      <c r="K57" s="168"/>
      <c r="L57" s="168"/>
      <c r="M57" s="168"/>
      <c r="N57" s="168"/>
      <c r="O57" s="168"/>
      <c r="P57" s="168"/>
      <c r="Q57" s="168"/>
      <c r="R57" s="168"/>
      <c r="S57" s="168"/>
      <c r="T57" s="168"/>
      <c r="U57" s="168"/>
    </row>
    <row r="58" spans="1:21" ht="51" customHeight="1" x14ac:dyDescent="0.25">
      <c r="A58" s="289" t="s">
        <v>688</v>
      </c>
      <c r="B58" s="389" t="s">
        <v>733</v>
      </c>
      <c r="C58" s="387"/>
      <c r="D58" s="387"/>
      <c r="E58" s="387"/>
      <c r="F58" s="387"/>
      <c r="G58" s="387"/>
      <c r="H58" s="387"/>
      <c r="I58" s="388"/>
      <c r="J58" s="168"/>
      <c r="K58" s="168"/>
      <c r="L58" s="168"/>
      <c r="M58" s="168"/>
      <c r="N58" s="168"/>
      <c r="O58" s="168"/>
      <c r="P58" s="168"/>
      <c r="Q58" s="168"/>
      <c r="R58" s="168"/>
      <c r="S58" s="168"/>
      <c r="T58" s="168"/>
      <c r="U58" s="168"/>
    </row>
    <row r="59" spans="1:21" ht="112.5" customHeight="1" x14ac:dyDescent="0.25">
      <c r="A59" s="289" t="s">
        <v>690</v>
      </c>
      <c r="B59" s="392" t="s">
        <v>734</v>
      </c>
      <c r="C59" s="387"/>
      <c r="D59" s="388"/>
      <c r="E59" s="390" t="s">
        <v>692</v>
      </c>
      <c r="F59" s="391"/>
      <c r="G59" s="389" t="s">
        <v>1025</v>
      </c>
      <c r="H59" s="395"/>
      <c r="I59" s="396"/>
      <c r="J59" s="168"/>
      <c r="K59" s="168"/>
      <c r="L59" s="168"/>
      <c r="M59" s="168"/>
      <c r="N59" s="168"/>
      <c r="O59" s="168"/>
      <c r="P59" s="168"/>
      <c r="Q59" s="168"/>
      <c r="R59" s="168"/>
      <c r="S59" s="168"/>
      <c r="T59" s="168"/>
      <c r="U59" s="168"/>
    </row>
    <row r="60" spans="1:21" ht="39" customHeight="1" x14ac:dyDescent="0.25">
      <c r="A60" s="386" t="s">
        <v>693</v>
      </c>
      <c r="B60" s="387"/>
      <c r="C60" s="387"/>
      <c r="D60" s="387"/>
      <c r="E60" s="387"/>
      <c r="F60" s="387"/>
      <c r="G60" s="387"/>
      <c r="H60" s="387"/>
      <c r="I60" s="388"/>
      <c r="J60" s="168"/>
      <c r="K60" s="168"/>
      <c r="L60" s="168"/>
      <c r="M60" s="168"/>
      <c r="N60" s="168"/>
      <c r="O60" s="168"/>
      <c r="P60" s="168"/>
      <c r="Q60" s="168"/>
      <c r="R60" s="168"/>
      <c r="S60" s="168"/>
      <c r="T60" s="168"/>
      <c r="U60" s="168"/>
    </row>
    <row r="61" spans="1:21" ht="39" customHeight="1" x14ac:dyDescent="0.25">
      <c r="A61" s="289" t="s">
        <v>694</v>
      </c>
      <c r="B61" s="406" t="s">
        <v>735</v>
      </c>
      <c r="C61" s="387"/>
      <c r="D61" s="387"/>
      <c r="E61" s="387"/>
      <c r="F61" s="387"/>
      <c r="G61" s="387"/>
      <c r="H61" s="387"/>
      <c r="I61" s="388"/>
      <c r="J61" s="168"/>
      <c r="K61" s="168"/>
      <c r="L61" s="168"/>
      <c r="M61" s="168"/>
      <c r="N61" s="168"/>
      <c r="O61" s="168"/>
      <c r="P61" s="168"/>
      <c r="Q61" s="168"/>
      <c r="R61" s="168"/>
      <c r="S61" s="168"/>
      <c r="T61" s="168"/>
      <c r="U61" s="168"/>
    </row>
    <row r="62" spans="1:21" ht="39" customHeight="1" x14ac:dyDescent="0.25">
      <c r="A62" s="289" t="s">
        <v>695</v>
      </c>
      <c r="B62" s="386" t="s">
        <v>696</v>
      </c>
      <c r="C62" s="388"/>
      <c r="D62" s="386" t="s">
        <v>697</v>
      </c>
      <c r="E62" s="388"/>
      <c r="F62" s="386" t="s">
        <v>698</v>
      </c>
      <c r="G62" s="388"/>
      <c r="H62" s="386" t="s">
        <v>699</v>
      </c>
      <c r="I62" s="388"/>
      <c r="J62" s="168"/>
      <c r="K62" s="168"/>
      <c r="L62" s="168"/>
      <c r="M62" s="168"/>
      <c r="N62" s="168"/>
      <c r="O62" s="168"/>
      <c r="P62" s="168"/>
      <c r="Q62" s="168"/>
      <c r="R62" s="168"/>
      <c r="S62" s="168"/>
      <c r="T62" s="168"/>
      <c r="U62" s="168"/>
    </row>
    <row r="63" spans="1:21" ht="39" customHeight="1" x14ac:dyDescent="0.25">
      <c r="A63" s="289" t="s">
        <v>700</v>
      </c>
      <c r="B63" s="389" t="s">
        <v>736</v>
      </c>
      <c r="C63" s="388"/>
      <c r="D63" s="389" t="s">
        <v>737</v>
      </c>
      <c r="E63" s="388"/>
      <c r="F63" s="404"/>
      <c r="G63" s="388"/>
      <c r="H63" s="404"/>
      <c r="I63" s="388"/>
      <c r="J63" s="168"/>
      <c r="K63" s="168"/>
      <c r="L63" s="168"/>
      <c r="M63" s="168"/>
      <c r="N63" s="168"/>
      <c r="O63" s="168"/>
      <c r="P63" s="168"/>
      <c r="Q63" s="168"/>
      <c r="R63" s="168"/>
      <c r="S63" s="168"/>
      <c r="T63" s="168"/>
      <c r="U63" s="168"/>
    </row>
    <row r="64" spans="1:21" ht="39" customHeight="1" x14ac:dyDescent="0.25">
      <c r="A64" s="289" t="s">
        <v>703</v>
      </c>
      <c r="B64" s="407" t="s">
        <v>704</v>
      </c>
      <c r="C64" s="388"/>
      <c r="D64" s="407" t="s">
        <v>704</v>
      </c>
      <c r="E64" s="388"/>
      <c r="F64" s="404"/>
      <c r="G64" s="388"/>
      <c r="H64" s="404"/>
      <c r="I64" s="388"/>
      <c r="J64" s="168"/>
      <c r="K64" s="168"/>
      <c r="L64" s="168"/>
      <c r="M64" s="168"/>
      <c r="N64" s="168"/>
      <c r="O64" s="168"/>
      <c r="P64" s="168"/>
      <c r="Q64" s="168"/>
      <c r="R64" s="168"/>
      <c r="S64" s="168"/>
      <c r="T64" s="168"/>
      <c r="U64" s="168"/>
    </row>
    <row r="65" spans="1:21" ht="39" customHeight="1" x14ac:dyDescent="0.25">
      <c r="A65" s="289" t="s">
        <v>705</v>
      </c>
      <c r="B65" s="409" t="s">
        <v>704</v>
      </c>
      <c r="C65" s="388"/>
      <c r="D65" s="409" t="s">
        <v>704</v>
      </c>
      <c r="E65" s="388"/>
      <c r="F65" s="404"/>
      <c r="G65" s="388"/>
      <c r="H65" s="404"/>
      <c r="I65" s="388"/>
      <c r="J65" s="168"/>
      <c r="K65" s="168"/>
      <c r="L65" s="168"/>
      <c r="M65" s="168"/>
      <c r="N65" s="168"/>
      <c r="O65" s="168"/>
      <c r="P65" s="168"/>
      <c r="Q65" s="168"/>
      <c r="R65" s="168"/>
      <c r="S65" s="168"/>
      <c r="T65" s="168"/>
      <c r="U65" s="168"/>
    </row>
    <row r="66" spans="1:21" ht="39" customHeight="1" x14ac:dyDescent="0.25">
      <c r="A66" s="289" t="s">
        <v>707</v>
      </c>
      <c r="B66" s="389" t="s">
        <v>48</v>
      </c>
      <c r="C66" s="388"/>
      <c r="D66" s="389" t="s">
        <v>48</v>
      </c>
      <c r="E66" s="388"/>
      <c r="F66" s="404"/>
      <c r="G66" s="388"/>
      <c r="H66" s="404"/>
      <c r="I66" s="388"/>
      <c r="J66" s="168"/>
      <c r="K66" s="168"/>
      <c r="L66" s="168"/>
      <c r="M66" s="168"/>
      <c r="N66" s="168"/>
      <c r="O66" s="168"/>
      <c r="P66" s="168"/>
      <c r="Q66" s="168"/>
      <c r="R66" s="168"/>
      <c r="S66" s="168"/>
      <c r="T66" s="168"/>
      <c r="U66" s="168"/>
    </row>
    <row r="67" spans="1:21" ht="39" customHeight="1" x14ac:dyDescent="0.25">
      <c r="A67" s="289" t="s">
        <v>708</v>
      </c>
      <c r="B67" s="397" t="s">
        <v>738</v>
      </c>
      <c r="C67" s="388"/>
      <c r="D67" s="397" t="s">
        <v>739</v>
      </c>
      <c r="E67" s="388"/>
      <c r="F67" s="404"/>
      <c r="G67" s="388"/>
      <c r="H67" s="404"/>
      <c r="I67" s="388"/>
      <c r="J67" s="168"/>
      <c r="K67" s="168"/>
      <c r="L67" s="168"/>
      <c r="M67" s="168"/>
      <c r="N67" s="168"/>
      <c r="O67" s="168"/>
      <c r="P67" s="168"/>
      <c r="Q67" s="168"/>
      <c r="R67" s="168"/>
      <c r="S67" s="168"/>
      <c r="T67" s="168"/>
      <c r="U67" s="168"/>
    </row>
    <row r="68" spans="1:21" ht="39" customHeight="1" x14ac:dyDescent="0.25">
      <c r="A68" s="289" t="s">
        <v>711</v>
      </c>
      <c r="B68" s="389" t="s">
        <v>740</v>
      </c>
      <c r="C68" s="388"/>
      <c r="D68" s="389" t="s">
        <v>740</v>
      </c>
      <c r="E68" s="388"/>
      <c r="F68" s="404"/>
      <c r="G68" s="388"/>
      <c r="H68" s="404"/>
      <c r="I68" s="388"/>
      <c r="J68" s="168"/>
      <c r="K68" s="168"/>
      <c r="L68" s="168"/>
      <c r="M68" s="168"/>
      <c r="N68" s="168"/>
      <c r="O68" s="168"/>
      <c r="P68" s="168"/>
      <c r="Q68" s="168"/>
      <c r="R68" s="168"/>
      <c r="S68" s="168"/>
      <c r="T68" s="168"/>
      <c r="U68" s="168"/>
    </row>
    <row r="69" spans="1:21" ht="39" customHeight="1" x14ac:dyDescent="0.25">
      <c r="A69" s="386" t="s">
        <v>714</v>
      </c>
      <c r="B69" s="387"/>
      <c r="C69" s="387"/>
      <c r="D69" s="387"/>
      <c r="E69" s="387"/>
      <c r="F69" s="387"/>
      <c r="G69" s="387"/>
      <c r="H69" s="387"/>
      <c r="I69" s="388"/>
      <c r="J69" s="168"/>
      <c r="K69" s="168"/>
      <c r="L69" s="168"/>
      <c r="M69" s="168"/>
      <c r="N69" s="168"/>
      <c r="O69" s="168"/>
      <c r="P69" s="168"/>
      <c r="Q69" s="168"/>
      <c r="R69" s="168"/>
      <c r="S69" s="168"/>
      <c r="T69" s="168"/>
      <c r="U69" s="168"/>
    </row>
    <row r="70" spans="1:21" ht="27.75" customHeight="1" x14ac:dyDescent="0.25">
      <c r="A70" s="289" t="s">
        <v>715</v>
      </c>
      <c r="B70" s="408" t="s">
        <v>70</v>
      </c>
      <c r="C70" s="387"/>
      <c r="D70" s="388"/>
      <c r="E70" s="289" t="s">
        <v>716</v>
      </c>
      <c r="F70" s="406" t="s">
        <v>70</v>
      </c>
      <c r="G70" s="387"/>
      <c r="H70" s="387"/>
      <c r="I70" s="388"/>
      <c r="J70" s="168"/>
      <c r="K70" s="168"/>
      <c r="L70" s="168"/>
      <c r="M70" s="168"/>
      <c r="N70" s="168"/>
      <c r="O70" s="168"/>
      <c r="P70" s="168"/>
      <c r="Q70" s="168"/>
      <c r="R70" s="168"/>
      <c r="S70" s="168"/>
      <c r="T70" s="168"/>
      <c r="U70" s="168"/>
    </row>
    <row r="71" spans="1:21" ht="27.75" customHeight="1" x14ac:dyDescent="0.25">
      <c r="A71" s="289" t="s">
        <v>717</v>
      </c>
      <c r="B71" s="408" t="s">
        <v>70</v>
      </c>
      <c r="C71" s="387"/>
      <c r="D71" s="387"/>
      <c r="E71" s="387"/>
      <c r="F71" s="387"/>
      <c r="G71" s="387"/>
      <c r="H71" s="387"/>
      <c r="I71" s="388"/>
      <c r="J71" s="168"/>
      <c r="K71" s="168"/>
      <c r="L71" s="168"/>
      <c r="M71" s="168"/>
      <c r="N71" s="168"/>
      <c r="O71" s="168"/>
      <c r="P71" s="168"/>
      <c r="Q71" s="168"/>
      <c r="R71" s="168"/>
      <c r="S71" s="168"/>
      <c r="T71" s="168"/>
      <c r="U71" s="168"/>
    </row>
    <row r="72" spans="1:21" ht="28.5" customHeight="1" x14ac:dyDescent="0.25">
      <c r="A72" s="289" t="s">
        <v>718</v>
      </c>
      <c r="B72" s="408" t="s">
        <v>70</v>
      </c>
      <c r="C72" s="387"/>
      <c r="D72" s="387"/>
      <c r="E72" s="387"/>
      <c r="F72" s="387"/>
      <c r="G72" s="387"/>
      <c r="H72" s="387"/>
      <c r="I72" s="388"/>
      <c r="J72" s="168"/>
      <c r="K72" s="168"/>
      <c r="L72" s="168"/>
      <c r="M72" s="168"/>
      <c r="N72" s="168"/>
      <c r="O72" s="168"/>
      <c r="P72" s="168"/>
      <c r="Q72" s="168"/>
      <c r="R72" s="168"/>
      <c r="S72" s="168"/>
      <c r="T72" s="168"/>
      <c r="U72" s="168"/>
    </row>
    <row r="73" spans="1:21" ht="27.75" customHeight="1" x14ac:dyDescent="0.25">
      <c r="A73" s="289" t="s">
        <v>719</v>
      </c>
      <c r="B73" s="408" t="s">
        <v>70</v>
      </c>
      <c r="C73" s="387"/>
      <c r="D73" s="388"/>
      <c r="E73" s="289" t="s">
        <v>720</v>
      </c>
      <c r="F73" s="408" t="s">
        <v>70</v>
      </c>
      <c r="G73" s="387"/>
      <c r="H73" s="387"/>
      <c r="I73" s="388"/>
      <c r="J73" s="168"/>
      <c r="K73" s="168"/>
      <c r="L73" s="168"/>
      <c r="M73" s="168"/>
      <c r="N73" s="168"/>
      <c r="O73" s="168"/>
      <c r="P73" s="168"/>
      <c r="Q73" s="168"/>
      <c r="R73" s="168"/>
      <c r="S73" s="168"/>
      <c r="T73" s="168"/>
      <c r="U73" s="168"/>
    </row>
    <row r="74" spans="1:21" ht="39" customHeight="1" x14ac:dyDescent="0.25">
      <c r="A74" s="411" t="s">
        <v>721</v>
      </c>
      <c r="B74" s="388"/>
      <c r="C74" s="411" t="s">
        <v>722</v>
      </c>
      <c r="D74" s="388"/>
      <c r="E74" s="411" t="s">
        <v>723</v>
      </c>
      <c r="F74" s="387"/>
      <c r="G74" s="388"/>
      <c r="H74" s="411" t="s">
        <v>724</v>
      </c>
      <c r="I74" s="388"/>
      <c r="J74" s="168"/>
      <c r="K74" s="168"/>
      <c r="L74" s="168"/>
      <c r="M74" s="168"/>
      <c r="N74" s="168"/>
      <c r="O74" s="168"/>
      <c r="P74" s="168"/>
      <c r="Q74" s="168"/>
      <c r="R74" s="168"/>
      <c r="S74" s="168"/>
      <c r="T74" s="168"/>
      <c r="U74" s="168"/>
    </row>
    <row r="75" spans="1:21" ht="39" customHeight="1" x14ac:dyDescent="0.25">
      <c r="A75" s="408" t="s">
        <v>725</v>
      </c>
      <c r="B75" s="388"/>
      <c r="C75" s="407" t="s">
        <v>725</v>
      </c>
      <c r="D75" s="388"/>
      <c r="E75" s="397" t="s">
        <v>726</v>
      </c>
      <c r="F75" s="387"/>
      <c r="G75" s="388"/>
      <c r="H75" s="412" t="s">
        <v>726</v>
      </c>
      <c r="I75" s="388"/>
      <c r="J75" s="168"/>
      <c r="K75" s="168"/>
      <c r="L75" s="168"/>
      <c r="M75" s="168"/>
      <c r="N75" s="168"/>
      <c r="O75" s="168"/>
      <c r="P75" s="168"/>
      <c r="Q75" s="168"/>
      <c r="R75" s="168"/>
      <c r="S75" s="168"/>
      <c r="T75" s="168"/>
      <c r="U75" s="168"/>
    </row>
    <row r="76" spans="1:21" ht="39" customHeight="1" x14ac:dyDescent="0.25">
      <c r="A76" s="386" t="s">
        <v>727</v>
      </c>
      <c r="B76" s="387"/>
      <c r="C76" s="387"/>
      <c r="D76" s="387"/>
      <c r="E76" s="387"/>
      <c r="F76" s="387"/>
      <c r="G76" s="387"/>
      <c r="H76" s="387"/>
      <c r="I76" s="388"/>
      <c r="J76" s="168"/>
      <c r="K76" s="168"/>
      <c r="L76" s="168"/>
      <c r="M76" s="168"/>
      <c r="N76" s="168"/>
      <c r="O76" s="168"/>
      <c r="P76" s="168"/>
      <c r="Q76" s="168"/>
      <c r="R76" s="168"/>
      <c r="S76" s="168"/>
      <c r="T76" s="168"/>
      <c r="U76" s="168"/>
    </row>
    <row r="77" spans="1:21" ht="39" customHeight="1" x14ac:dyDescent="0.25">
      <c r="A77" s="173" t="s">
        <v>728</v>
      </c>
      <c r="B77" s="390" t="s">
        <v>729</v>
      </c>
      <c r="C77" s="410"/>
      <c r="D77" s="410"/>
      <c r="E77" s="410"/>
      <c r="F77" s="410"/>
      <c r="G77" s="410"/>
      <c r="H77" s="391"/>
      <c r="I77" s="173" t="s">
        <v>730</v>
      </c>
      <c r="J77" s="168"/>
      <c r="K77" s="168"/>
      <c r="L77" s="168"/>
      <c r="M77" s="168"/>
      <c r="N77" s="168"/>
      <c r="O77" s="168"/>
      <c r="P77" s="168"/>
      <c r="Q77" s="168"/>
      <c r="R77" s="168"/>
      <c r="S77" s="168"/>
      <c r="T77" s="168"/>
      <c r="U77" s="168"/>
    </row>
    <row r="78" spans="1:21" ht="30" customHeight="1" x14ac:dyDescent="0.25">
      <c r="A78" s="181"/>
      <c r="B78" s="408"/>
      <c r="C78" s="387"/>
      <c r="D78" s="387"/>
      <c r="E78" s="387"/>
      <c r="F78" s="387"/>
      <c r="G78" s="387"/>
      <c r="H78" s="388"/>
      <c r="I78" s="172"/>
      <c r="J78" s="168"/>
      <c r="K78" s="168"/>
      <c r="L78" s="168"/>
      <c r="M78" s="168"/>
      <c r="N78" s="168"/>
      <c r="O78" s="168"/>
      <c r="P78" s="168"/>
      <c r="Q78" s="168"/>
      <c r="R78" s="168"/>
      <c r="S78" s="168"/>
      <c r="T78" s="168"/>
      <c r="U78" s="168"/>
    </row>
    <row r="79" spans="1:21" ht="30" customHeight="1" x14ac:dyDescent="0.25">
      <c r="A79" s="181"/>
      <c r="B79" s="408"/>
      <c r="C79" s="387"/>
      <c r="D79" s="387"/>
      <c r="E79" s="387"/>
      <c r="F79" s="387"/>
      <c r="G79" s="387"/>
      <c r="H79" s="388"/>
      <c r="I79" s="185"/>
      <c r="J79" s="168"/>
      <c r="K79" s="168"/>
      <c r="L79" s="168"/>
      <c r="M79" s="168"/>
      <c r="N79" s="168"/>
      <c r="O79" s="168"/>
      <c r="P79" s="168"/>
      <c r="Q79" s="168"/>
      <c r="R79" s="168"/>
      <c r="S79" s="168"/>
      <c r="T79" s="168"/>
      <c r="U79" s="168"/>
    </row>
    <row r="80" spans="1:21" ht="30" customHeight="1" x14ac:dyDescent="0.25">
      <c r="A80" s="168"/>
      <c r="B80" s="168"/>
      <c r="C80" s="168"/>
      <c r="D80" s="168"/>
      <c r="E80" s="168"/>
      <c r="F80" s="168"/>
      <c r="G80" s="168"/>
      <c r="H80" s="168"/>
      <c r="I80" s="168"/>
      <c r="J80" s="168"/>
      <c r="K80" s="168"/>
      <c r="L80" s="168"/>
      <c r="M80" s="168"/>
      <c r="N80" s="168"/>
      <c r="O80" s="168"/>
      <c r="P80" s="168"/>
      <c r="Q80" s="168"/>
      <c r="R80" s="168"/>
      <c r="S80" s="168"/>
      <c r="T80" s="168"/>
      <c r="U80" s="168"/>
    </row>
    <row r="81" spans="1:21" ht="21.75" customHeight="1" x14ac:dyDescent="0.25">
      <c r="A81" s="375" t="s">
        <v>438</v>
      </c>
      <c r="B81" s="376"/>
      <c r="C81" s="376"/>
      <c r="D81" s="376"/>
      <c r="E81" s="376"/>
      <c r="F81" s="376"/>
      <c r="G81" s="376"/>
      <c r="H81" s="376"/>
      <c r="I81" s="377"/>
      <c r="J81" s="168"/>
      <c r="K81" s="168"/>
      <c r="L81" s="168"/>
      <c r="M81" s="168"/>
      <c r="N81" s="168"/>
      <c r="O81" s="168"/>
      <c r="P81" s="168"/>
      <c r="Q81" s="168"/>
      <c r="R81" s="168"/>
      <c r="S81" s="168"/>
      <c r="T81" s="168"/>
      <c r="U81" s="168"/>
    </row>
    <row r="82" spans="1:21" ht="21.75" customHeight="1" x14ac:dyDescent="0.25">
      <c r="A82" s="381" t="s">
        <v>439</v>
      </c>
      <c r="B82" s="379"/>
      <c r="C82" s="379"/>
      <c r="D82" s="379"/>
      <c r="E82" s="379"/>
      <c r="F82" s="379"/>
      <c r="G82" s="379"/>
      <c r="H82" s="379"/>
      <c r="I82" s="380"/>
      <c r="J82" s="168"/>
      <c r="K82" s="168"/>
      <c r="L82" s="168"/>
      <c r="M82" s="168"/>
      <c r="N82" s="168"/>
      <c r="O82" s="168"/>
      <c r="P82" s="168"/>
      <c r="Q82" s="168"/>
      <c r="R82" s="168"/>
      <c r="S82" s="168"/>
      <c r="T82" s="168"/>
      <c r="U82" s="168"/>
    </row>
    <row r="83" spans="1:21" ht="21.75" customHeight="1" x14ac:dyDescent="0.25">
      <c r="A83" s="381" t="s">
        <v>960</v>
      </c>
      <c r="B83" s="379"/>
      <c r="C83" s="379"/>
      <c r="D83" s="379"/>
      <c r="E83" s="379"/>
      <c r="F83" s="379"/>
      <c r="G83" s="379"/>
      <c r="H83" s="379"/>
      <c r="I83" s="380"/>
      <c r="J83" s="168"/>
      <c r="K83" s="168"/>
      <c r="L83" s="168"/>
      <c r="M83" s="168"/>
      <c r="N83" s="168"/>
      <c r="O83" s="168"/>
      <c r="P83" s="168"/>
      <c r="Q83" s="168"/>
      <c r="R83" s="168"/>
      <c r="S83" s="168"/>
      <c r="T83" s="168"/>
      <c r="U83" s="168"/>
    </row>
    <row r="84" spans="1:21" ht="21.75" customHeight="1" x14ac:dyDescent="0.25">
      <c r="A84" s="170"/>
      <c r="B84" s="382" t="s">
        <v>936</v>
      </c>
      <c r="C84" s="383"/>
      <c r="D84" s="383"/>
      <c r="E84" s="383"/>
      <c r="F84" s="384" t="s">
        <v>654</v>
      </c>
      <c r="G84" s="383"/>
      <c r="H84" s="383"/>
      <c r="I84" s="385"/>
      <c r="J84" s="168"/>
      <c r="K84" s="168"/>
      <c r="L84" s="168"/>
      <c r="M84" s="168"/>
      <c r="N84" s="168"/>
      <c r="O84" s="168"/>
      <c r="P84" s="168"/>
      <c r="Q84" s="168"/>
      <c r="R84" s="168"/>
      <c r="S84" s="168"/>
      <c r="T84" s="168"/>
      <c r="U84" s="168"/>
    </row>
    <row r="85" spans="1:21" ht="21.75" customHeight="1" x14ac:dyDescent="0.25">
      <c r="A85" s="386" t="s">
        <v>655</v>
      </c>
      <c r="B85" s="387"/>
      <c r="C85" s="387"/>
      <c r="D85" s="387"/>
      <c r="E85" s="387"/>
      <c r="F85" s="387"/>
      <c r="G85" s="387"/>
      <c r="H85" s="387"/>
      <c r="I85" s="388"/>
      <c r="J85" s="168"/>
      <c r="K85" s="168"/>
      <c r="L85" s="168"/>
      <c r="M85" s="168"/>
      <c r="N85" s="168"/>
      <c r="O85" s="168"/>
      <c r="P85" s="168"/>
      <c r="Q85" s="168"/>
      <c r="R85" s="168"/>
      <c r="S85" s="168"/>
      <c r="T85" s="168"/>
      <c r="U85" s="168"/>
    </row>
    <row r="86" spans="1:21" ht="21.75" customHeight="1" x14ac:dyDescent="0.25">
      <c r="A86" s="386" t="s">
        <v>656</v>
      </c>
      <c r="B86" s="387"/>
      <c r="C86" s="387"/>
      <c r="D86" s="387"/>
      <c r="E86" s="387"/>
      <c r="F86" s="387"/>
      <c r="G86" s="387"/>
      <c r="H86" s="387"/>
      <c r="I86" s="388"/>
      <c r="J86" s="168"/>
      <c r="K86" s="168"/>
      <c r="L86" s="168"/>
      <c r="M86" s="168"/>
      <c r="N86" s="168"/>
      <c r="O86" s="168"/>
      <c r="P86" s="168"/>
      <c r="Q86" s="168"/>
      <c r="R86" s="168"/>
      <c r="S86" s="168"/>
      <c r="T86" s="168"/>
      <c r="U86" s="168"/>
    </row>
    <row r="87" spans="1:21" ht="39" customHeight="1" x14ac:dyDescent="0.25">
      <c r="A87" s="289" t="s">
        <v>657</v>
      </c>
      <c r="B87" s="183">
        <v>3</v>
      </c>
      <c r="C87" s="390" t="s">
        <v>658</v>
      </c>
      <c r="D87" s="391"/>
      <c r="E87" s="389" t="s">
        <v>766</v>
      </c>
      <c r="F87" s="387"/>
      <c r="G87" s="388"/>
      <c r="H87" s="289" t="s">
        <v>659</v>
      </c>
      <c r="I87" s="174" t="s">
        <v>660</v>
      </c>
      <c r="J87" s="168"/>
      <c r="K87" s="168"/>
      <c r="L87" s="168"/>
      <c r="M87" s="168"/>
      <c r="N87" s="168"/>
      <c r="O87" s="168"/>
      <c r="P87" s="168"/>
      <c r="Q87" s="168"/>
      <c r="R87" s="168"/>
      <c r="S87" s="168"/>
      <c r="T87" s="168"/>
      <c r="U87" s="168"/>
    </row>
    <row r="88" spans="1:21" ht="39" customHeight="1" x14ac:dyDescent="0.25">
      <c r="A88" s="289" t="s">
        <v>661</v>
      </c>
      <c r="B88" s="406" t="s">
        <v>461</v>
      </c>
      <c r="C88" s="387"/>
      <c r="D88" s="388"/>
      <c r="E88" s="390" t="s">
        <v>662</v>
      </c>
      <c r="F88" s="391"/>
      <c r="G88" s="407" t="s">
        <v>461</v>
      </c>
      <c r="H88" s="387"/>
      <c r="I88" s="388"/>
      <c r="J88" s="168"/>
      <c r="K88" s="168"/>
      <c r="L88" s="168"/>
      <c r="M88" s="168"/>
      <c r="N88" s="168"/>
      <c r="O88" s="168"/>
      <c r="P88" s="168"/>
      <c r="Q88" s="168"/>
      <c r="R88" s="168"/>
      <c r="S88" s="168"/>
      <c r="T88" s="168"/>
      <c r="U88" s="168"/>
    </row>
    <row r="89" spans="1:21" ht="39" customHeight="1" x14ac:dyDescent="0.25">
      <c r="A89" s="289" t="s">
        <v>663</v>
      </c>
      <c r="B89" s="406" t="s">
        <v>741</v>
      </c>
      <c r="C89" s="387"/>
      <c r="D89" s="387"/>
      <c r="E89" s="387"/>
      <c r="F89" s="387"/>
      <c r="G89" s="387"/>
      <c r="H89" s="387"/>
      <c r="I89" s="388"/>
      <c r="J89" s="168"/>
      <c r="K89" s="168"/>
      <c r="L89" s="168"/>
      <c r="M89" s="168"/>
      <c r="N89" s="168"/>
      <c r="O89" s="168"/>
      <c r="P89" s="168"/>
      <c r="Q89" s="168"/>
      <c r="R89" s="168"/>
      <c r="S89" s="168"/>
      <c r="T89" s="168"/>
      <c r="U89" s="168"/>
    </row>
    <row r="90" spans="1:21" ht="39" customHeight="1" x14ac:dyDescent="0.25">
      <c r="A90" s="289" t="s">
        <v>665</v>
      </c>
      <c r="B90" s="389" t="s">
        <v>742</v>
      </c>
      <c r="C90" s="387"/>
      <c r="D90" s="387"/>
      <c r="E90" s="387"/>
      <c r="F90" s="387"/>
      <c r="G90" s="387"/>
      <c r="H90" s="387"/>
      <c r="I90" s="388"/>
      <c r="J90" s="168"/>
      <c r="K90" s="168"/>
      <c r="L90" s="168"/>
      <c r="M90" s="168"/>
      <c r="N90" s="168"/>
      <c r="O90" s="168"/>
      <c r="P90" s="168"/>
      <c r="Q90" s="168"/>
      <c r="R90" s="168"/>
      <c r="S90" s="168"/>
      <c r="T90" s="168"/>
      <c r="U90" s="168"/>
    </row>
    <row r="91" spans="1:21" ht="39" customHeight="1" x14ac:dyDescent="0.25">
      <c r="A91" s="289" t="s">
        <v>667</v>
      </c>
      <c r="B91" s="175" t="s">
        <v>668</v>
      </c>
      <c r="C91" s="175" t="s">
        <v>668</v>
      </c>
      <c r="D91" s="175" t="s">
        <v>669</v>
      </c>
      <c r="E91" s="398" t="s">
        <v>670</v>
      </c>
      <c r="F91" s="399"/>
      <c r="G91" s="402">
        <v>31</v>
      </c>
      <c r="H91" s="402">
        <v>12</v>
      </c>
      <c r="I91" s="402">
        <v>2028</v>
      </c>
      <c r="J91" s="168"/>
      <c r="K91" s="168"/>
      <c r="L91" s="168"/>
      <c r="M91" s="168"/>
      <c r="N91" s="168"/>
      <c r="O91" s="168"/>
      <c r="P91" s="168"/>
      <c r="Q91" s="168"/>
      <c r="R91" s="168"/>
      <c r="S91" s="168"/>
      <c r="T91" s="168"/>
      <c r="U91" s="168"/>
    </row>
    <row r="92" spans="1:21" ht="39" customHeight="1" x14ac:dyDescent="0.25">
      <c r="A92" s="289" t="s">
        <v>671</v>
      </c>
      <c r="B92" s="175" t="s">
        <v>668</v>
      </c>
      <c r="C92" s="175" t="s">
        <v>668</v>
      </c>
      <c r="D92" s="175" t="s">
        <v>895</v>
      </c>
      <c r="E92" s="400"/>
      <c r="F92" s="401"/>
      <c r="G92" s="403"/>
      <c r="H92" s="403"/>
      <c r="I92" s="403"/>
      <c r="J92" s="168"/>
      <c r="K92" s="168"/>
      <c r="L92" s="168"/>
      <c r="M92" s="168"/>
      <c r="N92" s="168"/>
      <c r="O92" s="168"/>
      <c r="P92" s="168"/>
      <c r="Q92" s="168"/>
      <c r="R92" s="168"/>
      <c r="S92" s="168"/>
      <c r="T92" s="168"/>
      <c r="U92" s="168"/>
    </row>
    <row r="93" spans="1:21" ht="74.25" customHeight="1" x14ac:dyDescent="0.25">
      <c r="A93" s="289" t="s">
        <v>672</v>
      </c>
      <c r="B93" s="186">
        <v>1</v>
      </c>
      <c r="C93" s="289" t="s">
        <v>673</v>
      </c>
      <c r="D93" s="186">
        <v>1</v>
      </c>
      <c r="E93" s="393" t="s">
        <v>674</v>
      </c>
      <c r="F93" s="394"/>
      <c r="G93" s="389" t="s">
        <v>675</v>
      </c>
      <c r="H93" s="395"/>
      <c r="I93" s="396"/>
      <c r="J93" s="168"/>
      <c r="K93" s="168"/>
      <c r="L93" s="168"/>
      <c r="M93" s="168"/>
      <c r="N93" s="168"/>
      <c r="O93" s="168"/>
      <c r="P93" s="168"/>
      <c r="Q93" s="168"/>
      <c r="R93" s="168"/>
      <c r="S93" s="168"/>
      <c r="T93" s="168"/>
      <c r="U93" s="168"/>
    </row>
    <row r="94" spans="1:21" ht="74.25" customHeight="1" x14ac:dyDescent="0.25">
      <c r="A94" s="386" t="s">
        <v>676</v>
      </c>
      <c r="B94" s="387"/>
      <c r="C94" s="387"/>
      <c r="D94" s="387"/>
      <c r="E94" s="387"/>
      <c r="F94" s="387"/>
      <c r="G94" s="387"/>
      <c r="H94" s="387"/>
      <c r="I94" s="388"/>
      <c r="J94" s="168"/>
      <c r="K94" s="168"/>
      <c r="L94" s="168"/>
      <c r="M94" s="168"/>
      <c r="N94" s="168"/>
      <c r="O94" s="168"/>
      <c r="P94" s="168"/>
      <c r="Q94" s="168"/>
      <c r="R94" s="168"/>
      <c r="S94" s="168"/>
      <c r="T94" s="168"/>
      <c r="U94" s="168"/>
    </row>
    <row r="95" spans="1:21" ht="39" customHeight="1" x14ac:dyDescent="0.25">
      <c r="A95" s="289" t="s">
        <v>677</v>
      </c>
      <c r="B95" s="389" t="s">
        <v>678</v>
      </c>
      <c r="C95" s="388"/>
      <c r="D95" s="289" t="s">
        <v>679</v>
      </c>
      <c r="E95" s="389" t="s">
        <v>680</v>
      </c>
      <c r="F95" s="388"/>
      <c r="G95" s="289" t="s">
        <v>681</v>
      </c>
      <c r="H95" s="389" t="s">
        <v>678</v>
      </c>
      <c r="I95" s="388"/>
      <c r="J95" s="168"/>
      <c r="K95" s="168"/>
      <c r="L95" s="168"/>
      <c r="M95" s="168"/>
      <c r="N95" s="168"/>
      <c r="O95" s="168"/>
      <c r="P95" s="168"/>
      <c r="Q95" s="168"/>
      <c r="R95" s="168"/>
      <c r="S95" s="168"/>
      <c r="T95" s="168"/>
      <c r="U95" s="168"/>
    </row>
    <row r="96" spans="1:21" ht="39" customHeight="1" x14ac:dyDescent="0.25">
      <c r="A96" s="289" t="s">
        <v>682</v>
      </c>
      <c r="B96" s="389" t="s">
        <v>683</v>
      </c>
      <c r="C96" s="387"/>
      <c r="D96" s="387"/>
      <c r="E96" s="387"/>
      <c r="F96" s="387"/>
      <c r="G96" s="387"/>
      <c r="H96" s="387"/>
      <c r="I96" s="388"/>
      <c r="J96" s="168"/>
      <c r="K96" s="168"/>
      <c r="L96" s="168"/>
      <c r="M96" s="168"/>
      <c r="N96" s="168"/>
      <c r="O96" s="168"/>
      <c r="P96" s="168"/>
      <c r="Q96" s="168"/>
      <c r="R96" s="168"/>
      <c r="S96" s="168"/>
      <c r="T96" s="168"/>
      <c r="U96" s="168"/>
    </row>
    <row r="97" spans="1:21" ht="39" customHeight="1" x14ac:dyDescent="0.25">
      <c r="A97" s="289" t="s">
        <v>684</v>
      </c>
      <c r="B97" s="178" t="s">
        <v>49</v>
      </c>
      <c r="C97" s="289" t="s">
        <v>685</v>
      </c>
      <c r="D97" s="179" t="s">
        <v>43</v>
      </c>
      <c r="E97" s="390" t="s">
        <v>686</v>
      </c>
      <c r="F97" s="391"/>
      <c r="G97" s="180" t="s">
        <v>48</v>
      </c>
      <c r="H97" s="289" t="s">
        <v>687</v>
      </c>
      <c r="I97" s="177">
        <v>1</v>
      </c>
      <c r="J97" s="168"/>
      <c r="K97" s="168"/>
      <c r="L97" s="168"/>
      <c r="M97" s="168"/>
      <c r="N97" s="168"/>
      <c r="O97" s="168"/>
      <c r="P97" s="168"/>
      <c r="Q97" s="168"/>
      <c r="R97" s="168"/>
      <c r="S97" s="168"/>
      <c r="T97" s="168"/>
      <c r="U97" s="168"/>
    </row>
    <row r="98" spans="1:21" ht="51" customHeight="1" x14ac:dyDescent="0.25">
      <c r="A98" s="289" t="s">
        <v>688</v>
      </c>
      <c r="B98" s="389" t="s">
        <v>743</v>
      </c>
      <c r="C98" s="387"/>
      <c r="D98" s="387"/>
      <c r="E98" s="387"/>
      <c r="F98" s="387"/>
      <c r="G98" s="387"/>
      <c r="H98" s="387"/>
      <c r="I98" s="388"/>
      <c r="J98" s="168"/>
      <c r="K98" s="168"/>
      <c r="L98" s="168"/>
      <c r="M98" s="168"/>
      <c r="N98" s="168"/>
      <c r="O98" s="168"/>
      <c r="P98" s="168"/>
      <c r="Q98" s="168"/>
      <c r="R98" s="168"/>
      <c r="S98" s="168"/>
      <c r="T98" s="168"/>
      <c r="U98" s="168"/>
    </row>
    <row r="99" spans="1:21" ht="81" customHeight="1" x14ac:dyDescent="0.25">
      <c r="A99" s="289" t="s">
        <v>690</v>
      </c>
      <c r="B99" s="392" t="s">
        <v>744</v>
      </c>
      <c r="C99" s="387"/>
      <c r="D99" s="388"/>
      <c r="E99" s="390" t="s">
        <v>692</v>
      </c>
      <c r="F99" s="391"/>
      <c r="G99" s="404" t="s">
        <v>1026</v>
      </c>
      <c r="H99" s="413"/>
      <c r="I99" s="414"/>
      <c r="J99" s="168"/>
      <c r="K99" s="168"/>
      <c r="L99" s="168"/>
      <c r="M99" s="168"/>
      <c r="N99" s="168"/>
      <c r="O99" s="168"/>
      <c r="P99" s="168"/>
      <c r="Q99" s="168"/>
      <c r="R99" s="168"/>
      <c r="S99" s="168"/>
      <c r="T99" s="168"/>
      <c r="U99" s="168"/>
    </row>
    <row r="100" spans="1:21" ht="39" customHeight="1" x14ac:dyDescent="0.25">
      <c r="A100" s="386" t="s">
        <v>693</v>
      </c>
      <c r="B100" s="387"/>
      <c r="C100" s="387"/>
      <c r="D100" s="387"/>
      <c r="E100" s="387"/>
      <c r="F100" s="387"/>
      <c r="G100" s="387"/>
      <c r="H100" s="387"/>
      <c r="I100" s="388"/>
      <c r="J100" s="168"/>
      <c r="K100" s="168"/>
      <c r="L100" s="168"/>
      <c r="M100" s="168"/>
      <c r="N100" s="168"/>
      <c r="O100" s="168"/>
      <c r="P100" s="168"/>
      <c r="Q100" s="168"/>
      <c r="R100" s="168"/>
      <c r="S100" s="168"/>
      <c r="T100" s="168"/>
      <c r="U100" s="168"/>
    </row>
    <row r="101" spans="1:21" ht="39" customHeight="1" x14ac:dyDescent="0.25">
      <c r="A101" s="289" t="s">
        <v>694</v>
      </c>
      <c r="B101" s="389" t="s">
        <v>745</v>
      </c>
      <c r="C101" s="387"/>
      <c r="D101" s="387"/>
      <c r="E101" s="387"/>
      <c r="F101" s="387"/>
      <c r="G101" s="387"/>
      <c r="H101" s="387"/>
      <c r="I101" s="388"/>
      <c r="J101" s="168"/>
      <c r="K101" s="168"/>
      <c r="L101" s="168"/>
      <c r="M101" s="168"/>
      <c r="N101" s="168"/>
      <c r="O101" s="168"/>
      <c r="P101" s="168"/>
      <c r="Q101" s="168"/>
      <c r="R101" s="168"/>
      <c r="S101" s="168"/>
      <c r="T101" s="168"/>
      <c r="U101" s="168"/>
    </row>
    <row r="102" spans="1:21" ht="39" customHeight="1" x14ac:dyDescent="0.25">
      <c r="A102" s="289" t="s">
        <v>695</v>
      </c>
      <c r="B102" s="386" t="s">
        <v>696</v>
      </c>
      <c r="C102" s="388"/>
      <c r="D102" s="386" t="s">
        <v>697</v>
      </c>
      <c r="E102" s="388"/>
      <c r="F102" s="386" t="s">
        <v>698</v>
      </c>
      <c r="G102" s="388"/>
      <c r="H102" s="386" t="s">
        <v>699</v>
      </c>
      <c r="I102" s="388"/>
      <c r="J102" s="168"/>
      <c r="K102" s="168"/>
      <c r="L102" s="168"/>
      <c r="M102" s="168"/>
      <c r="N102" s="168"/>
      <c r="O102" s="168"/>
      <c r="P102" s="168"/>
      <c r="Q102" s="168"/>
      <c r="R102" s="168"/>
      <c r="S102" s="168"/>
      <c r="T102" s="168"/>
      <c r="U102" s="168"/>
    </row>
    <row r="103" spans="1:21" ht="39" customHeight="1" x14ac:dyDescent="0.25">
      <c r="A103" s="289" t="s">
        <v>700</v>
      </c>
      <c r="B103" s="389" t="s">
        <v>746</v>
      </c>
      <c r="C103" s="388"/>
      <c r="D103" s="389" t="s">
        <v>747</v>
      </c>
      <c r="E103" s="388"/>
      <c r="F103" s="404"/>
      <c r="G103" s="388"/>
      <c r="H103" s="404"/>
      <c r="I103" s="388"/>
      <c r="J103" s="168"/>
      <c r="K103" s="168"/>
      <c r="L103" s="168"/>
      <c r="M103" s="168"/>
      <c r="N103" s="168"/>
      <c r="O103" s="168"/>
      <c r="P103" s="168"/>
      <c r="Q103" s="168"/>
      <c r="R103" s="168"/>
      <c r="S103" s="168"/>
      <c r="T103" s="168"/>
      <c r="U103" s="168"/>
    </row>
    <row r="104" spans="1:21" ht="39" customHeight="1" x14ac:dyDescent="0.25">
      <c r="A104" s="289" t="s">
        <v>703</v>
      </c>
      <c r="B104" s="407" t="s">
        <v>748</v>
      </c>
      <c r="C104" s="388"/>
      <c r="D104" s="407" t="s">
        <v>748</v>
      </c>
      <c r="E104" s="388"/>
      <c r="F104" s="404"/>
      <c r="G104" s="388"/>
      <c r="H104" s="404"/>
      <c r="I104" s="388"/>
      <c r="J104" s="168"/>
      <c r="K104" s="168"/>
      <c r="L104" s="168"/>
      <c r="M104" s="168"/>
      <c r="N104" s="168"/>
      <c r="O104" s="168"/>
      <c r="P104" s="168"/>
      <c r="Q104" s="168"/>
      <c r="R104" s="168"/>
      <c r="S104" s="168"/>
      <c r="T104" s="168"/>
      <c r="U104" s="168"/>
    </row>
    <row r="105" spans="1:21" ht="39" customHeight="1" x14ac:dyDescent="0.25">
      <c r="A105" s="289" t="s">
        <v>705</v>
      </c>
      <c r="B105" s="409" t="s">
        <v>706</v>
      </c>
      <c r="C105" s="388"/>
      <c r="D105" s="409" t="s">
        <v>706</v>
      </c>
      <c r="E105" s="388"/>
      <c r="F105" s="404"/>
      <c r="G105" s="388"/>
      <c r="H105" s="404"/>
      <c r="I105" s="388"/>
      <c r="J105" s="168"/>
      <c r="K105" s="168"/>
      <c r="L105" s="168"/>
      <c r="M105" s="168"/>
      <c r="N105" s="168"/>
      <c r="O105" s="168"/>
      <c r="P105" s="168"/>
      <c r="Q105" s="168"/>
      <c r="R105" s="168"/>
      <c r="S105" s="168"/>
      <c r="T105" s="168"/>
      <c r="U105" s="168"/>
    </row>
    <row r="106" spans="1:21" ht="39" customHeight="1" x14ac:dyDescent="0.25">
      <c r="A106" s="289" t="s">
        <v>707</v>
      </c>
      <c r="B106" s="389" t="s">
        <v>48</v>
      </c>
      <c r="C106" s="388"/>
      <c r="D106" s="389" t="s">
        <v>48</v>
      </c>
      <c r="E106" s="388"/>
      <c r="F106" s="404"/>
      <c r="G106" s="388"/>
      <c r="H106" s="404"/>
      <c r="I106" s="388"/>
      <c r="J106" s="168"/>
      <c r="K106" s="168"/>
      <c r="L106" s="168"/>
      <c r="M106" s="168"/>
      <c r="N106" s="168"/>
      <c r="O106" s="168"/>
      <c r="P106" s="168"/>
      <c r="Q106" s="168"/>
      <c r="R106" s="168"/>
      <c r="S106" s="168"/>
      <c r="T106" s="168"/>
      <c r="U106" s="168"/>
    </row>
    <row r="107" spans="1:21" ht="39" customHeight="1" x14ac:dyDescent="0.25">
      <c r="A107" s="289" t="s">
        <v>708</v>
      </c>
      <c r="B107" s="389" t="s">
        <v>749</v>
      </c>
      <c r="C107" s="388"/>
      <c r="D107" s="389" t="s">
        <v>749</v>
      </c>
      <c r="E107" s="388"/>
      <c r="F107" s="404"/>
      <c r="G107" s="388"/>
      <c r="H107" s="404"/>
      <c r="I107" s="388"/>
      <c r="J107" s="168"/>
      <c r="K107" s="168"/>
      <c r="L107" s="168"/>
      <c r="M107" s="168"/>
      <c r="N107" s="168"/>
      <c r="O107" s="168"/>
      <c r="P107" s="168"/>
      <c r="Q107" s="168"/>
      <c r="R107" s="168"/>
      <c r="S107" s="168"/>
      <c r="T107" s="168"/>
      <c r="U107" s="168"/>
    </row>
    <row r="108" spans="1:21" ht="39" customHeight="1" x14ac:dyDescent="0.25">
      <c r="A108" s="289" t="s">
        <v>711</v>
      </c>
      <c r="B108" s="389" t="s">
        <v>750</v>
      </c>
      <c r="C108" s="388"/>
      <c r="D108" s="389" t="s">
        <v>751</v>
      </c>
      <c r="E108" s="388"/>
      <c r="F108" s="404"/>
      <c r="G108" s="388"/>
      <c r="H108" s="404"/>
      <c r="I108" s="388"/>
      <c r="J108" s="168"/>
      <c r="K108" s="168"/>
      <c r="L108" s="168"/>
      <c r="M108" s="168"/>
      <c r="N108" s="168"/>
      <c r="O108" s="168"/>
      <c r="P108" s="168"/>
      <c r="Q108" s="168"/>
      <c r="R108" s="168"/>
      <c r="S108" s="168"/>
      <c r="T108" s="168"/>
      <c r="U108" s="168"/>
    </row>
    <row r="109" spans="1:21" ht="39" customHeight="1" x14ac:dyDescent="0.25">
      <c r="A109" s="386" t="s">
        <v>714</v>
      </c>
      <c r="B109" s="387"/>
      <c r="C109" s="387"/>
      <c r="D109" s="387"/>
      <c r="E109" s="387"/>
      <c r="F109" s="387"/>
      <c r="G109" s="387"/>
      <c r="H109" s="387"/>
      <c r="I109" s="388"/>
      <c r="J109" s="168"/>
      <c r="K109" s="168"/>
      <c r="L109" s="168"/>
      <c r="M109" s="168"/>
      <c r="N109" s="168"/>
      <c r="O109" s="168"/>
      <c r="P109" s="168"/>
      <c r="Q109" s="168"/>
      <c r="R109" s="168"/>
      <c r="S109" s="168"/>
      <c r="T109" s="168"/>
      <c r="U109" s="168"/>
    </row>
    <row r="110" spans="1:21" ht="39" customHeight="1" x14ac:dyDescent="0.25">
      <c r="A110" s="289" t="s">
        <v>715</v>
      </c>
      <c r="B110" s="408" t="s">
        <v>70</v>
      </c>
      <c r="C110" s="387"/>
      <c r="D110" s="388"/>
      <c r="E110" s="289" t="s">
        <v>716</v>
      </c>
      <c r="F110" s="406" t="s">
        <v>70</v>
      </c>
      <c r="G110" s="387"/>
      <c r="H110" s="387"/>
      <c r="I110" s="388"/>
      <c r="J110" s="168"/>
      <c r="K110" s="168"/>
      <c r="L110" s="168"/>
      <c r="M110" s="168"/>
      <c r="N110" s="168"/>
      <c r="O110" s="168"/>
      <c r="P110" s="168"/>
      <c r="Q110" s="168"/>
      <c r="R110" s="168"/>
      <c r="S110" s="168"/>
      <c r="T110" s="168"/>
      <c r="U110" s="168"/>
    </row>
    <row r="111" spans="1:21" ht="39" customHeight="1" x14ac:dyDescent="0.25">
      <c r="A111" s="289" t="s">
        <v>717</v>
      </c>
      <c r="B111" s="408" t="s">
        <v>70</v>
      </c>
      <c r="C111" s="387"/>
      <c r="D111" s="387"/>
      <c r="E111" s="387"/>
      <c r="F111" s="387"/>
      <c r="G111" s="387"/>
      <c r="H111" s="387"/>
      <c r="I111" s="388"/>
      <c r="J111" s="168"/>
      <c r="K111" s="168"/>
      <c r="L111" s="168"/>
      <c r="M111" s="168"/>
      <c r="N111" s="168"/>
      <c r="O111" s="168"/>
      <c r="P111" s="168"/>
      <c r="Q111" s="168"/>
      <c r="R111" s="168"/>
      <c r="S111" s="168"/>
      <c r="T111" s="168"/>
      <c r="U111" s="168"/>
    </row>
    <row r="112" spans="1:21" ht="39" customHeight="1" x14ac:dyDescent="0.25">
      <c r="A112" s="289" t="s">
        <v>718</v>
      </c>
      <c r="B112" s="408" t="s">
        <v>70</v>
      </c>
      <c r="C112" s="387"/>
      <c r="D112" s="387"/>
      <c r="E112" s="387"/>
      <c r="F112" s="387"/>
      <c r="G112" s="387"/>
      <c r="H112" s="387"/>
      <c r="I112" s="388"/>
      <c r="J112" s="168"/>
      <c r="K112" s="168"/>
      <c r="L112" s="168"/>
      <c r="M112" s="168"/>
      <c r="N112" s="168"/>
      <c r="O112" s="168"/>
      <c r="P112" s="168"/>
      <c r="Q112" s="168"/>
      <c r="R112" s="168"/>
      <c r="S112" s="168"/>
      <c r="T112" s="168"/>
      <c r="U112" s="168"/>
    </row>
    <row r="113" spans="1:21" ht="39" customHeight="1" x14ac:dyDescent="0.25">
      <c r="A113" s="289" t="s">
        <v>719</v>
      </c>
      <c r="B113" s="408" t="s">
        <v>70</v>
      </c>
      <c r="C113" s="387"/>
      <c r="D113" s="388"/>
      <c r="E113" s="289" t="s">
        <v>720</v>
      </c>
      <c r="F113" s="408" t="s">
        <v>70</v>
      </c>
      <c r="G113" s="387"/>
      <c r="H113" s="387"/>
      <c r="I113" s="388"/>
      <c r="J113" s="168"/>
      <c r="K113" s="168"/>
      <c r="L113" s="168"/>
      <c r="M113" s="168"/>
      <c r="N113" s="168"/>
      <c r="O113" s="168"/>
      <c r="P113" s="168"/>
      <c r="Q113" s="168"/>
      <c r="R113" s="168"/>
      <c r="S113" s="168"/>
      <c r="T113" s="168"/>
      <c r="U113" s="168"/>
    </row>
    <row r="114" spans="1:21" ht="39" customHeight="1" x14ac:dyDescent="0.25">
      <c r="A114" s="411" t="s">
        <v>721</v>
      </c>
      <c r="B114" s="388"/>
      <c r="C114" s="411" t="s">
        <v>722</v>
      </c>
      <c r="D114" s="388"/>
      <c r="E114" s="411" t="s">
        <v>723</v>
      </c>
      <c r="F114" s="387"/>
      <c r="G114" s="388"/>
      <c r="H114" s="411" t="s">
        <v>724</v>
      </c>
      <c r="I114" s="388"/>
      <c r="J114" s="168"/>
      <c r="K114" s="168"/>
      <c r="L114" s="168"/>
      <c r="M114" s="168"/>
      <c r="N114" s="168"/>
      <c r="O114" s="168"/>
      <c r="P114" s="168"/>
      <c r="Q114" s="168"/>
      <c r="R114" s="168"/>
      <c r="S114" s="168"/>
      <c r="T114" s="168"/>
      <c r="U114" s="168"/>
    </row>
    <row r="115" spans="1:21" ht="39" customHeight="1" x14ac:dyDescent="0.25">
      <c r="A115" s="408" t="s">
        <v>725</v>
      </c>
      <c r="B115" s="388"/>
      <c r="C115" s="407" t="s">
        <v>725</v>
      </c>
      <c r="D115" s="388"/>
      <c r="E115" s="397" t="s">
        <v>752</v>
      </c>
      <c r="F115" s="387"/>
      <c r="G115" s="388"/>
      <c r="H115" s="412" t="s">
        <v>753</v>
      </c>
      <c r="I115" s="388"/>
      <c r="J115" s="168"/>
      <c r="K115" s="168"/>
      <c r="L115" s="168"/>
      <c r="M115" s="168"/>
      <c r="N115" s="168"/>
      <c r="O115" s="168"/>
      <c r="P115" s="168"/>
      <c r="Q115" s="168"/>
      <c r="R115" s="168"/>
      <c r="S115" s="168"/>
      <c r="T115" s="168"/>
      <c r="U115" s="168"/>
    </row>
    <row r="116" spans="1:21" ht="39" customHeight="1" x14ac:dyDescent="0.25">
      <c r="A116" s="386" t="s">
        <v>727</v>
      </c>
      <c r="B116" s="387"/>
      <c r="C116" s="387"/>
      <c r="D116" s="387"/>
      <c r="E116" s="387"/>
      <c r="F116" s="387"/>
      <c r="G116" s="387"/>
      <c r="H116" s="387"/>
      <c r="I116" s="388"/>
      <c r="J116" s="168"/>
      <c r="K116" s="168"/>
      <c r="L116" s="168"/>
      <c r="M116" s="168"/>
      <c r="N116" s="168"/>
      <c r="O116" s="168"/>
      <c r="P116" s="168"/>
      <c r="Q116" s="168"/>
      <c r="R116" s="168"/>
      <c r="S116" s="168"/>
      <c r="T116" s="168"/>
      <c r="U116" s="168"/>
    </row>
    <row r="117" spans="1:21" ht="39" customHeight="1" x14ac:dyDescent="0.25">
      <c r="A117" s="173" t="s">
        <v>728</v>
      </c>
      <c r="B117" s="390" t="s">
        <v>729</v>
      </c>
      <c r="C117" s="410"/>
      <c r="D117" s="410"/>
      <c r="E117" s="410"/>
      <c r="F117" s="410"/>
      <c r="G117" s="410"/>
      <c r="H117" s="391"/>
      <c r="I117" s="173" t="s">
        <v>730</v>
      </c>
      <c r="J117" s="168"/>
      <c r="K117" s="168"/>
      <c r="L117" s="168"/>
      <c r="M117" s="168"/>
      <c r="N117" s="168"/>
      <c r="O117" s="168"/>
      <c r="P117" s="168"/>
      <c r="Q117" s="168"/>
      <c r="R117" s="168"/>
      <c r="S117" s="168"/>
      <c r="T117" s="168"/>
      <c r="U117" s="168"/>
    </row>
    <row r="118" spans="1:21" ht="30" customHeight="1" x14ac:dyDescent="0.25">
      <c r="A118" s="181"/>
      <c r="B118" s="408"/>
      <c r="C118" s="387"/>
      <c r="D118" s="387"/>
      <c r="E118" s="387"/>
      <c r="F118" s="387"/>
      <c r="G118" s="387"/>
      <c r="H118" s="388"/>
      <c r="I118" s="172"/>
      <c r="J118" s="168"/>
      <c r="K118" s="168"/>
      <c r="L118" s="168"/>
      <c r="M118" s="168"/>
      <c r="N118" s="168"/>
      <c r="O118" s="168"/>
      <c r="P118" s="168"/>
      <c r="Q118" s="168"/>
      <c r="R118" s="168"/>
      <c r="S118" s="168"/>
      <c r="T118" s="168"/>
      <c r="U118" s="168"/>
    </row>
    <row r="119" spans="1:21" ht="30" customHeight="1" x14ac:dyDescent="0.25">
      <c r="A119" s="181"/>
      <c r="B119" s="408"/>
      <c r="C119" s="387"/>
      <c r="D119" s="387"/>
      <c r="E119" s="387"/>
      <c r="F119" s="387"/>
      <c r="G119" s="387"/>
      <c r="H119" s="388"/>
      <c r="I119" s="185"/>
      <c r="J119" s="168"/>
      <c r="K119" s="168"/>
      <c r="L119" s="168"/>
      <c r="M119" s="168"/>
      <c r="N119" s="168"/>
      <c r="O119" s="168"/>
      <c r="P119" s="168"/>
      <c r="Q119" s="168"/>
      <c r="R119" s="168"/>
      <c r="S119" s="168"/>
      <c r="T119" s="168"/>
      <c r="U119" s="168"/>
    </row>
    <row r="120" spans="1:21" ht="32.25" customHeight="1" x14ac:dyDescent="0.25">
      <c r="A120" s="168"/>
      <c r="B120" s="168"/>
      <c r="C120" s="168"/>
      <c r="D120" s="168"/>
      <c r="E120" s="168"/>
      <c r="F120" s="168"/>
      <c r="G120" s="168"/>
      <c r="H120" s="168"/>
      <c r="I120" s="168"/>
      <c r="J120" s="168"/>
      <c r="K120" s="168"/>
      <c r="L120" s="168"/>
      <c r="M120" s="168"/>
      <c r="N120" s="168"/>
      <c r="O120" s="168"/>
      <c r="P120" s="168"/>
      <c r="Q120" s="168"/>
      <c r="R120" s="168"/>
      <c r="S120" s="168"/>
      <c r="T120" s="168"/>
      <c r="U120" s="168"/>
    </row>
    <row r="121" spans="1:21" ht="21.75" customHeight="1" x14ac:dyDescent="0.25">
      <c r="A121" s="375" t="s">
        <v>438</v>
      </c>
      <c r="B121" s="376"/>
      <c r="C121" s="376"/>
      <c r="D121" s="376"/>
      <c r="E121" s="376"/>
      <c r="F121" s="376"/>
      <c r="G121" s="376"/>
      <c r="H121" s="376"/>
      <c r="I121" s="377"/>
      <c r="J121" s="168"/>
      <c r="K121" s="168"/>
      <c r="L121" s="168"/>
      <c r="M121" s="168"/>
      <c r="N121" s="168"/>
      <c r="O121" s="168"/>
      <c r="P121" s="168"/>
      <c r="Q121" s="168"/>
      <c r="R121" s="168"/>
      <c r="S121" s="168"/>
      <c r="T121" s="168"/>
      <c r="U121" s="168"/>
    </row>
    <row r="122" spans="1:21" ht="21.75" customHeight="1" x14ac:dyDescent="0.25">
      <c r="A122" s="381" t="s">
        <v>439</v>
      </c>
      <c r="B122" s="379"/>
      <c r="C122" s="379"/>
      <c r="D122" s="379"/>
      <c r="E122" s="379"/>
      <c r="F122" s="379"/>
      <c r="G122" s="379"/>
      <c r="H122" s="379"/>
      <c r="I122" s="380"/>
      <c r="J122" s="168"/>
      <c r="K122" s="168"/>
      <c r="L122" s="168"/>
      <c r="M122" s="168"/>
      <c r="N122" s="168"/>
      <c r="O122" s="168"/>
      <c r="P122" s="168"/>
      <c r="Q122" s="168"/>
      <c r="R122" s="168"/>
      <c r="S122" s="168"/>
      <c r="T122" s="168"/>
      <c r="U122" s="168"/>
    </row>
    <row r="123" spans="1:21" ht="21.75" customHeight="1" x14ac:dyDescent="0.25">
      <c r="A123" s="381" t="s">
        <v>935</v>
      </c>
      <c r="B123" s="379"/>
      <c r="C123" s="379"/>
      <c r="D123" s="379"/>
      <c r="E123" s="379"/>
      <c r="F123" s="379"/>
      <c r="G123" s="379"/>
      <c r="H123" s="379"/>
      <c r="I123" s="380"/>
      <c r="J123" s="168"/>
      <c r="K123" s="168"/>
      <c r="L123" s="168"/>
      <c r="M123" s="168"/>
      <c r="N123" s="168"/>
      <c r="O123" s="168"/>
      <c r="P123" s="168"/>
      <c r="Q123" s="168"/>
      <c r="R123" s="168"/>
      <c r="S123" s="168"/>
      <c r="T123" s="168"/>
      <c r="U123" s="168"/>
    </row>
    <row r="124" spans="1:21" ht="21.75" customHeight="1" x14ac:dyDescent="0.25">
      <c r="A124" s="170"/>
      <c r="B124" s="382" t="s">
        <v>936</v>
      </c>
      <c r="C124" s="383"/>
      <c r="D124" s="383"/>
      <c r="E124" s="383"/>
      <c r="F124" s="384" t="s">
        <v>654</v>
      </c>
      <c r="G124" s="383"/>
      <c r="H124" s="383"/>
      <c r="I124" s="385"/>
      <c r="J124" s="168"/>
      <c r="K124" s="168"/>
      <c r="L124" s="168"/>
      <c r="M124" s="168"/>
      <c r="N124" s="168"/>
      <c r="O124" s="168"/>
      <c r="P124" s="168"/>
      <c r="Q124" s="168"/>
      <c r="R124" s="168"/>
      <c r="S124" s="168"/>
      <c r="T124" s="168"/>
      <c r="U124" s="168"/>
    </row>
    <row r="125" spans="1:21" ht="21.75" customHeight="1" x14ac:dyDescent="0.25">
      <c r="A125" s="386" t="s">
        <v>655</v>
      </c>
      <c r="B125" s="387"/>
      <c r="C125" s="387"/>
      <c r="D125" s="387"/>
      <c r="E125" s="387"/>
      <c r="F125" s="387"/>
      <c r="G125" s="387"/>
      <c r="H125" s="387"/>
      <c r="I125" s="388"/>
      <c r="J125" s="168"/>
      <c r="K125" s="168"/>
      <c r="L125" s="168"/>
      <c r="M125" s="168"/>
      <c r="N125" s="168"/>
      <c r="O125" s="168"/>
      <c r="P125" s="168"/>
      <c r="Q125" s="168"/>
      <c r="R125" s="168"/>
      <c r="S125" s="168"/>
      <c r="T125" s="168"/>
      <c r="U125" s="168"/>
    </row>
    <row r="126" spans="1:21" ht="21.75" customHeight="1" x14ac:dyDescent="0.25">
      <c r="A126" s="386" t="s">
        <v>656</v>
      </c>
      <c r="B126" s="387"/>
      <c r="C126" s="387"/>
      <c r="D126" s="387"/>
      <c r="E126" s="387"/>
      <c r="F126" s="387"/>
      <c r="G126" s="387"/>
      <c r="H126" s="387"/>
      <c r="I126" s="388"/>
      <c r="J126" s="168"/>
      <c r="K126" s="168"/>
      <c r="L126" s="168"/>
      <c r="M126" s="168"/>
      <c r="N126" s="168"/>
      <c r="O126" s="168"/>
      <c r="P126" s="168"/>
      <c r="Q126" s="168"/>
      <c r="R126" s="168"/>
      <c r="S126" s="168"/>
      <c r="T126" s="168"/>
      <c r="U126" s="168"/>
    </row>
    <row r="127" spans="1:21" ht="30" customHeight="1" x14ac:dyDescent="0.25">
      <c r="A127" s="289" t="s">
        <v>657</v>
      </c>
      <c r="B127" s="183">
        <v>4</v>
      </c>
      <c r="C127" s="390" t="s">
        <v>658</v>
      </c>
      <c r="D127" s="391"/>
      <c r="E127" s="389" t="s">
        <v>766</v>
      </c>
      <c r="F127" s="387"/>
      <c r="G127" s="388"/>
      <c r="H127" s="289" t="s">
        <v>659</v>
      </c>
      <c r="I127" s="174" t="s">
        <v>660</v>
      </c>
      <c r="J127" s="168"/>
      <c r="K127" s="168"/>
      <c r="L127" s="168"/>
      <c r="M127" s="168"/>
      <c r="N127" s="168"/>
      <c r="O127" s="168"/>
      <c r="P127" s="168"/>
      <c r="Q127" s="168"/>
      <c r="R127" s="168"/>
      <c r="S127" s="168"/>
      <c r="T127" s="168"/>
      <c r="U127" s="168"/>
    </row>
    <row r="128" spans="1:21" ht="34.5" customHeight="1" x14ac:dyDescent="0.25">
      <c r="A128" s="289" t="s">
        <v>661</v>
      </c>
      <c r="B128" s="406" t="s">
        <v>461</v>
      </c>
      <c r="C128" s="387"/>
      <c r="D128" s="388"/>
      <c r="E128" s="390" t="s">
        <v>662</v>
      </c>
      <c r="F128" s="391"/>
      <c r="G128" s="407" t="s">
        <v>461</v>
      </c>
      <c r="H128" s="387"/>
      <c r="I128" s="388"/>
      <c r="J128" s="168"/>
      <c r="K128" s="168"/>
      <c r="L128" s="168"/>
      <c r="M128" s="168"/>
      <c r="N128" s="168"/>
      <c r="O128" s="168"/>
      <c r="P128" s="168"/>
      <c r="Q128" s="168"/>
      <c r="R128" s="168"/>
      <c r="S128" s="168"/>
      <c r="T128" s="168"/>
      <c r="U128" s="168"/>
    </row>
    <row r="129" spans="1:21" ht="39" customHeight="1" x14ac:dyDescent="0.25">
      <c r="A129" s="289" t="s">
        <v>663</v>
      </c>
      <c r="B129" s="389" t="s">
        <v>754</v>
      </c>
      <c r="C129" s="387"/>
      <c r="D129" s="387"/>
      <c r="E129" s="387"/>
      <c r="F129" s="387"/>
      <c r="G129" s="387"/>
      <c r="H129" s="387"/>
      <c r="I129" s="388"/>
      <c r="J129" s="168"/>
      <c r="K129" s="168"/>
      <c r="L129" s="168"/>
      <c r="M129" s="168"/>
      <c r="N129" s="168"/>
      <c r="O129" s="168"/>
      <c r="P129" s="168"/>
      <c r="Q129" s="168"/>
      <c r="R129" s="168"/>
      <c r="S129" s="168"/>
      <c r="T129" s="168"/>
      <c r="U129" s="168"/>
    </row>
    <row r="130" spans="1:21" ht="33.75" customHeight="1" x14ac:dyDescent="0.25">
      <c r="A130" s="289" t="s">
        <v>665</v>
      </c>
      <c r="B130" s="415" t="s">
        <v>1034</v>
      </c>
      <c r="C130" s="376"/>
      <c r="D130" s="376"/>
      <c r="E130" s="376"/>
      <c r="F130" s="376"/>
      <c r="G130" s="376"/>
      <c r="H130" s="376"/>
      <c r="I130" s="377"/>
      <c r="J130" s="168"/>
      <c r="K130" s="168"/>
      <c r="L130" s="168"/>
      <c r="M130" s="168"/>
      <c r="N130" s="168"/>
      <c r="O130" s="168"/>
      <c r="P130" s="168"/>
      <c r="Q130" s="168"/>
      <c r="R130" s="168"/>
      <c r="S130" s="168"/>
      <c r="T130" s="168"/>
      <c r="U130" s="168"/>
    </row>
    <row r="131" spans="1:21" ht="31.5" customHeight="1" x14ac:dyDescent="0.25">
      <c r="A131" s="289" t="s">
        <v>667</v>
      </c>
      <c r="B131" s="175" t="s">
        <v>668</v>
      </c>
      <c r="C131" s="175" t="s">
        <v>668</v>
      </c>
      <c r="D131" s="175" t="s">
        <v>669</v>
      </c>
      <c r="E131" s="398" t="s">
        <v>670</v>
      </c>
      <c r="F131" s="399"/>
      <c r="G131" s="402">
        <v>31</v>
      </c>
      <c r="H131" s="402">
        <v>12</v>
      </c>
      <c r="I131" s="402">
        <v>2028</v>
      </c>
      <c r="J131" s="168"/>
      <c r="K131" s="168"/>
      <c r="L131" s="168"/>
      <c r="M131" s="168"/>
      <c r="N131" s="168"/>
      <c r="O131" s="168"/>
      <c r="P131" s="168"/>
      <c r="Q131" s="168"/>
      <c r="R131" s="168"/>
      <c r="S131" s="168"/>
      <c r="T131" s="168"/>
      <c r="U131" s="168"/>
    </row>
    <row r="132" spans="1:21" ht="31.5" customHeight="1" x14ac:dyDescent="0.25">
      <c r="A132" s="289" t="s">
        <v>671</v>
      </c>
      <c r="B132" s="175" t="s">
        <v>668</v>
      </c>
      <c r="C132" s="175" t="s">
        <v>668</v>
      </c>
      <c r="D132" s="175" t="s">
        <v>895</v>
      </c>
      <c r="E132" s="400"/>
      <c r="F132" s="401"/>
      <c r="G132" s="403"/>
      <c r="H132" s="403"/>
      <c r="I132" s="403"/>
      <c r="J132" s="168"/>
      <c r="K132" s="168"/>
      <c r="L132" s="168"/>
      <c r="M132" s="168"/>
      <c r="N132" s="168"/>
      <c r="O132" s="168"/>
      <c r="P132" s="168"/>
      <c r="Q132" s="168"/>
      <c r="R132" s="168"/>
      <c r="S132" s="168"/>
      <c r="T132" s="168"/>
      <c r="U132" s="168"/>
    </row>
    <row r="133" spans="1:21" ht="60" customHeight="1" x14ac:dyDescent="0.25">
      <c r="A133" s="289" t="s">
        <v>672</v>
      </c>
      <c r="B133" s="186">
        <v>0.98</v>
      </c>
      <c r="C133" s="289" t="s">
        <v>673</v>
      </c>
      <c r="D133" s="186">
        <v>0.98</v>
      </c>
      <c r="E133" s="393" t="s">
        <v>674</v>
      </c>
      <c r="F133" s="394"/>
      <c r="G133" s="389" t="s">
        <v>755</v>
      </c>
      <c r="H133" s="395"/>
      <c r="I133" s="396"/>
      <c r="J133" s="168"/>
      <c r="K133" s="168"/>
      <c r="L133" s="168"/>
      <c r="M133" s="168"/>
      <c r="N133" s="168"/>
      <c r="O133" s="168"/>
      <c r="P133" s="168"/>
      <c r="Q133" s="168"/>
      <c r="R133" s="168"/>
      <c r="S133" s="168"/>
      <c r="T133" s="168"/>
      <c r="U133" s="168"/>
    </row>
    <row r="134" spans="1:21" ht="39" customHeight="1" x14ac:dyDescent="0.25">
      <c r="A134" s="386" t="s">
        <v>676</v>
      </c>
      <c r="B134" s="387"/>
      <c r="C134" s="387"/>
      <c r="D134" s="387"/>
      <c r="E134" s="387"/>
      <c r="F134" s="387"/>
      <c r="G134" s="387"/>
      <c r="H134" s="387"/>
      <c r="I134" s="388"/>
      <c r="J134" s="168"/>
      <c r="K134" s="168"/>
      <c r="L134" s="168"/>
      <c r="M134" s="168"/>
      <c r="N134" s="168"/>
      <c r="O134" s="168"/>
      <c r="P134" s="168"/>
      <c r="Q134" s="168"/>
      <c r="R134" s="168"/>
      <c r="S134" s="168"/>
      <c r="T134" s="168"/>
      <c r="U134" s="168"/>
    </row>
    <row r="135" spans="1:21" ht="39" customHeight="1" x14ac:dyDescent="0.25">
      <c r="A135" s="289" t="s">
        <v>677</v>
      </c>
      <c r="B135" s="397" t="s">
        <v>678</v>
      </c>
      <c r="C135" s="388"/>
      <c r="D135" s="289" t="s">
        <v>679</v>
      </c>
      <c r="E135" s="389" t="s">
        <v>680</v>
      </c>
      <c r="F135" s="388"/>
      <c r="G135" s="289" t="s">
        <v>681</v>
      </c>
      <c r="H135" s="389" t="s">
        <v>678</v>
      </c>
      <c r="I135" s="388"/>
      <c r="J135" s="168"/>
      <c r="K135" s="168"/>
      <c r="L135" s="168"/>
      <c r="M135" s="168"/>
      <c r="N135" s="168"/>
      <c r="O135" s="168"/>
      <c r="P135" s="168"/>
      <c r="Q135" s="168"/>
      <c r="R135" s="168"/>
      <c r="S135" s="168"/>
      <c r="T135" s="168"/>
      <c r="U135" s="168"/>
    </row>
    <row r="136" spans="1:21" ht="39" customHeight="1" x14ac:dyDescent="0.25">
      <c r="A136" s="289" t="s">
        <v>682</v>
      </c>
      <c r="B136" s="389" t="s">
        <v>683</v>
      </c>
      <c r="C136" s="387"/>
      <c r="D136" s="387"/>
      <c r="E136" s="387"/>
      <c r="F136" s="387"/>
      <c r="G136" s="387"/>
      <c r="H136" s="387"/>
      <c r="I136" s="388"/>
      <c r="J136" s="168"/>
      <c r="K136" s="168"/>
      <c r="L136" s="168"/>
      <c r="M136" s="168"/>
      <c r="N136" s="168"/>
      <c r="O136" s="168"/>
      <c r="P136" s="168"/>
      <c r="Q136" s="168"/>
      <c r="R136" s="168"/>
      <c r="S136" s="168"/>
      <c r="T136" s="168"/>
      <c r="U136" s="168"/>
    </row>
    <row r="137" spans="1:21" ht="39" customHeight="1" x14ac:dyDescent="0.25">
      <c r="A137" s="289" t="s">
        <v>684</v>
      </c>
      <c r="B137" s="178" t="s">
        <v>49</v>
      </c>
      <c r="C137" s="289" t="s">
        <v>685</v>
      </c>
      <c r="D137" s="187" t="s">
        <v>43</v>
      </c>
      <c r="E137" s="390" t="s">
        <v>686</v>
      </c>
      <c r="F137" s="391"/>
      <c r="G137" s="180" t="s">
        <v>48</v>
      </c>
      <c r="H137" s="289" t="s">
        <v>687</v>
      </c>
      <c r="I137" s="188">
        <v>0.999</v>
      </c>
      <c r="J137" s="168"/>
      <c r="K137" s="168"/>
      <c r="L137" s="168"/>
      <c r="M137" s="168"/>
      <c r="N137" s="168"/>
      <c r="O137" s="168"/>
      <c r="P137" s="168"/>
      <c r="Q137" s="168"/>
      <c r="R137" s="168"/>
      <c r="S137" s="168"/>
      <c r="T137" s="168"/>
      <c r="U137" s="168"/>
    </row>
    <row r="138" spans="1:21" ht="51" customHeight="1" x14ac:dyDescent="0.25">
      <c r="A138" s="289" t="s">
        <v>688</v>
      </c>
      <c r="B138" s="389" t="s">
        <v>756</v>
      </c>
      <c r="C138" s="387"/>
      <c r="D138" s="387"/>
      <c r="E138" s="387"/>
      <c r="F138" s="387"/>
      <c r="G138" s="387"/>
      <c r="H138" s="387"/>
      <c r="I138" s="388"/>
      <c r="J138" s="168"/>
      <c r="K138" s="168"/>
      <c r="L138" s="168"/>
      <c r="M138" s="168"/>
      <c r="N138" s="168"/>
      <c r="O138" s="168"/>
      <c r="P138" s="168"/>
      <c r="Q138" s="168"/>
      <c r="R138" s="168"/>
      <c r="S138" s="168"/>
      <c r="T138" s="168"/>
      <c r="U138" s="168"/>
    </row>
    <row r="139" spans="1:21" ht="111" customHeight="1" x14ac:dyDescent="0.25">
      <c r="A139" s="289" t="s">
        <v>690</v>
      </c>
      <c r="B139" s="404" t="s">
        <v>757</v>
      </c>
      <c r="C139" s="387"/>
      <c r="D139" s="388"/>
      <c r="E139" s="390" t="s">
        <v>692</v>
      </c>
      <c r="F139" s="391"/>
      <c r="G139" s="404" t="s">
        <v>1035</v>
      </c>
      <c r="H139" s="387"/>
      <c r="I139" s="388"/>
      <c r="J139" s="168"/>
      <c r="K139" s="168"/>
      <c r="L139" s="168"/>
      <c r="M139" s="168"/>
      <c r="N139" s="168"/>
      <c r="O139" s="168"/>
      <c r="P139" s="168"/>
      <c r="Q139" s="168"/>
      <c r="R139" s="168"/>
      <c r="S139" s="168"/>
      <c r="T139" s="168"/>
      <c r="U139" s="168"/>
    </row>
    <row r="140" spans="1:21" ht="39" customHeight="1" x14ac:dyDescent="0.25">
      <c r="A140" s="386" t="s">
        <v>693</v>
      </c>
      <c r="B140" s="387"/>
      <c r="C140" s="387"/>
      <c r="D140" s="387"/>
      <c r="E140" s="387"/>
      <c r="F140" s="387"/>
      <c r="G140" s="387"/>
      <c r="H140" s="387"/>
      <c r="I140" s="388"/>
      <c r="J140" s="168"/>
      <c r="K140" s="168"/>
      <c r="L140" s="168"/>
      <c r="M140" s="168"/>
      <c r="N140" s="168"/>
      <c r="O140" s="168"/>
      <c r="P140" s="168"/>
      <c r="Q140" s="168"/>
      <c r="R140" s="168"/>
      <c r="S140" s="168"/>
      <c r="T140" s="168"/>
      <c r="U140" s="168"/>
    </row>
    <row r="141" spans="1:21" ht="39" customHeight="1" x14ac:dyDescent="0.25">
      <c r="A141" s="289" t="s">
        <v>694</v>
      </c>
      <c r="B141" s="389" t="s">
        <v>758</v>
      </c>
      <c r="C141" s="387"/>
      <c r="D141" s="387"/>
      <c r="E141" s="387"/>
      <c r="F141" s="387"/>
      <c r="G141" s="387"/>
      <c r="H141" s="387"/>
      <c r="I141" s="388"/>
      <c r="J141" s="168"/>
      <c r="K141" s="168"/>
      <c r="L141" s="168"/>
      <c r="M141" s="168"/>
      <c r="N141" s="168"/>
      <c r="O141" s="168"/>
      <c r="P141" s="168"/>
      <c r="Q141" s="168"/>
      <c r="R141" s="168"/>
      <c r="S141" s="168"/>
      <c r="T141" s="168"/>
      <c r="U141" s="168"/>
    </row>
    <row r="142" spans="1:21" ht="39" customHeight="1" x14ac:dyDescent="0.25">
      <c r="A142" s="289" t="s">
        <v>695</v>
      </c>
      <c r="B142" s="386" t="s">
        <v>696</v>
      </c>
      <c r="C142" s="388"/>
      <c r="D142" s="386" t="s">
        <v>697</v>
      </c>
      <c r="E142" s="388"/>
      <c r="F142" s="386" t="s">
        <v>698</v>
      </c>
      <c r="G142" s="388"/>
      <c r="H142" s="386" t="s">
        <v>699</v>
      </c>
      <c r="I142" s="388"/>
      <c r="J142" s="168"/>
      <c r="K142" s="168"/>
      <c r="L142" s="168"/>
      <c r="M142" s="168"/>
      <c r="N142" s="168"/>
      <c r="O142" s="168"/>
      <c r="P142" s="168"/>
      <c r="Q142" s="168"/>
      <c r="R142" s="168"/>
      <c r="S142" s="168"/>
      <c r="T142" s="168"/>
      <c r="U142" s="168"/>
    </row>
    <row r="143" spans="1:21" ht="39" customHeight="1" x14ac:dyDescent="0.25">
      <c r="A143" s="289" t="s">
        <v>700</v>
      </c>
      <c r="B143" s="389" t="s">
        <v>759</v>
      </c>
      <c r="C143" s="388"/>
      <c r="D143" s="389" t="s">
        <v>760</v>
      </c>
      <c r="E143" s="388"/>
      <c r="F143" s="404"/>
      <c r="G143" s="388"/>
      <c r="H143" s="404"/>
      <c r="I143" s="388"/>
      <c r="J143" s="168"/>
      <c r="K143" s="168"/>
      <c r="L143" s="168"/>
      <c r="M143" s="168"/>
      <c r="N143" s="168"/>
      <c r="O143" s="168"/>
      <c r="P143" s="168"/>
      <c r="Q143" s="168"/>
      <c r="R143" s="168"/>
      <c r="S143" s="168"/>
      <c r="T143" s="168"/>
      <c r="U143" s="168"/>
    </row>
    <row r="144" spans="1:21" ht="39" customHeight="1" x14ac:dyDescent="0.25">
      <c r="A144" s="289" t="s">
        <v>703</v>
      </c>
      <c r="B144" s="407" t="s">
        <v>704</v>
      </c>
      <c r="C144" s="388"/>
      <c r="D144" s="407" t="s">
        <v>704</v>
      </c>
      <c r="E144" s="388"/>
      <c r="F144" s="404"/>
      <c r="G144" s="388"/>
      <c r="H144" s="404"/>
      <c r="I144" s="388"/>
      <c r="J144" s="168"/>
      <c r="K144" s="168"/>
      <c r="L144" s="168"/>
      <c r="M144" s="168"/>
      <c r="N144" s="168"/>
      <c r="O144" s="168"/>
      <c r="P144" s="168"/>
      <c r="Q144" s="168"/>
      <c r="R144" s="168"/>
      <c r="S144" s="168"/>
      <c r="T144" s="168"/>
      <c r="U144" s="168"/>
    </row>
    <row r="145" spans="1:21" ht="39" customHeight="1" x14ac:dyDescent="0.25">
      <c r="A145" s="289" t="s">
        <v>705</v>
      </c>
      <c r="B145" s="409" t="s">
        <v>761</v>
      </c>
      <c r="C145" s="388"/>
      <c r="D145" s="409" t="s">
        <v>761</v>
      </c>
      <c r="E145" s="388"/>
      <c r="F145" s="404"/>
      <c r="G145" s="388"/>
      <c r="H145" s="404"/>
      <c r="I145" s="388"/>
      <c r="J145" s="168"/>
      <c r="K145" s="168"/>
      <c r="L145" s="168"/>
      <c r="M145" s="168"/>
      <c r="N145" s="168"/>
      <c r="O145" s="168"/>
      <c r="P145" s="168"/>
      <c r="Q145" s="168"/>
      <c r="R145" s="168"/>
      <c r="S145" s="168"/>
      <c r="T145" s="168"/>
      <c r="U145" s="168"/>
    </row>
    <row r="146" spans="1:21" ht="39" customHeight="1" x14ac:dyDescent="0.25">
      <c r="A146" s="289" t="s">
        <v>707</v>
      </c>
      <c r="B146" s="389" t="s">
        <v>48</v>
      </c>
      <c r="C146" s="388"/>
      <c r="D146" s="389" t="s">
        <v>48</v>
      </c>
      <c r="E146" s="388"/>
      <c r="F146" s="404"/>
      <c r="G146" s="388"/>
      <c r="H146" s="404"/>
      <c r="I146" s="388"/>
      <c r="J146" s="168"/>
      <c r="K146" s="168"/>
      <c r="L146" s="168"/>
      <c r="M146" s="168"/>
      <c r="N146" s="168"/>
      <c r="O146" s="168"/>
      <c r="P146" s="168"/>
      <c r="Q146" s="168"/>
      <c r="R146" s="168"/>
      <c r="S146" s="168"/>
      <c r="T146" s="168"/>
      <c r="U146" s="168"/>
    </row>
    <row r="147" spans="1:21" ht="39" customHeight="1" x14ac:dyDescent="0.25">
      <c r="A147" s="289" t="s">
        <v>708</v>
      </c>
      <c r="B147" s="389" t="s">
        <v>762</v>
      </c>
      <c r="C147" s="388"/>
      <c r="D147" s="389" t="s">
        <v>762</v>
      </c>
      <c r="E147" s="388"/>
      <c r="F147" s="404"/>
      <c r="G147" s="388"/>
      <c r="H147" s="404"/>
      <c r="I147" s="388"/>
      <c r="J147" s="168"/>
      <c r="K147" s="168"/>
      <c r="L147" s="168"/>
      <c r="M147" s="168"/>
      <c r="N147" s="168"/>
      <c r="O147" s="168"/>
      <c r="P147" s="168"/>
      <c r="Q147" s="168"/>
      <c r="R147" s="168"/>
      <c r="S147" s="168"/>
      <c r="T147" s="168"/>
      <c r="U147" s="168"/>
    </row>
    <row r="148" spans="1:21" ht="39" customHeight="1" x14ac:dyDescent="0.25">
      <c r="A148" s="289" t="s">
        <v>711</v>
      </c>
      <c r="B148" s="389" t="s">
        <v>763</v>
      </c>
      <c r="C148" s="388"/>
      <c r="D148" s="389" t="s">
        <v>764</v>
      </c>
      <c r="E148" s="388"/>
      <c r="F148" s="404"/>
      <c r="G148" s="388"/>
      <c r="H148" s="404"/>
      <c r="I148" s="388"/>
      <c r="J148" s="168"/>
      <c r="K148" s="168"/>
      <c r="L148" s="168"/>
      <c r="M148" s="168"/>
      <c r="N148" s="168"/>
      <c r="O148" s="168"/>
      <c r="P148" s="168"/>
      <c r="Q148" s="168"/>
      <c r="R148" s="168"/>
      <c r="S148" s="168"/>
      <c r="T148" s="168"/>
      <c r="U148" s="168"/>
    </row>
    <row r="149" spans="1:21" ht="39" customHeight="1" x14ac:dyDescent="0.25">
      <c r="A149" s="386" t="s">
        <v>714</v>
      </c>
      <c r="B149" s="387"/>
      <c r="C149" s="387"/>
      <c r="D149" s="387"/>
      <c r="E149" s="387"/>
      <c r="F149" s="387"/>
      <c r="G149" s="387"/>
      <c r="H149" s="387"/>
      <c r="I149" s="388"/>
      <c r="J149" s="168"/>
      <c r="K149" s="168"/>
      <c r="L149" s="168"/>
      <c r="M149" s="168"/>
      <c r="N149" s="168"/>
      <c r="O149" s="168"/>
      <c r="P149" s="168"/>
      <c r="Q149" s="168"/>
      <c r="R149" s="168"/>
      <c r="S149" s="168"/>
      <c r="T149" s="168"/>
      <c r="U149" s="168"/>
    </row>
    <row r="150" spans="1:21" ht="39" customHeight="1" x14ac:dyDescent="0.25">
      <c r="A150" s="289" t="s">
        <v>715</v>
      </c>
      <c r="B150" s="408" t="s">
        <v>70</v>
      </c>
      <c r="C150" s="387"/>
      <c r="D150" s="388"/>
      <c r="E150" s="289" t="s">
        <v>716</v>
      </c>
      <c r="F150" s="406" t="s">
        <v>70</v>
      </c>
      <c r="G150" s="387"/>
      <c r="H150" s="387"/>
      <c r="I150" s="388"/>
      <c r="J150" s="168"/>
      <c r="K150" s="168"/>
      <c r="L150" s="168"/>
      <c r="M150" s="168"/>
      <c r="N150" s="168"/>
      <c r="O150" s="168"/>
      <c r="P150" s="168"/>
      <c r="Q150" s="168"/>
      <c r="R150" s="168"/>
      <c r="S150" s="168"/>
      <c r="T150" s="168"/>
      <c r="U150" s="168"/>
    </row>
    <row r="151" spans="1:21" ht="39" customHeight="1" x14ac:dyDescent="0.25">
      <c r="A151" s="289" t="s">
        <v>717</v>
      </c>
      <c r="B151" s="408" t="s">
        <v>70</v>
      </c>
      <c r="C151" s="387"/>
      <c r="D151" s="387"/>
      <c r="E151" s="387"/>
      <c r="F151" s="387"/>
      <c r="G151" s="387"/>
      <c r="H151" s="387"/>
      <c r="I151" s="388"/>
      <c r="J151" s="168"/>
      <c r="K151" s="168"/>
      <c r="L151" s="168"/>
      <c r="M151" s="168"/>
      <c r="N151" s="168"/>
      <c r="O151" s="168"/>
      <c r="P151" s="168"/>
      <c r="Q151" s="168"/>
      <c r="R151" s="168"/>
      <c r="S151" s="168"/>
      <c r="T151" s="168"/>
      <c r="U151" s="168"/>
    </row>
    <row r="152" spans="1:21" ht="39" customHeight="1" x14ac:dyDescent="0.25">
      <c r="A152" s="289" t="s">
        <v>718</v>
      </c>
      <c r="B152" s="408" t="s">
        <v>70</v>
      </c>
      <c r="C152" s="387"/>
      <c r="D152" s="387"/>
      <c r="E152" s="387"/>
      <c r="F152" s="387"/>
      <c r="G152" s="387"/>
      <c r="H152" s="387"/>
      <c r="I152" s="388"/>
      <c r="J152" s="168"/>
      <c r="K152" s="168"/>
      <c r="L152" s="168"/>
      <c r="M152" s="168"/>
      <c r="N152" s="168"/>
      <c r="O152" s="168"/>
      <c r="P152" s="168"/>
      <c r="Q152" s="168"/>
      <c r="R152" s="168"/>
      <c r="S152" s="168"/>
      <c r="T152" s="168"/>
      <c r="U152" s="168"/>
    </row>
    <row r="153" spans="1:21" ht="39" customHeight="1" x14ac:dyDescent="0.25">
      <c r="A153" s="289" t="s">
        <v>719</v>
      </c>
      <c r="B153" s="408" t="s">
        <v>70</v>
      </c>
      <c r="C153" s="387"/>
      <c r="D153" s="388"/>
      <c r="E153" s="289" t="s">
        <v>720</v>
      </c>
      <c r="F153" s="408" t="s">
        <v>70</v>
      </c>
      <c r="G153" s="387"/>
      <c r="H153" s="387"/>
      <c r="I153" s="388"/>
      <c r="J153" s="168"/>
      <c r="K153" s="168"/>
      <c r="L153" s="168"/>
      <c r="M153" s="168"/>
      <c r="N153" s="168"/>
      <c r="O153" s="168"/>
      <c r="P153" s="168"/>
      <c r="Q153" s="168"/>
      <c r="R153" s="168"/>
      <c r="S153" s="168"/>
      <c r="T153" s="168"/>
      <c r="U153" s="168"/>
    </row>
    <row r="154" spans="1:21" ht="39" customHeight="1" x14ac:dyDescent="0.25">
      <c r="A154" s="411" t="s">
        <v>721</v>
      </c>
      <c r="B154" s="388"/>
      <c r="C154" s="411" t="s">
        <v>722</v>
      </c>
      <c r="D154" s="388"/>
      <c r="E154" s="411" t="s">
        <v>723</v>
      </c>
      <c r="F154" s="387"/>
      <c r="G154" s="388"/>
      <c r="H154" s="411" t="s">
        <v>724</v>
      </c>
      <c r="I154" s="388"/>
      <c r="J154" s="168"/>
      <c r="K154" s="168"/>
      <c r="L154" s="168"/>
      <c r="M154" s="168"/>
      <c r="N154" s="168"/>
      <c r="O154" s="168"/>
      <c r="P154" s="168"/>
      <c r="Q154" s="168"/>
      <c r="R154" s="168"/>
      <c r="S154" s="168"/>
      <c r="T154" s="168"/>
      <c r="U154" s="168"/>
    </row>
    <row r="155" spans="1:21" ht="39" customHeight="1" x14ac:dyDescent="0.25">
      <c r="A155" s="408" t="s">
        <v>725</v>
      </c>
      <c r="B155" s="388"/>
      <c r="C155" s="407" t="s">
        <v>725</v>
      </c>
      <c r="D155" s="388"/>
      <c r="E155" s="397" t="s">
        <v>726</v>
      </c>
      <c r="F155" s="387"/>
      <c r="G155" s="388"/>
      <c r="H155" s="412" t="s">
        <v>726</v>
      </c>
      <c r="I155" s="388"/>
      <c r="J155" s="168"/>
      <c r="K155" s="168"/>
      <c r="L155" s="168"/>
      <c r="M155" s="168"/>
      <c r="N155" s="168"/>
      <c r="O155" s="168"/>
      <c r="P155" s="168"/>
      <c r="Q155" s="168"/>
      <c r="R155" s="168"/>
      <c r="S155" s="168"/>
      <c r="T155" s="168"/>
      <c r="U155" s="168"/>
    </row>
    <row r="156" spans="1:21" ht="39" customHeight="1" x14ac:dyDescent="0.25">
      <c r="A156" s="386" t="s">
        <v>727</v>
      </c>
      <c r="B156" s="387"/>
      <c r="C156" s="387"/>
      <c r="D156" s="387"/>
      <c r="E156" s="387"/>
      <c r="F156" s="387"/>
      <c r="G156" s="387"/>
      <c r="H156" s="387"/>
      <c r="I156" s="388"/>
      <c r="J156" s="168"/>
      <c r="K156" s="168"/>
      <c r="L156" s="168"/>
      <c r="M156" s="168"/>
      <c r="N156" s="168"/>
      <c r="O156" s="168"/>
      <c r="P156" s="168"/>
      <c r="Q156" s="168"/>
      <c r="R156" s="168"/>
      <c r="S156" s="168"/>
      <c r="T156" s="168"/>
      <c r="U156" s="168"/>
    </row>
    <row r="157" spans="1:21" ht="39" customHeight="1" x14ac:dyDescent="0.25">
      <c r="A157" s="173" t="s">
        <v>728</v>
      </c>
      <c r="B157" s="390" t="s">
        <v>729</v>
      </c>
      <c r="C157" s="410"/>
      <c r="D157" s="410"/>
      <c r="E157" s="410"/>
      <c r="F157" s="410"/>
      <c r="G157" s="410"/>
      <c r="H157" s="391"/>
      <c r="I157" s="173" t="s">
        <v>730</v>
      </c>
      <c r="J157" s="168"/>
      <c r="K157" s="168"/>
      <c r="L157" s="168"/>
      <c r="M157" s="168"/>
      <c r="N157" s="168"/>
      <c r="O157" s="168"/>
      <c r="P157" s="168"/>
      <c r="Q157" s="168"/>
      <c r="R157" s="168"/>
      <c r="S157" s="168"/>
      <c r="T157" s="168"/>
      <c r="U157" s="168"/>
    </row>
    <row r="158" spans="1:21" ht="25.5" customHeight="1" x14ac:dyDescent="0.25">
      <c r="A158" s="256"/>
      <c r="B158" s="257"/>
      <c r="C158" s="257"/>
      <c r="D158" s="257"/>
      <c r="E158" s="257"/>
      <c r="F158" s="257"/>
      <c r="G158" s="257"/>
      <c r="H158" s="257"/>
      <c r="I158" s="256"/>
      <c r="J158" s="206"/>
      <c r="K158" s="206"/>
      <c r="L158" s="206"/>
      <c r="M158" s="206"/>
      <c r="N158" s="206"/>
      <c r="O158" s="206"/>
      <c r="P158" s="206"/>
      <c r="Q158" s="206"/>
      <c r="R158" s="206"/>
      <c r="S158" s="206"/>
      <c r="T158" s="206"/>
    </row>
    <row r="159" spans="1:21" ht="25.5" customHeight="1" x14ac:dyDescent="0.25">
      <c r="A159" s="256"/>
      <c r="B159" s="257"/>
      <c r="C159" s="257"/>
      <c r="D159" s="257"/>
      <c r="E159" s="257"/>
      <c r="F159" s="257"/>
      <c r="G159" s="257"/>
      <c r="H159" s="257"/>
      <c r="I159" s="256"/>
      <c r="J159" s="206"/>
      <c r="K159" s="206"/>
      <c r="L159" s="206"/>
      <c r="M159" s="206"/>
      <c r="N159" s="206"/>
      <c r="O159" s="206"/>
      <c r="P159" s="206"/>
      <c r="Q159" s="206"/>
      <c r="R159" s="206"/>
      <c r="S159" s="206"/>
      <c r="T159" s="206"/>
    </row>
    <row r="160" spans="1:21" ht="39.75" customHeight="1" x14ac:dyDescent="0.25">
      <c r="A160" s="422" t="s">
        <v>438</v>
      </c>
      <c r="B160" s="422"/>
      <c r="C160" s="422"/>
      <c r="D160" s="422"/>
      <c r="E160" s="422"/>
      <c r="F160" s="422"/>
      <c r="G160" s="422"/>
      <c r="H160" s="422"/>
      <c r="I160" s="422"/>
      <c r="J160" s="168"/>
      <c r="K160" s="168"/>
      <c r="L160" s="168"/>
      <c r="M160" s="168"/>
      <c r="N160" s="168"/>
      <c r="O160" s="168"/>
      <c r="P160" s="168"/>
      <c r="Q160" s="168"/>
      <c r="R160" s="168"/>
      <c r="S160" s="168"/>
      <c r="T160" s="168"/>
      <c r="U160" s="168"/>
    </row>
    <row r="161" spans="1:20" ht="39.75" customHeight="1" x14ac:dyDescent="0.25">
      <c r="A161" s="422" t="s">
        <v>439</v>
      </c>
      <c r="B161" s="422"/>
      <c r="C161" s="422"/>
      <c r="D161" s="422"/>
      <c r="E161" s="422"/>
      <c r="F161" s="422"/>
      <c r="G161" s="422"/>
      <c r="H161" s="422"/>
      <c r="I161" s="422"/>
      <c r="J161" s="189"/>
      <c r="K161" s="189"/>
      <c r="L161" s="189"/>
      <c r="M161" s="189"/>
      <c r="N161" s="189"/>
      <c r="O161" s="189"/>
      <c r="P161" s="189"/>
      <c r="Q161" s="189"/>
      <c r="R161" s="189"/>
      <c r="S161" s="189"/>
      <c r="T161" s="189"/>
    </row>
    <row r="162" spans="1:20" ht="39.75" customHeight="1" x14ac:dyDescent="0.25">
      <c r="A162" s="422" t="s">
        <v>935</v>
      </c>
      <c r="B162" s="422"/>
      <c r="C162" s="422"/>
      <c r="D162" s="422"/>
      <c r="E162" s="422"/>
      <c r="F162" s="422"/>
      <c r="G162" s="422"/>
      <c r="H162" s="422"/>
      <c r="I162" s="422"/>
      <c r="J162" s="189"/>
      <c r="K162" s="189"/>
      <c r="L162" s="189"/>
      <c r="M162" s="189"/>
      <c r="N162" s="189"/>
      <c r="O162" s="189"/>
      <c r="P162" s="189"/>
      <c r="Q162" s="189"/>
      <c r="R162" s="189"/>
      <c r="S162" s="189"/>
      <c r="T162" s="189"/>
    </row>
    <row r="163" spans="1:20" ht="39.75" customHeight="1" x14ac:dyDescent="0.25">
      <c r="A163" s="422" t="s">
        <v>936</v>
      </c>
      <c r="B163" s="422"/>
      <c r="C163" s="422"/>
      <c r="D163" s="422"/>
      <c r="E163" s="422"/>
      <c r="F163" s="423" t="s">
        <v>765</v>
      </c>
      <c r="G163" s="423"/>
      <c r="H163" s="423"/>
      <c r="I163" s="423"/>
      <c r="J163" s="189"/>
      <c r="K163" s="189"/>
      <c r="L163" s="189"/>
      <c r="M163" s="189"/>
      <c r="N163" s="189"/>
      <c r="O163" s="189"/>
      <c r="P163" s="189"/>
      <c r="Q163" s="189"/>
      <c r="R163" s="189"/>
      <c r="S163" s="189"/>
      <c r="T163" s="189"/>
    </row>
    <row r="164" spans="1:20" ht="39.75" customHeight="1" x14ac:dyDescent="0.25">
      <c r="A164" s="424" t="s">
        <v>655</v>
      </c>
      <c r="B164" s="425"/>
      <c r="C164" s="425"/>
      <c r="D164" s="425"/>
      <c r="E164" s="425"/>
      <c r="F164" s="425"/>
      <c r="G164" s="425"/>
      <c r="H164" s="425"/>
      <c r="I164" s="426"/>
      <c r="J164" s="189"/>
      <c r="K164" s="189"/>
      <c r="L164" s="189"/>
      <c r="M164" s="189"/>
      <c r="N164" s="189"/>
      <c r="O164" s="189"/>
      <c r="P164" s="189"/>
      <c r="Q164" s="189"/>
      <c r="R164" s="189"/>
      <c r="S164" s="189"/>
      <c r="T164" s="189"/>
    </row>
    <row r="165" spans="1:20" ht="39.75" customHeight="1" x14ac:dyDescent="0.25">
      <c r="A165" s="420" t="s">
        <v>656</v>
      </c>
      <c r="B165" s="410"/>
      <c r="C165" s="410"/>
      <c r="D165" s="410"/>
      <c r="E165" s="410"/>
      <c r="F165" s="410"/>
      <c r="G165" s="410"/>
      <c r="H165" s="410"/>
      <c r="I165" s="421"/>
      <c r="J165" s="189"/>
      <c r="K165" s="189"/>
      <c r="L165" s="189"/>
      <c r="M165" s="189"/>
      <c r="N165" s="189"/>
      <c r="O165" s="189"/>
      <c r="P165" s="189"/>
      <c r="Q165" s="189"/>
      <c r="R165" s="189"/>
      <c r="S165" s="189"/>
      <c r="T165" s="189"/>
    </row>
    <row r="166" spans="1:20" ht="39.75" customHeight="1" x14ac:dyDescent="0.25">
      <c r="A166" s="289" t="s">
        <v>657</v>
      </c>
      <c r="B166" s="253">
        <v>5</v>
      </c>
      <c r="C166" s="390" t="s">
        <v>658</v>
      </c>
      <c r="D166" s="391"/>
      <c r="E166" s="427" t="s">
        <v>766</v>
      </c>
      <c r="F166" s="351"/>
      <c r="G166" s="352"/>
      <c r="H166" s="289" t="s">
        <v>659</v>
      </c>
      <c r="I166" s="243" t="s">
        <v>660</v>
      </c>
      <c r="J166" s="189"/>
      <c r="K166" s="189"/>
      <c r="L166" s="189"/>
      <c r="M166" s="189"/>
      <c r="N166" s="189"/>
      <c r="O166" s="189"/>
      <c r="P166" s="189"/>
      <c r="Q166" s="189"/>
      <c r="R166" s="189"/>
      <c r="S166" s="189"/>
      <c r="T166" s="189"/>
    </row>
    <row r="167" spans="1:20" ht="39.75" customHeight="1" x14ac:dyDescent="0.25">
      <c r="A167" s="289" t="s">
        <v>661</v>
      </c>
      <c r="B167" s="428" t="s">
        <v>767</v>
      </c>
      <c r="C167" s="351"/>
      <c r="D167" s="352"/>
      <c r="E167" s="390" t="s">
        <v>662</v>
      </c>
      <c r="F167" s="391"/>
      <c r="G167" s="428" t="s">
        <v>768</v>
      </c>
      <c r="H167" s="351"/>
      <c r="I167" s="352"/>
      <c r="J167" s="189"/>
      <c r="K167" s="189"/>
      <c r="L167" s="189"/>
      <c r="M167" s="189"/>
      <c r="N167" s="189"/>
      <c r="O167" s="189"/>
      <c r="P167" s="189"/>
      <c r="Q167" s="189"/>
      <c r="R167" s="189"/>
      <c r="S167" s="189"/>
      <c r="T167" s="189"/>
    </row>
    <row r="168" spans="1:20" ht="39.75" customHeight="1" x14ac:dyDescent="0.25">
      <c r="A168" s="289" t="s">
        <v>663</v>
      </c>
      <c r="B168" s="506" t="s">
        <v>986</v>
      </c>
      <c r="C168" s="506"/>
      <c r="D168" s="506"/>
      <c r="E168" s="506"/>
      <c r="F168" s="506"/>
      <c r="G168" s="506"/>
      <c r="H168" s="506"/>
      <c r="I168" s="506"/>
      <c r="J168" s="189"/>
      <c r="K168" s="189"/>
      <c r="L168" s="189"/>
      <c r="M168" s="189"/>
      <c r="N168" s="189"/>
      <c r="O168" s="189"/>
      <c r="P168" s="189"/>
      <c r="Q168" s="189"/>
      <c r="R168" s="189"/>
      <c r="S168" s="189"/>
      <c r="T168" s="189"/>
    </row>
    <row r="169" spans="1:20" ht="39.75" customHeight="1" x14ac:dyDescent="0.25">
      <c r="A169" s="289" t="s">
        <v>665</v>
      </c>
      <c r="B169" s="416" t="s">
        <v>985</v>
      </c>
      <c r="C169" s="351"/>
      <c r="D169" s="351"/>
      <c r="E169" s="351"/>
      <c r="F169" s="351"/>
      <c r="G169" s="351"/>
      <c r="H169" s="351"/>
      <c r="I169" s="352"/>
      <c r="J169" s="189"/>
      <c r="K169" s="189"/>
      <c r="L169" s="189"/>
      <c r="M169" s="189"/>
      <c r="N169" s="189"/>
      <c r="O169" s="189"/>
      <c r="P169" s="189"/>
      <c r="Q169" s="189"/>
      <c r="R169" s="189"/>
      <c r="S169" s="189"/>
      <c r="T169" s="189"/>
    </row>
    <row r="170" spans="1:20" ht="39.75" customHeight="1" x14ac:dyDescent="0.25">
      <c r="A170" s="289" t="s">
        <v>667</v>
      </c>
      <c r="B170" s="244" t="s">
        <v>668</v>
      </c>
      <c r="C170" s="244" t="s">
        <v>668</v>
      </c>
      <c r="D170" s="270" t="s">
        <v>669</v>
      </c>
      <c r="E170" s="398" t="s">
        <v>670</v>
      </c>
      <c r="F170" s="399"/>
      <c r="G170" s="494" t="s">
        <v>769</v>
      </c>
      <c r="H170" s="494" t="s">
        <v>770</v>
      </c>
      <c r="I170" s="504" t="s">
        <v>771</v>
      </c>
      <c r="J170" s="189"/>
      <c r="K170" s="189"/>
      <c r="L170" s="189"/>
      <c r="M170" s="189"/>
      <c r="N170" s="189"/>
      <c r="O170" s="189"/>
      <c r="P170" s="189"/>
      <c r="Q170" s="189"/>
      <c r="R170" s="189"/>
      <c r="S170" s="189"/>
      <c r="T170" s="189"/>
    </row>
    <row r="171" spans="1:20" ht="39.75" customHeight="1" x14ac:dyDescent="0.25">
      <c r="A171" s="289" t="s">
        <v>671</v>
      </c>
      <c r="B171" s="244" t="s">
        <v>668</v>
      </c>
      <c r="C171" s="244" t="s">
        <v>668</v>
      </c>
      <c r="D171" s="270" t="s">
        <v>895</v>
      </c>
      <c r="E171" s="400"/>
      <c r="F171" s="401"/>
      <c r="G171" s="495"/>
      <c r="H171" s="495"/>
      <c r="I171" s="505"/>
      <c r="J171" s="189"/>
      <c r="K171" s="189"/>
      <c r="L171" s="189"/>
      <c r="M171" s="189"/>
      <c r="N171" s="189"/>
      <c r="O171" s="189"/>
      <c r="P171" s="189"/>
      <c r="Q171" s="189"/>
      <c r="R171" s="189"/>
      <c r="S171" s="189"/>
      <c r="T171" s="189"/>
    </row>
    <row r="172" spans="1:20" ht="39.75" customHeight="1" x14ac:dyDescent="0.25">
      <c r="A172" s="289" t="s">
        <v>672</v>
      </c>
      <c r="B172" s="246">
        <v>1</v>
      </c>
      <c r="C172" s="289" t="s">
        <v>673</v>
      </c>
      <c r="D172" s="247">
        <v>1</v>
      </c>
      <c r="E172" s="393" t="s">
        <v>674</v>
      </c>
      <c r="F172" s="394"/>
      <c r="G172" s="416" t="s">
        <v>675</v>
      </c>
      <c r="H172" s="351"/>
      <c r="I172" s="352"/>
      <c r="J172" s="189"/>
      <c r="K172" s="189"/>
      <c r="L172" s="189"/>
      <c r="M172" s="189"/>
      <c r="N172" s="189"/>
      <c r="O172" s="189"/>
      <c r="P172" s="189"/>
      <c r="Q172" s="189"/>
      <c r="R172" s="189"/>
      <c r="S172" s="189"/>
      <c r="T172" s="189"/>
    </row>
    <row r="173" spans="1:20" ht="39.75" customHeight="1" x14ac:dyDescent="0.25">
      <c r="A173" s="420" t="s">
        <v>676</v>
      </c>
      <c r="B173" s="410"/>
      <c r="C173" s="410"/>
      <c r="D173" s="410"/>
      <c r="E173" s="410"/>
      <c r="F173" s="410"/>
      <c r="G173" s="410"/>
      <c r="H173" s="410"/>
      <c r="I173" s="421"/>
      <c r="J173" s="189"/>
      <c r="K173" s="189"/>
      <c r="L173" s="189"/>
      <c r="M173" s="189"/>
      <c r="N173" s="189"/>
      <c r="O173" s="189"/>
      <c r="P173" s="189"/>
      <c r="Q173" s="189"/>
      <c r="R173" s="189"/>
      <c r="S173" s="189"/>
      <c r="T173" s="189"/>
    </row>
    <row r="174" spans="1:20" ht="39.75" customHeight="1" x14ac:dyDescent="0.25">
      <c r="A174" s="289" t="s">
        <v>677</v>
      </c>
      <c r="B174" s="427" t="s">
        <v>772</v>
      </c>
      <c r="C174" s="352"/>
      <c r="D174" s="289" t="s">
        <v>679</v>
      </c>
      <c r="E174" s="439" t="s">
        <v>929</v>
      </c>
      <c r="F174" s="440"/>
      <c r="G174" s="289" t="s">
        <v>681</v>
      </c>
      <c r="H174" s="427" t="s">
        <v>773</v>
      </c>
      <c r="I174" s="352"/>
      <c r="J174" s="189"/>
      <c r="K174" s="189"/>
      <c r="L174" s="189"/>
      <c r="M174" s="189"/>
      <c r="N174" s="189"/>
      <c r="O174" s="189"/>
      <c r="P174" s="189"/>
      <c r="Q174" s="189"/>
      <c r="R174" s="189"/>
      <c r="S174" s="189"/>
      <c r="T174" s="189"/>
    </row>
    <row r="175" spans="1:20" ht="39.75" customHeight="1" x14ac:dyDescent="0.25">
      <c r="A175" s="289" t="s">
        <v>682</v>
      </c>
      <c r="B175" s="416" t="s">
        <v>683</v>
      </c>
      <c r="C175" s="351"/>
      <c r="D175" s="351"/>
      <c r="E175" s="351"/>
      <c r="F175" s="351"/>
      <c r="G175" s="351"/>
      <c r="H175" s="351"/>
      <c r="I175" s="352"/>
      <c r="J175" s="189"/>
      <c r="K175" s="189"/>
      <c r="L175" s="189"/>
      <c r="M175" s="189"/>
      <c r="N175" s="189"/>
      <c r="O175" s="189"/>
      <c r="P175" s="189"/>
      <c r="Q175" s="189"/>
      <c r="R175" s="189"/>
      <c r="S175" s="189"/>
      <c r="T175" s="189"/>
    </row>
    <row r="176" spans="1:20" ht="39.75" customHeight="1" x14ac:dyDescent="0.25">
      <c r="A176" s="289" t="s">
        <v>684</v>
      </c>
      <c r="B176" s="248" t="s">
        <v>49</v>
      </c>
      <c r="C176" s="289" t="s">
        <v>685</v>
      </c>
      <c r="D176" s="249" t="s">
        <v>43</v>
      </c>
      <c r="E176" s="390" t="s">
        <v>686</v>
      </c>
      <c r="F176" s="391"/>
      <c r="G176" s="250" t="s">
        <v>48</v>
      </c>
      <c r="H176" s="289" t="s">
        <v>687</v>
      </c>
      <c r="I176" s="251">
        <v>1</v>
      </c>
      <c r="J176" s="189"/>
      <c r="K176" s="189"/>
      <c r="L176" s="189"/>
      <c r="M176" s="189"/>
      <c r="N176" s="189"/>
      <c r="O176" s="189"/>
      <c r="P176" s="189"/>
      <c r="Q176" s="189"/>
      <c r="R176" s="189"/>
      <c r="S176" s="189"/>
      <c r="T176" s="189"/>
    </row>
    <row r="177" spans="1:20" ht="59.25" customHeight="1" x14ac:dyDescent="0.25">
      <c r="A177" s="289" t="s">
        <v>688</v>
      </c>
      <c r="B177" s="432" t="s">
        <v>961</v>
      </c>
      <c r="C177" s="351"/>
      <c r="D177" s="351"/>
      <c r="E177" s="351"/>
      <c r="F177" s="351"/>
      <c r="G177" s="351"/>
      <c r="H177" s="351"/>
      <c r="I177" s="352"/>
      <c r="J177" s="189"/>
      <c r="K177" s="189"/>
      <c r="L177" s="189"/>
      <c r="M177" s="189"/>
      <c r="N177" s="189"/>
      <c r="O177" s="189"/>
      <c r="P177" s="189"/>
      <c r="Q177" s="189"/>
      <c r="R177" s="189"/>
      <c r="S177" s="189"/>
      <c r="T177" s="189"/>
    </row>
    <row r="178" spans="1:20" ht="66" customHeight="1" x14ac:dyDescent="0.25">
      <c r="A178" s="289" t="s">
        <v>690</v>
      </c>
      <c r="B178" s="432" t="s">
        <v>983</v>
      </c>
      <c r="C178" s="351"/>
      <c r="D178" s="352"/>
      <c r="E178" s="390" t="s">
        <v>692</v>
      </c>
      <c r="F178" s="391"/>
      <c r="G178" s="433" t="s">
        <v>1022</v>
      </c>
      <c r="H178" s="434"/>
      <c r="I178" s="435"/>
      <c r="J178" s="189"/>
      <c r="K178" s="189"/>
      <c r="L178" s="189"/>
      <c r="M178" s="189"/>
      <c r="N178" s="189"/>
      <c r="O178" s="189"/>
      <c r="P178" s="189"/>
      <c r="Q178" s="189"/>
      <c r="R178" s="189"/>
      <c r="S178" s="189"/>
      <c r="T178" s="189"/>
    </row>
    <row r="179" spans="1:20" ht="39.75" customHeight="1" x14ac:dyDescent="0.25">
      <c r="A179" s="420" t="s">
        <v>693</v>
      </c>
      <c r="B179" s="410"/>
      <c r="C179" s="410"/>
      <c r="D179" s="410"/>
      <c r="E179" s="410"/>
      <c r="F179" s="410"/>
      <c r="G179" s="410"/>
      <c r="H179" s="410"/>
      <c r="I179" s="421"/>
      <c r="J179" s="189"/>
      <c r="K179" s="189"/>
      <c r="L179" s="189"/>
      <c r="M179" s="189"/>
      <c r="N179" s="189"/>
      <c r="O179" s="189"/>
      <c r="P179" s="189"/>
      <c r="Q179" s="189"/>
      <c r="R179" s="189"/>
      <c r="S179" s="189"/>
      <c r="T179" s="189"/>
    </row>
    <row r="180" spans="1:20" ht="39.75" customHeight="1" x14ac:dyDescent="0.25">
      <c r="A180" s="289" t="s">
        <v>694</v>
      </c>
      <c r="B180" s="416" t="s">
        <v>779</v>
      </c>
      <c r="C180" s="351"/>
      <c r="D180" s="351"/>
      <c r="E180" s="351"/>
      <c r="F180" s="351"/>
      <c r="G180" s="351"/>
      <c r="H180" s="351"/>
      <c r="I180" s="352"/>
      <c r="J180" s="189"/>
      <c r="K180" s="189"/>
      <c r="L180" s="189"/>
      <c r="M180" s="189"/>
      <c r="N180" s="189"/>
      <c r="O180" s="189"/>
      <c r="P180" s="189"/>
      <c r="Q180" s="189"/>
      <c r="R180" s="189"/>
      <c r="S180" s="189"/>
      <c r="T180" s="189"/>
    </row>
    <row r="181" spans="1:20" ht="39.75" customHeight="1" x14ac:dyDescent="0.25">
      <c r="A181" s="289" t="s">
        <v>695</v>
      </c>
      <c r="B181" s="420" t="s">
        <v>696</v>
      </c>
      <c r="C181" s="421"/>
      <c r="D181" s="420" t="s">
        <v>697</v>
      </c>
      <c r="E181" s="421"/>
      <c r="F181" s="420" t="s">
        <v>698</v>
      </c>
      <c r="G181" s="421"/>
      <c r="H181" s="420" t="s">
        <v>699</v>
      </c>
      <c r="I181" s="421"/>
      <c r="J181" s="189"/>
      <c r="K181" s="189"/>
      <c r="L181" s="189"/>
      <c r="M181" s="189"/>
      <c r="N181" s="189"/>
      <c r="O181" s="189"/>
      <c r="P181" s="189"/>
      <c r="Q181" s="189"/>
      <c r="R181" s="189"/>
      <c r="S181" s="189"/>
      <c r="T181" s="189"/>
    </row>
    <row r="182" spans="1:20" ht="39.75" customHeight="1" x14ac:dyDescent="0.25">
      <c r="A182" s="289" t="s">
        <v>700</v>
      </c>
      <c r="B182" s="416" t="s">
        <v>774</v>
      </c>
      <c r="C182" s="352"/>
      <c r="D182" s="416" t="s">
        <v>775</v>
      </c>
      <c r="E182" s="352"/>
      <c r="F182" s="417"/>
      <c r="G182" s="417"/>
      <c r="H182" s="418"/>
      <c r="I182" s="419"/>
      <c r="J182" s="189"/>
      <c r="K182" s="189"/>
      <c r="L182" s="189"/>
      <c r="M182" s="189"/>
      <c r="N182" s="189"/>
      <c r="O182" s="189"/>
      <c r="P182" s="189"/>
      <c r="Q182" s="189"/>
      <c r="R182" s="189"/>
      <c r="S182" s="189"/>
      <c r="T182" s="189"/>
    </row>
    <row r="183" spans="1:20" ht="39.75" customHeight="1" x14ac:dyDescent="0.25">
      <c r="A183" s="289" t="s">
        <v>703</v>
      </c>
      <c r="B183" s="416" t="s">
        <v>748</v>
      </c>
      <c r="C183" s="352"/>
      <c r="D183" s="416" t="s">
        <v>748</v>
      </c>
      <c r="E183" s="352"/>
      <c r="F183" s="417"/>
      <c r="G183" s="417"/>
      <c r="H183" s="418"/>
      <c r="I183" s="419"/>
      <c r="J183" s="189"/>
      <c r="K183" s="189"/>
      <c r="L183" s="189"/>
      <c r="M183" s="189"/>
      <c r="N183" s="189"/>
      <c r="O183" s="189"/>
      <c r="P183" s="189"/>
      <c r="Q183" s="189"/>
      <c r="R183" s="189"/>
      <c r="S183" s="189"/>
      <c r="T183" s="189"/>
    </row>
    <row r="184" spans="1:20" ht="39.75" customHeight="1" x14ac:dyDescent="0.25">
      <c r="A184" s="289" t="s">
        <v>705</v>
      </c>
      <c r="B184" s="416" t="s">
        <v>748</v>
      </c>
      <c r="C184" s="352"/>
      <c r="D184" s="416" t="s">
        <v>748</v>
      </c>
      <c r="E184" s="352"/>
      <c r="F184" s="417"/>
      <c r="G184" s="417"/>
      <c r="H184" s="418"/>
      <c r="I184" s="419"/>
      <c r="J184" s="189"/>
      <c r="K184" s="189"/>
      <c r="L184" s="189"/>
      <c r="M184" s="189"/>
      <c r="N184" s="189"/>
      <c r="O184" s="189"/>
      <c r="P184" s="189"/>
      <c r="Q184" s="189"/>
      <c r="R184" s="189"/>
      <c r="S184" s="189"/>
      <c r="T184" s="189"/>
    </row>
    <row r="185" spans="1:20" ht="39.75" customHeight="1" x14ac:dyDescent="0.25">
      <c r="A185" s="289" t="s">
        <v>707</v>
      </c>
      <c r="B185" s="416" t="s">
        <v>48</v>
      </c>
      <c r="C185" s="352"/>
      <c r="D185" s="416" t="s">
        <v>48</v>
      </c>
      <c r="E185" s="352"/>
      <c r="F185" s="417"/>
      <c r="G185" s="417"/>
      <c r="H185" s="418"/>
      <c r="I185" s="419"/>
      <c r="J185" s="189"/>
      <c r="K185" s="189"/>
      <c r="L185" s="189"/>
      <c r="M185" s="189"/>
      <c r="N185" s="189"/>
      <c r="O185" s="189"/>
      <c r="P185" s="189"/>
      <c r="Q185" s="189"/>
      <c r="R185" s="189"/>
      <c r="S185" s="189"/>
      <c r="T185" s="189"/>
    </row>
    <row r="186" spans="1:20" ht="39.75" customHeight="1" x14ac:dyDescent="0.25">
      <c r="A186" s="289" t="s">
        <v>708</v>
      </c>
      <c r="B186" s="416" t="s">
        <v>930</v>
      </c>
      <c r="C186" s="352"/>
      <c r="D186" s="416" t="s">
        <v>931</v>
      </c>
      <c r="E186" s="352"/>
      <c r="F186" s="417"/>
      <c r="G186" s="417"/>
      <c r="H186" s="418"/>
      <c r="I186" s="419"/>
      <c r="J186" s="189"/>
      <c r="K186" s="189"/>
      <c r="L186" s="189"/>
      <c r="M186" s="189"/>
      <c r="N186" s="189"/>
      <c r="O186" s="189"/>
      <c r="P186" s="189"/>
      <c r="Q186" s="189"/>
      <c r="R186" s="189"/>
      <c r="S186" s="189"/>
      <c r="T186" s="189"/>
    </row>
    <row r="187" spans="1:20" ht="39.75" customHeight="1" x14ac:dyDescent="0.25">
      <c r="A187" s="289" t="s">
        <v>711</v>
      </c>
      <c r="B187" s="429" t="s">
        <v>932</v>
      </c>
      <c r="C187" s="430"/>
      <c r="D187" s="431" t="s">
        <v>933</v>
      </c>
      <c r="E187" s="430"/>
      <c r="F187" s="416"/>
      <c r="G187" s="352"/>
      <c r="H187" s="418"/>
      <c r="I187" s="419"/>
      <c r="J187" s="189"/>
      <c r="K187" s="189"/>
      <c r="L187" s="189"/>
      <c r="M187" s="189"/>
      <c r="N187" s="189"/>
      <c r="O187" s="189"/>
      <c r="P187" s="189"/>
      <c r="Q187" s="189"/>
      <c r="R187" s="189"/>
      <c r="S187" s="189"/>
      <c r="T187" s="189"/>
    </row>
    <row r="188" spans="1:20" ht="39.75" customHeight="1" x14ac:dyDescent="0.25">
      <c r="A188" s="420" t="s">
        <v>714</v>
      </c>
      <c r="B188" s="410"/>
      <c r="C188" s="410"/>
      <c r="D188" s="410"/>
      <c r="E188" s="410"/>
      <c r="F188" s="410"/>
      <c r="G188" s="410"/>
      <c r="H188" s="410"/>
      <c r="I188" s="421"/>
      <c r="J188" s="189"/>
      <c r="K188" s="189"/>
      <c r="L188" s="189"/>
      <c r="M188" s="189"/>
      <c r="N188" s="189"/>
      <c r="O188" s="189"/>
      <c r="P188" s="189"/>
      <c r="Q188" s="189"/>
      <c r="R188" s="189"/>
      <c r="S188" s="189"/>
      <c r="T188" s="189"/>
    </row>
    <row r="189" spans="1:20" ht="39.75" customHeight="1" x14ac:dyDescent="0.25">
      <c r="A189" s="289" t="s">
        <v>715</v>
      </c>
      <c r="B189" s="416" t="s">
        <v>773</v>
      </c>
      <c r="C189" s="351"/>
      <c r="D189" s="352"/>
      <c r="E189" s="289" t="s">
        <v>716</v>
      </c>
      <c r="F189" s="428" t="s">
        <v>773</v>
      </c>
      <c r="G189" s="351"/>
      <c r="H189" s="351"/>
      <c r="I189" s="352"/>
      <c r="J189" s="189"/>
      <c r="K189" s="189"/>
      <c r="L189" s="189"/>
      <c r="M189" s="189"/>
      <c r="N189" s="189"/>
      <c r="O189" s="189"/>
      <c r="P189" s="189"/>
      <c r="Q189" s="189"/>
      <c r="R189" s="189"/>
      <c r="S189" s="189"/>
      <c r="T189" s="189"/>
    </row>
    <row r="190" spans="1:20" ht="39.75" customHeight="1" x14ac:dyDescent="0.25">
      <c r="A190" s="289" t="s">
        <v>717</v>
      </c>
      <c r="B190" s="416" t="s">
        <v>773</v>
      </c>
      <c r="C190" s="351"/>
      <c r="D190" s="351"/>
      <c r="E190" s="351"/>
      <c r="F190" s="351"/>
      <c r="G190" s="351"/>
      <c r="H190" s="351"/>
      <c r="I190" s="352"/>
      <c r="J190" s="189"/>
      <c r="K190" s="189"/>
      <c r="L190" s="189"/>
      <c r="M190" s="189"/>
      <c r="N190" s="189"/>
      <c r="O190" s="189"/>
      <c r="P190" s="189"/>
      <c r="Q190" s="189"/>
      <c r="R190" s="189"/>
      <c r="S190" s="189"/>
      <c r="T190" s="189"/>
    </row>
    <row r="191" spans="1:20" ht="39.75" customHeight="1" x14ac:dyDescent="0.25">
      <c r="A191" s="289" t="s">
        <v>718</v>
      </c>
      <c r="B191" s="416" t="s">
        <v>773</v>
      </c>
      <c r="C191" s="351"/>
      <c r="D191" s="351"/>
      <c r="E191" s="351"/>
      <c r="F191" s="351"/>
      <c r="G191" s="351"/>
      <c r="H191" s="351"/>
      <c r="I191" s="352"/>
      <c r="J191" s="189"/>
      <c r="K191" s="189"/>
      <c r="L191" s="189"/>
      <c r="M191" s="189"/>
      <c r="N191" s="189"/>
      <c r="O191" s="189"/>
      <c r="P191" s="189"/>
      <c r="Q191" s="189"/>
      <c r="R191" s="189"/>
      <c r="S191" s="189"/>
      <c r="T191" s="189"/>
    </row>
    <row r="192" spans="1:20" ht="39.75" customHeight="1" x14ac:dyDescent="0.25">
      <c r="A192" s="289" t="s">
        <v>719</v>
      </c>
      <c r="B192" s="416" t="s">
        <v>773</v>
      </c>
      <c r="C192" s="351"/>
      <c r="D192" s="352"/>
      <c r="E192" s="289" t="s">
        <v>720</v>
      </c>
      <c r="F192" s="416" t="s">
        <v>773</v>
      </c>
      <c r="G192" s="351"/>
      <c r="H192" s="351"/>
      <c r="I192" s="352"/>
      <c r="J192" s="189"/>
      <c r="K192" s="189"/>
      <c r="L192" s="189"/>
      <c r="M192" s="189"/>
      <c r="N192" s="189"/>
      <c r="O192" s="189"/>
      <c r="P192" s="189"/>
      <c r="Q192" s="189"/>
      <c r="R192" s="189"/>
      <c r="S192" s="189"/>
      <c r="T192" s="189"/>
    </row>
    <row r="193" spans="1:21" ht="39.75" customHeight="1" x14ac:dyDescent="0.25">
      <c r="A193" s="437" t="s">
        <v>721</v>
      </c>
      <c r="B193" s="438"/>
      <c r="C193" s="437" t="s">
        <v>722</v>
      </c>
      <c r="D193" s="438"/>
      <c r="E193" s="437" t="s">
        <v>723</v>
      </c>
      <c r="F193" s="445"/>
      <c r="G193" s="438"/>
      <c r="H193" s="437" t="s">
        <v>724</v>
      </c>
      <c r="I193" s="438"/>
      <c r="J193" s="189"/>
      <c r="K193" s="189"/>
      <c r="L193" s="189"/>
      <c r="M193" s="189"/>
      <c r="N193" s="189"/>
      <c r="O193" s="189"/>
      <c r="P193" s="189"/>
      <c r="Q193" s="189"/>
      <c r="R193" s="189"/>
      <c r="S193" s="189"/>
      <c r="T193" s="189"/>
    </row>
    <row r="194" spans="1:21" ht="60.75" customHeight="1" x14ac:dyDescent="0.25">
      <c r="A194" s="436" t="s">
        <v>725</v>
      </c>
      <c r="B194" s="352"/>
      <c r="C194" s="427" t="s">
        <v>777</v>
      </c>
      <c r="D194" s="352"/>
      <c r="E194" s="427" t="s">
        <v>934</v>
      </c>
      <c r="F194" s="351"/>
      <c r="G194" s="352"/>
      <c r="H194" s="436" t="s">
        <v>778</v>
      </c>
      <c r="I194" s="352"/>
      <c r="J194" s="189"/>
      <c r="K194" s="189"/>
      <c r="L194" s="189"/>
      <c r="M194" s="189"/>
      <c r="N194" s="189"/>
      <c r="O194" s="189"/>
      <c r="P194" s="189"/>
      <c r="Q194" s="189"/>
      <c r="R194" s="189"/>
      <c r="S194" s="189"/>
      <c r="T194" s="189"/>
    </row>
    <row r="195" spans="1:21" ht="39.75" customHeight="1" x14ac:dyDescent="0.25">
      <c r="A195" s="441" t="s">
        <v>727</v>
      </c>
      <c r="B195" s="442"/>
      <c r="C195" s="442"/>
      <c r="D195" s="442"/>
      <c r="E195" s="442"/>
      <c r="F195" s="442"/>
      <c r="G195" s="442"/>
      <c r="H195" s="442"/>
      <c r="I195" s="443"/>
      <c r="J195" s="189"/>
      <c r="K195" s="189"/>
      <c r="L195" s="189"/>
      <c r="M195" s="189"/>
      <c r="N195" s="189"/>
      <c r="O195" s="189"/>
      <c r="P195" s="189"/>
      <c r="Q195" s="189"/>
      <c r="R195" s="189"/>
      <c r="S195" s="189"/>
      <c r="T195" s="189"/>
    </row>
    <row r="196" spans="1:21" ht="39.75" customHeight="1" x14ac:dyDescent="0.25">
      <c r="A196" s="242" t="s">
        <v>728</v>
      </c>
      <c r="B196" s="390" t="s">
        <v>729</v>
      </c>
      <c r="C196" s="410"/>
      <c r="D196" s="410"/>
      <c r="E196" s="410"/>
      <c r="F196" s="410"/>
      <c r="G196" s="410"/>
      <c r="H196" s="391"/>
      <c r="I196" s="242" t="s">
        <v>730</v>
      </c>
      <c r="J196" s="189"/>
      <c r="K196" s="189"/>
      <c r="L196" s="189"/>
      <c r="M196" s="189"/>
      <c r="N196" s="189"/>
      <c r="O196" s="189"/>
      <c r="P196" s="189"/>
      <c r="Q196" s="189"/>
      <c r="R196" s="189"/>
      <c r="S196" s="189"/>
      <c r="T196" s="189"/>
    </row>
    <row r="197" spans="1:21" ht="25.5" customHeight="1" x14ac:dyDescent="0.25">
      <c r="A197" s="256"/>
      <c r="B197" s="257"/>
      <c r="C197" s="257"/>
      <c r="D197" s="257"/>
      <c r="E197" s="257"/>
      <c r="F197" s="257"/>
      <c r="G197" s="257"/>
      <c r="H197" s="257"/>
      <c r="I197" s="256"/>
      <c r="J197" s="206"/>
      <c r="K197" s="206"/>
      <c r="L197" s="206"/>
      <c r="M197" s="206"/>
      <c r="N197" s="206"/>
      <c r="O197" s="206"/>
      <c r="P197" s="206"/>
      <c r="Q197" s="206"/>
      <c r="R197" s="206"/>
      <c r="S197" s="206"/>
      <c r="T197" s="206"/>
    </row>
    <row r="198" spans="1:21" ht="25.5" customHeight="1" x14ac:dyDescent="0.25">
      <c r="A198" s="256"/>
      <c r="B198" s="257"/>
      <c r="C198" s="257"/>
      <c r="D198" s="257"/>
      <c r="E198" s="257"/>
      <c r="F198" s="257"/>
      <c r="G198" s="257"/>
      <c r="H198" s="257"/>
      <c r="I198" s="256"/>
      <c r="J198" s="206"/>
      <c r="K198" s="206"/>
      <c r="L198" s="206"/>
      <c r="M198" s="206"/>
      <c r="N198" s="206"/>
      <c r="O198" s="206"/>
      <c r="P198" s="206"/>
      <c r="Q198" s="206"/>
      <c r="R198" s="206"/>
      <c r="S198" s="206"/>
      <c r="T198" s="206"/>
    </row>
    <row r="199" spans="1:21" ht="39.75" customHeight="1" x14ac:dyDescent="0.25">
      <c r="A199" s="422" t="s">
        <v>438</v>
      </c>
      <c r="B199" s="422"/>
      <c r="C199" s="422"/>
      <c r="D199" s="422"/>
      <c r="E199" s="422"/>
      <c r="F199" s="422"/>
      <c r="G199" s="422"/>
      <c r="H199" s="422"/>
      <c r="I199" s="422"/>
      <c r="J199" s="168"/>
      <c r="K199" s="168"/>
      <c r="L199" s="168"/>
      <c r="M199" s="168"/>
      <c r="N199" s="168"/>
      <c r="O199" s="168"/>
      <c r="P199" s="168"/>
      <c r="Q199" s="168"/>
      <c r="R199" s="168"/>
      <c r="S199" s="168"/>
      <c r="T199" s="168"/>
      <c r="U199" s="168"/>
    </row>
    <row r="200" spans="1:21" ht="39.75" customHeight="1" x14ac:dyDescent="0.25">
      <c r="A200" s="422" t="s">
        <v>439</v>
      </c>
      <c r="B200" s="422"/>
      <c r="C200" s="422"/>
      <c r="D200" s="422"/>
      <c r="E200" s="422"/>
      <c r="F200" s="422"/>
      <c r="G200" s="422"/>
      <c r="H200" s="422"/>
      <c r="I200" s="422"/>
      <c r="J200" s="189"/>
      <c r="K200" s="189"/>
      <c r="L200" s="189"/>
      <c r="M200" s="189"/>
      <c r="N200" s="189"/>
      <c r="O200" s="189"/>
      <c r="P200" s="189"/>
      <c r="Q200" s="189"/>
      <c r="R200" s="189"/>
      <c r="S200" s="189"/>
      <c r="T200" s="189"/>
    </row>
    <row r="201" spans="1:21" ht="39.75" customHeight="1" x14ac:dyDescent="0.25">
      <c r="A201" s="422" t="s">
        <v>935</v>
      </c>
      <c r="B201" s="422"/>
      <c r="C201" s="422"/>
      <c r="D201" s="422"/>
      <c r="E201" s="422"/>
      <c r="F201" s="422"/>
      <c r="G201" s="422"/>
      <c r="H201" s="422"/>
      <c r="I201" s="422"/>
      <c r="J201" s="189"/>
      <c r="K201" s="189"/>
      <c r="L201" s="189"/>
      <c r="M201" s="189"/>
      <c r="N201" s="189"/>
      <c r="O201" s="189"/>
      <c r="P201" s="189"/>
      <c r="Q201" s="189"/>
      <c r="R201" s="189"/>
      <c r="S201" s="189"/>
      <c r="T201" s="189"/>
    </row>
    <row r="202" spans="1:21" ht="39.75" customHeight="1" x14ac:dyDescent="0.25">
      <c r="A202" s="422" t="s">
        <v>936</v>
      </c>
      <c r="B202" s="422"/>
      <c r="C202" s="422"/>
      <c r="D202" s="422"/>
      <c r="E202" s="422"/>
      <c r="F202" s="423" t="s">
        <v>765</v>
      </c>
      <c r="G202" s="423"/>
      <c r="H202" s="423"/>
      <c r="I202" s="423"/>
      <c r="J202" s="189"/>
      <c r="K202" s="189"/>
      <c r="L202" s="189"/>
      <c r="M202" s="189"/>
      <c r="N202" s="189"/>
      <c r="O202" s="189"/>
      <c r="P202" s="189"/>
      <c r="Q202" s="189"/>
      <c r="R202" s="189"/>
      <c r="S202" s="189"/>
      <c r="T202" s="189"/>
    </row>
    <row r="203" spans="1:21" ht="39.75" customHeight="1" x14ac:dyDescent="0.25">
      <c r="A203" s="424" t="s">
        <v>655</v>
      </c>
      <c r="B203" s="425"/>
      <c r="C203" s="425"/>
      <c r="D203" s="425"/>
      <c r="E203" s="425"/>
      <c r="F203" s="425"/>
      <c r="G203" s="425"/>
      <c r="H203" s="425"/>
      <c r="I203" s="426"/>
      <c r="J203" s="189"/>
      <c r="K203" s="189"/>
      <c r="L203" s="189"/>
      <c r="M203" s="189"/>
      <c r="N203" s="189"/>
      <c r="O203" s="189"/>
      <c r="P203" s="189"/>
      <c r="Q203" s="189"/>
      <c r="R203" s="189"/>
      <c r="S203" s="189"/>
      <c r="T203" s="189"/>
    </row>
    <row r="204" spans="1:21" ht="39.75" customHeight="1" x14ac:dyDescent="0.25">
      <c r="A204" s="420" t="s">
        <v>656</v>
      </c>
      <c r="B204" s="410"/>
      <c r="C204" s="410"/>
      <c r="D204" s="410"/>
      <c r="E204" s="410"/>
      <c r="F204" s="410"/>
      <c r="G204" s="410"/>
      <c r="H204" s="410"/>
      <c r="I204" s="421"/>
      <c r="J204" s="189"/>
      <c r="K204" s="189"/>
      <c r="L204" s="189"/>
      <c r="M204" s="189"/>
      <c r="N204" s="189"/>
      <c r="O204" s="189"/>
      <c r="P204" s="189"/>
      <c r="Q204" s="189"/>
      <c r="R204" s="189"/>
      <c r="S204" s="189"/>
      <c r="T204" s="189"/>
    </row>
    <row r="205" spans="1:21" ht="39.75" customHeight="1" x14ac:dyDescent="0.25">
      <c r="A205" s="289" t="s">
        <v>657</v>
      </c>
      <c r="B205" s="258">
        <v>6</v>
      </c>
      <c r="C205" s="390" t="s">
        <v>658</v>
      </c>
      <c r="D205" s="391"/>
      <c r="E205" s="427" t="s">
        <v>766</v>
      </c>
      <c r="F205" s="351"/>
      <c r="G205" s="352"/>
      <c r="H205" s="289" t="s">
        <v>659</v>
      </c>
      <c r="I205" s="243" t="s">
        <v>660</v>
      </c>
      <c r="J205" s="189"/>
      <c r="K205" s="189"/>
      <c r="L205" s="189"/>
      <c r="M205" s="189"/>
      <c r="N205" s="189"/>
      <c r="O205" s="189"/>
      <c r="P205" s="189"/>
      <c r="Q205" s="189"/>
      <c r="R205" s="189"/>
      <c r="S205" s="189"/>
      <c r="T205" s="189"/>
    </row>
    <row r="206" spans="1:21" ht="39.75" customHeight="1" x14ac:dyDescent="0.25">
      <c r="A206" s="289" t="s">
        <v>661</v>
      </c>
      <c r="B206" s="428" t="s">
        <v>767</v>
      </c>
      <c r="C206" s="351"/>
      <c r="D206" s="352"/>
      <c r="E206" s="390" t="s">
        <v>662</v>
      </c>
      <c r="F206" s="391"/>
      <c r="G206" s="428" t="s">
        <v>768</v>
      </c>
      <c r="H206" s="351"/>
      <c r="I206" s="352"/>
      <c r="J206" s="189"/>
      <c r="K206" s="189"/>
      <c r="L206" s="189"/>
      <c r="M206" s="189"/>
      <c r="N206" s="189"/>
      <c r="O206" s="189"/>
      <c r="P206" s="189"/>
      <c r="Q206" s="189"/>
      <c r="R206" s="189"/>
      <c r="S206" s="189"/>
      <c r="T206" s="189"/>
    </row>
    <row r="207" spans="1:21" ht="60" customHeight="1" x14ac:dyDescent="0.25">
      <c r="A207" s="289" t="s">
        <v>663</v>
      </c>
      <c r="B207" s="493" t="s">
        <v>1016</v>
      </c>
      <c r="C207" s="493"/>
      <c r="D207" s="493"/>
      <c r="E207" s="493"/>
      <c r="F207" s="493"/>
      <c r="G207" s="493"/>
      <c r="H207" s="493"/>
      <c r="I207" s="493"/>
      <c r="J207" s="189"/>
      <c r="K207" s="189"/>
      <c r="L207" s="189"/>
      <c r="M207" s="189"/>
      <c r="N207" s="189"/>
      <c r="O207" s="189"/>
      <c r="P207" s="189"/>
      <c r="Q207" s="189"/>
      <c r="R207" s="189"/>
      <c r="S207" s="189"/>
      <c r="T207" s="189"/>
    </row>
    <row r="208" spans="1:21" ht="39.75" customHeight="1" x14ac:dyDescent="0.25">
      <c r="A208" s="289" t="s">
        <v>665</v>
      </c>
      <c r="B208" s="432" t="s">
        <v>969</v>
      </c>
      <c r="C208" s="351"/>
      <c r="D208" s="351"/>
      <c r="E208" s="351"/>
      <c r="F208" s="351"/>
      <c r="G208" s="351"/>
      <c r="H208" s="351"/>
      <c r="I208" s="352"/>
      <c r="J208" s="189"/>
      <c r="K208" s="189"/>
      <c r="L208" s="189"/>
      <c r="M208" s="189"/>
      <c r="N208" s="189"/>
      <c r="O208" s="189"/>
      <c r="P208" s="189"/>
      <c r="Q208" s="189"/>
      <c r="R208" s="189"/>
      <c r="S208" s="189"/>
      <c r="T208" s="189"/>
    </row>
    <row r="209" spans="1:20" ht="39.75" customHeight="1" x14ac:dyDescent="0.25">
      <c r="A209" s="289" t="s">
        <v>667</v>
      </c>
      <c r="B209" s="244" t="s">
        <v>668</v>
      </c>
      <c r="C209" s="244" t="s">
        <v>668</v>
      </c>
      <c r="D209" s="245" t="s">
        <v>669</v>
      </c>
      <c r="E209" s="398" t="s">
        <v>670</v>
      </c>
      <c r="F209" s="399"/>
      <c r="G209" s="494" t="s">
        <v>769</v>
      </c>
      <c r="H209" s="494" t="s">
        <v>770</v>
      </c>
      <c r="I209" s="496" t="s">
        <v>771</v>
      </c>
      <c r="J209" s="189"/>
      <c r="K209" s="189"/>
      <c r="L209" s="189"/>
      <c r="M209" s="189"/>
      <c r="N209" s="189"/>
      <c r="O209" s="189"/>
      <c r="P209" s="189"/>
      <c r="Q209" s="189"/>
      <c r="R209" s="189"/>
      <c r="S209" s="189"/>
      <c r="T209" s="189"/>
    </row>
    <row r="210" spans="1:20" ht="33.75" customHeight="1" x14ac:dyDescent="0.25">
      <c r="A210" s="289" t="s">
        <v>671</v>
      </c>
      <c r="B210" s="244" t="s">
        <v>668</v>
      </c>
      <c r="C210" s="244" t="s">
        <v>668</v>
      </c>
      <c r="D210" s="290" t="s">
        <v>895</v>
      </c>
      <c r="E210" s="400"/>
      <c r="F210" s="401"/>
      <c r="G210" s="495"/>
      <c r="H210" s="495"/>
      <c r="I210" s="497"/>
      <c r="J210" s="189"/>
      <c r="K210" s="189"/>
      <c r="L210" s="189"/>
      <c r="M210" s="189"/>
      <c r="N210" s="189"/>
      <c r="O210" s="189"/>
      <c r="P210" s="189"/>
      <c r="Q210" s="189"/>
      <c r="R210" s="189"/>
      <c r="S210" s="189"/>
      <c r="T210" s="189"/>
    </row>
    <row r="211" spans="1:20" ht="39.75" customHeight="1" x14ac:dyDescent="0.25">
      <c r="A211" s="289" t="s">
        <v>672</v>
      </c>
      <c r="B211" s="246">
        <v>1</v>
      </c>
      <c r="C211" s="289" t="s">
        <v>673</v>
      </c>
      <c r="D211" s="247">
        <v>1</v>
      </c>
      <c r="E211" s="393" t="s">
        <v>674</v>
      </c>
      <c r="F211" s="394"/>
      <c r="G211" s="416" t="s">
        <v>675</v>
      </c>
      <c r="H211" s="351"/>
      <c r="I211" s="352"/>
      <c r="J211" s="189"/>
      <c r="K211" s="189"/>
      <c r="L211" s="189"/>
      <c r="M211" s="189"/>
      <c r="N211" s="189"/>
      <c r="O211" s="189"/>
      <c r="P211" s="189"/>
      <c r="Q211" s="189"/>
      <c r="R211" s="189"/>
      <c r="S211" s="189"/>
      <c r="T211" s="189"/>
    </row>
    <row r="212" spans="1:20" ht="39.75" customHeight="1" x14ac:dyDescent="0.25">
      <c r="A212" s="420" t="s">
        <v>676</v>
      </c>
      <c r="B212" s="410"/>
      <c r="C212" s="410"/>
      <c r="D212" s="410"/>
      <c r="E212" s="410"/>
      <c r="F212" s="410"/>
      <c r="G212" s="410"/>
      <c r="H212" s="410"/>
      <c r="I212" s="421"/>
      <c r="J212" s="189"/>
      <c r="K212" s="189"/>
      <c r="L212" s="189"/>
      <c r="M212" s="189"/>
      <c r="N212" s="189"/>
      <c r="O212" s="189"/>
      <c r="P212" s="189"/>
      <c r="Q212" s="189"/>
      <c r="R212" s="189"/>
      <c r="S212" s="189"/>
      <c r="T212" s="189"/>
    </row>
    <row r="213" spans="1:20" ht="39.75" customHeight="1" x14ac:dyDescent="0.25">
      <c r="A213" s="289" t="s">
        <v>677</v>
      </c>
      <c r="B213" s="427" t="s">
        <v>772</v>
      </c>
      <c r="C213" s="352"/>
      <c r="D213" s="289" t="s">
        <v>679</v>
      </c>
      <c r="E213" s="439" t="s">
        <v>937</v>
      </c>
      <c r="F213" s="440"/>
      <c r="G213" s="289" t="s">
        <v>681</v>
      </c>
      <c r="H213" s="427" t="s">
        <v>773</v>
      </c>
      <c r="I213" s="352"/>
      <c r="J213" s="189"/>
      <c r="K213" s="189"/>
      <c r="L213" s="189"/>
      <c r="M213" s="189"/>
      <c r="N213" s="189"/>
      <c r="O213" s="189"/>
      <c r="P213" s="189"/>
      <c r="Q213" s="189"/>
      <c r="R213" s="189"/>
      <c r="S213" s="189"/>
      <c r="T213" s="189"/>
    </row>
    <row r="214" spans="1:20" ht="39.75" customHeight="1" x14ac:dyDescent="0.25">
      <c r="A214" s="289" t="s">
        <v>682</v>
      </c>
      <c r="B214" s="416" t="s">
        <v>683</v>
      </c>
      <c r="C214" s="351"/>
      <c r="D214" s="351"/>
      <c r="E214" s="351"/>
      <c r="F214" s="351"/>
      <c r="G214" s="351"/>
      <c r="H214" s="351"/>
      <c r="I214" s="352"/>
      <c r="J214" s="189"/>
      <c r="K214" s="189"/>
      <c r="L214" s="189"/>
      <c r="M214" s="189"/>
      <c r="N214" s="189"/>
      <c r="O214" s="189"/>
      <c r="P214" s="189"/>
      <c r="Q214" s="189"/>
      <c r="R214" s="189"/>
      <c r="S214" s="189"/>
      <c r="T214" s="189"/>
    </row>
    <row r="215" spans="1:20" ht="39.75" customHeight="1" x14ac:dyDescent="0.25">
      <c r="A215" s="289" t="s">
        <v>684</v>
      </c>
      <c r="B215" s="248" t="s">
        <v>45</v>
      </c>
      <c r="C215" s="289" t="s">
        <v>685</v>
      </c>
      <c r="D215" s="249" t="s">
        <v>43</v>
      </c>
      <c r="E215" s="390" t="s">
        <v>686</v>
      </c>
      <c r="F215" s="391"/>
      <c r="G215" s="250" t="s">
        <v>48</v>
      </c>
      <c r="H215" s="242" t="s">
        <v>687</v>
      </c>
      <c r="I215" s="251">
        <v>1</v>
      </c>
      <c r="J215" s="189"/>
      <c r="K215" s="189"/>
      <c r="L215" s="189"/>
      <c r="M215" s="189"/>
      <c r="N215" s="189"/>
      <c r="O215" s="189"/>
      <c r="P215" s="189"/>
      <c r="Q215" s="189"/>
      <c r="R215" s="189"/>
      <c r="S215" s="189"/>
      <c r="T215" s="189"/>
    </row>
    <row r="216" spans="1:20" ht="71.25" customHeight="1" x14ac:dyDescent="0.25">
      <c r="A216" s="289" t="s">
        <v>688</v>
      </c>
      <c r="B216" s="432" t="s">
        <v>970</v>
      </c>
      <c r="C216" s="351"/>
      <c r="D216" s="351"/>
      <c r="E216" s="351"/>
      <c r="F216" s="351"/>
      <c r="G216" s="351"/>
      <c r="H216" s="351"/>
      <c r="I216" s="352"/>
      <c r="J216" s="189"/>
      <c r="K216" s="189"/>
      <c r="L216" s="189"/>
      <c r="M216" s="189"/>
      <c r="N216" s="189"/>
      <c r="O216" s="189"/>
      <c r="P216" s="189"/>
      <c r="Q216" s="189"/>
      <c r="R216" s="189"/>
      <c r="S216" s="189"/>
      <c r="T216" s="189"/>
    </row>
    <row r="217" spans="1:20" ht="77.25" customHeight="1" x14ac:dyDescent="0.25">
      <c r="A217" s="289" t="s">
        <v>690</v>
      </c>
      <c r="B217" s="432" t="s">
        <v>971</v>
      </c>
      <c r="C217" s="351"/>
      <c r="D217" s="352"/>
      <c r="E217" s="390" t="s">
        <v>692</v>
      </c>
      <c r="F217" s="391"/>
      <c r="G217" s="433" t="s">
        <v>1023</v>
      </c>
      <c r="H217" s="434"/>
      <c r="I217" s="435"/>
      <c r="J217" s="189"/>
      <c r="K217" s="189"/>
      <c r="L217" s="189"/>
      <c r="M217" s="189"/>
      <c r="N217" s="189"/>
      <c r="O217" s="189"/>
      <c r="P217" s="189"/>
      <c r="Q217" s="189"/>
      <c r="R217" s="189"/>
      <c r="S217" s="189"/>
      <c r="T217" s="189"/>
    </row>
    <row r="218" spans="1:20" ht="39.75" customHeight="1" x14ac:dyDescent="0.25">
      <c r="A218" s="420" t="s">
        <v>693</v>
      </c>
      <c r="B218" s="410"/>
      <c r="C218" s="410"/>
      <c r="D218" s="410"/>
      <c r="E218" s="410"/>
      <c r="F218" s="410"/>
      <c r="G218" s="410"/>
      <c r="H218" s="410"/>
      <c r="I218" s="421"/>
      <c r="J218" s="189"/>
      <c r="K218" s="189"/>
      <c r="L218" s="189"/>
      <c r="M218" s="189"/>
      <c r="N218" s="189"/>
      <c r="O218" s="189"/>
      <c r="P218" s="189"/>
      <c r="Q218" s="189"/>
      <c r="R218" s="189"/>
      <c r="S218" s="189"/>
      <c r="T218" s="189"/>
    </row>
    <row r="219" spans="1:20" ht="39.75" customHeight="1" x14ac:dyDescent="0.25">
      <c r="A219" s="289" t="s">
        <v>694</v>
      </c>
      <c r="B219" s="416" t="s">
        <v>779</v>
      </c>
      <c r="C219" s="351"/>
      <c r="D219" s="351"/>
      <c r="E219" s="351"/>
      <c r="F219" s="351"/>
      <c r="G219" s="351"/>
      <c r="H219" s="351"/>
      <c r="I219" s="352"/>
      <c r="J219" s="189"/>
      <c r="K219" s="189"/>
      <c r="L219" s="189"/>
      <c r="M219" s="189"/>
      <c r="N219" s="189"/>
      <c r="O219" s="189"/>
      <c r="P219" s="189"/>
      <c r="Q219" s="189"/>
      <c r="R219" s="189"/>
      <c r="S219" s="189"/>
      <c r="T219" s="189"/>
    </row>
    <row r="220" spans="1:20" ht="39.75" customHeight="1" x14ac:dyDescent="0.25">
      <c r="A220" s="289" t="s">
        <v>695</v>
      </c>
      <c r="B220" s="420" t="s">
        <v>696</v>
      </c>
      <c r="C220" s="421"/>
      <c r="D220" s="420" t="s">
        <v>697</v>
      </c>
      <c r="E220" s="421"/>
      <c r="F220" s="420" t="s">
        <v>698</v>
      </c>
      <c r="G220" s="421"/>
      <c r="H220" s="420" t="s">
        <v>699</v>
      </c>
      <c r="I220" s="421"/>
      <c r="J220" s="189"/>
      <c r="K220" s="189"/>
      <c r="L220" s="189"/>
      <c r="M220" s="189"/>
      <c r="N220" s="189"/>
      <c r="O220" s="189"/>
      <c r="P220" s="189"/>
      <c r="Q220" s="189"/>
      <c r="R220" s="189"/>
      <c r="S220" s="189"/>
      <c r="T220" s="189"/>
    </row>
    <row r="221" spans="1:20" ht="39.75" customHeight="1" x14ac:dyDescent="0.25">
      <c r="A221" s="289" t="s">
        <v>700</v>
      </c>
      <c r="B221" s="416" t="s">
        <v>774</v>
      </c>
      <c r="C221" s="352"/>
      <c r="D221" s="416" t="s">
        <v>775</v>
      </c>
      <c r="E221" s="352"/>
      <c r="F221" s="417"/>
      <c r="G221" s="417"/>
      <c r="H221" s="418"/>
      <c r="I221" s="419"/>
      <c r="J221" s="189"/>
      <c r="K221" s="189"/>
      <c r="L221" s="189"/>
      <c r="M221" s="189"/>
      <c r="N221" s="189"/>
      <c r="O221" s="189"/>
      <c r="P221" s="189"/>
      <c r="Q221" s="189"/>
      <c r="R221" s="189"/>
      <c r="S221" s="189"/>
      <c r="T221" s="189"/>
    </row>
    <row r="222" spans="1:20" ht="39.75" customHeight="1" x14ac:dyDescent="0.25">
      <c r="A222" s="289" t="s">
        <v>703</v>
      </c>
      <c r="B222" s="416" t="s">
        <v>748</v>
      </c>
      <c r="C222" s="352"/>
      <c r="D222" s="416" t="s">
        <v>748</v>
      </c>
      <c r="E222" s="352"/>
      <c r="F222" s="417"/>
      <c r="G222" s="417"/>
      <c r="H222" s="418"/>
      <c r="I222" s="419"/>
      <c r="J222" s="189"/>
      <c r="K222" s="189"/>
      <c r="L222" s="189"/>
      <c r="M222" s="189"/>
      <c r="N222" s="189"/>
      <c r="O222" s="189"/>
      <c r="P222" s="189"/>
      <c r="Q222" s="189"/>
      <c r="R222" s="189"/>
      <c r="S222" s="189"/>
      <c r="T222" s="189"/>
    </row>
    <row r="223" spans="1:20" ht="39.75" customHeight="1" x14ac:dyDescent="0.25">
      <c r="A223" s="289" t="s">
        <v>705</v>
      </c>
      <c r="B223" s="416" t="s">
        <v>748</v>
      </c>
      <c r="C223" s="352"/>
      <c r="D223" s="416" t="s">
        <v>748</v>
      </c>
      <c r="E223" s="352"/>
      <c r="F223" s="417"/>
      <c r="G223" s="417"/>
      <c r="H223" s="418"/>
      <c r="I223" s="419"/>
      <c r="J223" s="189"/>
      <c r="K223" s="189"/>
      <c r="L223" s="189"/>
      <c r="M223" s="189"/>
      <c r="N223" s="189"/>
      <c r="O223" s="189"/>
      <c r="P223" s="189"/>
      <c r="Q223" s="189"/>
      <c r="R223" s="189"/>
      <c r="S223" s="189"/>
      <c r="T223" s="189"/>
    </row>
    <row r="224" spans="1:20" ht="39.75" customHeight="1" x14ac:dyDescent="0.25">
      <c r="A224" s="289" t="s">
        <v>707</v>
      </c>
      <c r="B224" s="416" t="s">
        <v>48</v>
      </c>
      <c r="C224" s="352"/>
      <c r="D224" s="416" t="s">
        <v>48</v>
      </c>
      <c r="E224" s="352"/>
      <c r="F224" s="417"/>
      <c r="G224" s="417"/>
      <c r="H224" s="418"/>
      <c r="I224" s="419"/>
      <c r="J224" s="189"/>
      <c r="K224" s="189"/>
      <c r="L224" s="189"/>
      <c r="M224" s="189"/>
      <c r="N224" s="189"/>
      <c r="O224" s="189"/>
      <c r="P224" s="189"/>
      <c r="Q224" s="189"/>
      <c r="R224" s="189"/>
      <c r="S224" s="189"/>
      <c r="T224" s="189"/>
    </row>
    <row r="225" spans="1:21" ht="67.5" customHeight="1" x14ac:dyDescent="0.25">
      <c r="A225" s="289" t="s">
        <v>708</v>
      </c>
      <c r="B225" s="416" t="s">
        <v>943</v>
      </c>
      <c r="C225" s="352"/>
      <c r="D225" s="416" t="s">
        <v>944</v>
      </c>
      <c r="E225" s="352"/>
      <c r="F225" s="417"/>
      <c r="G225" s="417"/>
      <c r="H225" s="418"/>
      <c r="I225" s="419"/>
      <c r="J225" s="189"/>
      <c r="K225" s="189"/>
      <c r="L225" s="189"/>
      <c r="M225" s="189"/>
      <c r="N225" s="189"/>
      <c r="O225" s="189"/>
      <c r="P225" s="189"/>
      <c r="Q225" s="189"/>
      <c r="R225" s="189"/>
      <c r="S225" s="189"/>
      <c r="T225" s="189"/>
    </row>
    <row r="226" spans="1:21" ht="67.5" customHeight="1" x14ac:dyDescent="0.25">
      <c r="A226" s="289" t="s">
        <v>711</v>
      </c>
      <c r="B226" s="429" t="s">
        <v>945</v>
      </c>
      <c r="C226" s="430"/>
      <c r="D226" s="431" t="s">
        <v>946</v>
      </c>
      <c r="E226" s="430"/>
      <c r="F226" s="416"/>
      <c r="G226" s="352"/>
      <c r="H226" s="418"/>
      <c r="I226" s="419"/>
      <c r="J226" s="189"/>
      <c r="K226" s="189"/>
      <c r="L226" s="189"/>
      <c r="M226" s="189"/>
      <c r="N226" s="189"/>
      <c r="O226" s="189"/>
      <c r="P226" s="189"/>
      <c r="Q226" s="189"/>
      <c r="R226" s="189"/>
      <c r="S226" s="189"/>
      <c r="T226" s="189"/>
    </row>
    <row r="227" spans="1:21" ht="39.75" customHeight="1" x14ac:dyDescent="0.25">
      <c r="A227" s="420" t="s">
        <v>714</v>
      </c>
      <c r="B227" s="410"/>
      <c r="C227" s="410"/>
      <c r="D227" s="410"/>
      <c r="E227" s="410"/>
      <c r="F227" s="410"/>
      <c r="G227" s="410"/>
      <c r="H227" s="410"/>
      <c r="I227" s="421"/>
      <c r="J227" s="189"/>
      <c r="K227" s="189"/>
      <c r="L227" s="189"/>
      <c r="M227" s="189"/>
      <c r="N227" s="189"/>
      <c r="O227" s="189"/>
      <c r="P227" s="189"/>
      <c r="Q227" s="189"/>
      <c r="R227" s="189"/>
      <c r="S227" s="189"/>
      <c r="T227" s="189"/>
    </row>
    <row r="228" spans="1:21" ht="33" customHeight="1" x14ac:dyDescent="0.25">
      <c r="A228" s="289" t="s">
        <v>715</v>
      </c>
      <c r="B228" s="416" t="s">
        <v>773</v>
      </c>
      <c r="C228" s="351"/>
      <c r="D228" s="352"/>
      <c r="E228" s="289" t="s">
        <v>716</v>
      </c>
      <c r="F228" s="428" t="s">
        <v>773</v>
      </c>
      <c r="G228" s="351"/>
      <c r="H228" s="351"/>
      <c r="I228" s="352"/>
      <c r="J228" s="189"/>
      <c r="K228" s="189"/>
      <c r="L228" s="189"/>
      <c r="M228" s="189"/>
      <c r="N228" s="189"/>
      <c r="O228" s="189"/>
      <c r="P228" s="189"/>
      <c r="Q228" s="189"/>
      <c r="R228" s="189"/>
      <c r="S228" s="189"/>
      <c r="T228" s="189"/>
    </row>
    <row r="229" spans="1:21" ht="33" customHeight="1" x14ac:dyDescent="0.25">
      <c r="A229" s="289" t="s">
        <v>717</v>
      </c>
      <c r="B229" s="416" t="s">
        <v>773</v>
      </c>
      <c r="C229" s="351"/>
      <c r="D229" s="351"/>
      <c r="E229" s="351"/>
      <c r="F229" s="351"/>
      <c r="G229" s="351"/>
      <c r="H229" s="351"/>
      <c r="I229" s="352"/>
      <c r="J229" s="189"/>
      <c r="K229" s="189"/>
      <c r="L229" s="189"/>
      <c r="M229" s="189"/>
      <c r="N229" s="189"/>
      <c r="O229" s="189"/>
      <c r="P229" s="189"/>
      <c r="Q229" s="189"/>
      <c r="R229" s="189"/>
      <c r="S229" s="189"/>
      <c r="T229" s="189"/>
    </row>
    <row r="230" spans="1:21" ht="33" customHeight="1" x14ac:dyDescent="0.25">
      <c r="A230" s="289" t="s">
        <v>718</v>
      </c>
      <c r="B230" s="416" t="s">
        <v>773</v>
      </c>
      <c r="C230" s="351"/>
      <c r="D230" s="351"/>
      <c r="E230" s="351"/>
      <c r="F230" s="351"/>
      <c r="G230" s="351"/>
      <c r="H230" s="351"/>
      <c r="I230" s="352"/>
      <c r="J230" s="189"/>
      <c r="K230" s="189"/>
      <c r="L230" s="189"/>
      <c r="M230" s="189"/>
      <c r="N230" s="189"/>
      <c r="O230" s="189"/>
      <c r="P230" s="189"/>
      <c r="Q230" s="189"/>
      <c r="R230" s="189"/>
      <c r="S230" s="189"/>
      <c r="T230" s="189"/>
    </row>
    <row r="231" spans="1:21" ht="33" customHeight="1" x14ac:dyDescent="0.25">
      <c r="A231" s="289" t="s">
        <v>719</v>
      </c>
      <c r="B231" s="416" t="s">
        <v>773</v>
      </c>
      <c r="C231" s="351"/>
      <c r="D231" s="352"/>
      <c r="E231" s="289" t="s">
        <v>720</v>
      </c>
      <c r="F231" s="416" t="s">
        <v>773</v>
      </c>
      <c r="G231" s="351"/>
      <c r="H231" s="351"/>
      <c r="I231" s="352"/>
      <c r="J231" s="189"/>
      <c r="K231" s="189"/>
      <c r="L231" s="189"/>
      <c r="M231" s="189"/>
      <c r="N231" s="189"/>
      <c r="O231" s="189"/>
      <c r="P231" s="189"/>
      <c r="Q231" s="189"/>
      <c r="R231" s="189"/>
      <c r="S231" s="189"/>
      <c r="T231" s="189"/>
    </row>
    <row r="232" spans="1:21" ht="39.75" customHeight="1" x14ac:dyDescent="0.25">
      <c r="A232" s="437" t="s">
        <v>721</v>
      </c>
      <c r="B232" s="438"/>
      <c r="C232" s="437" t="s">
        <v>722</v>
      </c>
      <c r="D232" s="438"/>
      <c r="E232" s="437" t="s">
        <v>723</v>
      </c>
      <c r="F232" s="445"/>
      <c r="G232" s="438"/>
      <c r="H232" s="437" t="s">
        <v>724</v>
      </c>
      <c r="I232" s="438"/>
      <c r="J232" s="189"/>
      <c r="K232" s="189"/>
      <c r="L232" s="189"/>
      <c r="M232" s="189"/>
      <c r="N232" s="189"/>
      <c r="O232" s="189"/>
      <c r="P232" s="189"/>
      <c r="Q232" s="189"/>
      <c r="R232" s="189"/>
      <c r="S232" s="189"/>
      <c r="T232" s="189"/>
    </row>
    <row r="233" spans="1:21" ht="39.75" customHeight="1" x14ac:dyDescent="0.25">
      <c r="A233" s="436" t="s">
        <v>725</v>
      </c>
      <c r="B233" s="352"/>
      <c r="C233" s="427" t="s">
        <v>777</v>
      </c>
      <c r="D233" s="352"/>
      <c r="E233" s="427" t="s">
        <v>947</v>
      </c>
      <c r="F233" s="351"/>
      <c r="G233" s="352"/>
      <c r="H233" s="436" t="s">
        <v>778</v>
      </c>
      <c r="I233" s="352"/>
      <c r="J233" s="189"/>
      <c r="K233" s="189"/>
      <c r="L233" s="189"/>
      <c r="M233" s="189"/>
      <c r="N233" s="189"/>
      <c r="O233" s="189"/>
      <c r="P233" s="189"/>
      <c r="Q233" s="189"/>
      <c r="R233" s="189"/>
      <c r="S233" s="189"/>
      <c r="T233" s="189"/>
    </row>
    <row r="234" spans="1:21" ht="39.75" customHeight="1" x14ac:dyDescent="0.25">
      <c r="A234" s="441" t="s">
        <v>727</v>
      </c>
      <c r="B234" s="442"/>
      <c r="C234" s="442"/>
      <c r="D234" s="442"/>
      <c r="E234" s="442"/>
      <c r="F234" s="442"/>
      <c r="G234" s="442"/>
      <c r="H234" s="442"/>
      <c r="I234" s="443"/>
      <c r="J234" s="189"/>
      <c r="K234" s="189"/>
      <c r="L234" s="189"/>
      <c r="M234" s="189"/>
      <c r="N234" s="189"/>
      <c r="O234" s="189"/>
      <c r="P234" s="189"/>
      <c r="Q234" s="189"/>
      <c r="R234" s="189"/>
      <c r="S234" s="189"/>
      <c r="T234" s="189"/>
    </row>
    <row r="235" spans="1:21" ht="25.5" customHeight="1" x14ac:dyDescent="0.25">
      <c r="A235" s="242" t="s">
        <v>728</v>
      </c>
      <c r="B235" s="420" t="s">
        <v>729</v>
      </c>
      <c r="C235" s="410"/>
      <c r="D235" s="410"/>
      <c r="E235" s="410"/>
      <c r="F235" s="410"/>
      <c r="G235" s="410"/>
      <c r="H235" s="421"/>
      <c r="I235" s="242" t="s">
        <v>730</v>
      </c>
      <c r="J235" s="206"/>
      <c r="K235" s="206"/>
      <c r="L235" s="206"/>
      <c r="M235" s="206"/>
      <c r="N235" s="206"/>
      <c r="O235" s="206"/>
      <c r="P235" s="206"/>
      <c r="Q235" s="206"/>
      <c r="R235" s="206"/>
      <c r="S235" s="206"/>
      <c r="T235" s="206"/>
    </row>
    <row r="236" spans="1:21" ht="49.5" customHeight="1" x14ac:dyDescent="0.25">
      <c r="A236" s="292" t="s">
        <v>978</v>
      </c>
      <c r="B236" s="444" t="s">
        <v>972</v>
      </c>
      <c r="C236" s="444"/>
      <c r="D236" s="444"/>
      <c r="E236" s="444"/>
      <c r="F236" s="444"/>
      <c r="G236" s="444"/>
      <c r="H236" s="444"/>
      <c r="I236" s="293">
        <v>2</v>
      </c>
      <c r="J236" s="206"/>
      <c r="K236" s="206"/>
      <c r="L236" s="206"/>
      <c r="M236" s="206"/>
      <c r="N236" s="206"/>
      <c r="O236" s="206"/>
      <c r="P236" s="206"/>
      <c r="Q236" s="206"/>
      <c r="R236" s="206"/>
      <c r="S236" s="206"/>
      <c r="T236" s="206"/>
    </row>
    <row r="237" spans="1:21" ht="25.5" customHeight="1" x14ac:dyDescent="0.25">
      <c r="A237" s="256"/>
      <c r="B237" s="257"/>
      <c r="C237" s="257"/>
      <c r="D237" s="257"/>
      <c r="E237" s="257"/>
      <c r="F237" s="257"/>
      <c r="G237" s="257"/>
      <c r="H237" s="257"/>
      <c r="I237" s="256"/>
      <c r="J237" s="206"/>
      <c r="K237" s="206"/>
      <c r="L237" s="206"/>
      <c r="M237" s="206"/>
      <c r="N237" s="206"/>
      <c r="O237" s="206"/>
      <c r="P237" s="206"/>
      <c r="Q237" s="206"/>
      <c r="R237" s="206"/>
      <c r="S237" s="206"/>
      <c r="T237" s="206"/>
    </row>
    <row r="238" spans="1:21" ht="39.75" customHeight="1" x14ac:dyDescent="0.25">
      <c r="A238" s="422" t="s">
        <v>438</v>
      </c>
      <c r="B238" s="422"/>
      <c r="C238" s="422"/>
      <c r="D238" s="422"/>
      <c r="E238" s="422"/>
      <c r="F238" s="422"/>
      <c r="G238" s="422"/>
      <c r="H238" s="422"/>
      <c r="I238" s="422"/>
      <c r="J238" s="168"/>
      <c r="K238" s="168"/>
      <c r="L238" s="168"/>
      <c r="M238" s="168"/>
      <c r="N238" s="168"/>
      <c r="O238" s="168"/>
      <c r="P238" s="168"/>
      <c r="Q238" s="168"/>
      <c r="R238" s="168"/>
      <c r="S238" s="168"/>
      <c r="T238" s="168"/>
      <c r="U238" s="168"/>
    </row>
    <row r="239" spans="1:21" ht="24" customHeight="1" x14ac:dyDescent="0.25">
      <c r="A239" s="422" t="s">
        <v>439</v>
      </c>
      <c r="B239" s="422"/>
      <c r="C239" s="422"/>
      <c r="D239" s="422"/>
      <c r="E239" s="422"/>
      <c r="F239" s="422"/>
      <c r="G239" s="422"/>
      <c r="H239" s="422"/>
      <c r="I239" s="422"/>
      <c r="J239" s="189"/>
      <c r="K239" s="189"/>
      <c r="L239" s="189"/>
      <c r="M239" s="189"/>
      <c r="N239" s="189"/>
      <c r="O239" s="189"/>
      <c r="P239" s="189"/>
      <c r="Q239" s="189"/>
      <c r="R239" s="189"/>
      <c r="S239" s="189"/>
      <c r="T239" s="189"/>
    </row>
    <row r="240" spans="1:21" ht="24" customHeight="1" x14ac:dyDescent="0.25">
      <c r="A240" s="422" t="s">
        <v>935</v>
      </c>
      <c r="B240" s="422"/>
      <c r="C240" s="422"/>
      <c r="D240" s="422"/>
      <c r="E240" s="422"/>
      <c r="F240" s="422"/>
      <c r="G240" s="422"/>
      <c r="H240" s="422"/>
      <c r="I240" s="422"/>
      <c r="J240" s="189"/>
      <c r="K240" s="189"/>
      <c r="L240" s="189"/>
      <c r="M240" s="189"/>
      <c r="N240" s="189"/>
      <c r="O240" s="189"/>
      <c r="P240" s="189"/>
      <c r="Q240" s="189"/>
      <c r="R240" s="189"/>
      <c r="S240" s="189"/>
      <c r="T240" s="189"/>
    </row>
    <row r="241" spans="1:20" ht="24" customHeight="1" x14ac:dyDescent="0.25">
      <c r="A241" s="422" t="s">
        <v>936</v>
      </c>
      <c r="B241" s="422"/>
      <c r="C241" s="422"/>
      <c r="D241" s="422"/>
      <c r="E241" s="422"/>
      <c r="F241" s="423" t="s">
        <v>765</v>
      </c>
      <c r="G241" s="423"/>
      <c r="H241" s="423"/>
      <c r="I241" s="423"/>
      <c r="J241" s="189"/>
      <c r="K241" s="189"/>
      <c r="L241" s="189"/>
      <c r="M241" s="189"/>
      <c r="N241" s="189"/>
      <c r="O241" s="189"/>
      <c r="P241" s="189"/>
      <c r="Q241" s="189"/>
      <c r="R241" s="189"/>
      <c r="S241" s="189"/>
      <c r="T241" s="189"/>
    </row>
    <row r="242" spans="1:20" ht="24" customHeight="1" x14ac:dyDescent="0.25">
      <c r="A242" s="424" t="s">
        <v>655</v>
      </c>
      <c r="B242" s="425"/>
      <c r="C242" s="425"/>
      <c r="D242" s="425"/>
      <c r="E242" s="425"/>
      <c r="F242" s="425"/>
      <c r="G242" s="425"/>
      <c r="H242" s="425"/>
      <c r="I242" s="426"/>
      <c r="J242" s="189"/>
      <c r="K242" s="189"/>
      <c r="L242" s="189"/>
      <c r="M242" s="189"/>
      <c r="N242" s="189"/>
      <c r="O242" s="189"/>
      <c r="P242" s="189"/>
      <c r="Q242" s="189"/>
      <c r="R242" s="189"/>
      <c r="S242" s="189"/>
      <c r="T242" s="189"/>
    </row>
    <row r="243" spans="1:20" ht="24" customHeight="1" x14ac:dyDescent="0.25">
      <c r="A243" s="420" t="s">
        <v>656</v>
      </c>
      <c r="B243" s="410"/>
      <c r="C243" s="410"/>
      <c r="D243" s="410"/>
      <c r="E243" s="410"/>
      <c r="F243" s="410"/>
      <c r="G243" s="410"/>
      <c r="H243" s="410"/>
      <c r="I243" s="421"/>
      <c r="J243" s="189"/>
      <c r="K243" s="189"/>
      <c r="L243" s="189"/>
      <c r="M243" s="189"/>
      <c r="N243" s="189"/>
      <c r="O243" s="189"/>
      <c r="P243" s="189"/>
      <c r="Q243" s="189"/>
      <c r="R243" s="189"/>
      <c r="S243" s="189"/>
      <c r="T243" s="189"/>
    </row>
    <row r="244" spans="1:20" ht="39.75" customHeight="1" x14ac:dyDescent="0.25">
      <c r="A244" s="289" t="s">
        <v>657</v>
      </c>
      <c r="B244" s="258">
        <v>7</v>
      </c>
      <c r="C244" s="390" t="s">
        <v>658</v>
      </c>
      <c r="D244" s="391"/>
      <c r="E244" s="427" t="s">
        <v>766</v>
      </c>
      <c r="F244" s="351"/>
      <c r="G244" s="352"/>
      <c r="H244" s="289" t="s">
        <v>659</v>
      </c>
      <c r="I244" s="243" t="s">
        <v>660</v>
      </c>
      <c r="J244" s="189"/>
      <c r="K244" s="189"/>
      <c r="L244" s="189"/>
      <c r="M244" s="189"/>
      <c r="N244" s="189"/>
      <c r="O244" s="189"/>
      <c r="P244" s="189"/>
      <c r="Q244" s="189"/>
      <c r="R244" s="189"/>
      <c r="S244" s="189"/>
      <c r="T244" s="189"/>
    </row>
    <row r="245" spans="1:20" ht="39.75" customHeight="1" x14ac:dyDescent="0.25">
      <c r="A245" s="289" t="s">
        <v>661</v>
      </c>
      <c r="B245" s="428" t="s">
        <v>767</v>
      </c>
      <c r="C245" s="351"/>
      <c r="D245" s="352"/>
      <c r="E245" s="390" t="s">
        <v>662</v>
      </c>
      <c r="F245" s="391"/>
      <c r="G245" s="428" t="s">
        <v>768</v>
      </c>
      <c r="H245" s="351"/>
      <c r="I245" s="352"/>
      <c r="J245" s="189"/>
      <c r="K245" s="189"/>
      <c r="L245" s="189"/>
      <c r="M245" s="189"/>
      <c r="N245" s="189"/>
      <c r="O245" s="189"/>
      <c r="P245" s="189"/>
      <c r="Q245" s="189"/>
      <c r="R245" s="189"/>
      <c r="S245" s="189"/>
      <c r="T245" s="189"/>
    </row>
    <row r="246" spans="1:20" ht="39.75" customHeight="1" x14ac:dyDescent="0.25">
      <c r="A246" s="289" t="s">
        <v>663</v>
      </c>
      <c r="B246" s="493" t="s">
        <v>962</v>
      </c>
      <c r="C246" s="493"/>
      <c r="D246" s="493"/>
      <c r="E246" s="493"/>
      <c r="F246" s="493"/>
      <c r="G246" s="493"/>
      <c r="H246" s="493"/>
      <c r="I246" s="493"/>
      <c r="J246" s="189"/>
      <c r="K246" s="189"/>
      <c r="L246" s="189"/>
      <c r="M246" s="189"/>
      <c r="N246" s="189"/>
      <c r="O246" s="189"/>
      <c r="P246" s="189"/>
      <c r="Q246" s="189"/>
      <c r="R246" s="189"/>
      <c r="S246" s="189"/>
      <c r="T246" s="189"/>
    </row>
    <row r="247" spans="1:20" ht="39.75" customHeight="1" x14ac:dyDescent="0.25">
      <c r="A247" s="289" t="s">
        <v>665</v>
      </c>
      <c r="B247" s="432" t="s">
        <v>963</v>
      </c>
      <c r="C247" s="351"/>
      <c r="D247" s="351"/>
      <c r="E247" s="351"/>
      <c r="F247" s="351"/>
      <c r="G247" s="351"/>
      <c r="H247" s="351"/>
      <c r="I247" s="352"/>
      <c r="J247" s="189"/>
      <c r="K247" s="189"/>
      <c r="L247" s="189"/>
      <c r="M247" s="189"/>
      <c r="N247" s="189"/>
      <c r="O247" s="189"/>
      <c r="P247" s="189"/>
      <c r="Q247" s="189"/>
      <c r="R247" s="189"/>
      <c r="S247" s="189"/>
      <c r="T247" s="189"/>
    </row>
    <row r="248" spans="1:20" ht="39.75" customHeight="1" x14ac:dyDescent="0.25">
      <c r="A248" s="289" t="s">
        <v>667</v>
      </c>
      <c r="B248" s="244" t="s">
        <v>668</v>
      </c>
      <c r="C248" s="244" t="s">
        <v>668</v>
      </c>
      <c r="D248" s="245" t="s">
        <v>669</v>
      </c>
      <c r="E248" s="398" t="s">
        <v>670</v>
      </c>
      <c r="F248" s="399"/>
      <c r="G248" s="494" t="s">
        <v>769</v>
      </c>
      <c r="H248" s="494" t="s">
        <v>770</v>
      </c>
      <c r="I248" s="496" t="s">
        <v>771</v>
      </c>
      <c r="J248" s="189"/>
      <c r="K248" s="189"/>
      <c r="L248" s="189"/>
      <c r="M248" s="189"/>
      <c r="N248" s="189"/>
      <c r="O248" s="189"/>
      <c r="P248" s="189"/>
      <c r="Q248" s="189"/>
      <c r="R248" s="189"/>
      <c r="S248" s="189"/>
      <c r="T248" s="189"/>
    </row>
    <row r="249" spans="1:20" ht="39.75" customHeight="1" x14ac:dyDescent="0.25">
      <c r="A249" s="289" t="s">
        <v>671</v>
      </c>
      <c r="B249" s="244" t="s">
        <v>668</v>
      </c>
      <c r="C249" s="244" t="s">
        <v>668</v>
      </c>
      <c r="D249" s="245" t="s">
        <v>895</v>
      </c>
      <c r="E249" s="400"/>
      <c r="F249" s="401"/>
      <c r="G249" s="495"/>
      <c r="H249" s="495"/>
      <c r="I249" s="497"/>
      <c r="J249" s="189"/>
      <c r="K249" s="189"/>
      <c r="L249" s="189"/>
      <c r="M249" s="189"/>
      <c r="N249" s="189"/>
      <c r="O249" s="189"/>
      <c r="P249" s="189"/>
      <c r="Q249" s="189"/>
      <c r="R249" s="189"/>
      <c r="S249" s="189"/>
      <c r="T249" s="189"/>
    </row>
    <row r="250" spans="1:20" ht="39.75" customHeight="1" x14ac:dyDescent="0.25">
      <c r="A250" s="289" t="s">
        <v>672</v>
      </c>
      <c r="B250" s="246">
        <v>1</v>
      </c>
      <c r="C250" s="289" t="s">
        <v>673</v>
      </c>
      <c r="D250" s="247">
        <v>1</v>
      </c>
      <c r="E250" s="393" t="s">
        <v>674</v>
      </c>
      <c r="F250" s="394"/>
      <c r="G250" s="416" t="s">
        <v>675</v>
      </c>
      <c r="H250" s="351"/>
      <c r="I250" s="352"/>
      <c r="J250" s="189"/>
      <c r="K250" s="189"/>
      <c r="L250" s="189"/>
      <c r="M250" s="189"/>
      <c r="N250" s="189"/>
      <c r="O250" s="189"/>
      <c r="P250" s="189"/>
      <c r="Q250" s="189"/>
      <c r="R250" s="189"/>
      <c r="S250" s="189"/>
      <c r="T250" s="189"/>
    </row>
    <row r="251" spans="1:20" ht="39.75" customHeight="1" x14ac:dyDescent="0.25">
      <c r="A251" s="420" t="s">
        <v>676</v>
      </c>
      <c r="B251" s="410"/>
      <c r="C251" s="410"/>
      <c r="D251" s="410"/>
      <c r="E251" s="410"/>
      <c r="F251" s="410"/>
      <c r="G251" s="410"/>
      <c r="H251" s="410"/>
      <c r="I251" s="421"/>
      <c r="J251" s="189"/>
      <c r="K251" s="189"/>
      <c r="L251" s="189"/>
      <c r="M251" s="189"/>
      <c r="N251" s="189"/>
      <c r="O251" s="189"/>
      <c r="P251" s="189"/>
      <c r="Q251" s="189"/>
      <c r="R251" s="189"/>
      <c r="S251" s="189"/>
      <c r="T251" s="189"/>
    </row>
    <row r="252" spans="1:20" ht="21" customHeight="1" x14ac:dyDescent="0.25">
      <c r="A252" s="289" t="s">
        <v>677</v>
      </c>
      <c r="B252" s="427" t="s">
        <v>772</v>
      </c>
      <c r="C252" s="352"/>
      <c r="D252" s="289" t="s">
        <v>679</v>
      </c>
      <c r="E252" s="439" t="s">
        <v>937</v>
      </c>
      <c r="F252" s="440"/>
      <c r="G252" s="289" t="s">
        <v>681</v>
      </c>
      <c r="H252" s="427" t="s">
        <v>773</v>
      </c>
      <c r="I252" s="352"/>
      <c r="J252" s="189"/>
      <c r="K252" s="189"/>
      <c r="L252" s="189"/>
      <c r="M252" s="189"/>
      <c r="N252" s="189"/>
      <c r="O252" s="189"/>
      <c r="P252" s="189"/>
      <c r="Q252" s="189"/>
      <c r="R252" s="189"/>
      <c r="S252" s="189"/>
      <c r="T252" s="189"/>
    </row>
    <row r="253" spans="1:20" ht="29.25" customHeight="1" x14ac:dyDescent="0.25">
      <c r="A253" s="289" t="s">
        <v>682</v>
      </c>
      <c r="B253" s="416" t="s">
        <v>683</v>
      </c>
      <c r="C253" s="351"/>
      <c r="D253" s="351"/>
      <c r="E253" s="351"/>
      <c r="F253" s="351"/>
      <c r="G253" s="351"/>
      <c r="H253" s="351"/>
      <c r="I253" s="352"/>
      <c r="J253" s="189"/>
      <c r="K253" s="189"/>
      <c r="L253" s="189"/>
      <c r="M253" s="189"/>
      <c r="N253" s="189"/>
      <c r="O253" s="189"/>
      <c r="P253" s="189"/>
      <c r="Q253" s="189"/>
      <c r="R253" s="189"/>
      <c r="S253" s="189"/>
      <c r="T253" s="189"/>
    </row>
    <row r="254" spans="1:20" ht="39.75" customHeight="1" x14ac:dyDescent="0.25">
      <c r="A254" s="289" t="s">
        <v>684</v>
      </c>
      <c r="B254" s="248" t="s">
        <v>45</v>
      </c>
      <c r="C254" s="289" t="s">
        <v>685</v>
      </c>
      <c r="D254" s="249" t="s">
        <v>43</v>
      </c>
      <c r="E254" s="390" t="s">
        <v>686</v>
      </c>
      <c r="F254" s="391"/>
      <c r="G254" s="250" t="s">
        <v>48</v>
      </c>
      <c r="H254" s="242" t="s">
        <v>687</v>
      </c>
      <c r="I254" s="251">
        <v>1</v>
      </c>
      <c r="J254" s="189"/>
      <c r="K254" s="189"/>
      <c r="L254" s="189"/>
      <c r="M254" s="189"/>
      <c r="N254" s="189"/>
      <c r="O254" s="189"/>
      <c r="P254" s="189"/>
      <c r="Q254" s="189"/>
      <c r="R254" s="189"/>
      <c r="S254" s="189"/>
      <c r="T254" s="189"/>
    </row>
    <row r="255" spans="1:20" ht="39.75" customHeight="1" x14ac:dyDescent="0.25">
      <c r="A255" s="289" t="s">
        <v>688</v>
      </c>
      <c r="B255" s="432" t="s">
        <v>964</v>
      </c>
      <c r="C255" s="351"/>
      <c r="D255" s="351"/>
      <c r="E255" s="351"/>
      <c r="F255" s="351"/>
      <c r="G255" s="351"/>
      <c r="H255" s="351"/>
      <c r="I255" s="352"/>
      <c r="J255" s="189"/>
      <c r="K255" s="189"/>
      <c r="L255" s="189"/>
      <c r="M255" s="189"/>
      <c r="N255" s="189"/>
      <c r="O255" s="189"/>
      <c r="P255" s="189"/>
      <c r="Q255" s="189"/>
      <c r="R255" s="189"/>
      <c r="S255" s="189"/>
      <c r="T255" s="189"/>
    </row>
    <row r="256" spans="1:20" ht="80.25" customHeight="1" x14ac:dyDescent="0.25">
      <c r="A256" s="289" t="s">
        <v>690</v>
      </c>
      <c r="B256" s="432" t="s">
        <v>973</v>
      </c>
      <c r="C256" s="351"/>
      <c r="D256" s="352"/>
      <c r="E256" s="390" t="s">
        <v>692</v>
      </c>
      <c r="F256" s="391"/>
      <c r="G256" s="433" t="s">
        <v>1022</v>
      </c>
      <c r="H256" s="434"/>
      <c r="I256" s="435"/>
      <c r="J256" s="189"/>
      <c r="K256" s="189"/>
      <c r="L256" s="189"/>
      <c r="M256" s="189"/>
      <c r="N256" s="189"/>
      <c r="O256" s="189"/>
      <c r="P256" s="189"/>
      <c r="Q256" s="189"/>
      <c r="R256" s="189"/>
      <c r="S256" s="189"/>
      <c r="T256" s="189"/>
    </row>
    <row r="257" spans="1:20" ht="39.75" customHeight="1" x14ac:dyDescent="0.25">
      <c r="A257" s="420" t="s">
        <v>693</v>
      </c>
      <c r="B257" s="410"/>
      <c r="C257" s="410"/>
      <c r="D257" s="410"/>
      <c r="E257" s="410"/>
      <c r="F257" s="410"/>
      <c r="G257" s="410"/>
      <c r="H257" s="410"/>
      <c r="I257" s="421"/>
      <c r="J257" s="189"/>
      <c r="K257" s="189"/>
      <c r="L257" s="189"/>
      <c r="M257" s="189"/>
      <c r="N257" s="189"/>
      <c r="O257" s="189"/>
      <c r="P257" s="189"/>
      <c r="Q257" s="189"/>
      <c r="R257" s="189"/>
      <c r="S257" s="189"/>
      <c r="T257" s="189"/>
    </row>
    <row r="258" spans="1:20" ht="39.75" customHeight="1" x14ac:dyDescent="0.25">
      <c r="A258" s="289" t="s">
        <v>694</v>
      </c>
      <c r="B258" s="416" t="s">
        <v>779</v>
      </c>
      <c r="C258" s="351"/>
      <c r="D258" s="351"/>
      <c r="E258" s="351"/>
      <c r="F258" s="351"/>
      <c r="G258" s="351"/>
      <c r="H258" s="351"/>
      <c r="I258" s="352"/>
      <c r="J258" s="189"/>
      <c r="K258" s="189"/>
      <c r="L258" s="189"/>
      <c r="M258" s="189"/>
      <c r="N258" s="189"/>
      <c r="O258" s="189"/>
      <c r="P258" s="189"/>
      <c r="Q258" s="189"/>
      <c r="R258" s="189"/>
      <c r="S258" s="189"/>
      <c r="T258" s="189"/>
    </row>
    <row r="259" spans="1:20" ht="39.75" customHeight="1" x14ac:dyDescent="0.25">
      <c r="A259" s="289" t="s">
        <v>695</v>
      </c>
      <c r="B259" s="420" t="s">
        <v>696</v>
      </c>
      <c r="C259" s="421"/>
      <c r="D259" s="420" t="s">
        <v>697</v>
      </c>
      <c r="E259" s="421"/>
      <c r="F259" s="420" t="s">
        <v>698</v>
      </c>
      <c r="G259" s="421"/>
      <c r="H259" s="420" t="s">
        <v>699</v>
      </c>
      <c r="I259" s="421"/>
      <c r="J259" s="189"/>
      <c r="K259" s="189"/>
      <c r="L259" s="189"/>
      <c r="M259" s="189"/>
      <c r="N259" s="189"/>
      <c r="O259" s="189"/>
      <c r="P259" s="189"/>
      <c r="Q259" s="189"/>
      <c r="R259" s="189"/>
      <c r="S259" s="189"/>
      <c r="T259" s="189"/>
    </row>
    <row r="260" spans="1:20" ht="39.75" customHeight="1" x14ac:dyDescent="0.25">
      <c r="A260" s="289" t="s">
        <v>700</v>
      </c>
      <c r="B260" s="416" t="s">
        <v>774</v>
      </c>
      <c r="C260" s="352"/>
      <c r="D260" s="416" t="s">
        <v>775</v>
      </c>
      <c r="E260" s="352"/>
      <c r="F260" s="417"/>
      <c r="G260" s="417"/>
      <c r="H260" s="418"/>
      <c r="I260" s="419"/>
      <c r="J260" s="189"/>
      <c r="K260" s="189"/>
      <c r="L260" s="189"/>
      <c r="M260" s="189"/>
      <c r="N260" s="189"/>
      <c r="O260" s="189"/>
      <c r="P260" s="189"/>
      <c r="Q260" s="189"/>
      <c r="R260" s="189"/>
      <c r="S260" s="189"/>
      <c r="T260" s="189"/>
    </row>
    <row r="261" spans="1:20" ht="39.75" customHeight="1" x14ac:dyDescent="0.25">
      <c r="A261" s="289" t="s">
        <v>703</v>
      </c>
      <c r="B261" s="416" t="s">
        <v>748</v>
      </c>
      <c r="C261" s="352"/>
      <c r="D261" s="416" t="s">
        <v>748</v>
      </c>
      <c r="E261" s="352"/>
      <c r="F261" s="417"/>
      <c r="G261" s="417"/>
      <c r="H261" s="418"/>
      <c r="I261" s="419"/>
      <c r="J261" s="189"/>
      <c r="K261" s="189"/>
      <c r="L261" s="189"/>
      <c r="M261" s="189"/>
      <c r="N261" s="189"/>
      <c r="O261" s="189"/>
      <c r="P261" s="189"/>
      <c r="Q261" s="189"/>
      <c r="R261" s="189"/>
      <c r="S261" s="189"/>
      <c r="T261" s="189"/>
    </row>
    <row r="262" spans="1:20" ht="39.75" customHeight="1" x14ac:dyDescent="0.25">
      <c r="A262" s="289" t="s">
        <v>705</v>
      </c>
      <c r="B262" s="416" t="s">
        <v>748</v>
      </c>
      <c r="C262" s="352"/>
      <c r="D262" s="416" t="s">
        <v>748</v>
      </c>
      <c r="E262" s="352"/>
      <c r="F262" s="417"/>
      <c r="G262" s="417"/>
      <c r="H262" s="418"/>
      <c r="I262" s="419"/>
      <c r="J262" s="189"/>
      <c r="K262" s="189"/>
      <c r="L262" s="189"/>
      <c r="M262" s="189"/>
      <c r="N262" s="189"/>
      <c r="O262" s="189"/>
      <c r="P262" s="189"/>
      <c r="Q262" s="189"/>
      <c r="R262" s="189"/>
      <c r="S262" s="189"/>
      <c r="T262" s="189"/>
    </row>
    <row r="263" spans="1:20" ht="39.75" customHeight="1" x14ac:dyDescent="0.25">
      <c r="A263" s="289" t="s">
        <v>707</v>
      </c>
      <c r="B263" s="416" t="s">
        <v>48</v>
      </c>
      <c r="C263" s="352"/>
      <c r="D263" s="416" t="s">
        <v>48</v>
      </c>
      <c r="E263" s="352"/>
      <c r="F263" s="417"/>
      <c r="G263" s="417"/>
      <c r="H263" s="418"/>
      <c r="I263" s="419"/>
      <c r="J263" s="189"/>
      <c r="K263" s="189"/>
      <c r="L263" s="189"/>
      <c r="M263" s="189"/>
      <c r="N263" s="189"/>
      <c r="O263" s="189"/>
      <c r="P263" s="189"/>
      <c r="Q263" s="189"/>
      <c r="R263" s="189"/>
      <c r="S263" s="189"/>
      <c r="T263" s="189"/>
    </row>
    <row r="264" spans="1:20" ht="64.5" customHeight="1" x14ac:dyDescent="0.25">
      <c r="A264" s="289" t="s">
        <v>708</v>
      </c>
      <c r="B264" s="499" t="s">
        <v>948</v>
      </c>
      <c r="C264" s="500"/>
      <c r="D264" s="499" t="s">
        <v>949</v>
      </c>
      <c r="E264" s="500"/>
      <c r="F264" s="417"/>
      <c r="G264" s="417"/>
      <c r="H264" s="418"/>
      <c r="I264" s="419"/>
      <c r="J264" s="189"/>
      <c r="K264" s="189"/>
      <c r="L264" s="189"/>
      <c r="M264" s="189"/>
      <c r="N264" s="189"/>
      <c r="O264" s="189"/>
      <c r="P264" s="189"/>
      <c r="Q264" s="189"/>
      <c r="R264" s="189"/>
      <c r="S264" s="189"/>
      <c r="T264" s="189"/>
    </row>
    <row r="265" spans="1:20" ht="64.5" customHeight="1" x14ac:dyDescent="0.25">
      <c r="A265" s="289" t="s">
        <v>711</v>
      </c>
      <c r="B265" s="501" t="s">
        <v>950</v>
      </c>
      <c r="C265" s="502"/>
      <c r="D265" s="503" t="s">
        <v>951</v>
      </c>
      <c r="E265" s="502"/>
      <c r="F265" s="416"/>
      <c r="G265" s="352"/>
      <c r="H265" s="418"/>
      <c r="I265" s="419"/>
      <c r="J265" s="189"/>
      <c r="K265" s="189"/>
      <c r="L265" s="189"/>
      <c r="M265" s="189"/>
      <c r="N265" s="189"/>
      <c r="O265" s="189"/>
      <c r="P265" s="189"/>
      <c r="Q265" s="189"/>
      <c r="R265" s="189"/>
      <c r="S265" s="189"/>
      <c r="T265" s="189"/>
    </row>
    <row r="266" spans="1:20" ht="39.75" customHeight="1" x14ac:dyDescent="0.25">
      <c r="A266" s="420" t="s">
        <v>714</v>
      </c>
      <c r="B266" s="410"/>
      <c r="C266" s="410"/>
      <c r="D266" s="410"/>
      <c r="E266" s="410"/>
      <c r="F266" s="410"/>
      <c r="G266" s="410"/>
      <c r="H266" s="410"/>
      <c r="I266" s="421"/>
      <c r="J266" s="189"/>
      <c r="K266" s="189"/>
      <c r="L266" s="189"/>
      <c r="M266" s="189"/>
      <c r="N266" s="189"/>
      <c r="O266" s="189"/>
      <c r="P266" s="189"/>
      <c r="Q266" s="189"/>
      <c r="R266" s="189"/>
      <c r="S266" s="189"/>
      <c r="T266" s="189"/>
    </row>
    <row r="267" spans="1:20" ht="39.75" customHeight="1" x14ac:dyDescent="0.25">
      <c r="A267" s="289" t="s">
        <v>715</v>
      </c>
      <c r="B267" s="416" t="s">
        <v>773</v>
      </c>
      <c r="C267" s="351"/>
      <c r="D267" s="352"/>
      <c r="E267" s="289" t="s">
        <v>716</v>
      </c>
      <c r="F267" s="428" t="s">
        <v>773</v>
      </c>
      <c r="G267" s="351"/>
      <c r="H267" s="351"/>
      <c r="I267" s="352"/>
      <c r="J267" s="189"/>
      <c r="K267" s="189"/>
      <c r="L267" s="189"/>
      <c r="M267" s="189"/>
      <c r="N267" s="189"/>
      <c r="O267" s="189"/>
      <c r="P267" s="189"/>
      <c r="Q267" s="189"/>
      <c r="R267" s="189"/>
      <c r="S267" s="189"/>
      <c r="T267" s="189"/>
    </row>
    <row r="268" spans="1:20" ht="39.75" customHeight="1" x14ac:dyDescent="0.25">
      <c r="A268" s="289" t="s">
        <v>717</v>
      </c>
      <c r="B268" s="416" t="s">
        <v>773</v>
      </c>
      <c r="C268" s="351"/>
      <c r="D268" s="351"/>
      <c r="E268" s="351"/>
      <c r="F268" s="351"/>
      <c r="G268" s="351"/>
      <c r="H268" s="351"/>
      <c r="I268" s="352"/>
      <c r="J268" s="189"/>
      <c r="K268" s="189"/>
      <c r="L268" s="189"/>
      <c r="M268" s="189"/>
      <c r="N268" s="189"/>
      <c r="O268" s="189"/>
      <c r="P268" s="189"/>
      <c r="Q268" s="189"/>
      <c r="R268" s="189"/>
      <c r="S268" s="189"/>
      <c r="T268" s="189"/>
    </row>
    <row r="269" spans="1:20" ht="39.75" customHeight="1" x14ac:dyDescent="0.25">
      <c r="A269" s="289" t="s">
        <v>718</v>
      </c>
      <c r="B269" s="416" t="s">
        <v>773</v>
      </c>
      <c r="C269" s="351"/>
      <c r="D269" s="351"/>
      <c r="E269" s="351"/>
      <c r="F269" s="351"/>
      <c r="G269" s="351"/>
      <c r="H269" s="351"/>
      <c r="I269" s="352"/>
      <c r="J269" s="189"/>
      <c r="K269" s="189"/>
      <c r="L269" s="189"/>
      <c r="M269" s="189"/>
      <c r="N269" s="189"/>
      <c r="O269" s="189"/>
      <c r="P269" s="189"/>
      <c r="Q269" s="189"/>
      <c r="R269" s="189"/>
      <c r="S269" s="189"/>
      <c r="T269" s="189"/>
    </row>
    <row r="270" spans="1:20" ht="39.75" customHeight="1" x14ac:dyDescent="0.25">
      <c r="A270" s="289" t="s">
        <v>719</v>
      </c>
      <c r="B270" s="416" t="s">
        <v>773</v>
      </c>
      <c r="C270" s="351"/>
      <c r="D270" s="352"/>
      <c r="E270" s="289" t="s">
        <v>720</v>
      </c>
      <c r="F270" s="416" t="s">
        <v>773</v>
      </c>
      <c r="G270" s="351"/>
      <c r="H270" s="351"/>
      <c r="I270" s="352"/>
      <c r="J270" s="189"/>
      <c r="K270" s="189"/>
      <c r="L270" s="189"/>
      <c r="M270" s="189"/>
      <c r="N270" s="189"/>
      <c r="O270" s="189"/>
      <c r="P270" s="189"/>
      <c r="Q270" s="189"/>
      <c r="R270" s="189"/>
      <c r="S270" s="189"/>
      <c r="T270" s="189"/>
    </row>
    <row r="271" spans="1:20" ht="39.75" customHeight="1" x14ac:dyDescent="0.25">
      <c r="A271" s="437" t="s">
        <v>721</v>
      </c>
      <c r="B271" s="438"/>
      <c r="C271" s="437" t="s">
        <v>722</v>
      </c>
      <c r="D271" s="438"/>
      <c r="E271" s="437" t="s">
        <v>723</v>
      </c>
      <c r="F271" s="445"/>
      <c r="G271" s="438"/>
      <c r="H271" s="437" t="s">
        <v>724</v>
      </c>
      <c r="I271" s="438"/>
      <c r="J271" s="189"/>
      <c r="K271" s="189"/>
      <c r="L271" s="189"/>
      <c r="M271" s="189"/>
      <c r="N271" s="189"/>
      <c r="O271" s="189"/>
      <c r="P271" s="189"/>
      <c r="Q271" s="189"/>
      <c r="R271" s="189"/>
      <c r="S271" s="189"/>
      <c r="T271" s="189"/>
    </row>
    <row r="272" spans="1:20" ht="39.75" customHeight="1" x14ac:dyDescent="0.25">
      <c r="A272" s="436" t="s">
        <v>725</v>
      </c>
      <c r="B272" s="352"/>
      <c r="C272" s="427" t="s">
        <v>777</v>
      </c>
      <c r="D272" s="352"/>
      <c r="E272" s="427" t="s">
        <v>952</v>
      </c>
      <c r="F272" s="351"/>
      <c r="G272" s="352"/>
      <c r="H272" s="436" t="s">
        <v>778</v>
      </c>
      <c r="I272" s="352"/>
      <c r="J272" s="189"/>
      <c r="K272" s="189"/>
      <c r="L272" s="189"/>
      <c r="M272" s="189"/>
      <c r="N272" s="189"/>
      <c r="O272" s="189"/>
      <c r="P272" s="189"/>
      <c r="Q272" s="189"/>
      <c r="R272" s="189"/>
      <c r="S272" s="189"/>
      <c r="T272" s="189"/>
    </row>
    <row r="273" spans="1:21" ht="39.75" customHeight="1" x14ac:dyDescent="0.25">
      <c r="A273" s="441" t="s">
        <v>727</v>
      </c>
      <c r="B273" s="442"/>
      <c r="C273" s="442"/>
      <c r="D273" s="442"/>
      <c r="E273" s="442"/>
      <c r="F273" s="442"/>
      <c r="G273" s="442"/>
      <c r="H273" s="442"/>
      <c r="I273" s="443"/>
      <c r="J273" s="189"/>
      <c r="K273" s="189"/>
      <c r="L273" s="189"/>
      <c r="M273" s="189"/>
      <c r="N273" s="189"/>
      <c r="O273" s="189"/>
      <c r="P273" s="189"/>
      <c r="Q273" s="189"/>
      <c r="R273" s="189"/>
      <c r="S273" s="189"/>
      <c r="T273" s="189"/>
    </row>
    <row r="274" spans="1:21" ht="25.5" customHeight="1" x14ac:dyDescent="0.25">
      <c r="A274" s="242" t="s">
        <v>728</v>
      </c>
      <c r="B274" s="390" t="s">
        <v>729</v>
      </c>
      <c r="C274" s="410"/>
      <c r="D274" s="410"/>
      <c r="E274" s="410"/>
      <c r="F274" s="410"/>
      <c r="G274" s="410"/>
      <c r="H274" s="391"/>
      <c r="I274" s="242" t="s">
        <v>730</v>
      </c>
      <c r="J274" s="206"/>
      <c r="K274" s="206"/>
      <c r="L274" s="206"/>
      <c r="M274" s="206"/>
      <c r="N274" s="206"/>
      <c r="O274" s="206"/>
      <c r="P274" s="206"/>
      <c r="Q274" s="206"/>
      <c r="R274" s="206"/>
      <c r="S274" s="206"/>
      <c r="T274" s="206"/>
    </row>
    <row r="275" spans="1:21" ht="31.5" customHeight="1" x14ac:dyDescent="0.25">
      <c r="A275" s="294" t="s">
        <v>978</v>
      </c>
      <c r="B275" s="498" t="s">
        <v>977</v>
      </c>
      <c r="C275" s="498"/>
      <c r="D275" s="498"/>
      <c r="E275" s="498"/>
      <c r="F275" s="498"/>
      <c r="G275" s="498"/>
      <c r="H275" s="498"/>
      <c r="I275" s="295">
        <v>2</v>
      </c>
      <c r="J275" s="196"/>
      <c r="K275" s="196"/>
      <c r="L275" s="196"/>
      <c r="M275" s="196"/>
      <c r="N275" s="196"/>
      <c r="O275" s="196"/>
      <c r="P275" s="196"/>
      <c r="Q275" s="196"/>
      <c r="R275" s="196"/>
      <c r="S275" s="196"/>
      <c r="T275" s="196"/>
      <c r="U275" s="197"/>
    </row>
    <row r="276" spans="1:21" ht="31.5" customHeight="1" x14ac:dyDescent="0.25">
      <c r="A276" s="256"/>
      <c r="B276" s="257"/>
      <c r="C276" s="257"/>
      <c r="D276" s="257"/>
      <c r="E276" s="257"/>
      <c r="F276" s="257"/>
      <c r="G276" s="257"/>
      <c r="H276" s="257"/>
      <c r="I276" s="256"/>
      <c r="J276" s="196"/>
      <c r="K276" s="196"/>
      <c r="L276" s="196"/>
      <c r="M276" s="196"/>
      <c r="N276" s="196"/>
      <c r="O276" s="196"/>
      <c r="P276" s="196"/>
      <c r="Q276" s="196"/>
      <c r="R276" s="196"/>
      <c r="S276" s="196"/>
      <c r="T276" s="196"/>
      <c r="U276" s="197"/>
    </row>
    <row r="277" spans="1:21" x14ac:dyDescent="0.25">
      <c r="A277" s="189"/>
      <c r="B277" s="189"/>
      <c r="C277" s="189"/>
      <c r="D277" s="189"/>
      <c r="E277" s="189"/>
      <c r="F277" s="189"/>
      <c r="G277" s="189"/>
      <c r="H277" s="189"/>
      <c r="I277" s="189"/>
      <c r="J277" s="193"/>
      <c r="K277" s="193"/>
      <c r="L277" s="193"/>
      <c r="M277" s="193"/>
      <c r="N277" s="193"/>
      <c r="O277" s="193"/>
      <c r="P277" s="193"/>
      <c r="Q277" s="193"/>
      <c r="R277" s="193"/>
      <c r="S277" s="193"/>
      <c r="T277" s="193"/>
    </row>
    <row r="278" spans="1:21" x14ac:dyDescent="0.25">
      <c r="A278" s="447" t="s">
        <v>438</v>
      </c>
      <c r="B278" s="376"/>
      <c r="C278" s="376"/>
      <c r="D278" s="376"/>
      <c r="E278" s="376"/>
      <c r="F278" s="376"/>
      <c r="G278" s="376"/>
      <c r="H278" s="376"/>
      <c r="I278" s="377"/>
      <c r="J278" s="193"/>
      <c r="K278" s="193"/>
      <c r="L278" s="193"/>
      <c r="M278" s="193"/>
      <c r="N278" s="193"/>
      <c r="O278" s="193"/>
      <c r="P278" s="193"/>
      <c r="Q278" s="193"/>
      <c r="R278" s="193"/>
      <c r="S278" s="193"/>
      <c r="T278" s="193"/>
    </row>
    <row r="279" spans="1:21" x14ac:dyDescent="0.25">
      <c r="A279" s="448" t="s">
        <v>439</v>
      </c>
      <c r="B279" s="379"/>
      <c r="C279" s="379"/>
      <c r="D279" s="379"/>
      <c r="E279" s="379"/>
      <c r="F279" s="379"/>
      <c r="G279" s="379"/>
      <c r="H279" s="379"/>
      <c r="I279" s="380"/>
      <c r="J279" s="193"/>
      <c r="K279" s="193"/>
      <c r="L279" s="193"/>
      <c r="M279" s="193"/>
      <c r="N279" s="193"/>
      <c r="O279" s="193"/>
      <c r="P279" s="193"/>
      <c r="Q279" s="193"/>
      <c r="R279" s="193"/>
      <c r="S279" s="193"/>
      <c r="T279" s="193"/>
    </row>
    <row r="280" spans="1:21" x14ac:dyDescent="0.25">
      <c r="A280" s="448" t="s">
        <v>960</v>
      </c>
      <c r="B280" s="379"/>
      <c r="C280" s="379"/>
      <c r="D280" s="379"/>
      <c r="E280" s="379"/>
      <c r="F280" s="379"/>
      <c r="G280" s="379"/>
      <c r="H280" s="379"/>
      <c r="I280" s="380"/>
      <c r="J280" s="193"/>
      <c r="K280" s="193"/>
      <c r="L280" s="193"/>
      <c r="M280" s="193"/>
      <c r="N280" s="193"/>
      <c r="O280" s="193"/>
      <c r="P280" s="193"/>
      <c r="Q280" s="193"/>
      <c r="R280" s="193"/>
      <c r="S280" s="193"/>
      <c r="T280" s="193"/>
    </row>
    <row r="281" spans="1:21" x14ac:dyDescent="0.25">
      <c r="A281" s="449" t="s">
        <v>953</v>
      </c>
      <c r="B281" s="383"/>
      <c r="C281" s="383"/>
      <c r="D281" s="383"/>
      <c r="E281" s="383"/>
      <c r="F281" s="384" t="s">
        <v>654</v>
      </c>
      <c r="G281" s="383"/>
      <c r="H281" s="383"/>
      <c r="I281" s="385"/>
      <c r="J281" s="193"/>
      <c r="K281" s="193"/>
      <c r="L281" s="193"/>
      <c r="M281" s="193"/>
      <c r="N281" s="193"/>
      <c r="O281" s="193"/>
      <c r="P281" s="193"/>
      <c r="Q281" s="193"/>
      <c r="R281" s="193"/>
      <c r="S281" s="193"/>
      <c r="T281" s="193"/>
    </row>
    <row r="282" spans="1:21" ht="45" customHeight="1" x14ac:dyDescent="0.25">
      <c r="A282" s="386" t="s">
        <v>655</v>
      </c>
      <c r="B282" s="387"/>
      <c r="C282" s="387"/>
      <c r="D282" s="387"/>
      <c r="E282" s="387"/>
      <c r="F282" s="387"/>
      <c r="G282" s="387"/>
      <c r="H282" s="387"/>
      <c r="I282" s="388"/>
      <c r="J282" s="193"/>
      <c r="K282" s="193"/>
      <c r="L282" s="193"/>
      <c r="M282" s="193"/>
      <c r="N282" s="193"/>
      <c r="O282" s="193"/>
      <c r="P282" s="193"/>
      <c r="Q282" s="193"/>
      <c r="R282" s="193"/>
      <c r="S282" s="193"/>
      <c r="T282" s="193"/>
    </row>
    <row r="283" spans="1:21" ht="45" customHeight="1" x14ac:dyDescent="0.25">
      <c r="A283" s="386" t="s">
        <v>656</v>
      </c>
      <c r="B283" s="387"/>
      <c r="C283" s="387"/>
      <c r="D283" s="387"/>
      <c r="E283" s="387"/>
      <c r="F283" s="387"/>
      <c r="G283" s="387"/>
      <c r="H283" s="387"/>
      <c r="I283" s="388"/>
      <c r="J283" s="193"/>
      <c r="K283" s="193"/>
      <c r="L283" s="193"/>
      <c r="M283" s="193"/>
      <c r="N283" s="193"/>
      <c r="O283" s="193"/>
      <c r="P283" s="193"/>
      <c r="Q283" s="193"/>
      <c r="R283" s="193"/>
      <c r="S283" s="193"/>
      <c r="T283" s="193"/>
    </row>
    <row r="284" spans="1:21" ht="45" customHeight="1" x14ac:dyDescent="0.25">
      <c r="A284" s="289" t="s">
        <v>657</v>
      </c>
      <c r="B284" s="190">
        <v>8</v>
      </c>
      <c r="C284" s="390" t="s">
        <v>658</v>
      </c>
      <c r="D284" s="391"/>
      <c r="E284" s="397" t="s">
        <v>766</v>
      </c>
      <c r="F284" s="387"/>
      <c r="G284" s="388"/>
      <c r="H284" s="289" t="s">
        <v>659</v>
      </c>
      <c r="I284" s="174" t="s">
        <v>660</v>
      </c>
      <c r="J284" s="193"/>
      <c r="K284" s="193"/>
      <c r="L284" s="193"/>
      <c r="M284" s="193"/>
      <c r="N284" s="193"/>
      <c r="O284" s="193"/>
      <c r="P284" s="193"/>
      <c r="Q284" s="193"/>
      <c r="R284" s="193"/>
      <c r="S284" s="193"/>
      <c r="T284" s="193"/>
    </row>
    <row r="285" spans="1:21" ht="45" customHeight="1" x14ac:dyDescent="0.25">
      <c r="A285" s="289" t="s">
        <v>661</v>
      </c>
      <c r="B285" s="406" t="s">
        <v>767</v>
      </c>
      <c r="C285" s="387"/>
      <c r="D285" s="388"/>
      <c r="E285" s="390" t="s">
        <v>662</v>
      </c>
      <c r="F285" s="391"/>
      <c r="G285" s="397" t="s">
        <v>633</v>
      </c>
      <c r="H285" s="387"/>
      <c r="I285" s="388"/>
      <c r="J285" s="193"/>
      <c r="K285" s="193"/>
      <c r="L285" s="193"/>
      <c r="M285" s="193"/>
      <c r="N285" s="193"/>
      <c r="O285" s="193"/>
      <c r="P285" s="193"/>
      <c r="Q285" s="193"/>
      <c r="R285" s="193"/>
      <c r="S285" s="193"/>
      <c r="T285" s="193"/>
    </row>
    <row r="286" spans="1:21" ht="30.75" customHeight="1" x14ac:dyDescent="0.25">
      <c r="A286" s="289" t="s">
        <v>663</v>
      </c>
      <c r="B286" s="405" t="s">
        <v>1018</v>
      </c>
      <c r="C286" s="387"/>
      <c r="D286" s="387"/>
      <c r="E286" s="387"/>
      <c r="F286" s="387"/>
      <c r="G286" s="387"/>
      <c r="H286" s="387"/>
      <c r="I286" s="388"/>
      <c r="J286" s="193"/>
      <c r="K286" s="193"/>
      <c r="L286" s="193"/>
      <c r="M286" s="193"/>
      <c r="N286" s="193"/>
      <c r="O286" s="193"/>
      <c r="P286" s="193"/>
      <c r="Q286" s="193"/>
      <c r="R286" s="193"/>
      <c r="S286" s="193"/>
      <c r="T286" s="193"/>
    </row>
    <row r="287" spans="1:21" ht="32.450000000000003" customHeight="1" x14ac:dyDescent="0.25">
      <c r="A287" s="289" t="s">
        <v>665</v>
      </c>
      <c r="B287" s="432" t="s">
        <v>984</v>
      </c>
      <c r="C287" s="351"/>
      <c r="D287" s="351"/>
      <c r="E287" s="351"/>
      <c r="F287" s="351"/>
      <c r="G287" s="351"/>
      <c r="H287" s="351"/>
      <c r="I287" s="352"/>
      <c r="J287" s="193"/>
      <c r="K287" s="193"/>
      <c r="L287" s="193"/>
      <c r="M287" s="193"/>
      <c r="N287" s="193"/>
      <c r="O287" s="193"/>
      <c r="P287" s="193"/>
      <c r="Q287" s="193"/>
      <c r="R287" s="193"/>
      <c r="S287" s="193"/>
      <c r="T287" s="193"/>
    </row>
    <row r="288" spans="1:21" ht="45" customHeight="1" x14ac:dyDescent="0.25">
      <c r="A288" s="289" t="s">
        <v>667</v>
      </c>
      <c r="B288" s="175" t="s">
        <v>668</v>
      </c>
      <c r="C288" s="175" t="s">
        <v>668</v>
      </c>
      <c r="D288" s="175" t="s">
        <v>669</v>
      </c>
      <c r="E288" s="398" t="s">
        <v>670</v>
      </c>
      <c r="F288" s="399"/>
      <c r="G288" s="446" t="s">
        <v>769</v>
      </c>
      <c r="H288" s="446" t="s">
        <v>770</v>
      </c>
      <c r="I288" s="446" t="s">
        <v>771</v>
      </c>
      <c r="J288" s="193"/>
      <c r="K288" s="193"/>
      <c r="L288" s="193"/>
      <c r="M288" s="193"/>
      <c r="N288" s="193"/>
      <c r="O288" s="193"/>
      <c r="P288" s="193"/>
      <c r="Q288" s="193"/>
      <c r="R288" s="193"/>
      <c r="S288" s="193"/>
      <c r="T288" s="193"/>
    </row>
    <row r="289" spans="1:20" ht="45" customHeight="1" x14ac:dyDescent="0.25">
      <c r="A289" s="289" t="s">
        <v>671</v>
      </c>
      <c r="B289" s="175" t="s">
        <v>668</v>
      </c>
      <c r="C289" s="175" t="s">
        <v>668</v>
      </c>
      <c r="D289" s="175" t="s">
        <v>895</v>
      </c>
      <c r="E289" s="400"/>
      <c r="F289" s="401"/>
      <c r="G289" s="403"/>
      <c r="H289" s="403"/>
      <c r="I289" s="403"/>
      <c r="J289" s="193"/>
      <c r="K289" s="193"/>
      <c r="L289" s="193"/>
      <c r="M289" s="193"/>
      <c r="N289" s="193"/>
      <c r="O289" s="193"/>
      <c r="P289" s="193"/>
      <c r="Q289" s="193"/>
      <c r="R289" s="193"/>
      <c r="S289" s="193"/>
      <c r="T289" s="193"/>
    </row>
    <row r="290" spans="1:20" ht="29.25" customHeight="1" x14ac:dyDescent="0.25">
      <c r="A290" s="289" t="s">
        <v>672</v>
      </c>
      <c r="B290" s="191">
        <v>1</v>
      </c>
      <c r="C290" s="289" t="s">
        <v>673</v>
      </c>
      <c r="D290" s="195" t="s">
        <v>773</v>
      </c>
      <c r="E290" s="393" t="s">
        <v>674</v>
      </c>
      <c r="F290" s="394"/>
      <c r="G290" s="389" t="s">
        <v>773</v>
      </c>
      <c r="H290" s="387"/>
      <c r="I290" s="388"/>
      <c r="J290" s="193"/>
      <c r="K290" s="193"/>
      <c r="L290" s="193"/>
      <c r="M290" s="193"/>
      <c r="N290" s="193"/>
      <c r="O290" s="193"/>
      <c r="P290" s="193"/>
      <c r="Q290" s="193"/>
      <c r="R290" s="193"/>
      <c r="S290" s="193"/>
      <c r="T290" s="193"/>
    </row>
    <row r="291" spans="1:20" ht="67.5" customHeight="1" x14ac:dyDescent="0.25">
      <c r="A291" s="386" t="s">
        <v>676</v>
      </c>
      <c r="B291" s="387"/>
      <c r="C291" s="387"/>
      <c r="D291" s="387"/>
      <c r="E291" s="387"/>
      <c r="F291" s="387"/>
      <c r="G291" s="387"/>
      <c r="H291" s="387"/>
      <c r="I291" s="388"/>
      <c r="J291" s="193"/>
      <c r="K291" s="193"/>
      <c r="L291" s="193"/>
      <c r="M291" s="193"/>
      <c r="N291" s="193"/>
      <c r="O291" s="193"/>
      <c r="P291" s="193"/>
      <c r="Q291" s="193"/>
      <c r="R291" s="193"/>
      <c r="S291" s="193"/>
      <c r="T291" s="193"/>
    </row>
    <row r="292" spans="1:20" ht="25.5" customHeight="1" x14ac:dyDescent="0.25">
      <c r="A292" s="289" t="s">
        <v>677</v>
      </c>
      <c r="B292" s="397" t="s">
        <v>887</v>
      </c>
      <c r="C292" s="388"/>
      <c r="D292" s="289" t="s">
        <v>679</v>
      </c>
      <c r="E292" s="397" t="s">
        <v>780</v>
      </c>
      <c r="F292" s="388"/>
      <c r="G292" s="289" t="s">
        <v>681</v>
      </c>
      <c r="H292" s="397" t="s">
        <v>773</v>
      </c>
      <c r="I292" s="388"/>
      <c r="J292" s="193"/>
      <c r="K292" s="193"/>
      <c r="L292" s="193"/>
      <c r="M292" s="193"/>
      <c r="N292" s="193"/>
      <c r="O292" s="193"/>
      <c r="P292" s="193"/>
      <c r="Q292" s="193"/>
      <c r="R292" s="193"/>
      <c r="S292" s="193"/>
      <c r="T292" s="193"/>
    </row>
    <row r="293" spans="1:20" ht="33.75" customHeight="1" x14ac:dyDescent="0.25">
      <c r="A293" s="289" t="s">
        <v>682</v>
      </c>
      <c r="B293" s="450" t="s">
        <v>781</v>
      </c>
      <c r="C293" s="383"/>
      <c r="D293" s="383"/>
      <c r="E293" s="383"/>
      <c r="F293" s="383"/>
      <c r="G293" s="383"/>
      <c r="H293" s="383"/>
      <c r="I293" s="385"/>
      <c r="J293" s="193"/>
      <c r="K293" s="193"/>
      <c r="L293" s="193"/>
      <c r="M293" s="193"/>
      <c r="N293" s="193"/>
      <c r="O293" s="193"/>
      <c r="P293" s="193"/>
      <c r="Q293" s="193"/>
      <c r="R293" s="193"/>
      <c r="S293" s="193"/>
      <c r="T293" s="193"/>
    </row>
    <row r="294" spans="1:20" ht="69" customHeight="1" x14ac:dyDescent="0.25">
      <c r="A294" s="289" t="s">
        <v>684</v>
      </c>
      <c r="B294" s="178" t="s">
        <v>49</v>
      </c>
      <c r="C294" s="289" t="s">
        <v>685</v>
      </c>
      <c r="D294" s="195" t="s">
        <v>43</v>
      </c>
      <c r="E294" s="390" t="s">
        <v>686</v>
      </c>
      <c r="F294" s="391"/>
      <c r="G294" s="180" t="s">
        <v>48</v>
      </c>
      <c r="H294" s="289" t="s">
        <v>687</v>
      </c>
      <c r="I294" s="192">
        <v>1</v>
      </c>
      <c r="J294" s="193"/>
      <c r="K294" s="193"/>
      <c r="L294" s="193"/>
      <c r="M294" s="193"/>
      <c r="N294" s="193"/>
      <c r="O294" s="193"/>
      <c r="P294" s="193"/>
      <c r="Q294" s="193"/>
      <c r="R294" s="193"/>
      <c r="S294" s="193"/>
      <c r="T294" s="193"/>
    </row>
    <row r="295" spans="1:20" ht="47.25" customHeight="1" x14ac:dyDescent="0.25">
      <c r="A295" s="289" t="s">
        <v>688</v>
      </c>
      <c r="B295" s="389" t="s">
        <v>888</v>
      </c>
      <c r="C295" s="451"/>
      <c r="D295" s="451"/>
      <c r="E295" s="451"/>
      <c r="F295" s="451"/>
      <c r="G295" s="451"/>
      <c r="H295" s="451"/>
      <c r="I295" s="452"/>
      <c r="J295" s="193"/>
      <c r="K295" s="193"/>
      <c r="L295" s="193"/>
      <c r="M295" s="193"/>
      <c r="N295" s="193"/>
      <c r="O295" s="193"/>
      <c r="P295" s="193"/>
      <c r="Q295" s="193"/>
      <c r="R295" s="193"/>
      <c r="S295" s="193"/>
      <c r="T295" s="193"/>
    </row>
    <row r="296" spans="1:20" ht="75.75" customHeight="1" x14ac:dyDescent="0.25">
      <c r="A296" s="289" t="s">
        <v>690</v>
      </c>
      <c r="B296" s="389" t="s">
        <v>782</v>
      </c>
      <c r="C296" s="387"/>
      <c r="D296" s="388"/>
      <c r="E296" s="390" t="s">
        <v>692</v>
      </c>
      <c r="F296" s="391"/>
      <c r="G296" s="404" t="s">
        <v>1028</v>
      </c>
      <c r="H296" s="453"/>
      <c r="I296" s="454"/>
      <c r="J296" s="193"/>
      <c r="K296" s="193"/>
      <c r="L296" s="193"/>
      <c r="M296" s="193"/>
      <c r="N296" s="193"/>
      <c r="O296" s="193"/>
      <c r="P296" s="193"/>
      <c r="Q296" s="193"/>
      <c r="R296" s="193"/>
      <c r="S296" s="193"/>
      <c r="T296" s="193"/>
    </row>
    <row r="297" spans="1:20" ht="57.75" customHeight="1" x14ac:dyDescent="0.25">
      <c r="A297" s="386" t="s">
        <v>693</v>
      </c>
      <c r="B297" s="387"/>
      <c r="C297" s="387"/>
      <c r="D297" s="387"/>
      <c r="E297" s="387"/>
      <c r="F297" s="387"/>
      <c r="G297" s="387"/>
      <c r="H297" s="387"/>
      <c r="I297" s="388"/>
      <c r="J297" s="193"/>
      <c r="K297" s="193"/>
      <c r="L297" s="193"/>
      <c r="M297" s="193"/>
      <c r="N297" s="193"/>
      <c r="O297" s="193"/>
      <c r="P297" s="193"/>
      <c r="Q297" s="193"/>
      <c r="R297" s="193"/>
      <c r="S297" s="193"/>
      <c r="T297" s="193"/>
    </row>
    <row r="298" spans="1:20" ht="48" customHeight="1" x14ac:dyDescent="0.25">
      <c r="A298" s="289" t="s">
        <v>694</v>
      </c>
      <c r="B298" s="389" t="s">
        <v>784</v>
      </c>
      <c r="C298" s="387"/>
      <c r="D298" s="387"/>
      <c r="E298" s="387"/>
      <c r="F298" s="387"/>
      <c r="G298" s="387"/>
      <c r="H298" s="387"/>
      <c r="I298" s="388"/>
      <c r="J298" s="193"/>
      <c r="K298" s="193"/>
      <c r="L298" s="193"/>
      <c r="M298" s="193"/>
      <c r="N298" s="193"/>
      <c r="O298" s="193"/>
      <c r="P298" s="193"/>
      <c r="Q298" s="193"/>
      <c r="R298" s="193"/>
      <c r="S298" s="193"/>
      <c r="T298" s="193"/>
    </row>
    <row r="299" spans="1:20" ht="48" customHeight="1" x14ac:dyDescent="0.25">
      <c r="A299" s="289" t="s">
        <v>695</v>
      </c>
      <c r="B299" s="386" t="s">
        <v>696</v>
      </c>
      <c r="C299" s="388"/>
      <c r="D299" s="386" t="s">
        <v>697</v>
      </c>
      <c r="E299" s="388"/>
      <c r="F299" s="386" t="s">
        <v>698</v>
      </c>
      <c r="G299" s="388"/>
      <c r="H299" s="386" t="s">
        <v>699</v>
      </c>
      <c r="I299" s="388"/>
      <c r="J299" s="193"/>
      <c r="K299" s="193"/>
      <c r="L299" s="193"/>
      <c r="M299" s="193"/>
      <c r="N299" s="193"/>
      <c r="O299" s="193"/>
      <c r="P299" s="193"/>
      <c r="Q299" s="193"/>
      <c r="R299" s="193"/>
      <c r="S299" s="193"/>
      <c r="T299" s="193"/>
    </row>
    <row r="300" spans="1:20" ht="48" customHeight="1" x14ac:dyDescent="0.25">
      <c r="A300" s="289" t="s">
        <v>700</v>
      </c>
      <c r="B300" s="389" t="s">
        <v>890</v>
      </c>
      <c r="C300" s="388"/>
      <c r="D300" s="389" t="s">
        <v>889</v>
      </c>
      <c r="E300" s="388"/>
      <c r="F300" s="389"/>
      <c r="G300" s="388"/>
      <c r="H300" s="389"/>
      <c r="I300" s="388"/>
      <c r="J300" s="193"/>
      <c r="K300" s="193"/>
      <c r="L300" s="193"/>
      <c r="M300" s="193"/>
      <c r="N300" s="193"/>
      <c r="O300" s="193"/>
      <c r="P300" s="193"/>
      <c r="Q300" s="193"/>
      <c r="R300" s="193"/>
      <c r="S300" s="193"/>
      <c r="T300" s="193"/>
    </row>
    <row r="301" spans="1:20" ht="48" customHeight="1" x14ac:dyDescent="0.25">
      <c r="A301" s="289" t="s">
        <v>703</v>
      </c>
      <c r="B301" s="389" t="s">
        <v>787</v>
      </c>
      <c r="C301" s="388"/>
      <c r="D301" s="397" t="s">
        <v>787</v>
      </c>
      <c r="E301" s="388"/>
      <c r="F301" s="397"/>
      <c r="G301" s="388"/>
      <c r="H301" s="389"/>
      <c r="I301" s="388"/>
      <c r="J301" s="193"/>
      <c r="K301" s="193"/>
      <c r="L301" s="193"/>
      <c r="M301" s="193"/>
      <c r="N301" s="193"/>
      <c r="O301" s="193"/>
      <c r="P301" s="193"/>
      <c r="Q301" s="193"/>
      <c r="R301" s="193"/>
      <c r="S301" s="193"/>
      <c r="T301" s="193"/>
    </row>
    <row r="302" spans="1:20" ht="48" customHeight="1" x14ac:dyDescent="0.25">
      <c r="A302" s="289" t="s">
        <v>705</v>
      </c>
      <c r="B302" s="397" t="s">
        <v>788</v>
      </c>
      <c r="C302" s="388"/>
      <c r="D302" s="397" t="s">
        <v>788</v>
      </c>
      <c r="E302" s="388"/>
      <c r="F302" s="397"/>
      <c r="G302" s="388"/>
      <c r="H302" s="389"/>
      <c r="I302" s="388"/>
      <c r="J302" s="193"/>
      <c r="K302" s="193"/>
      <c r="L302" s="193"/>
      <c r="M302" s="193"/>
      <c r="N302" s="193"/>
      <c r="O302" s="193"/>
      <c r="P302" s="193"/>
      <c r="Q302" s="193"/>
      <c r="R302" s="193"/>
      <c r="S302" s="193"/>
      <c r="T302" s="193"/>
    </row>
    <row r="303" spans="1:20" ht="48" customHeight="1" x14ac:dyDescent="0.25">
      <c r="A303" s="289" t="s">
        <v>707</v>
      </c>
      <c r="B303" s="389" t="s">
        <v>48</v>
      </c>
      <c r="C303" s="388"/>
      <c r="D303" s="389" t="s">
        <v>48</v>
      </c>
      <c r="E303" s="388"/>
      <c r="F303" s="389"/>
      <c r="G303" s="388"/>
      <c r="H303" s="389"/>
      <c r="I303" s="388"/>
      <c r="J303" s="193"/>
      <c r="K303" s="193"/>
      <c r="L303" s="193"/>
      <c r="M303" s="193"/>
      <c r="N303" s="193"/>
      <c r="O303" s="193"/>
      <c r="P303" s="193"/>
      <c r="Q303" s="193"/>
      <c r="R303" s="193"/>
      <c r="S303" s="193"/>
      <c r="T303" s="193"/>
    </row>
    <row r="304" spans="1:20" ht="30.75" customHeight="1" x14ac:dyDescent="0.25">
      <c r="A304" s="289" t="s">
        <v>708</v>
      </c>
      <c r="B304" s="389" t="s">
        <v>789</v>
      </c>
      <c r="C304" s="388"/>
      <c r="D304" s="389" t="s">
        <v>790</v>
      </c>
      <c r="E304" s="388"/>
      <c r="F304" s="389"/>
      <c r="G304" s="388"/>
      <c r="H304" s="389"/>
      <c r="I304" s="388"/>
      <c r="J304" s="193"/>
      <c r="K304" s="193"/>
      <c r="L304" s="193"/>
      <c r="M304" s="193"/>
      <c r="N304" s="193"/>
      <c r="O304" s="193"/>
      <c r="P304" s="193"/>
      <c r="Q304" s="193"/>
      <c r="R304" s="193"/>
      <c r="S304" s="193"/>
      <c r="T304" s="193"/>
    </row>
    <row r="305" spans="1:20" ht="30.75" customHeight="1" x14ac:dyDescent="0.25">
      <c r="A305" s="289" t="s">
        <v>711</v>
      </c>
      <c r="B305" s="389" t="s">
        <v>791</v>
      </c>
      <c r="C305" s="388"/>
      <c r="D305" s="389" t="s">
        <v>791</v>
      </c>
      <c r="E305" s="388"/>
      <c r="F305" s="389"/>
      <c r="G305" s="388"/>
      <c r="H305" s="389"/>
      <c r="I305" s="388"/>
      <c r="J305" s="193"/>
      <c r="K305" s="193"/>
      <c r="L305" s="193"/>
      <c r="M305" s="193"/>
      <c r="N305" s="193"/>
      <c r="O305" s="193"/>
      <c r="P305" s="193"/>
      <c r="Q305" s="193"/>
      <c r="R305" s="193"/>
      <c r="S305" s="193"/>
      <c r="T305" s="193"/>
    </row>
    <row r="306" spans="1:20" ht="30.75" customHeight="1" x14ac:dyDescent="0.25">
      <c r="A306" s="386" t="s">
        <v>714</v>
      </c>
      <c r="B306" s="387"/>
      <c r="C306" s="387"/>
      <c r="D306" s="387"/>
      <c r="E306" s="387"/>
      <c r="F306" s="387"/>
      <c r="G306" s="387"/>
      <c r="H306" s="387"/>
      <c r="I306" s="388"/>
      <c r="J306" s="193"/>
      <c r="K306" s="193"/>
      <c r="L306" s="193"/>
      <c r="M306" s="193"/>
      <c r="N306" s="193"/>
      <c r="O306" s="193"/>
      <c r="P306" s="193"/>
      <c r="Q306" s="193"/>
      <c r="R306" s="193"/>
      <c r="S306" s="193"/>
      <c r="T306" s="193"/>
    </row>
    <row r="307" spans="1:20" ht="25.5" x14ac:dyDescent="0.25">
      <c r="A307" s="289" t="s">
        <v>715</v>
      </c>
      <c r="B307" s="389" t="s">
        <v>773</v>
      </c>
      <c r="C307" s="387"/>
      <c r="D307" s="388"/>
      <c r="E307" s="173" t="s">
        <v>716</v>
      </c>
      <c r="F307" s="406" t="s">
        <v>773</v>
      </c>
      <c r="G307" s="387"/>
      <c r="H307" s="387"/>
      <c r="I307" s="388"/>
      <c r="J307" s="193"/>
      <c r="K307" s="193"/>
      <c r="L307" s="193"/>
      <c r="M307" s="193"/>
      <c r="N307" s="193"/>
      <c r="O307" s="193"/>
      <c r="P307" s="193"/>
      <c r="Q307" s="193"/>
      <c r="R307" s="193"/>
      <c r="S307" s="193"/>
      <c r="T307" s="193"/>
    </row>
    <row r="308" spans="1:20" x14ac:dyDescent="0.25">
      <c r="A308" s="289" t="s">
        <v>717</v>
      </c>
      <c r="B308" s="389" t="s">
        <v>773</v>
      </c>
      <c r="C308" s="387"/>
      <c r="D308" s="387"/>
      <c r="E308" s="387"/>
      <c r="F308" s="387"/>
      <c r="G308" s="387"/>
      <c r="H308" s="387"/>
      <c r="I308" s="388"/>
      <c r="J308" s="193"/>
      <c r="K308" s="193"/>
      <c r="L308" s="193"/>
      <c r="M308" s="193"/>
      <c r="N308" s="193"/>
      <c r="O308" s="193"/>
      <c r="P308" s="193"/>
      <c r="Q308" s="193"/>
      <c r="R308" s="193"/>
      <c r="S308" s="193"/>
      <c r="T308" s="193"/>
    </row>
    <row r="309" spans="1:20" ht="24.75" customHeight="1" x14ac:dyDescent="0.25">
      <c r="A309" s="289" t="s">
        <v>718</v>
      </c>
      <c r="B309" s="389" t="s">
        <v>773</v>
      </c>
      <c r="C309" s="387"/>
      <c r="D309" s="387"/>
      <c r="E309" s="387"/>
      <c r="F309" s="387"/>
      <c r="G309" s="387"/>
      <c r="H309" s="387"/>
      <c r="I309" s="388"/>
      <c r="J309" s="193"/>
      <c r="K309" s="193"/>
      <c r="L309" s="193"/>
      <c r="M309" s="193"/>
      <c r="N309" s="193"/>
      <c r="O309" s="193"/>
      <c r="P309" s="193"/>
      <c r="Q309" s="193"/>
      <c r="R309" s="193"/>
      <c r="S309" s="193"/>
      <c r="T309" s="193"/>
    </row>
    <row r="310" spans="1:20" ht="24.75" customHeight="1" x14ac:dyDescent="0.25">
      <c r="A310" s="289" t="s">
        <v>719</v>
      </c>
      <c r="B310" s="389" t="s">
        <v>773</v>
      </c>
      <c r="C310" s="387"/>
      <c r="D310" s="388"/>
      <c r="E310" s="289" t="s">
        <v>720</v>
      </c>
      <c r="F310" s="389" t="s">
        <v>773</v>
      </c>
      <c r="G310" s="387"/>
      <c r="H310" s="387"/>
      <c r="I310" s="388"/>
      <c r="J310" s="193"/>
      <c r="K310" s="193"/>
      <c r="L310" s="193"/>
      <c r="M310" s="193"/>
      <c r="N310" s="193"/>
      <c r="O310" s="193"/>
      <c r="P310" s="193"/>
      <c r="Q310" s="193"/>
      <c r="R310" s="193"/>
      <c r="S310" s="193"/>
      <c r="T310" s="193"/>
    </row>
    <row r="311" spans="1:20" x14ac:dyDescent="0.25">
      <c r="A311" s="386" t="s">
        <v>721</v>
      </c>
      <c r="B311" s="388"/>
      <c r="C311" s="386" t="s">
        <v>722</v>
      </c>
      <c r="D311" s="388"/>
      <c r="E311" s="386" t="s">
        <v>723</v>
      </c>
      <c r="F311" s="387"/>
      <c r="G311" s="388"/>
      <c r="H311" s="386" t="s">
        <v>724</v>
      </c>
      <c r="I311" s="388"/>
      <c r="J311" s="193"/>
      <c r="K311" s="193"/>
      <c r="L311" s="193"/>
      <c r="M311" s="193"/>
      <c r="N311" s="193"/>
      <c r="O311" s="193"/>
      <c r="P311" s="193"/>
      <c r="Q311" s="193"/>
      <c r="R311" s="193"/>
      <c r="S311" s="193"/>
      <c r="T311" s="193"/>
    </row>
    <row r="312" spans="1:20" ht="36" customHeight="1" x14ac:dyDescent="0.25">
      <c r="A312" s="389" t="s">
        <v>725</v>
      </c>
      <c r="B312" s="388"/>
      <c r="C312" s="397" t="s">
        <v>792</v>
      </c>
      <c r="D312" s="388"/>
      <c r="E312" s="397" t="s">
        <v>891</v>
      </c>
      <c r="F312" s="387"/>
      <c r="G312" s="388"/>
      <c r="H312" s="397" t="s">
        <v>891</v>
      </c>
      <c r="I312" s="388"/>
      <c r="J312" s="193"/>
      <c r="K312" s="193"/>
      <c r="L312" s="193"/>
      <c r="M312" s="193"/>
      <c r="N312" s="193"/>
      <c r="O312" s="193"/>
      <c r="P312" s="193"/>
      <c r="Q312" s="193"/>
      <c r="R312" s="193"/>
      <c r="S312" s="193"/>
      <c r="T312" s="193"/>
    </row>
    <row r="313" spans="1:20" ht="24.75" customHeight="1" x14ac:dyDescent="0.25">
      <c r="A313" s="386" t="s">
        <v>727</v>
      </c>
      <c r="B313" s="387"/>
      <c r="C313" s="387"/>
      <c r="D313" s="387"/>
      <c r="E313" s="387"/>
      <c r="F313" s="387"/>
      <c r="G313" s="387"/>
      <c r="H313" s="387"/>
      <c r="I313" s="388"/>
      <c r="J313" s="193"/>
      <c r="K313" s="193"/>
      <c r="L313" s="193"/>
      <c r="M313" s="193"/>
      <c r="N313" s="193"/>
      <c r="O313" s="193"/>
      <c r="P313" s="193"/>
      <c r="Q313" s="193"/>
      <c r="R313" s="193"/>
      <c r="S313" s="193"/>
      <c r="T313" s="193"/>
    </row>
    <row r="314" spans="1:20" x14ac:dyDescent="0.25">
      <c r="A314" s="194" t="s">
        <v>728</v>
      </c>
      <c r="B314" s="390" t="s">
        <v>729</v>
      </c>
      <c r="C314" s="410"/>
      <c r="D314" s="410"/>
      <c r="E314" s="410"/>
      <c r="F314" s="410"/>
      <c r="G314" s="410"/>
      <c r="H314" s="391"/>
      <c r="I314" s="194" t="s">
        <v>730</v>
      </c>
      <c r="J314" s="193"/>
      <c r="K314" s="193"/>
      <c r="L314" s="193"/>
      <c r="M314" s="193"/>
      <c r="N314" s="193"/>
      <c r="O314" s="193"/>
      <c r="P314" s="193"/>
      <c r="Q314" s="193"/>
      <c r="R314" s="193"/>
      <c r="S314" s="193"/>
      <c r="T314" s="193"/>
    </row>
    <row r="315" spans="1:20" x14ac:dyDescent="0.25">
      <c r="A315" s="189"/>
      <c r="B315" s="189"/>
      <c r="C315" s="189"/>
      <c r="D315" s="189"/>
      <c r="E315" s="189"/>
      <c r="F315" s="189"/>
      <c r="G315" s="189"/>
      <c r="H315" s="189"/>
      <c r="I315" s="189"/>
      <c r="J315" s="193"/>
      <c r="K315" s="193"/>
      <c r="L315" s="193"/>
      <c r="M315" s="193"/>
      <c r="N315" s="193"/>
      <c r="O315" s="193"/>
      <c r="P315" s="193"/>
      <c r="Q315" s="193"/>
      <c r="R315" s="193"/>
      <c r="S315" s="193"/>
      <c r="T315" s="193"/>
    </row>
    <row r="316" spans="1:20" x14ac:dyDescent="0.25">
      <c r="A316" s="447" t="s">
        <v>438</v>
      </c>
      <c r="B316" s="376"/>
      <c r="C316" s="376"/>
      <c r="D316" s="376"/>
      <c r="E316" s="376"/>
      <c r="F316" s="376"/>
      <c r="G316" s="376"/>
      <c r="H316" s="376"/>
      <c r="I316" s="377"/>
      <c r="J316" s="193"/>
      <c r="K316" s="193"/>
      <c r="L316" s="193"/>
      <c r="M316" s="193"/>
      <c r="N316" s="193"/>
      <c r="O316" s="193"/>
      <c r="P316" s="193"/>
      <c r="Q316" s="193"/>
      <c r="R316" s="193"/>
      <c r="S316" s="193"/>
      <c r="T316" s="193"/>
    </row>
    <row r="317" spans="1:20" x14ac:dyDescent="0.25">
      <c r="A317" s="448" t="s">
        <v>439</v>
      </c>
      <c r="B317" s="379"/>
      <c r="C317" s="379"/>
      <c r="D317" s="379"/>
      <c r="E317" s="379"/>
      <c r="F317" s="379"/>
      <c r="G317" s="379"/>
      <c r="H317" s="379"/>
      <c r="I317" s="380"/>
      <c r="J317" s="193"/>
      <c r="K317" s="193"/>
      <c r="L317" s="193"/>
      <c r="M317" s="193"/>
      <c r="N317" s="193"/>
      <c r="O317" s="193"/>
      <c r="P317" s="193"/>
      <c r="Q317" s="193"/>
      <c r="R317" s="193"/>
      <c r="S317" s="193"/>
      <c r="T317" s="193"/>
    </row>
    <row r="318" spans="1:20" ht="34.5" customHeight="1" x14ac:dyDescent="0.25">
      <c r="A318" s="448" t="s">
        <v>960</v>
      </c>
      <c r="B318" s="379"/>
      <c r="C318" s="379"/>
      <c r="D318" s="379"/>
      <c r="E318" s="379"/>
      <c r="F318" s="379"/>
      <c r="G318" s="379"/>
      <c r="H318" s="379"/>
      <c r="I318" s="380"/>
      <c r="J318" s="193"/>
      <c r="K318" s="193"/>
      <c r="L318" s="193"/>
      <c r="M318" s="193"/>
      <c r="N318" s="193"/>
      <c r="O318" s="193"/>
      <c r="P318" s="193"/>
      <c r="Q318" s="193"/>
      <c r="R318" s="193"/>
      <c r="S318" s="193"/>
      <c r="T318" s="193"/>
    </row>
    <row r="319" spans="1:20" ht="34.5" customHeight="1" x14ac:dyDescent="0.25">
      <c r="A319" s="449" t="s">
        <v>954</v>
      </c>
      <c r="B319" s="383"/>
      <c r="C319" s="383"/>
      <c r="D319" s="383"/>
      <c r="E319" s="383"/>
      <c r="F319" s="457" t="s">
        <v>765</v>
      </c>
      <c r="G319" s="383"/>
      <c r="H319" s="383"/>
      <c r="I319" s="385"/>
      <c r="J319" s="193"/>
      <c r="K319" s="193"/>
      <c r="L319" s="193"/>
      <c r="M319" s="193"/>
      <c r="N319" s="193"/>
      <c r="O319" s="193"/>
      <c r="P319" s="193"/>
      <c r="Q319" s="193"/>
      <c r="R319" s="193"/>
      <c r="S319" s="193"/>
      <c r="T319" s="193"/>
    </row>
    <row r="320" spans="1:20" ht="34.5" customHeight="1" x14ac:dyDescent="0.25">
      <c r="A320" s="386" t="s">
        <v>655</v>
      </c>
      <c r="B320" s="455"/>
      <c r="C320" s="455"/>
      <c r="D320" s="455"/>
      <c r="E320" s="455"/>
      <c r="F320" s="455"/>
      <c r="G320" s="455"/>
      <c r="H320" s="455"/>
      <c r="I320" s="456"/>
      <c r="J320" s="193"/>
      <c r="K320" s="193"/>
      <c r="L320" s="193"/>
      <c r="M320" s="193"/>
      <c r="N320" s="193"/>
      <c r="O320" s="193"/>
      <c r="P320" s="193"/>
      <c r="Q320" s="193"/>
      <c r="R320" s="193"/>
      <c r="S320" s="193"/>
      <c r="T320" s="193"/>
    </row>
    <row r="321" spans="1:20" ht="34.5" customHeight="1" x14ac:dyDescent="0.25">
      <c r="A321" s="386" t="s">
        <v>656</v>
      </c>
      <c r="B321" s="455"/>
      <c r="C321" s="455"/>
      <c r="D321" s="455"/>
      <c r="E321" s="455"/>
      <c r="F321" s="455"/>
      <c r="G321" s="455"/>
      <c r="H321" s="455"/>
      <c r="I321" s="456"/>
      <c r="J321" s="193"/>
      <c r="K321" s="193"/>
      <c r="L321" s="193"/>
      <c r="M321" s="193"/>
      <c r="N321" s="193"/>
      <c r="O321" s="193"/>
      <c r="P321" s="193"/>
      <c r="Q321" s="193"/>
      <c r="R321" s="193"/>
      <c r="S321" s="193"/>
      <c r="T321" s="193"/>
    </row>
    <row r="322" spans="1:20" ht="34.5" customHeight="1" x14ac:dyDescent="0.25">
      <c r="A322" s="289" t="s">
        <v>657</v>
      </c>
      <c r="B322" s="280">
        <v>9</v>
      </c>
      <c r="C322" s="390" t="s">
        <v>658</v>
      </c>
      <c r="D322" s="391"/>
      <c r="E322" s="397" t="s">
        <v>766</v>
      </c>
      <c r="F322" s="387"/>
      <c r="G322" s="388"/>
      <c r="H322" s="289" t="s">
        <v>659</v>
      </c>
      <c r="I322" s="174" t="s">
        <v>660</v>
      </c>
      <c r="J322" s="193"/>
      <c r="K322" s="193"/>
      <c r="L322" s="193"/>
      <c r="M322" s="193"/>
      <c r="N322" s="193"/>
      <c r="O322" s="193"/>
      <c r="P322" s="193"/>
      <c r="Q322" s="193"/>
      <c r="R322" s="193"/>
      <c r="S322" s="193"/>
      <c r="T322" s="193"/>
    </row>
    <row r="323" spans="1:20" ht="34.5" customHeight="1" x14ac:dyDescent="0.25">
      <c r="A323" s="289" t="s">
        <v>661</v>
      </c>
      <c r="B323" s="406" t="s">
        <v>767</v>
      </c>
      <c r="C323" s="387"/>
      <c r="D323" s="388"/>
      <c r="E323" s="390" t="s">
        <v>662</v>
      </c>
      <c r="F323" s="391"/>
      <c r="G323" s="397" t="s">
        <v>633</v>
      </c>
      <c r="H323" s="387"/>
      <c r="I323" s="388"/>
      <c r="J323" s="193"/>
      <c r="K323" s="193"/>
      <c r="L323" s="193"/>
      <c r="M323" s="193"/>
      <c r="N323" s="193"/>
      <c r="O323" s="193"/>
      <c r="P323" s="193"/>
      <c r="Q323" s="193"/>
      <c r="R323" s="193"/>
      <c r="S323" s="193"/>
      <c r="T323" s="193"/>
    </row>
    <row r="324" spans="1:20" ht="34.5" customHeight="1" x14ac:dyDescent="0.25">
      <c r="A324" s="289" t="s">
        <v>663</v>
      </c>
      <c r="B324" s="460" t="s">
        <v>793</v>
      </c>
      <c r="C324" s="379"/>
      <c r="D324" s="379"/>
      <c r="E324" s="379"/>
      <c r="F324" s="379"/>
      <c r="G324" s="379"/>
      <c r="H324" s="379"/>
      <c r="I324" s="380"/>
      <c r="J324" s="193"/>
      <c r="K324" s="193"/>
      <c r="L324" s="193"/>
      <c r="M324" s="193"/>
      <c r="N324" s="193"/>
      <c r="O324" s="193"/>
      <c r="P324" s="193"/>
      <c r="Q324" s="193"/>
      <c r="R324" s="193"/>
      <c r="S324" s="193"/>
      <c r="T324" s="193"/>
    </row>
    <row r="325" spans="1:20" ht="20.25" customHeight="1" x14ac:dyDescent="0.25">
      <c r="A325" s="289" t="s">
        <v>665</v>
      </c>
      <c r="B325" s="406" t="s">
        <v>794</v>
      </c>
      <c r="C325" s="387"/>
      <c r="D325" s="387"/>
      <c r="E325" s="387"/>
      <c r="F325" s="387"/>
      <c r="G325" s="387"/>
      <c r="H325" s="387"/>
      <c r="I325" s="388"/>
      <c r="J325" s="193"/>
      <c r="K325" s="193"/>
      <c r="L325" s="193"/>
      <c r="M325" s="193"/>
      <c r="N325" s="193"/>
      <c r="O325" s="193"/>
      <c r="P325" s="193"/>
      <c r="Q325" s="193"/>
      <c r="R325" s="193"/>
      <c r="S325" s="193"/>
      <c r="T325" s="193"/>
    </row>
    <row r="326" spans="1:20" ht="34.5" customHeight="1" x14ac:dyDescent="0.25">
      <c r="A326" s="289" t="s">
        <v>667</v>
      </c>
      <c r="B326" s="198" t="s">
        <v>668</v>
      </c>
      <c r="C326" s="198" t="s">
        <v>668</v>
      </c>
      <c r="D326" s="198" t="s">
        <v>669</v>
      </c>
      <c r="E326" s="398" t="s">
        <v>670</v>
      </c>
      <c r="F326" s="399"/>
      <c r="G326" s="461" t="s">
        <v>769</v>
      </c>
      <c r="H326" s="461" t="s">
        <v>770</v>
      </c>
      <c r="I326" s="461" t="s">
        <v>669</v>
      </c>
      <c r="J326" s="193"/>
      <c r="K326" s="193"/>
      <c r="L326" s="193"/>
      <c r="M326" s="193"/>
      <c r="N326" s="193"/>
      <c r="O326" s="193"/>
      <c r="P326" s="193"/>
      <c r="Q326" s="193"/>
      <c r="R326" s="193"/>
      <c r="S326" s="193"/>
      <c r="T326" s="193"/>
    </row>
    <row r="327" spans="1:20" ht="34.5" customHeight="1" x14ac:dyDescent="0.25">
      <c r="A327" s="289" t="s">
        <v>671</v>
      </c>
      <c r="B327" s="198" t="s">
        <v>668</v>
      </c>
      <c r="C327" s="198" t="s">
        <v>668</v>
      </c>
      <c r="D327" s="198" t="s">
        <v>669</v>
      </c>
      <c r="E327" s="400"/>
      <c r="F327" s="401"/>
      <c r="G327" s="403"/>
      <c r="H327" s="403"/>
      <c r="I327" s="403"/>
      <c r="J327" s="193"/>
      <c r="K327" s="193"/>
      <c r="L327" s="193"/>
      <c r="M327" s="193"/>
      <c r="N327" s="193"/>
      <c r="O327" s="193"/>
      <c r="P327" s="193"/>
      <c r="Q327" s="193"/>
      <c r="R327" s="193"/>
      <c r="S327" s="193"/>
      <c r="T327" s="193"/>
    </row>
    <row r="328" spans="1:20" ht="24.75" customHeight="1" x14ac:dyDescent="0.25">
      <c r="A328" s="289" t="s">
        <v>672</v>
      </c>
      <c r="B328" s="199">
        <v>1</v>
      </c>
      <c r="C328" s="289" t="s">
        <v>673</v>
      </c>
      <c r="D328" s="200">
        <v>0.99660000000000004</v>
      </c>
      <c r="E328" s="393" t="s">
        <v>674</v>
      </c>
      <c r="F328" s="394"/>
      <c r="G328" s="389" t="s">
        <v>773</v>
      </c>
      <c r="H328" s="387"/>
      <c r="I328" s="388"/>
      <c r="J328" s="193"/>
      <c r="K328" s="193"/>
      <c r="L328" s="193"/>
      <c r="M328" s="193"/>
      <c r="N328" s="193"/>
      <c r="O328" s="193"/>
      <c r="P328" s="193"/>
      <c r="Q328" s="193"/>
      <c r="R328" s="193"/>
      <c r="S328" s="193"/>
      <c r="T328" s="193"/>
    </row>
    <row r="329" spans="1:20" ht="48" customHeight="1" x14ac:dyDescent="0.25">
      <c r="A329" s="386" t="s">
        <v>676</v>
      </c>
      <c r="B329" s="455"/>
      <c r="C329" s="455"/>
      <c r="D329" s="455"/>
      <c r="E329" s="455"/>
      <c r="F329" s="455"/>
      <c r="G329" s="455"/>
      <c r="H329" s="455"/>
      <c r="I329" s="456"/>
      <c r="J329" s="193"/>
      <c r="K329" s="193"/>
      <c r="L329" s="193"/>
      <c r="M329" s="193"/>
      <c r="N329" s="193"/>
      <c r="O329" s="193"/>
      <c r="P329" s="193"/>
      <c r="Q329" s="193"/>
      <c r="R329" s="193"/>
      <c r="S329" s="193"/>
      <c r="T329" s="193"/>
    </row>
    <row r="330" spans="1:20" ht="25.5" customHeight="1" x14ac:dyDescent="0.25">
      <c r="A330" s="289" t="s">
        <v>677</v>
      </c>
      <c r="B330" s="458" t="s">
        <v>795</v>
      </c>
      <c r="C330" s="385"/>
      <c r="D330" s="289" t="s">
        <v>679</v>
      </c>
      <c r="E330" s="458" t="s">
        <v>780</v>
      </c>
      <c r="F330" s="385"/>
      <c r="G330" s="289" t="s">
        <v>681</v>
      </c>
      <c r="H330" s="458" t="s">
        <v>773</v>
      </c>
      <c r="I330" s="385"/>
      <c r="J330" s="193"/>
      <c r="K330" s="193"/>
      <c r="L330" s="193"/>
      <c r="M330" s="193"/>
      <c r="N330" s="193"/>
      <c r="O330" s="193"/>
      <c r="P330" s="193"/>
      <c r="Q330" s="193"/>
      <c r="R330" s="193"/>
      <c r="S330" s="193"/>
      <c r="T330" s="193"/>
    </row>
    <row r="331" spans="1:20" ht="23.25" customHeight="1" x14ac:dyDescent="0.25">
      <c r="A331" s="289" t="s">
        <v>682</v>
      </c>
      <c r="B331" s="389" t="s">
        <v>683</v>
      </c>
      <c r="C331" s="387"/>
      <c r="D331" s="387"/>
      <c r="E331" s="387"/>
      <c r="F331" s="387"/>
      <c r="G331" s="387"/>
      <c r="H331" s="387"/>
      <c r="I331" s="388"/>
      <c r="J331" s="193"/>
      <c r="K331" s="193"/>
      <c r="L331" s="193"/>
      <c r="M331" s="193"/>
      <c r="N331" s="193"/>
      <c r="O331" s="193"/>
      <c r="P331" s="193"/>
      <c r="Q331" s="193"/>
      <c r="R331" s="193"/>
      <c r="S331" s="193"/>
      <c r="T331" s="193"/>
    </row>
    <row r="332" spans="1:20" ht="68.25" customHeight="1" x14ac:dyDescent="0.25">
      <c r="A332" s="289" t="s">
        <v>684</v>
      </c>
      <c r="B332" s="178" t="s">
        <v>49</v>
      </c>
      <c r="C332" s="289" t="s">
        <v>685</v>
      </c>
      <c r="D332" s="195" t="s">
        <v>43</v>
      </c>
      <c r="E332" s="390" t="s">
        <v>686</v>
      </c>
      <c r="F332" s="391"/>
      <c r="G332" s="180" t="s">
        <v>48</v>
      </c>
      <c r="H332" s="289" t="s">
        <v>687</v>
      </c>
      <c r="I332" s="286">
        <v>0.99660000000000004</v>
      </c>
      <c r="J332" s="193"/>
      <c r="K332" s="193"/>
      <c r="L332" s="193"/>
      <c r="M332" s="193"/>
      <c r="N332" s="193"/>
      <c r="O332" s="193"/>
      <c r="P332" s="193"/>
      <c r="Q332" s="193"/>
      <c r="R332" s="193"/>
      <c r="S332" s="193"/>
      <c r="T332" s="193"/>
    </row>
    <row r="333" spans="1:20" ht="30.75" customHeight="1" x14ac:dyDescent="0.25">
      <c r="A333" s="289" t="s">
        <v>688</v>
      </c>
      <c r="B333" s="458" t="s">
        <v>796</v>
      </c>
      <c r="C333" s="383"/>
      <c r="D333" s="383"/>
      <c r="E333" s="383"/>
      <c r="F333" s="383"/>
      <c r="G333" s="383"/>
      <c r="H333" s="383"/>
      <c r="I333" s="385"/>
      <c r="J333" s="193"/>
      <c r="K333" s="193"/>
      <c r="L333" s="193"/>
      <c r="M333" s="193"/>
      <c r="N333" s="193"/>
      <c r="O333" s="193"/>
      <c r="P333" s="193"/>
      <c r="Q333" s="193"/>
      <c r="R333" s="193"/>
      <c r="S333" s="193"/>
      <c r="T333" s="193"/>
    </row>
    <row r="334" spans="1:20" ht="50.25" customHeight="1" x14ac:dyDescent="0.25">
      <c r="A334" s="289" t="s">
        <v>690</v>
      </c>
      <c r="B334" s="459" t="s">
        <v>797</v>
      </c>
      <c r="C334" s="383"/>
      <c r="D334" s="385"/>
      <c r="E334" s="390" t="s">
        <v>692</v>
      </c>
      <c r="F334" s="391"/>
      <c r="G334" s="389" t="s">
        <v>783</v>
      </c>
      <c r="H334" s="387"/>
      <c r="I334" s="388"/>
      <c r="J334" s="193"/>
      <c r="K334" s="193"/>
      <c r="L334" s="193"/>
      <c r="M334" s="193"/>
      <c r="N334" s="193"/>
      <c r="O334" s="193"/>
      <c r="P334" s="193"/>
      <c r="Q334" s="193"/>
      <c r="R334" s="193"/>
      <c r="S334" s="193"/>
      <c r="T334" s="193"/>
    </row>
    <row r="335" spans="1:20" ht="64.5" customHeight="1" x14ac:dyDescent="0.25">
      <c r="A335" s="386" t="s">
        <v>693</v>
      </c>
      <c r="B335" s="455"/>
      <c r="C335" s="455"/>
      <c r="D335" s="455"/>
      <c r="E335" s="455"/>
      <c r="F335" s="455"/>
      <c r="G335" s="455"/>
      <c r="H335" s="455"/>
      <c r="I335" s="456"/>
      <c r="J335" s="193"/>
      <c r="K335" s="193"/>
      <c r="L335" s="193"/>
      <c r="M335" s="193"/>
      <c r="N335" s="193"/>
      <c r="O335" s="193"/>
      <c r="P335" s="193"/>
      <c r="Q335" s="193"/>
      <c r="R335" s="193"/>
      <c r="S335" s="193"/>
      <c r="T335" s="193"/>
    </row>
    <row r="336" spans="1:20" ht="55.5" customHeight="1" x14ac:dyDescent="0.25">
      <c r="A336" s="289" t="s">
        <v>694</v>
      </c>
      <c r="B336" s="459" t="s">
        <v>798</v>
      </c>
      <c r="C336" s="383"/>
      <c r="D336" s="383"/>
      <c r="E336" s="383"/>
      <c r="F336" s="383"/>
      <c r="G336" s="383"/>
      <c r="H336" s="383"/>
      <c r="I336" s="385"/>
      <c r="J336" s="193"/>
      <c r="K336" s="193"/>
      <c r="L336" s="193"/>
      <c r="M336" s="193"/>
      <c r="N336" s="193"/>
      <c r="O336" s="193"/>
      <c r="P336" s="193"/>
      <c r="Q336" s="193"/>
      <c r="R336" s="193"/>
      <c r="S336" s="193"/>
      <c r="T336" s="193"/>
    </row>
    <row r="337" spans="1:20" ht="55.5" customHeight="1" x14ac:dyDescent="0.25">
      <c r="A337" s="289" t="s">
        <v>695</v>
      </c>
      <c r="B337" s="386" t="s">
        <v>696</v>
      </c>
      <c r="C337" s="456"/>
      <c r="D337" s="386" t="s">
        <v>697</v>
      </c>
      <c r="E337" s="456"/>
      <c r="F337" s="386" t="s">
        <v>698</v>
      </c>
      <c r="G337" s="456"/>
      <c r="H337" s="386" t="s">
        <v>699</v>
      </c>
      <c r="I337" s="456"/>
      <c r="J337" s="193"/>
      <c r="K337" s="193"/>
      <c r="L337" s="193"/>
      <c r="M337" s="193"/>
      <c r="N337" s="193"/>
      <c r="O337" s="193"/>
      <c r="P337" s="193"/>
      <c r="Q337" s="193"/>
      <c r="R337" s="193"/>
      <c r="S337" s="193"/>
      <c r="T337" s="193"/>
    </row>
    <row r="338" spans="1:20" ht="55.5" customHeight="1" x14ac:dyDescent="0.25">
      <c r="A338" s="289" t="s">
        <v>700</v>
      </c>
      <c r="B338" s="459" t="s">
        <v>786</v>
      </c>
      <c r="C338" s="385"/>
      <c r="D338" s="459" t="s">
        <v>785</v>
      </c>
      <c r="E338" s="385"/>
      <c r="F338" s="389"/>
      <c r="G338" s="388"/>
      <c r="H338" s="389"/>
      <c r="I338" s="388"/>
      <c r="J338" s="193"/>
      <c r="K338" s="193"/>
      <c r="L338" s="193"/>
      <c r="M338" s="193"/>
      <c r="N338" s="193"/>
      <c r="O338" s="193"/>
      <c r="P338" s="193"/>
      <c r="Q338" s="193"/>
      <c r="R338" s="193"/>
      <c r="S338" s="193"/>
      <c r="T338" s="193"/>
    </row>
    <row r="339" spans="1:20" ht="55.5" customHeight="1" x14ac:dyDescent="0.25">
      <c r="A339" s="289" t="s">
        <v>703</v>
      </c>
      <c r="B339" s="458" t="s">
        <v>799</v>
      </c>
      <c r="C339" s="385"/>
      <c r="D339" s="458" t="s">
        <v>800</v>
      </c>
      <c r="E339" s="385"/>
      <c r="F339" s="389"/>
      <c r="G339" s="388"/>
      <c r="H339" s="389"/>
      <c r="I339" s="388"/>
      <c r="J339" s="193"/>
      <c r="K339" s="193"/>
      <c r="L339" s="193"/>
      <c r="M339" s="193"/>
      <c r="N339" s="193"/>
      <c r="O339" s="193"/>
      <c r="P339" s="193"/>
      <c r="Q339" s="193"/>
      <c r="R339" s="193"/>
      <c r="S339" s="193"/>
      <c r="T339" s="193"/>
    </row>
    <row r="340" spans="1:20" ht="55.5" customHeight="1" x14ac:dyDescent="0.25">
      <c r="A340" s="289" t="s">
        <v>705</v>
      </c>
      <c r="B340" s="458" t="s">
        <v>788</v>
      </c>
      <c r="C340" s="385"/>
      <c r="D340" s="458" t="s">
        <v>788</v>
      </c>
      <c r="E340" s="385"/>
      <c r="F340" s="389"/>
      <c r="G340" s="388"/>
      <c r="H340" s="389"/>
      <c r="I340" s="388"/>
      <c r="J340" s="193"/>
      <c r="K340" s="193"/>
      <c r="L340" s="193"/>
      <c r="M340" s="193"/>
      <c r="N340" s="193"/>
      <c r="O340" s="193"/>
      <c r="P340" s="193"/>
      <c r="Q340" s="193"/>
      <c r="R340" s="193"/>
      <c r="S340" s="193"/>
      <c r="T340" s="193"/>
    </row>
    <row r="341" spans="1:20" ht="76.5" customHeight="1" x14ac:dyDescent="0.25">
      <c r="A341" s="289" t="s">
        <v>707</v>
      </c>
      <c r="B341" s="459" t="s">
        <v>48</v>
      </c>
      <c r="C341" s="385"/>
      <c r="D341" s="459" t="s">
        <v>48</v>
      </c>
      <c r="E341" s="385"/>
      <c r="F341" s="389"/>
      <c r="G341" s="388"/>
      <c r="H341" s="389"/>
      <c r="I341" s="388"/>
      <c r="J341" s="193"/>
      <c r="K341" s="193"/>
      <c r="L341" s="193"/>
      <c r="M341" s="193"/>
      <c r="N341" s="193"/>
      <c r="O341" s="193"/>
      <c r="P341" s="193"/>
      <c r="Q341" s="193"/>
      <c r="R341" s="193"/>
      <c r="S341" s="193"/>
      <c r="T341" s="193"/>
    </row>
    <row r="342" spans="1:20" ht="55.5" customHeight="1" x14ac:dyDescent="0.25">
      <c r="A342" s="289" t="s">
        <v>708</v>
      </c>
      <c r="B342" s="459" t="s">
        <v>801</v>
      </c>
      <c r="C342" s="385"/>
      <c r="D342" s="459" t="s">
        <v>802</v>
      </c>
      <c r="E342" s="385"/>
      <c r="F342" s="389"/>
      <c r="G342" s="388"/>
      <c r="H342" s="389"/>
      <c r="I342" s="388"/>
      <c r="J342" s="193"/>
      <c r="K342" s="193"/>
      <c r="L342" s="193"/>
      <c r="M342" s="193"/>
      <c r="N342" s="193"/>
      <c r="O342" s="193"/>
      <c r="P342" s="193"/>
      <c r="Q342" s="193"/>
      <c r="R342" s="193"/>
      <c r="S342" s="193"/>
      <c r="T342" s="193"/>
    </row>
    <row r="343" spans="1:20" ht="36" customHeight="1" x14ac:dyDescent="0.25">
      <c r="A343" s="289" t="s">
        <v>711</v>
      </c>
      <c r="B343" s="459" t="s">
        <v>803</v>
      </c>
      <c r="C343" s="385"/>
      <c r="D343" s="459" t="s">
        <v>804</v>
      </c>
      <c r="E343" s="385"/>
      <c r="F343" s="389"/>
      <c r="G343" s="388"/>
      <c r="H343" s="389"/>
      <c r="I343" s="388"/>
      <c r="J343" s="193"/>
      <c r="K343" s="193"/>
      <c r="L343" s="193"/>
      <c r="M343" s="193"/>
      <c r="N343" s="193"/>
      <c r="O343" s="193"/>
      <c r="P343" s="193"/>
      <c r="Q343" s="193"/>
      <c r="R343" s="193"/>
      <c r="S343" s="193"/>
      <c r="T343" s="193"/>
    </row>
    <row r="344" spans="1:20" ht="36" customHeight="1" x14ac:dyDescent="0.25">
      <c r="A344" s="386" t="s">
        <v>714</v>
      </c>
      <c r="B344" s="455"/>
      <c r="C344" s="455"/>
      <c r="D344" s="455"/>
      <c r="E344" s="455"/>
      <c r="F344" s="455"/>
      <c r="G344" s="455"/>
      <c r="H344" s="455"/>
      <c r="I344" s="456"/>
      <c r="J344" s="193"/>
      <c r="K344" s="193"/>
      <c r="L344" s="193"/>
      <c r="M344" s="193"/>
      <c r="N344" s="193"/>
      <c r="O344" s="193"/>
      <c r="P344" s="193"/>
      <c r="Q344" s="193"/>
      <c r="R344" s="193"/>
      <c r="S344" s="193"/>
      <c r="T344" s="193"/>
    </row>
    <row r="345" spans="1:20" ht="36" customHeight="1" x14ac:dyDescent="0.25">
      <c r="A345" s="289" t="s">
        <v>715</v>
      </c>
      <c r="B345" s="389" t="s">
        <v>773</v>
      </c>
      <c r="C345" s="387"/>
      <c r="D345" s="388"/>
      <c r="E345" s="289" t="s">
        <v>716</v>
      </c>
      <c r="F345" s="406" t="s">
        <v>773</v>
      </c>
      <c r="G345" s="387"/>
      <c r="H345" s="387"/>
      <c r="I345" s="388"/>
      <c r="J345" s="193"/>
      <c r="K345" s="193"/>
      <c r="L345" s="193"/>
      <c r="M345" s="193"/>
      <c r="N345" s="193"/>
      <c r="O345" s="193"/>
      <c r="P345" s="193"/>
      <c r="Q345" s="193"/>
      <c r="R345" s="193"/>
      <c r="S345" s="193"/>
      <c r="T345" s="193"/>
    </row>
    <row r="346" spans="1:20" ht="36" customHeight="1" x14ac:dyDescent="0.25">
      <c r="A346" s="289" t="s">
        <v>717</v>
      </c>
      <c r="B346" s="389" t="s">
        <v>773</v>
      </c>
      <c r="C346" s="387"/>
      <c r="D346" s="387"/>
      <c r="E346" s="387"/>
      <c r="F346" s="387"/>
      <c r="G346" s="387"/>
      <c r="H346" s="387"/>
      <c r="I346" s="388"/>
      <c r="J346" s="193"/>
      <c r="K346" s="193"/>
      <c r="L346" s="193"/>
      <c r="M346" s="193"/>
      <c r="N346" s="193"/>
      <c r="O346" s="193"/>
      <c r="P346" s="193"/>
      <c r="Q346" s="193"/>
      <c r="R346" s="193"/>
      <c r="S346" s="193"/>
      <c r="T346" s="193"/>
    </row>
    <row r="347" spans="1:20" ht="36" customHeight="1" x14ac:dyDescent="0.25">
      <c r="A347" s="289" t="s">
        <v>718</v>
      </c>
      <c r="B347" s="389" t="s">
        <v>773</v>
      </c>
      <c r="C347" s="387"/>
      <c r="D347" s="387"/>
      <c r="E347" s="387"/>
      <c r="F347" s="387"/>
      <c r="G347" s="387"/>
      <c r="H347" s="387"/>
      <c r="I347" s="388"/>
      <c r="J347" s="193"/>
      <c r="K347" s="193"/>
      <c r="L347" s="193"/>
      <c r="M347" s="193"/>
      <c r="N347" s="193"/>
      <c r="O347" s="193"/>
      <c r="P347" s="193"/>
      <c r="Q347" s="193"/>
      <c r="R347" s="193"/>
      <c r="S347" s="193"/>
      <c r="T347" s="193"/>
    </row>
    <row r="348" spans="1:20" ht="40.5" customHeight="1" x14ac:dyDescent="0.25">
      <c r="A348" s="289" t="s">
        <v>719</v>
      </c>
      <c r="B348" s="389" t="s">
        <v>773</v>
      </c>
      <c r="C348" s="387"/>
      <c r="D348" s="388"/>
      <c r="E348" s="289" t="s">
        <v>720</v>
      </c>
      <c r="F348" s="389" t="s">
        <v>773</v>
      </c>
      <c r="G348" s="387"/>
      <c r="H348" s="387"/>
      <c r="I348" s="388"/>
      <c r="J348" s="193"/>
      <c r="K348" s="193"/>
      <c r="L348" s="193"/>
      <c r="M348" s="193"/>
      <c r="N348" s="193"/>
      <c r="O348" s="193"/>
      <c r="P348" s="193"/>
      <c r="Q348" s="193"/>
      <c r="R348" s="193"/>
      <c r="S348" s="193"/>
      <c r="T348" s="193"/>
    </row>
    <row r="349" spans="1:20" ht="27" customHeight="1" x14ac:dyDescent="0.25">
      <c r="A349" s="386" t="s">
        <v>721</v>
      </c>
      <c r="B349" s="456"/>
      <c r="C349" s="386" t="s">
        <v>722</v>
      </c>
      <c r="D349" s="456"/>
      <c r="E349" s="386" t="s">
        <v>723</v>
      </c>
      <c r="F349" s="455"/>
      <c r="G349" s="456"/>
      <c r="H349" s="386" t="s">
        <v>724</v>
      </c>
      <c r="I349" s="456"/>
      <c r="J349" s="193"/>
      <c r="K349" s="193"/>
      <c r="L349" s="193"/>
      <c r="M349" s="193"/>
      <c r="N349" s="193"/>
      <c r="O349" s="193"/>
      <c r="P349" s="193"/>
      <c r="Q349" s="193"/>
      <c r="R349" s="193"/>
      <c r="S349" s="193"/>
      <c r="T349" s="193"/>
    </row>
    <row r="350" spans="1:20" ht="52.5" customHeight="1" x14ac:dyDescent="0.25">
      <c r="A350" s="389" t="s">
        <v>725</v>
      </c>
      <c r="B350" s="388"/>
      <c r="C350" s="397" t="s">
        <v>792</v>
      </c>
      <c r="D350" s="388"/>
      <c r="E350" s="405" t="s">
        <v>805</v>
      </c>
      <c r="F350" s="387"/>
      <c r="G350" s="388"/>
      <c r="H350" s="397" t="s">
        <v>805</v>
      </c>
      <c r="I350" s="388"/>
      <c r="J350" s="193"/>
      <c r="K350" s="193"/>
      <c r="L350" s="193"/>
      <c r="M350" s="193"/>
      <c r="N350" s="193"/>
      <c r="O350" s="193"/>
      <c r="P350" s="193"/>
      <c r="Q350" s="193"/>
      <c r="R350" s="193"/>
      <c r="S350" s="193"/>
      <c r="T350" s="193"/>
    </row>
    <row r="351" spans="1:20" ht="35.25" customHeight="1" x14ac:dyDescent="0.25">
      <c r="A351" s="386" t="s">
        <v>727</v>
      </c>
      <c r="B351" s="455"/>
      <c r="C351" s="455"/>
      <c r="D351" s="455"/>
      <c r="E351" s="455"/>
      <c r="F351" s="455"/>
      <c r="G351" s="455"/>
      <c r="H351" s="455"/>
      <c r="I351" s="456"/>
      <c r="J351" s="193"/>
      <c r="K351" s="193"/>
      <c r="L351" s="193"/>
      <c r="M351" s="193"/>
      <c r="N351" s="193"/>
      <c r="O351" s="193"/>
      <c r="P351" s="193"/>
      <c r="Q351" s="193"/>
      <c r="R351" s="193"/>
      <c r="S351" s="193"/>
      <c r="T351" s="193"/>
    </row>
    <row r="352" spans="1:20" x14ac:dyDescent="0.25">
      <c r="A352" s="194" t="s">
        <v>728</v>
      </c>
      <c r="B352" s="390" t="s">
        <v>729</v>
      </c>
      <c r="C352" s="410"/>
      <c r="D352" s="410"/>
      <c r="E352" s="410"/>
      <c r="F352" s="410"/>
      <c r="G352" s="410"/>
      <c r="H352" s="391"/>
      <c r="I352" s="194" t="s">
        <v>730</v>
      </c>
      <c r="J352" s="193"/>
      <c r="K352" s="193"/>
      <c r="L352" s="193"/>
      <c r="M352" s="193"/>
      <c r="N352" s="193"/>
      <c r="O352" s="193"/>
      <c r="P352" s="193"/>
      <c r="Q352" s="193"/>
      <c r="R352" s="193"/>
      <c r="S352" s="193"/>
      <c r="T352" s="193"/>
    </row>
    <row r="353" spans="1:20" ht="48.75" customHeight="1" x14ac:dyDescent="0.25">
      <c r="A353" s="296">
        <v>46072</v>
      </c>
      <c r="B353" s="462" t="s">
        <v>981</v>
      </c>
      <c r="C353" s="463"/>
      <c r="D353" s="463"/>
      <c r="E353" s="463"/>
      <c r="F353" s="463"/>
      <c r="G353" s="463"/>
      <c r="H353" s="464"/>
      <c r="I353" s="297"/>
      <c r="J353" s="193"/>
      <c r="K353" s="193"/>
      <c r="L353" s="193"/>
      <c r="M353" s="193"/>
      <c r="N353" s="193"/>
      <c r="O353" s="193"/>
      <c r="P353" s="193"/>
      <c r="Q353" s="193"/>
      <c r="R353" s="193"/>
      <c r="S353" s="193"/>
      <c r="T353" s="193"/>
    </row>
    <row r="354" spans="1:20" ht="41.25" customHeight="1" x14ac:dyDescent="0.25">
      <c r="A354" s="193"/>
      <c r="B354" s="193"/>
      <c r="C354" s="193"/>
      <c r="D354" s="193"/>
      <c r="E354" s="193"/>
      <c r="F354" s="193"/>
      <c r="G354" s="193"/>
      <c r="H354" s="193"/>
      <c r="I354" s="193"/>
      <c r="J354" s="193"/>
      <c r="K354" s="193"/>
      <c r="L354" s="193"/>
      <c r="M354" s="193"/>
      <c r="N354" s="193"/>
      <c r="O354" s="193"/>
      <c r="P354" s="193"/>
      <c r="Q354" s="193"/>
      <c r="R354" s="193"/>
      <c r="S354" s="193"/>
      <c r="T354" s="193"/>
    </row>
    <row r="355" spans="1:20" x14ac:dyDescent="0.25">
      <c r="A355" s="447" t="s">
        <v>438</v>
      </c>
      <c r="B355" s="376"/>
      <c r="C355" s="376"/>
      <c r="D355" s="376"/>
      <c r="E355" s="376"/>
      <c r="F355" s="376"/>
      <c r="G355" s="376"/>
      <c r="H355" s="376"/>
      <c r="I355" s="377"/>
      <c r="J355" s="193"/>
      <c r="K355" s="193"/>
      <c r="L355" s="193"/>
      <c r="M355" s="193"/>
      <c r="N355" s="193"/>
      <c r="O355" s="193"/>
      <c r="P355" s="193"/>
      <c r="Q355" s="193"/>
      <c r="R355" s="193"/>
      <c r="S355" s="193"/>
      <c r="T355" s="193"/>
    </row>
    <row r="356" spans="1:20" x14ac:dyDescent="0.25">
      <c r="A356" s="448" t="s">
        <v>439</v>
      </c>
      <c r="B356" s="379"/>
      <c r="C356" s="379"/>
      <c r="D356" s="379"/>
      <c r="E356" s="379"/>
      <c r="F356" s="379"/>
      <c r="G356" s="379"/>
      <c r="H356" s="379"/>
      <c r="I356" s="380"/>
      <c r="J356" s="193"/>
      <c r="K356" s="193"/>
      <c r="L356" s="193"/>
      <c r="M356" s="193"/>
      <c r="N356" s="193"/>
      <c r="O356" s="193"/>
      <c r="P356" s="193"/>
      <c r="Q356" s="193"/>
      <c r="R356" s="193"/>
      <c r="S356" s="193"/>
      <c r="T356" s="193"/>
    </row>
    <row r="357" spans="1:20" ht="24.75" customHeight="1" x14ac:dyDescent="0.25">
      <c r="A357" s="448" t="s">
        <v>935</v>
      </c>
      <c r="B357" s="379"/>
      <c r="C357" s="379"/>
      <c r="D357" s="379"/>
      <c r="E357" s="379"/>
      <c r="F357" s="379"/>
      <c r="G357" s="379"/>
      <c r="H357" s="379"/>
      <c r="I357" s="380"/>
      <c r="J357" s="193"/>
      <c r="K357" s="193"/>
      <c r="L357" s="193"/>
      <c r="M357" s="193"/>
      <c r="N357" s="193"/>
      <c r="O357" s="193"/>
      <c r="P357" s="193"/>
      <c r="Q357" s="193"/>
      <c r="R357" s="193"/>
      <c r="S357" s="193"/>
      <c r="T357" s="193"/>
    </row>
    <row r="358" spans="1:20" ht="24.75" customHeight="1" x14ac:dyDescent="0.25">
      <c r="A358" s="449" t="s">
        <v>955</v>
      </c>
      <c r="B358" s="383"/>
      <c r="C358" s="383"/>
      <c r="D358" s="383"/>
      <c r="E358" s="383"/>
      <c r="F358" s="384" t="s">
        <v>654</v>
      </c>
      <c r="G358" s="383"/>
      <c r="H358" s="383"/>
      <c r="I358" s="385"/>
      <c r="J358" s="193"/>
      <c r="K358" s="193"/>
      <c r="L358" s="193"/>
      <c r="M358" s="193"/>
      <c r="N358" s="193"/>
      <c r="O358" s="193"/>
      <c r="P358" s="193"/>
      <c r="Q358" s="193"/>
      <c r="R358" s="193"/>
      <c r="S358" s="193"/>
      <c r="T358" s="193"/>
    </row>
    <row r="359" spans="1:20" ht="24.75" customHeight="1" x14ac:dyDescent="0.25">
      <c r="A359" s="386" t="s">
        <v>655</v>
      </c>
      <c r="B359" s="387"/>
      <c r="C359" s="387"/>
      <c r="D359" s="387"/>
      <c r="E359" s="387"/>
      <c r="F359" s="387"/>
      <c r="G359" s="387"/>
      <c r="H359" s="387"/>
      <c r="I359" s="388"/>
      <c r="J359" s="193"/>
      <c r="K359" s="193"/>
      <c r="L359" s="193"/>
      <c r="M359" s="193"/>
      <c r="N359" s="193"/>
      <c r="O359" s="193"/>
      <c r="P359" s="193"/>
      <c r="Q359" s="193"/>
      <c r="R359" s="193"/>
      <c r="S359" s="193"/>
      <c r="T359" s="193"/>
    </row>
    <row r="360" spans="1:20" ht="24.75" customHeight="1" x14ac:dyDescent="0.25">
      <c r="A360" s="386" t="s">
        <v>656</v>
      </c>
      <c r="B360" s="387"/>
      <c r="C360" s="387"/>
      <c r="D360" s="387"/>
      <c r="E360" s="387"/>
      <c r="F360" s="387"/>
      <c r="G360" s="387"/>
      <c r="H360" s="387"/>
      <c r="I360" s="388"/>
      <c r="J360" s="193"/>
      <c r="K360" s="193"/>
      <c r="L360" s="193"/>
      <c r="M360" s="193"/>
      <c r="N360" s="193"/>
      <c r="O360" s="193"/>
      <c r="P360" s="193"/>
      <c r="Q360" s="193"/>
      <c r="R360" s="193"/>
      <c r="S360" s="193"/>
      <c r="T360" s="193"/>
    </row>
    <row r="361" spans="1:20" ht="57" customHeight="1" x14ac:dyDescent="0.25">
      <c r="A361" s="289" t="s">
        <v>657</v>
      </c>
      <c r="B361" s="280">
        <v>10</v>
      </c>
      <c r="C361" s="390" t="s">
        <v>658</v>
      </c>
      <c r="D361" s="391"/>
      <c r="E361" s="397" t="s">
        <v>766</v>
      </c>
      <c r="F361" s="387"/>
      <c r="G361" s="388"/>
      <c r="H361" s="289" t="s">
        <v>659</v>
      </c>
      <c r="I361" s="174" t="s">
        <v>660</v>
      </c>
      <c r="J361" s="193"/>
      <c r="K361" s="193"/>
      <c r="L361" s="193"/>
      <c r="M361" s="193"/>
      <c r="N361" s="193"/>
      <c r="O361" s="193"/>
      <c r="P361" s="193"/>
      <c r="Q361" s="193"/>
      <c r="R361" s="193"/>
      <c r="S361" s="193"/>
      <c r="T361" s="193"/>
    </row>
    <row r="362" spans="1:20" ht="54" customHeight="1" x14ac:dyDescent="0.25">
      <c r="A362" s="289" t="s">
        <v>661</v>
      </c>
      <c r="B362" s="406" t="s">
        <v>767</v>
      </c>
      <c r="C362" s="387"/>
      <c r="D362" s="388"/>
      <c r="E362" s="390" t="s">
        <v>662</v>
      </c>
      <c r="F362" s="391"/>
      <c r="G362" s="397" t="s">
        <v>633</v>
      </c>
      <c r="H362" s="387"/>
      <c r="I362" s="388"/>
      <c r="J362" s="193"/>
      <c r="K362" s="193"/>
      <c r="L362" s="193"/>
      <c r="M362" s="193"/>
      <c r="N362" s="193"/>
      <c r="O362" s="193"/>
      <c r="P362" s="193"/>
      <c r="Q362" s="193"/>
      <c r="R362" s="193"/>
      <c r="S362" s="193"/>
      <c r="T362" s="193"/>
    </row>
    <row r="363" spans="1:20" ht="32.25" customHeight="1" x14ac:dyDescent="0.25">
      <c r="A363" s="289" t="s">
        <v>663</v>
      </c>
      <c r="B363" s="450" t="s">
        <v>806</v>
      </c>
      <c r="C363" s="465"/>
      <c r="D363" s="465"/>
      <c r="E363" s="465"/>
      <c r="F363" s="465"/>
      <c r="G363" s="465"/>
      <c r="H363" s="465"/>
      <c r="I363" s="466"/>
      <c r="J363" s="193"/>
      <c r="K363" s="193"/>
      <c r="L363" s="193"/>
      <c r="M363" s="193"/>
      <c r="N363" s="193"/>
      <c r="O363" s="193"/>
      <c r="P363" s="193"/>
      <c r="Q363" s="193"/>
      <c r="R363" s="193"/>
      <c r="S363" s="193"/>
      <c r="T363" s="193"/>
    </row>
    <row r="364" spans="1:20" x14ac:dyDescent="0.25">
      <c r="A364" s="289" t="s">
        <v>665</v>
      </c>
      <c r="B364" s="450" t="s">
        <v>807</v>
      </c>
      <c r="C364" s="465"/>
      <c r="D364" s="465"/>
      <c r="E364" s="465"/>
      <c r="F364" s="465"/>
      <c r="G364" s="465"/>
      <c r="H364" s="465"/>
      <c r="I364" s="466"/>
      <c r="J364" s="193"/>
      <c r="K364" s="193"/>
      <c r="L364" s="193"/>
      <c r="M364" s="193"/>
      <c r="N364" s="193"/>
      <c r="O364" s="193"/>
      <c r="P364" s="193"/>
      <c r="Q364" s="193"/>
      <c r="R364" s="193"/>
      <c r="S364" s="193"/>
      <c r="T364" s="193"/>
    </row>
    <row r="365" spans="1:20" ht="29.25" customHeight="1" x14ac:dyDescent="0.25">
      <c r="A365" s="289" t="s">
        <v>667</v>
      </c>
      <c r="B365" s="175" t="s">
        <v>668</v>
      </c>
      <c r="C365" s="175" t="s">
        <v>668</v>
      </c>
      <c r="D365" s="175" t="s">
        <v>669</v>
      </c>
      <c r="E365" s="398" t="s">
        <v>670</v>
      </c>
      <c r="F365" s="399"/>
      <c r="G365" s="446" t="s">
        <v>769</v>
      </c>
      <c r="H365" s="446" t="s">
        <v>770</v>
      </c>
      <c r="I365" s="446" t="s">
        <v>669</v>
      </c>
      <c r="J365" s="193"/>
      <c r="K365" s="193"/>
      <c r="L365" s="193"/>
      <c r="M365" s="193"/>
      <c r="N365" s="193"/>
      <c r="O365" s="193"/>
      <c r="P365" s="193"/>
      <c r="Q365" s="193"/>
      <c r="R365" s="193"/>
      <c r="S365" s="193"/>
      <c r="T365" s="193"/>
    </row>
    <row r="366" spans="1:20" ht="31.5" customHeight="1" x14ac:dyDescent="0.25">
      <c r="A366" s="289" t="s">
        <v>671</v>
      </c>
      <c r="B366" s="175" t="s">
        <v>668</v>
      </c>
      <c r="C366" s="175" t="s">
        <v>668</v>
      </c>
      <c r="D366" s="175" t="s">
        <v>669</v>
      </c>
      <c r="E366" s="400"/>
      <c r="F366" s="401"/>
      <c r="G366" s="403"/>
      <c r="H366" s="403"/>
      <c r="I366" s="403"/>
      <c r="J366" s="193"/>
      <c r="K366" s="193"/>
      <c r="L366" s="193"/>
      <c r="M366" s="193"/>
      <c r="N366" s="193"/>
      <c r="O366" s="193"/>
      <c r="P366" s="193"/>
      <c r="Q366" s="193"/>
      <c r="R366" s="193"/>
      <c r="S366" s="193"/>
      <c r="T366" s="193"/>
    </row>
    <row r="367" spans="1:20" ht="40.5" customHeight="1" x14ac:dyDescent="0.25">
      <c r="A367" s="289" t="s">
        <v>672</v>
      </c>
      <c r="B367" s="191">
        <v>1</v>
      </c>
      <c r="C367" s="289" t="s">
        <v>673</v>
      </c>
      <c r="D367" s="201">
        <v>1</v>
      </c>
      <c r="E367" s="393" t="s">
        <v>674</v>
      </c>
      <c r="F367" s="394"/>
      <c r="G367" s="405" t="s">
        <v>773</v>
      </c>
      <c r="H367" s="387"/>
      <c r="I367" s="388"/>
      <c r="J367" s="193"/>
      <c r="K367" s="193"/>
      <c r="L367" s="193"/>
      <c r="M367" s="193"/>
      <c r="N367" s="193"/>
      <c r="O367" s="193"/>
      <c r="P367" s="193"/>
      <c r="Q367" s="193"/>
      <c r="R367" s="193"/>
      <c r="S367" s="193"/>
      <c r="T367" s="193"/>
    </row>
    <row r="368" spans="1:20" x14ac:dyDescent="0.25">
      <c r="A368" s="386" t="s">
        <v>676</v>
      </c>
      <c r="B368" s="387"/>
      <c r="C368" s="387"/>
      <c r="D368" s="387"/>
      <c r="E368" s="387"/>
      <c r="F368" s="387"/>
      <c r="G368" s="387"/>
      <c r="H368" s="387"/>
      <c r="I368" s="388"/>
      <c r="J368" s="193"/>
      <c r="K368" s="193"/>
      <c r="L368" s="193"/>
      <c r="M368" s="193"/>
      <c r="N368" s="193"/>
      <c r="O368" s="193"/>
      <c r="P368" s="193"/>
      <c r="Q368" s="193"/>
      <c r="R368" s="193"/>
      <c r="S368" s="193"/>
      <c r="T368" s="193"/>
    </row>
    <row r="369" spans="1:20" ht="33.75" customHeight="1" x14ac:dyDescent="0.25">
      <c r="A369" s="289" t="s">
        <v>677</v>
      </c>
      <c r="B369" s="467" t="s">
        <v>808</v>
      </c>
      <c r="C369" s="385"/>
      <c r="D369" s="289" t="s">
        <v>679</v>
      </c>
      <c r="E369" s="467" t="s">
        <v>809</v>
      </c>
      <c r="F369" s="385"/>
      <c r="G369" s="289" t="s">
        <v>681</v>
      </c>
      <c r="H369" s="467" t="s">
        <v>773</v>
      </c>
      <c r="I369" s="385"/>
      <c r="J369" s="193"/>
      <c r="K369" s="193"/>
      <c r="L369" s="193"/>
      <c r="M369" s="193"/>
      <c r="N369" s="193"/>
      <c r="O369" s="193"/>
      <c r="P369" s="193"/>
      <c r="Q369" s="193"/>
      <c r="R369" s="193"/>
      <c r="S369" s="193"/>
      <c r="T369" s="193"/>
    </row>
    <row r="370" spans="1:20" ht="54" customHeight="1" x14ac:dyDescent="0.25">
      <c r="A370" s="289" t="s">
        <v>682</v>
      </c>
      <c r="B370" s="389" t="s">
        <v>683</v>
      </c>
      <c r="C370" s="387"/>
      <c r="D370" s="387"/>
      <c r="E370" s="387"/>
      <c r="F370" s="387"/>
      <c r="G370" s="387"/>
      <c r="H370" s="387"/>
      <c r="I370" s="388"/>
      <c r="J370" s="193"/>
      <c r="K370" s="193"/>
      <c r="L370" s="193"/>
      <c r="M370" s="193"/>
      <c r="N370" s="193"/>
      <c r="O370" s="193"/>
      <c r="P370" s="193"/>
      <c r="Q370" s="193"/>
      <c r="R370" s="193"/>
      <c r="S370" s="193"/>
      <c r="T370" s="193"/>
    </row>
    <row r="371" spans="1:20" ht="78.75" customHeight="1" x14ac:dyDescent="0.25">
      <c r="A371" s="289" t="s">
        <v>684</v>
      </c>
      <c r="B371" s="178" t="s">
        <v>49</v>
      </c>
      <c r="C371" s="289" t="s">
        <v>685</v>
      </c>
      <c r="D371" s="195" t="s">
        <v>43</v>
      </c>
      <c r="E371" s="390" t="s">
        <v>686</v>
      </c>
      <c r="F371" s="391"/>
      <c r="G371" s="180" t="s">
        <v>48</v>
      </c>
      <c r="H371" s="289" t="s">
        <v>687</v>
      </c>
      <c r="I371" s="202">
        <v>1</v>
      </c>
      <c r="J371" s="193"/>
      <c r="K371" s="193"/>
      <c r="L371" s="193"/>
      <c r="M371" s="193"/>
      <c r="N371" s="193"/>
      <c r="O371" s="193"/>
      <c r="P371" s="193"/>
      <c r="Q371" s="193"/>
      <c r="R371" s="193"/>
      <c r="S371" s="193"/>
      <c r="T371" s="193"/>
    </row>
    <row r="372" spans="1:20" ht="29.25" customHeight="1" x14ac:dyDescent="0.25">
      <c r="A372" s="289" t="s">
        <v>688</v>
      </c>
      <c r="B372" s="467" t="s">
        <v>810</v>
      </c>
      <c r="C372" s="383"/>
      <c r="D372" s="383"/>
      <c r="E372" s="383"/>
      <c r="F372" s="383"/>
      <c r="G372" s="383"/>
      <c r="H372" s="383"/>
      <c r="I372" s="385"/>
      <c r="J372" s="193"/>
      <c r="K372" s="193"/>
      <c r="L372" s="193"/>
      <c r="M372" s="193"/>
      <c r="N372" s="193"/>
      <c r="O372" s="193"/>
      <c r="P372" s="193"/>
      <c r="Q372" s="193"/>
      <c r="R372" s="193"/>
      <c r="S372" s="193"/>
      <c r="T372" s="193"/>
    </row>
    <row r="373" spans="1:20" ht="43.5" customHeight="1" x14ac:dyDescent="0.25">
      <c r="A373" s="289" t="s">
        <v>690</v>
      </c>
      <c r="B373" s="450" t="s">
        <v>811</v>
      </c>
      <c r="C373" s="383"/>
      <c r="D373" s="385"/>
      <c r="E373" s="390" t="s">
        <v>692</v>
      </c>
      <c r="F373" s="391"/>
      <c r="G373" s="389" t="s">
        <v>783</v>
      </c>
      <c r="H373" s="387"/>
      <c r="I373" s="388"/>
      <c r="J373" s="193"/>
      <c r="K373" s="193"/>
      <c r="L373" s="193"/>
      <c r="M373" s="193"/>
      <c r="N373" s="193"/>
      <c r="O373" s="193"/>
      <c r="P373" s="193"/>
      <c r="Q373" s="193"/>
      <c r="R373" s="193"/>
      <c r="S373" s="193"/>
      <c r="T373" s="193"/>
    </row>
    <row r="374" spans="1:20" x14ac:dyDescent="0.25">
      <c r="A374" s="386" t="s">
        <v>693</v>
      </c>
      <c r="B374" s="387"/>
      <c r="C374" s="387"/>
      <c r="D374" s="387"/>
      <c r="E374" s="387"/>
      <c r="F374" s="387"/>
      <c r="G374" s="387"/>
      <c r="H374" s="387"/>
      <c r="I374" s="388"/>
      <c r="J374" s="193"/>
      <c r="K374" s="193"/>
      <c r="L374" s="193"/>
      <c r="M374" s="193"/>
      <c r="N374" s="193"/>
      <c r="O374" s="193"/>
      <c r="P374" s="193"/>
      <c r="Q374" s="193"/>
      <c r="R374" s="193"/>
      <c r="S374" s="193"/>
      <c r="T374" s="193"/>
    </row>
    <row r="375" spans="1:20" ht="29.25" customHeight="1" x14ac:dyDescent="0.25">
      <c r="A375" s="289" t="s">
        <v>694</v>
      </c>
      <c r="B375" s="467" t="s">
        <v>812</v>
      </c>
      <c r="C375" s="383"/>
      <c r="D375" s="383"/>
      <c r="E375" s="383"/>
      <c r="F375" s="383"/>
      <c r="G375" s="383"/>
      <c r="H375" s="383"/>
      <c r="I375" s="385"/>
      <c r="J375" s="193"/>
      <c r="K375" s="193"/>
      <c r="L375" s="193"/>
      <c r="M375" s="193"/>
      <c r="N375" s="193"/>
      <c r="O375" s="193"/>
      <c r="P375" s="193"/>
      <c r="Q375" s="193"/>
      <c r="R375" s="193"/>
      <c r="S375" s="193"/>
      <c r="T375" s="193"/>
    </row>
    <row r="376" spans="1:20" x14ac:dyDescent="0.25">
      <c r="A376" s="289" t="s">
        <v>695</v>
      </c>
      <c r="B376" s="386" t="s">
        <v>696</v>
      </c>
      <c r="C376" s="388"/>
      <c r="D376" s="386" t="s">
        <v>697</v>
      </c>
      <c r="E376" s="388"/>
      <c r="F376" s="386" t="s">
        <v>698</v>
      </c>
      <c r="G376" s="388"/>
      <c r="H376" s="386" t="s">
        <v>699</v>
      </c>
      <c r="I376" s="388"/>
      <c r="J376" s="193"/>
      <c r="K376" s="193"/>
      <c r="L376" s="193"/>
      <c r="M376" s="193"/>
      <c r="N376" s="193"/>
      <c r="O376" s="193"/>
      <c r="P376" s="193"/>
      <c r="Q376" s="193"/>
      <c r="R376" s="193"/>
      <c r="S376" s="193"/>
      <c r="T376" s="193"/>
    </row>
    <row r="377" spans="1:20" ht="35.25" customHeight="1" x14ac:dyDescent="0.25">
      <c r="A377" s="289" t="s">
        <v>700</v>
      </c>
      <c r="B377" s="468" t="s">
        <v>785</v>
      </c>
      <c r="C377" s="469"/>
      <c r="D377" s="468" t="s">
        <v>739</v>
      </c>
      <c r="E377" s="469"/>
      <c r="F377" s="470"/>
      <c r="G377" s="469"/>
      <c r="H377" s="470"/>
      <c r="I377" s="469"/>
      <c r="J377" s="193"/>
      <c r="K377" s="193"/>
      <c r="L377" s="193"/>
      <c r="M377" s="193"/>
      <c r="N377" s="193"/>
      <c r="O377" s="193"/>
      <c r="P377" s="193"/>
      <c r="Q377" s="193"/>
      <c r="R377" s="193"/>
      <c r="S377" s="193"/>
      <c r="T377" s="193"/>
    </row>
    <row r="378" spans="1:20" ht="35.25" customHeight="1" x14ac:dyDescent="0.25">
      <c r="A378" s="289" t="s">
        <v>703</v>
      </c>
      <c r="B378" s="471" t="s">
        <v>704</v>
      </c>
      <c r="C378" s="469"/>
      <c r="D378" s="471" t="s">
        <v>704</v>
      </c>
      <c r="E378" s="469"/>
      <c r="F378" s="470"/>
      <c r="G378" s="469"/>
      <c r="H378" s="470"/>
      <c r="I378" s="469"/>
      <c r="J378" s="193"/>
      <c r="K378" s="193"/>
      <c r="L378" s="193"/>
      <c r="M378" s="193"/>
      <c r="N378" s="193"/>
      <c r="O378" s="193"/>
      <c r="P378" s="193"/>
      <c r="Q378" s="193"/>
      <c r="R378" s="193"/>
      <c r="S378" s="193"/>
      <c r="T378" s="193"/>
    </row>
    <row r="379" spans="1:20" ht="35.25" customHeight="1" x14ac:dyDescent="0.25">
      <c r="A379" s="289" t="s">
        <v>705</v>
      </c>
      <c r="B379" s="471" t="s">
        <v>761</v>
      </c>
      <c r="C379" s="469"/>
      <c r="D379" s="471" t="s">
        <v>761</v>
      </c>
      <c r="E379" s="469"/>
      <c r="F379" s="470"/>
      <c r="G379" s="469"/>
      <c r="H379" s="470"/>
      <c r="I379" s="469"/>
      <c r="J379" s="193"/>
      <c r="K379" s="193"/>
      <c r="L379" s="193"/>
      <c r="M379" s="193"/>
      <c r="N379" s="193"/>
      <c r="O379" s="193"/>
      <c r="P379" s="193"/>
      <c r="Q379" s="193"/>
      <c r="R379" s="193"/>
      <c r="S379" s="193"/>
      <c r="T379" s="193"/>
    </row>
    <row r="380" spans="1:20" ht="35.25" customHeight="1" x14ac:dyDescent="0.25">
      <c r="A380" s="289" t="s">
        <v>707</v>
      </c>
      <c r="B380" s="472" t="s">
        <v>48</v>
      </c>
      <c r="C380" s="469"/>
      <c r="D380" s="472" t="s">
        <v>48</v>
      </c>
      <c r="E380" s="469"/>
      <c r="F380" s="470"/>
      <c r="G380" s="469"/>
      <c r="H380" s="470"/>
      <c r="I380" s="469"/>
      <c r="J380" s="193"/>
      <c r="K380" s="193"/>
      <c r="L380" s="193"/>
      <c r="M380" s="193"/>
      <c r="N380" s="193"/>
      <c r="O380" s="193"/>
      <c r="P380" s="193"/>
      <c r="Q380" s="193"/>
      <c r="R380" s="193"/>
      <c r="S380" s="193"/>
      <c r="T380" s="193"/>
    </row>
    <row r="381" spans="1:20" ht="104.45" customHeight="1" x14ac:dyDescent="0.25">
      <c r="A381" s="289" t="s">
        <v>708</v>
      </c>
      <c r="B381" s="468" t="s">
        <v>808</v>
      </c>
      <c r="C381" s="469"/>
      <c r="D381" s="468" t="s">
        <v>808</v>
      </c>
      <c r="E381" s="469"/>
      <c r="F381" s="470"/>
      <c r="G381" s="469"/>
      <c r="H381" s="470"/>
      <c r="I381" s="469"/>
      <c r="J381" s="193"/>
      <c r="K381" s="193"/>
      <c r="L381" s="193"/>
      <c r="M381" s="193"/>
      <c r="N381" s="193"/>
      <c r="O381" s="193"/>
      <c r="P381" s="193"/>
      <c r="Q381" s="193"/>
      <c r="R381" s="193"/>
      <c r="S381" s="193"/>
      <c r="T381" s="193"/>
    </row>
    <row r="382" spans="1:20" ht="36.75" customHeight="1" x14ac:dyDescent="0.25">
      <c r="A382" s="289" t="s">
        <v>711</v>
      </c>
      <c r="B382" s="468" t="s">
        <v>813</v>
      </c>
      <c r="C382" s="469"/>
      <c r="D382" s="468" t="s">
        <v>814</v>
      </c>
      <c r="E382" s="469"/>
      <c r="F382" s="470"/>
      <c r="G382" s="469"/>
      <c r="H382" s="470"/>
      <c r="I382" s="469"/>
      <c r="J382" s="193"/>
      <c r="K382" s="193"/>
      <c r="L382" s="193"/>
      <c r="M382" s="193"/>
      <c r="N382" s="193"/>
      <c r="O382" s="193"/>
      <c r="P382" s="193"/>
      <c r="Q382" s="193"/>
      <c r="R382" s="193"/>
      <c r="S382" s="193"/>
      <c r="T382" s="193"/>
    </row>
    <row r="383" spans="1:20" x14ac:dyDescent="0.25">
      <c r="A383" s="386" t="s">
        <v>714</v>
      </c>
      <c r="B383" s="387"/>
      <c r="C383" s="387"/>
      <c r="D383" s="387"/>
      <c r="E383" s="387"/>
      <c r="F383" s="387"/>
      <c r="G383" s="387"/>
      <c r="H383" s="387"/>
      <c r="I383" s="388"/>
      <c r="J383" s="193"/>
      <c r="K383" s="193"/>
      <c r="L383" s="193"/>
      <c r="M383" s="193"/>
      <c r="N383" s="193"/>
      <c r="O383" s="193"/>
      <c r="P383" s="193"/>
      <c r="Q383" s="193"/>
      <c r="R383" s="193"/>
      <c r="S383" s="193"/>
      <c r="T383" s="193"/>
    </row>
    <row r="384" spans="1:20" ht="23.25" customHeight="1" x14ac:dyDescent="0.25">
      <c r="A384" s="289" t="s">
        <v>715</v>
      </c>
      <c r="B384" s="389" t="s">
        <v>773</v>
      </c>
      <c r="C384" s="387"/>
      <c r="D384" s="388"/>
      <c r="E384" s="289" t="s">
        <v>716</v>
      </c>
      <c r="F384" s="406" t="s">
        <v>773</v>
      </c>
      <c r="G384" s="387"/>
      <c r="H384" s="387"/>
      <c r="I384" s="388"/>
      <c r="J384" s="193"/>
      <c r="K384" s="193"/>
      <c r="L384" s="193"/>
      <c r="M384" s="193"/>
      <c r="N384" s="193"/>
      <c r="O384" s="193"/>
      <c r="P384" s="193"/>
      <c r="Q384" s="193"/>
      <c r="R384" s="193"/>
      <c r="S384" s="193"/>
      <c r="T384" s="193"/>
    </row>
    <row r="385" spans="1:20" ht="23.25" customHeight="1" x14ac:dyDescent="0.25">
      <c r="A385" s="289" t="s">
        <v>717</v>
      </c>
      <c r="B385" s="389" t="s">
        <v>773</v>
      </c>
      <c r="C385" s="387"/>
      <c r="D385" s="387"/>
      <c r="E385" s="387"/>
      <c r="F385" s="387"/>
      <c r="G385" s="387"/>
      <c r="H385" s="387"/>
      <c r="I385" s="388"/>
      <c r="J385" s="193"/>
      <c r="K385" s="193"/>
      <c r="L385" s="193"/>
      <c r="M385" s="193"/>
      <c r="N385" s="193"/>
      <c r="O385" s="193"/>
      <c r="P385" s="193"/>
      <c r="Q385" s="193"/>
      <c r="R385" s="193"/>
      <c r="S385" s="193"/>
      <c r="T385" s="193"/>
    </row>
    <row r="386" spans="1:20" ht="23.25" customHeight="1" x14ac:dyDescent="0.25">
      <c r="A386" s="289" t="s">
        <v>718</v>
      </c>
      <c r="B386" s="389" t="s">
        <v>773</v>
      </c>
      <c r="C386" s="387"/>
      <c r="D386" s="387"/>
      <c r="E386" s="387"/>
      <c r="F386" s="387"/>
      <c r="G386" s="387"/>
      <c r="H386" s="387"/>
      <c r="I386" s="388"/>
      <c r="J386" s="193"/>
      <c r="K386" s="193"/>
      <c r="L386" s="193"/>
      <c r="M386" s="193"/>
      <c r="N386" s="193"/>
      <c r="O386" s="193"/>
      <c r="P386" s="193"/>
      <c r="Q386" s="193"/>
      <c r="R386" s="193"/>
      <c r="S386" s="193"/>
      <c r="T386" s="193"/>
    </row>
    <row r="387" spans="1:20" ht="23.25" customHeight="1" x14ac:dyDescent="0.25">
      <c r="A387" s="289" t="s">
        <v>719</v>
      </c>
      <c r="B387" s="389" t="s">
        <v>773</v>
      </c>
      <c r="C387" s="387"/>
      <c r="D387" s="388"/>
      <c r="E387" s="289" t="s">
        <v>720</v>
      </c>
      <c r="F387" s="389" t="s">
        <v>773</v>
      </c>
      <c r="G387" s="387"/>
      <c r="H387" s="387"/>
      <c r="I387" s="388"/>
      <c r="J387" s="193"/>
      <c r="K387" s="193"/>
      <c r="L387" s="193"/>
      <c r="M387" s="193"/>
      <c r="N387" s="193"/>
      <c r="O387" s="193"/>
      <c r="P387" s="193"/>
      <c r="Q387" s="193"/>
      <c r="R387" s="193"/>
      <c r="S387" s="193"/>
      <c r="T387" s="193"/>
    </row>
    <row r="388" spans="1:20" ht="27" customHeight="1" x14ac:dyDescent="0.25">
      <c r="A388" s="386" t="s">
        <v>721</v>
      </c>
      <c r="B388" s="388"/>
      <c r="C388" s="386" t="s">
        <v>722</v>
      </c>
      <c r="D388" s="388"/>
      <c r="E388" s="386" t="s">
        <v>723</v>
      </c>
      <c r="F388" s="387"/>
      <c r="G388" s="388"/>
      <c r="H388" s="386" t="s">
        <v>724</v>
      </c>
      <c r="I388" s="388"/>
      <c r="J388" s="193"/>
      <c r="K388" s="193"/>
      <c r="L388" s="193"/>
      <c r="M388" s="193"/>
      <c r="N388" s="193"/>
      <c r="O388" s="193"/>
      <c r="P388" s="193"/>
      <c r="Q388" s="193"/>
      <c r="R388" s="193"/>
      <c r="S388" s="193"/>
      <c r="T388" s="193"/>
    </row>
    <row r="389" spans="1:20" ht="45.75" customHeight="1" x14ac:dyDescent="0.25">
      <c r="A389" s="389" t="s">
        <v>725</v>
      </c>
      <c r="B389" s="388"/>
      <c r="C389" s="397" t="s">
        <v>792</v>
      </c>
      <c r="D389" s="388"/>
      <c r="E389" s="397" t="s">
        <v>805</v>
      </c>
      <c r="F389" s="387"/>
      <c r="G389" s="388"/>
      <c r="H389" s="467" t="s">
        <v>805</v>
      </c>
      <c r="I389" s="466"/>
      <c r="J389" s="193"/>
      <c r="K389" s="193"/>
      <c r="L389" s="193"/>
      <c r="M389" s="193"/>
      <c r="N389" s="193"/>
      <c r="O389" s="193"/>
      <c r="P389" s="193"/>
      <c r="Q389" s="193"/>
      <c r="R389" s="193"/>
      <c r="S389" s="193"/>
      <c r="T389" s="193"/>
    </row>
    <row r="390" spans="1:20" ht="60.75" customHeight="1" x14ac:dyDescent="0.25">
      <c r="A390" s="386" t="s">
        <v>727</v>
      </c>
      <c r="B390" s="387"/>
      <c r="C390" s="387"/>
      <c r="D390" s="387"/>
      <c r="E390" s="387"/>
      <c r="F390" s="387"/>
      <c r="G390" s="387"/>
      <c r="H390" s="387"/>
      <c r="I390" s="388"/>
      <c r="J390" s="193"/>
      <c r="K390" s="193"/>
      <c r="L390" s="193"/>
      <c r="M390" s="193"/>
      <c r="N390" s="193"/>
      <c r="O390" s="193"/>
      <c r="P390" s="193"/>
      <c r="Q390" s="193"/>
      <c r="R390" s="193"/>
      <c r="S390" s="193"/>
      <c r="T390" s="193"/>
    </row>
    <row r="391" spans="1:20" x14ac:dyDescent="0.25">
      <c r="A391" s="194" t="s">
        <v>728</v>
      </c>
      <c r="B391" s="390" t="s">
        <v>729</v>
      </c>
      <c r="C391" s="410"/>
      <c r="D391" s="410"/>
      <c r="E391" s="410"/>
      <c r="F391" s="410"/>
      <c r="G391" s="410"/>
      <c r="H391" s="391"/>
      <c r="I391" s="194" t="s">
        <v>730</v>
      </c>
      <c r="J391" s="193"/>
      <c r="K391" s="193"/>
      <c r="L391" s="193"/>
      <c r="M391" s="193"/>
      <c r="N391" s="193"/>
      <c r="O391" s="193"/>
      <c r="P391" s="193"/>
      <c r="Q391" s="193"/>
      <c r="R391" s="193"/>
      <c r="S391" s="193"/>
      <c r="T391" s="193"/>
    </row>
    <row r="392" spans="1:20" ht="58.5" customHeight="1" x14ac:dyDescent="0.25">
      <c r="A392" s="284">
        <v>46072</v>
      </c>
      <c r="B392" s="473" t="s">
        <v>982</v>
      </c>
      <c r="C392" s="474"/>
      <c r="D392" s="474"/>
      <c r="E392" s="474"/>
      <c r="F392" s="474"/>
      <c r="G392" s="474"/>
      <c r="H392" s="475"/>
      <c r="I392" s="281"/>
      <c r="J392" s="193"/>
      <c r="K392" s="193"/>
      <c r="L392" s="193"/>
      <c r="M392" s="193"/>
      <c r="N392" s="193"/>
      <c r="O392" s="193"/>
      <c r="P392" s="193"/>
      <c r="Q392" s="193"/>
      <c r="R392" s="193"/>
      <c r="S392" s="193"/>
      <c r="T392" s="193"/>
    </row>
    <row r="393" spans="1:20" x14ac:dyDescent="0.25">
      <c r="A393" s="274"/>
      <c r="B393" s="282"/>
      <c r="C393" s="282"/>
      <c r="D393" s="282"/>
      <c r="E393" s="282"/>
      <c r="F393" s="282"/>
      <c r="G393" s="282"/>
      <c r="H393" s="282"/>
      <c r="I393" s="283"/>
      <c r="J393" s="193"/>
      <c r="K393" s="193"/>
      <c r="L393" s="193"/>
      <c r="M393" s="193"/>
      <c r="N393" s="193"/>
      <c r="O393" s="193"/>
      <c r="P393" s="193"/>
      <c r="Q393" s="193"/>
      <c r="R393" s="193"/>
      <c r="S393" s="193"/>
      <c r="T393" s="193"/>
    </row>
    <row r="394" spans="1:20" x14ac:dyDescent="0.25">
      <c r="A394" s="447" t="s">
        <v>438</v>
      </c>
      <c r="B394" s="376"/>
      <c r="C394" s="376"/>
      <c r="D394" s="376"/>
      <c r="E394" s="376"/>
      <c r="F394" s="376"/>
      <c r="G394" s="376"/>
      <c r="H394" s="376"/>
      <c r="I394" s="377"/>
      <c r="J394" s="193"/>
      <c r="K394" s="193"/>
      <c r="L394" s="193"/>
      <c r="M394" s="193"/>
      <c r="N394" s="193"/>
      <c r="O394" s="193"/>
      <c r="P394" s="193"/>
      <c r="Q394" s="193"/>
      <c r="R394" s="193"/>
      <c r="S394" s="193"/>
      <c r="T394" s="193"/>
    </row>
    <row r="395" spans="1:20" x14ac:dyDescent="0.25">
      <c r="A395" s="448" t="s">
        <v>439</v>
      </c>
      <c r="B395" s="379"/>
      <c r="C395" s="379"/>
      <c r="D395" s="379"/>
      <c r="E395" s="379"/>
      <c r="F395" s="379"/>
      <c r="G395" s="379"/>
      <c r="H395" s="379"/>
      <c r="I395" s="380"/>
      <c r="J395" s="193"/>
      <c r="K395" s="193"/>
      <c r="L395" s="193"/>
      <c r="M395" s="193"/>
      <c r="N395" s="193"/>
      <c r="O395" s="193"/>
      <c r="P395" s="193"/>
      <c r="Q395" s="193"/>
      <c r="R395" s="193"/>
      <c r="S395" s="193"/>
      <c r="T395" s="193"/>
    </row>
    <row r="396" spans="1:20" x14ac:dyDescent="0.25">
      <c r="A396" s="448" t="s">
        <v>960</v>
      </c>
      <c r="B396" s="379"/>
      <c r="C396" s="379"/>
      <c r="D396" s="379"/>
      <c r="E396" s="379"/>
      <c r="F396" s="379"/>
      <c r="G396" s="379"/>
      <c r="H396" s="379"/>
      <c r="I396" s="380"/>
      <c r="J396" s="193"/>
      <c r="K396" s="193"/>
      <c r="L396" s="193"/>
      <c r="M396" s="193"/>
      <c r="N396" s="193"/>
      <c r="O396" s="193"/>
      <c r="P396" s="193"/>
      <c r="Q396" s="193"/>
      <c r="R396" s="193"/>
      <c r="S396" s="193"/>
      <c r="T396" s="193"/>
    </row>
    <row r="397" spans="1:20" x14ac:dyDescent="0.25">
      <c r="A397" s="449" t="s">
        <v>956</v>
      </c>
      <c r="B397" s="383"/>
      <c r="C397" s="383"/>
      <c r="D397" s="383"/>
      <c r="E397" s="383"/>
      <c r="F397" s="457" t="s">
        <v>765</v>
      </c>
      <c r="G397" s="383"/>
      <c r="H397" s="383"/>
      <c r="I397" s="385"/>
      <c r="J397" s="193"/>
      <c r="K397" s="193"/>
      <c r="L397" s="193"/>
      <c r="M397" s="193"/>
      <c r="N397" s="193"/>
      <c r="O397" s="193"/>
      <c r="P397" s="193"/>
      <c r="Q397" s="193"/>
      <c r="R397" s="193"/>
      <c r="S397" s="193"/>
      <c r="T397" s="193"/>
    </row>
    <row r="398" spans="1:20" ht="44.25" customHeight="1" x14ac:dyDescent="0.25">
      <c r="A398" s="386" t="s">
        <v>655</v>
      </c>
      <c r="B398" s="387"/>
      <c r="C398" s="387"/>
      <c r="D398" s="387"/>
      <c r="E398" s="387"/>
      <c r="F398" s="387"/>
      <c r="G398" s="387"/>
      <c r="H398" s="387"/>
      <c r="I398" s="388"/>
      <c r="J398" s="193"/>
      <c r="K398" s="193"/>
      <c r="L398" s="193"/>
      <c r="M398" s="193"/>
      <c r="N398" s="193"/>
      <c r="O398" s="193"/>
      <c r="P398" s="193"/>
      <c r="Q398" s="193"/>
      <c r="R398" s="193"/>
      <c r="S398" s="193"/>
      <c r="T398" s="193"/>
    </row>
    <row r="399" spans="1:20" ht="32.25" customHeight="1" x14ac:dyDescent="0.25">
      <c r="A399" s="386" t="s">
        <v>656</v>
      </c>
      <c r="B399" s="387"/>
      <c r="C399" s="387"/>
      <c r="D399" s="387"/>
      <c r="E399" s="387"/>
      <c r="F399" s="387"/>
      <c r="G399" s="387"/>
      <c r="H399" s="387"/>
      <c r="I399" s="388"/>
      <c r="J399" s="193"/>
      <c r="K399" s="193"/>
      <c r="L399" s="193"/>
      <c r="M399" s="193"/>
      <c r="N399" s="193"/>
      <c r="O399" s="193"/>
      <c r="P399" s="193"/>
      <c r="Q399" s="193"/>
      <c r="R399" s="193"/>
      <c r="S399" s="193"/>
      <c r="T399" s="193"/>
    </row>
    <row r="400" spans="1:20" ht="55.5" customHeight="1" x14ac:dyDescent="0.25">
      <c r="A400" s="289" t="s">
        <v>657</v>
      </c>
      <c r="B400" s="190">
        <v>11</v>
      </c>
      <c r="C400" s="390" t="s">
        <v>658</v>
      </c>
      <c r="D400" s="391"/>
      <c r="E400" s="397" t="s">
        <v>766</v>
      </c>
      <c r="F400" s="387"/>
      <c r="G400" s="388"/>
      <c r="H400" s="289" t="s">
        <v>659</v>
      </c>
      <c r="I400" s="174" t="s">
        <v>660</v>
      </c>
      <c r="J400" s="193"/>
      <c r="K400" s="193"/>
      <c r="L400" s="193"/>
      <c r="M400" s="193"/>
      <c r="N400" s="193"/>
      <c r="O400" s="193"/>
      <c r="P400" s="193"/>
      <c r="Q400" s="193"/>
      <c r="R400" s="193"/>
      <c r="S400" s="193"/>
      <c r="T400" s="193"/>
    </row>
    <row r="401" spans="1:20" ht="39" customHeight="1" x14ac:dyDescent="0.25">
      <c r="A401" s="289" t="s">
        <v>661</v>
      </c>
      <c r="B401" s="406" t="s">
        <v>767</v>
      </c>
      <c r="C401" s="387"/>
      <c r="D401" s="388"/>
      <c r="E401" s="390" t="s">
        <v>662</v>
      </c>
      <c r="F401" s="391"/>
      <c r="G401" s="397" t="s">
        <v>633</v>
      </c>
      <c r="H401" s="387"/>
      <c r="I401" s="388"/>
      <c r="J401" s="193"/>
      <c r="K401" s="193"/>
      <c r="L401" s="193"/>
      <c r="M401" s="193"/>
      <c r="N401" s="193"/>
      <c r="O401" s="193"/>
      <c r="P401" s="193"/>
      <c r="Q401" s="193"/>
      <c r="R401" s="193"/>
      <c r="S401" s="193"/>
      <c r="T401" s="193"/>
    </row>
    <row r="402" spans="1:20" ht="33.75" customHeight="1" x14ac:dyDescent="0.25">
      <c r="A402" s="289" t="s">
        <v>663</v>
      </c>
      <c r="B402" s="450" t="s">
        <v>1029</v>
      </c>
      <c r="C402" s="383"/>
      <c r="D402" s="383"/>
      <c r="E402" s="383"/>
      <c r="F402" s="383"/>
      <c r="G402" s="383"/>
      <c r="H402" s="383"/>
      <c r="I402" s="385"/>
      <c r="J402" s="193"/>
      <c r="K402" s="193"/>
      <c r="L402" s="193"/>
      <c r="M402" s="193"/>
      <c r="N402" s="193"/>
      <c r="O402" s="193"/>
      <c r="P402" s="193"/>
      <c r="Q402" s="193"/>
      <c r="R402" s="193"/>
      <c r="S402" s="193"/>
      <c r="T402" s="193"/>
    </row>
    <row r="403" spans="1:20" ht="27.75" customHeight="1" x14ac:dyDescent="0.25">
      <c r="A403" s="289" t="s">
        <v>665</v>
      </c>
      <c r="B403" s="450" t="s">
        <v>815</v>
      </c>
      <c r="C403" s="383"/>
      <c r="D403" s="383"/>
      <c r="E403" s="383"/>
      <c r="F403" s="383"/>
      <c r="G403" s="383"/>
      <c r="H403" s="383"/>
      <c r="I403" s="385"/>
      <c r="J403" s="193"/>
      <c r="K403" s="193"/>
      <c r="L403" s="193"/>
      <c r="M403" s="193"/>
      <c r="N403" s="193"/>
      <c r="O403" s="193"/>
      <c r="P403" s="193"/>
      <c r="Q403" s="193"/>
      <c r="R403" s="193"/>
      <c r="S403" s="193"/>
      <c r="T403" s="193"/>
    </row>
    <row r="404" spans="1:20" ht="26.25" customHeight="1" x14ac:dyDescent="0.25">
      <c r="A404" s="289" t="s">
        <v>667</v>
      </c>
      <c r="B404" s="175" t="s">
        <v>668</v>
      </c>
      <c r="C404" s="175" t="s">
        <v>668</v>
      </c>
      <c r="D404" s="175" t="s">
        <v>669</v>
      </c>
      <c r="E404" s="398" t="s">
        <v>670</v>
      </c>
      <c r="F404" s="399"/>
      <c r="G404" s="446" t="s">
        <v>769</v>
      </c>
      <c r="H404" s="446" t="s">
        <v>770</v>
      </c>
      <c r="I404" s="446" t="s">
        <v>771</v>
      </c>
      <c r="J404" s="193"/>
      <c r="K404" s="193"/>
      <c r="L404" s="193"/>
      <c r="M404" s="193"/>
      <c r="N404" s="193"/>
      <c r="O404" s="193"/>
      <c r="P404" s="193"/>
      <c r="Q404" s="193"/>
      <c r="R404" s="193"/>
      <c r="S404" s="193"/>
      <c r="T404" s="193"/>
    </row>
    <row r="405" spans="1:20" ht="26.25" customHeight="1" x14ac:dyDescent="0.25">
      <c r="A405" s="289" t="s">
        <v>671</v>
      </c>
      <c r="B405" s="175" t="s">
        <v>668</v>
      </c>
      <c r="C405" s="175" t="s">
        <v>668</v>
      </c>
      <c r="D405" s="175" t="s">
        <v>895</v>
      </c>
      <c r="E405" s="400"/>
      <c r="F405" s="401"/>
      <c r="G405" s="403"/>
      <c r="H405" s="403"/>
      <c r="I405" s="403"/>
      <c r="J405" s="193"/>
      <c r="K405" s="193"/>
      <c r="L405" s="193"/>
      <c r="M405" s="193"/>
      <c r="N405" s="193"/>
      <c r="O405" s="193"/>
      <c r="P405" s="193"/>
      <c r="Q405" s="193"/>
      <c r="R405" s="193"/>
      <c r="S405" s="193"/>
      <c r="T405" s="193"/>
    </row>
    <row r="406" spans="1:20" ht="40.5" customHeight="1" x14ac:dyDescent="0.25">
      <c r="A406" s="289" t="s">
        <v>672</v>
      </c>
      <c r="B406" s="191">
        <v>1</v>
      </c>
      <c r="C406" s="289" t="s">
        <v>673</v>
      </c>
      <c r="D406" s="201">
        <v>1</v>
      </c>
      <c r="E406" s="393" t="s">
        <v>674</v>
      </c>
      <c r="F406" s="394"/>
      <c r="G406" s="389" t="s">
        <v>773</v>
      </c>
      <c r="H406" s="387"/>
      <c r="I406" s="388"/>
      <c r="J406" s="193"/>
      <c r="K406" s="193"/>
      <c r="L406" s="193"/>
      <c r="M406" s="193"/>
      <c r="N406" s="193"/>
      <c r="O406" s="193"/>
      <c r="P406" s="193"/>
      <c r="Q406" s="193"/>
      <c r="R406" s="193"/>
      <c r="S406" s="193"/>
      <c r="T406" s="193"/>
    </row>
    <row r="407" spans="1:20" ht="30" customHeight="1" x14ac:dyDescent="0.25">
      <c r="A407" s="386" t="s">
        <v>676</v>
      </c>
      <c r="B407" s="387"/>
      <c r="C407" s="387"/>
      <c r="D407" s="387"/>
      <c r="E407" s="387"/>
      <c r="F407" s="387"/>
      <c r="G407" s="387"/>
      <c r="H407" s="387"/>
      <c r="I407" s="388"/>
      <c r="J407" s="193"/>
      <c r="K407" s="193"/>
      <c r="L407" s="193"/>
      <c r="M407" s="193"/>
      <c r="N407" s="193"/>
      <c r="O407" s="193"/>
      <c r="P407" s="193"/>
      <c r="Q407" s="193"/>
      <c r="R407" s="193"/>
      <c r="S407" s="193"/>
      <c r="T407" s="193"/>
    </row>
    <row r="408" spans="1:20" ht="25.5" customHeight="1" x14ac:dyDescent="0.25">
      <c r="A408" s="289" t="s">
        <v>677</v>
      </c>
      <c r="B408" s="450" t="s">
        <v>816</v>
      </c>
      <c r="C408" s="385"/>
      <c r="D408" s="289" t="s">
        <v>679</v>
      </c>
      <c r="E408" s="450" t="s">
        <v>809</v>
      </c>
      <c r="F408" s="385"/>
      <c r="G408" s="289" t="s">
        <v>681</v>
      </c>
      <c r="H408" s="389" t="s">
        <v>773</v>
      </c>
      <c r="I408" s="388"/>
      <c r="J408" s="193"/>
      <c r="K408" s="193"/>
      <c r="L408" s="193"/>
      <c r="M408" s="193"/>
      <c r="N408" s="193"/>
      <c r="O408" s="193"/>
      <c r="P408" s="193"/>
      <c r="Q408" s="193"/>
      <c r="R408" s="193"/>
      <c r="S408" s="193"/>
      <c r="T408" s="193"/>
    </row>
    <row r="409" spans="1:20" ht="58.5" customHeight="1" x14ac:dyDescent="0.25">
      <c r="A409" s="289" t="s">
        <v>682</v>
      </c>
      <c r="B409" s="450" t="s">
        <v>781</v>
      </c>
      <c r="C409" s="383"/>
      <c r="D409" s="383"/>
      <c r="E409" s="383"/>
      <c r="F409" s="383"/>
      <c r="G409" s="383"/>
      <c r="H409" s="383"/>
      <c r="I409" s="385"/>
      <c r="J409" s="193"/>
      <c r="K409" s="193"/>
      <c r="L409" s="193"/>
      <c r="M409" s="193"/>
      <c r="N409" s="193"/>
      <c r="O409" s="193"/>
      <c r="P409" s="193"/>
      <c r="Q409" s="193"/>
      <c r="R409" s="193"/>
      <c r="S409" s="193"/>
      <c r="T409" s="193"/>
    </row>
    <row r="410" spans="1:20" ht="58.5" customHeight="1" x14ac:dyDescent="0.25">
      <c r="A410" s="289" t="s">
        <v>684</v>
      </c>
      <c r="B410" s="178" t="s">
        <v>49</v>
      </c>
      <c r="C410" s="289" t="s">
        <v>685</v>
      </c>
      <c r="D410" s="195" t="s">
        <v>43</v>
      </c>
      <c r="E410" s="390" t="s">
        <v>686</v>
      </c>
      <c r="F410" s="391"/>
      <c r="G410" s="180" t="s">
        <v>48</v>
      </c>
      <c r="H410" s="289" t="s">
        <v>687</v>
      </c>
      <c r="I410" s="192">
        <v>1</v>
      </c>
      <c r="J410" s="193"/>
      <c r="K410" s="193"/>
      <c r="L410" s="193"/>
      <c r="M410" s="193"/>
      <c r="N410" s="193"/>
      <c r="O410" s="193"/>
      <c r="P410" s="193"/>
      <c r="Q410" s="193"/>
      <c r="R410" s="193"/>
      <c r="S410" s="193"/>
      <c r="T410" s="193"/>
    </row>
    <row r="411" spans="1:20" ht="34.5" customHeight="1" x14ac:dyDescent="0.25">
      <c r="A411" s="289" t="s">
        <v>688</v>
      </c>
      <c r="B411" s="450" t="s">
        <v>817</v>
      </c>
      <c r="C411" s="383"/>
      <c r="D411" s="383"/>
      <c r="E411" s="383"/>
      <c r="F411" s="383"/>
      <c r="G411" s="383"/>
      <c r="H411" s="383"/>
      <c r="I411" s="385"/>
      <c r="J411" s="193"/>
      <c r="K411" s="193"/>
      <c r="L411" s="193"/>
      <c r="M411" s="193"/>
      <c r="N411" s="193"/>
      <c r="O411" s="193"/>
      <c r="P411" s="193"/>
      <c r="Q411" s="193"/>
      <c r="R411" s="193"/>
      <c r="S411" s="193"/>
      <c r="T411" s="193"/>
    </row>
    <row r="412" spans="1:20" ht="75.75" customHeight="1" x14ac:dyDescent="0.25">
      <c r="A412" s="289" t="s">
        <v>690</v>
      </c>
      <c r="B412" s="450" t="s">
        <v>818</v>
      </c>
      <c r="C412" s="383"/>
      <c r="D412" s="385"/>
      <c r="E412" s="390" t="s">
        <v>692</v>
      </c>
      <c r="F412" s="391"/>
      <c r="G412" s="389" t="s">
        <v>1028</v>
      </c>
      <c r="H412" s="387"/>
      <c r="I412" s="388"/>
      <c r="J412" s="193"/>
      <c r="K412" s="193"/>
      <c r="L412" s="193"/>
      <c r="M412" s="193"/>
      <c r="N412" s="193"/>
      <c r="O412" s="193"/>
      <c r="P412" s="193"/>
      <c r="Q412" s="193"/>
      <c r="R412" s="193"/>
      <c r="S412" s="193"/>
      <c r="T412" s="193"/>
    </row>
    <row r="413" spans="1:20" x14ac:dyDescent="0.25">
      <c r="A413" s="386" t="s">
        <v>693</v>
      </c>
      <c r="B413" s="387"/>
      <c r="C413" s="387"/>
      <c r="D413" s="387"/>
      <c r="E413" s="387"/>
      <c r="F413" s="387"/>
      <c r="G413" s="387"/>
      <c r="H413" s="387"/>
      <c r="I413" s="388"/>
      <c r="J413" s="193"/>
      <c r="K413" s="193"/>
      <c r="L413" s="193"/>
      <c r="M413" s="193"/>
      <c r="N413" s="193"/>
      <c r="O413" s="193"/>
      <c r="P413" s="193"/>
      <c r="Q413" s="193"/>
      <c r="R413" s="193"/>
      <c r="S413" s="193"/>
      <c r="T413" s="193"/>
    </row>
    <row r="414" spans="1:20" ht="48.75" customHeight="1" x14ac:dyDescent="0.25">
      <c r="A414" s="289" t="s">
        <v>694</v>
      </c>
      <c r="B414" s="467" t="s">
        <v>812</v>
      </c>
      <c r="C414" s="383"/>
      <c r="D414" s="383"/>
      <c r="E414" s="383"/>
      <c r="F414" s="383"/>
      <c r="G414" s="383"/>
      <c r="H414" s="383"/>
      <c r="I414" s="385"/>
      <c r="J414" s="193"/>
      <c r="K414" s="193"/>
      <c r="L414" s="193"/>
      <c r="M414" s="193"/>
      <c r="N414" s="193"/>
      <c r="O414" s="193"/>
      <c r="P414" s="193"/>
      <c r="Q414" s="193"/>
      <c r="R414" s="193"/>
      <c r="S414" s="193"/>
      <c r="T414" s="193"/>
    </row>
    <row r="415" spans="1:20" ht="48.75" customHeight="1" x14ac:dyDescent="0.25">
      <c r="A415" s="289" t="s">
        <v>695</v>
      </c>
      <c r="B415" s="386" t="s">
        <v>696</v>
      </c>
      <c r="C415" s="388"/>
      <c r="D415" s="386" t="s">
        <v>697</v>
      </c>
      <c r="E415" s="388"/>
      <c r="F415" s="386" t="s">
        <v>698</v>
      </c>
      <c r="G415" s="388"/>
      <c r="H415" s="386" t="s">
        <v>699</v>
      </c>
      <c r="I415" s="388"/>
      <c r="J415" s="193"/>
      <c r="K415" s="193"/>
      <c r="L415" s="193"/>
      <c r="M415" s="193"/>
      <c r="N415" s="193"/>
      <c r="O415" s="193"/>
      <c r="P415" s="193"/>
      <c r="Q415" s="193"/>
      <c r="R415" s="193"/>
      <c r="S415" s="193"/>
      <c r="T415" s="193"/>
    </row>
    <row r="416" spans="1:20" ht="48.75" customHeight="1" x14ac:dyDescent="0.25">
      <c r="A416" s="289" t="s">
        <v>700</v>
      </c>
      <c r="B416" s="459" t="s">
        <v>893</v>
      </c>
      <c r="C416" s="385"/>
      <c r="D416" s="459" t="s">
        <v>892</v>
      </c>
      <c r="E416" s="385"/>
      <c r="F416" s="389"/>
      <c r="G416" s="388"/>
      <c r="H416" s="389"/>
      <c r="I416" s="388"/>
      <c r="J416" s="193"/>
      <c r="K416" s="193"/>
      <c r="L416" s="193"/>
      <c r="M416" s="193"/>
      <c r="N416" s="193"/>
      <c r="O416" s="193"/>
      <c r="P416" s="193"/>
      <c r="Q416" s="193"/>
      <c r="R416" s="193"/>
      <c r="S416" s="193"/>
      <c r="T416" s="193"/>
    </row>
    <row r="417" spans="1:20" ht="48.75" customHeight="1" x14ac:dyDescent="0.25">
      <c r="A417" s="289" t="s">
        <v>703</v>
      </c>
      <c r="B417" s="459" t="s">
        <v>704</v>
      </c>
      <c r="C417" s="385"/>
      <c r="D417" s="459" t="s">
        <v>704</v>
      </c>
      <c r="E417" s="385"/>
      <c r="F417" s="389"/>
      <c r="G417" s="388"/>
      <c r="H417" s="389"/>
      <c r="I417" s="388"/>
      <c r="J417" s="193"/>
      <c r="K417" s="193"/>
      <c r="L417" s="193"/>
      <c r="M417" s="193"/>
      <c r="N417" s="193"/>
      <c r="O417" s="193"/>
      <c r="P417" s="193"/>
      <c r="Q417" s="193"/>
      <c r="R417" s="193"/>
      <c r="S417" s="193"/>
      <c r="T417" s="193"/>
    </row>
    <row r="418" spans="1:20" ht="48.75" customHeight="1" x14ac:dyDescent="0.25">
      <c r="A418" s="289" t="s">
        <v>705</v>
      </c>
      <c r="B418" s="459" t="s">
        <v>761</v>
      </c>
      <c r="C418" s="385"/>
      <c r="D418" s="459" t="s">
        <v>761</v>
      </c>
      <c r="E418" s="385"/>
      <c r="F418" s="389"/>
      <c r="G418" s="388"/>
      <c r="H418" s="389"/>
      <c r="I418" s="388"/>
      <c r="J418" s="193"/>
      <c r="K418" s="193"/>
      <c r="L418" s="193"/>
      <c r="M418" s="193"/>
      <c r="N418" s="193"/>
      <c r="O418" s="193"/>
      <c r="P418" s="193"/>
      <c r="Q418" s="193"/>
      <c r="R418" s="193"/>
      <c r="S418" s="193"/>
      <c r="T418" s="193"/>
    </row>
    <row r="419" spans="1:20" ht="48.75" customHeight="1" x14ac:dyDescent="0.25">
      <c r="A419" s="289" t="s">
        <v>707</v>
      </c>
      <c r="B419" s="459" t="s">
        <v>48</v>
      </c>
      <c r="C419" s="385"/>
      <c r="D419" s="459" t="s">
        <v>48</v>
      </c>
      <c r="E419" s="385"/>
      <c r="F419" s="389"/>
      <c r="G419" s="388"/>
      <c r="H419" s="389"/>
      <c r="I419" s="388"/>
      <c r="J419" s="193"/>
      <c r="K419" s="193"/>
      <c r="L419" s="193"/>
      <c r="M419" s="193"/>
      <c r="N419" s="193"/>
      <c r="O419" s="193"/>
      <c r="P419" s="193"/>
      <c r="Q419" s="193"/>
      <c r="R419" s="193"/>
      <c r="S419" s="193"/>
      <c r="T419" s="193"/>
    </row>
    <row r="420" spans="1:20" ht="51" customHeight="1" x14ac:dyDescent="0.25">
      <c r="A420" s="289" t="s">
        <v>708</v>
      </c>
      <c r="B420" s="459" t="s">
        <v>816</v>
      </c>
      <c r="C420" s="385"/>
      <c r="D420" s="459" t="s">
        <v>816</v>
      </c>
      <c r="E420" s="385"/>
      <c r="F420" s="389"/>
      <c r="G420" s="388"/>
      <c r="H420" s="389"/>
      <c r="I420" s="388"/>
      <c r="J420" s="193"/>
      <c r="K420" s="193"/>
      <c r="L420" s="193"/>
      <c r="M420" s="193"/>
      <c r="N420" s="193"/>
      <c r="O420" s="193"/>
      <c r="P420" s="193"/>
      <c r="Q420" s="193"/>
      <c r="R420" s="193"/>
      <c r="S420" s="193"/>
      <c r="T420" s="193"/>
    </row>
    <row r="421" spans="1:20" ht="26.25" customHeight="1" x14ac:dyDescent="0.25">
      <c r="A421" s="289" t="s">
        <v>711</v>
      </c>
      <c r="B421" s="459" t="s">
        <v>813</v>
      </c>
      <c r="C421" s="385"/>
      <c r="D421" s="459" t="s">
        <v>814</v>
      </c>
      <c r="E421" s="385"/>
      <c r="F421" s="389"/>
      <c r="G421" s="388"/>
      <c r="H421" s="389"/>
      <c r="I421" s="388"/>
      <c r="J421" s="193"/>
      <c r="K421" s="193"/>
      <c r="L421" s="193"/>
      <c r="M421" s="193"/>
      <c r="N421" s="193"/>
      <c r="O421" s="193"/>
      <c r="P421" s="193"/>
      <c r="Q421" s="193"/>
      <c r="R421" s="193"/>
      <c r="S421" s="193"/>
      <c r="T421" s="193"/>
    </row>
    <row r="422" spans="1:20" ht="26.25" customHeight="1" x14ac:dyDescent="0.25">
      <c r="A422" s="386" t="s">
        <v>714</v>
      </c>
      <c r="B422" s="387"/>
      <c r="C422" s="387"/>
      <c r="D422" s="387"/>
      <c r="E422" s="387"/>
      <c r="F422" s="387"/>
      <c r="G422" s="387"/>
      <c r="H422" s="387"/>
      <c r="I422" s="388"/>
      <c r="J422" s="193"/>
      <c r="K422" s="193"/>
      <c r="L422" s="193"/>
      <c r="M422" s="193"/>
      <c r="N422" s="193"/>
      <c r="O422" s="193"/>
      <c r="P422" s="193"/>
      <c r="Q422" s="193"/>
      <c r="R422" s="193"/>
      <c r="S422" s="193"/>
      <c r="T422" s="193"/>
    </row>
    <row r="423" spans="1:20" ht="26.25" customHeight="1" x14ac:dyDescent="0.25">
      <c r="A423" s="289" t="s">
        <v>715</v>
      </c>
      <c r="B423" s="459" t="s">
        <v>70</v>
      </c>
      <c r="C423" s="383"/>
      <c r="D423" s="385"/>
      <c r="E423" s="289" t="s">
        <v>716</v>
      </c>
      <c r="F423" s="459" t="s">
        <v>70</v>
      </c>
      <c r="G423" s="383"/>
      <c r="H423" s="383"/>
      <c r="I423" s="203"/>
      <c r="J423" s="193"/>
      <c r="K423" s="193"/>
      <c r="L423" s="193"/>
      <c r="M423" s="193"/>
      <c r="N423" s="193"/>
      <c r="O423" s="193"/>
      <c r="P423" s="193"/>
      <c r="Q423" s="193"/>
      <c r="R423" s="193"/>
      <c r="S423" s="193"/>
      <c r="T423" s="193"/>
    </row>
    <row r="424" spans="1:20" ht="26.25" customHeight="1" x14ac:dyDescent="0.25">
      <c r="A424" s="289" t="s">
        <v>717</v>
      </c>
      <c r="B424" s="459" t="s">
        <v>70</v>
      </c>
      <c r="C424" s="383"/>
      <c r="D424" s="383"/>
      <c r="E424" s="383"/>
      <c r="F424" s="383"/>
      <c r="G424" s="383"/>
      <c r="H424" s="383"/>
      <c r="I424" s="385"/>
      <c r="J424" s="193"/>
      <c r="K424" s="193"/>
      <c r="L424" s="193"/>
      <c r="M424" s="193"/>
      <c r="N424" s="193"/>
      <c r="O424" s="193"/>
      <c r="P424" s="193"/>
      <c r="Q424" s="193"/>
      <c r="R424" s="193"/>
      <c r="S424" s="193"/>
      <c r="T424" s="193"/>
    </row>
    <row r="425" spans="1:20" ht="33.75" customHeight="1" x14ac:dyDescent="0.25">
      <c r="A425" s="289" t="s">
        <v>718</v>
      </c>
      <c r="B425" s="459" t="s">
        <v>70</v>
      </c>
      <c r="C425" s="383"/>
      <c r="D425" s="383"/>
      <c r="E425" s="383"/>
      <c r="F425" s="383"/>
      <c r="G425" s="383"/>
      <c r="H425" s="383"/>
      <c r="I425" s="385"/>
      <c r="J425" s="193"/>
      <c r="K425" s="193"/>
      <c r="L425" s="193"/>
      <c r="M425" s="193"/>
      <c r="N425" s="193"/>
      <c r="O425" s="193"/>
      <c r="P425" s="193"/>
      <c r="Q425" s="193"/>
      <c r="R425" s="193"/>
      <c r="S425" s="193"/>
      <c r="T425" s="193"/>
    </row>
    <row r="426" spans="1:20" ht="30" customHeight="1" x14ac:dyDescent="0.25">
      <c r="A426" s="289" t="s">
        <v>719</v>
      </c>
      <c r="B426" s="459" t="s">
        <v>70</v>
      </c>
      <c r="C426" s="383"/>
      <c r="D426" s="385"/>
      <c r="E426" s="289" t="s">
        <v>720</v>
      </c>
      <c r="F426" s="459" t="s">
        <v>70</v>
      </c>
      <c r="G426" s="383"/>
      <c r="H426" s="383"/>
      <c r="I426" s="383"/>
      <c r="J426" s="193"/>
      <c r="K426" s="193"/>
      <c r="L426" s="193"/>
      <c r="M426" s="193"/>
      <c r="N426" s="193"/>
      <c r="O426" s="193"/>
      <c r="P426" s="193"/>
      <c r="Q426" s="193"/>
      <c r="R426" s="193"/>
      <c r="S426" s="193"/>
      <c r="T426" s="193"/>
    </row>
    <row r="427" spans="1:20" ht="26.25" customHeight="1" x14ac:dyDescent="0.25">
      <c r="A427" s="386" t="s">
        <v>721</v>
      </c>
      <c r="B427" s="388"/>
      <c r="C427" s="386" t="s">
        <v>722</v>
      </c>
      <c r="D427" s="388"/>
      <c r="E427" s="386" t="s">
        <v>723</v>
      </c>
      <c r="F427" s="387"/>
      <c r="G427" s="388"/>
      <c r="H427" s="386" t="s">
        <v>724</v>
      </c>
      <c r="I427" s="388"/>
      <c r="J427" s="193"/>
      <c r="K427" s="193"/>
      <c r="L427" s="193"/>
      <c r="M427" s="193"/>
      <c r="N427" s="193"/>
      <c r="O427" s="193"/>
      <c r="P427" s="193"/>
      <c r="Q427" s="193"/>
      <c r="R427" s="193"/>
      <c r="S427" s="193"/>
      <c r="T427" s="193"/>
    </row>
    <row r="428" spans="1:20" ht="37.5" customHeight="1" x14ac:dyDescent="0.25">
      <c r="A428" s="389" t="s">
        <v>725</v>
      </c>
      <c r="B428" s="388"/>
      <c r="C428" s="397" t="s">
        <v>792</v>
      </c>
      <c r="D428" s="388"/>
      <c r="E428" s="397" t="s">
        <v>819</v>
      </c>
      <c r="F428" s="387"/>
      <c r="G428" s="388"/>
      <c r="H428" s="397" t="s">
        <v>820</v>
      </c>
      <c r="I428" s="388"/>
      <c r="J428" s="193"/>
      <c r="K428" s="193"/>
      <c r="L428" s="193"/>
      <c r="M428" s="193"/>
      <c r="N428" s="193"/>
      <c r="O428" s="193"/>
      <c r="P428" s="193"/>
      <c r="Q428" s="193"/>
      <c r="R428" s="193"/>
      <c r="S428" s="193"/>
      <c r="T428" s="193"/>
    </row>
    <row r="429" spans="1:20" ht="26.25" customHeight="1" x14ac:dyDescent="0.25">
      <c r="A429" s="386" t="s">
        <v>727</v>
      </c>
      <c r="B429" s="387"/>
      <c r="C429" s="387"/>
      <c r="D429" s="387"/>
      <c r="E429" s="387"/>
      <c r="F429" s="387"/>
      <c r="G429" s="387"/>
      <c r="H429" s="387"/>
      <c r="I429" s="388"/>
      <c r="J429" s="193"/>
      <c r="K429" s="193"/>
      <c r="L429" s="193"/>
      <c r="M429" s="193"/>
      <c r="N429" s="193"/>
      <c r="O429" s="193"/>
      <c r="P429" s="193"/>
      <c r="Q429" s="193"/>
      <c r="R429" s="193"/>
      <c r="S429" s="193"/>
      <c r="T429" s="193"/>
    </row>
    <row r="430" spans="1:20" x14ac:dyDescent="0.25">
      <c r="A430" s="194" t="s">
        <v>728</v>
      </c>
      <c r="B430" s="390" t="s">
        <v>729</v>
      </c>
      <c r="C430" s="410"/>
      <c r="D430" s="410"/>
      <c r="E430" s="410"/>
      <c r="F430" s="410"/>
      <c r="G430" s="410"/>
      <c r="H430" s="391"/>
      <c r="I430" s="194" t="s">
        <v>730</v>
      </c>
      <c r="J430" s="193"/>
      <c r="K430" s="193"/>
      <c r="L430" s="193"/>
      <c r="M430" s="193"/>
      <c r="N430" s="193"/>
      <c r="O430" s="193"/>
      <c r="P430" s="193"/>
      <c r="Q430" s="193"/>
      <c r="R430" s="193"/>
      <c r="S430" s="193"/>
      <c r="T430" s="193"/>
    </row>
    <row r="431" spans="1:20" x14ac:dyDescent="0.25">
      <c r="A431" s="193"/>
      <c r="B431" s="193"/>
      <c r="C431" s="193"/>
      <c r="D431" s="193"/>
      <c r="E431" s="193"/>
      <c r="F431" s="193"/>
      <c r="G431" s="193"/>
      <c r="H431" s="193"/>
      <c r="I431" s="193"/>
      <c r="J431" s="195"/>
      <c r="K431" s="195"/>
      <c r="L431" s="195"/>
      <c r="M431" s="195"/>
      <c r="N431" s="195"/>
      <c r="O431" s="195"/>
      <c r="P431" s="195"/>
      <c r="Q431" s="195"/>
      <c r="R431" s="195"/>
      <c r="S431" s="195"/>
      <c r="T431" s="195"/>
    </row>
    <row r="432" spans="1:20" x14ac:dyDescent="0.25">
      <c r="A432" s="447" t="s">
        <v>438</v>
      </c>
      <c r="B432" s="376"/>
      <c r="C432" s="376"/>
      <c r="D432" s="376"/>
      <c r="E432" s="376"/>
      <c r="F432" s="376"/>
      <c r="G432" s="376"/>
      <c r="H432" s="376"/>
      <c r="I432" s="377"/>
      <c r="J432" s="481"/>
      <c r="K432" s="481"/>
      <c r="L432" s="481"/>
      <c r="M432" s="481"/>
      <c r="N432" s="481"/>
      <c r="O432" s="481"/>
      <c r="P432" s="195"/>
      <c r="Q432" s="195"/>
      <c r="R432" s="195"/>
      <c r="S432" s="195"/>
      <c r="T432" s="195"/>
    </row>
    <row r="433" spans="1:20" x14ac:dyDescent="0.25">
      <c r="A433" s="448" t="s">
        <v>439</v>
      </c>
      <c r="B433" s="379"/>
      <c r="C433" s="379"/>
      <c r="D433" s="379"/>
      <c r="E433" s="379"/>
      <c r="F433" s="379"/>
      <c r="G433" s="379"/>
      <c r="H433" s="379"/>
      <c r="I433" s="380"/>
      <c r="J433" s="481"/>
      <c r="K433" s="481"/>
      <c r="L433" s="481"/>
      <c r="M433" s="481"/>
      <c r="N433" s="481"/>
      <c r="O433" s="481"/>
      <c r="P433" s="195"/>
      <c r="Q433" s="195"/>
      <c r="R433" s="195"/>
      <c r="S433" s="195"/>
      <c r="T433" s="195"/>
    </row>
    <row r="434" spans="1:20" x14ac:dyDescent="0.25">
      <c r="A434" s="448" t="s">
        <v>935</v>
      </c>
      <c r="B434" s="379"/>
      <c r="C434" s="379"/>
      <c r="D434" s="379"/>
      <c r="E434" s="379"/>
      <c r="F434" s="379"/>
      <c r="G434" s="379"/>
      <c r="H434" s="379"/>
      <c r="I434" s="380"/>
      <c r="J434" s="481"/>
      <c r="K434" s="481"/>
      <c r="L434" s="481"/>
      <c r="M434" s="481"/>
      <c r="N434" s="481"/>
      <c r="O434" s="481"/>
      <c r="P434" s="195"/>
      <c r="Q434" s="195"/>
      <c r="R434" s="195"/>
      <c r="S434" s="195"/>
      <c r="T434" s="195"/>
    </row>
    <row r="435" spans="1:20" x14ac:dyDescent="0.25">
      <c r="A435" s="449" t="s">
        <v>955</v>
      </c>
      <c r="B435" s="383"/>
      <c r="C435" s="383"/>
      <c r="D435" s="383"/>
      <c r="E435" s="383"/>
      <c r="F435" s="457" t="s">
        <v>765</v>
      </c>
      <c r="G435" s="383"/>
      <c r="H435" s="383"/>
      <c r="I435" s="385"/>
      <c r="J435" s="481"/>
      <c r="K435" s="481"/>
      <c r="L435" s="483"/>
      <c r="M435" s="481"/>
      <c r="N435" s="481"/>
      <c r="O435" s="481"/>
      <c r="P435" s="195"/>
      <c r="Q435" s="195"/>
      <c r="R435" s="195"/>
      <c r="S435" s="195"/>
      <c r="T435" s="195"/>
    </row>
    <row r="436" spans="1:20" x14ac:dyDescent="0.25">
      <c r="A436" s="386" t="s">
        <v>655</v>
      </c>
      <c r="B436" s="387"/>
      <c r="C436" s="387"/>
      <c r="D436" s="387"/>
      <c r="E436" s="387"/>
      <c r="F436" s="387"/>
      <c r="G436" s="387"/>
      <c r="H436" s="387"/>
      <c r="I436" s="388"/>
      <c r="J436" s="481"/>
      <c r="K436" s="481"/>
      <c r="L436" s="481"/>
      <c r="M436" s="481"/>
      <c r="N436" s="481"/>
      <c r="O436" s="481"/>
      <c r="P436" s="195"/>
      <c r="Q436" s="195"/>
      <c r="R436" s="195"/>
      <c r="S436" s="195"/>
      <c r="T436" s="195"/>
    </row>
    <row r="437" spans="1:20" ht="15" customHeight="1" x14ac:dyDescent="0.25">
      <c r="A437" s="386" t="s">
        <v>656</v>
      </c>
      <c r="B437" s="387"/>
      <c r="C437" s="387"/>
      <c r="D437" s="387"/>
      <c r="E437" s="387"/>
      <c r="F437" s="387"/>
      <c r="G437" s="387"/>
      <c r="H437" s="387"/>
      <c r="I437" s="388"/>
      <c r="J437" s="481"/>
      <c r="K437" s="481"/>
      <c r="L437" s="481"/>
      <c r="M437" s="481"/>
      <c r="N437" s="481"/>
      <c r="O437" s="481"/>
      <c r="P437" s="195"/>
      <c r="Q437" s="195"/>
      <c r="R437" s="195"/>
      <c r="S437" s="195"/>
      <c r="T437" s="195"/>
    </row>
    <row r="438" spans="1:20" ht="27" customHeight="1" x14ac:dyDescent="0.25">
      <c r="A438" s="289" t="s">
        <v>657</v>
      </c>
      <c r="B438" s="280">
        <v>12</v>
      </c>
      <c r="C438" s="390" t="s">
        <v>658</v>
      </c>
      <c r="D438" s="391"/>
      <c r="E438" s="397" t="s">
        <v>766</v>
      </c>
      <c r="F438" s="387"/>
      <c r="G438" s="388"/>
      <c r="H438" s="289" t="s">
        <v>659</v>
      </c>
      <c r="I438" s="174" t="s">
        <v>660</v>
      </c>
      <c r="J438" s="206"/>
      <c r="K438" s="483"/>
      <c r="L438" s="481"/>
      <c r="M438" s="481"/>
      <c r="N438" s="206"/>
      <c r="O438" s="195"/>
      <c r="P438" s="195"/>
      <c r="Q438" s="195"/>
      <c r="R438" s="195"/>
      <c r="S438" s="195"/>
      <c r="T438" s="195"/>
    </row>
    <row r="439" spans="1:20" ht="27" customHeight="1" x14ac:dyDescent="0.25">
      <c r="A439" s="289" t="s">
        <v>661</v>
      </c>
      <c r="B439" s="406" t="s">
        <v>767</v>
      </c>
      <c r="C439" s="387"/>
      <c r="D439" s="388"/>
      <c r="E439" s="390" t="s">
        <v>662</v>
      </c>
      <c r="F439" s="391"/>
      <c r="G439" s="397" t="s">
        <v>633</v>
      </c>
      <c r="H439" s="387"/>
      <c r="I439" s="388"/>
      <c r="K439" s="482"/>
      <c r="L439" s="481"/>
      <c r="M439" s="483"/>
      <c r="N439" s="481"/>
      <c r="O439" s="481"/>
      <c r="P439" s="195"/>
      <c r="Q439" s="195"/>
      <c r="R439" s="195"/>
      <c r="S439" s="195"/>
      <c r="T439" s="195"/>
    </row>
    <row r="440" spans="1:20" ht="48.75" customHeight="1" x14ac:dyDescent="0.25">
      <c r="A440" s="289" t="s">
        <v>663</v>
      </c>
      <c r="B440" s="467" t="s">
        <v>821</v>
      </c>
      <c r="C440" s="465"/>
      <c r="D440" s="465"/>
      <c r="E440" s="465"/>
      <c r="F440" s="465"/>
      <c r="G440" s="465"/>
      <c r="H440" s="465"/>
      <c r="I440" s="466"/>
      <c r="P440" s="195"/>
      <c r="Q440" s="195"/>
      <c r="R440" s="195"/>
      <c r="S440" s="195"/>
      <c r="T440" s="195"/>
    </row>
    <row r="441" spans="1:20" ht="25.5" customHeight="1" x14ac:dyDescent="0.25">
      <c r="A441" s="289" t="s">
        <v>665</v>
      </c>
      <c r="B441" s="480" t="s">
        <v>822</v>
      </c>
      <c r="C441" s="383"/>
      <c r="D441" s="383"/>
      <c r="E441" s="383"/>
      <c r="F441" s="383"/>
      <c r="G441" s="383"/>
      <c r="H441" s="383"/>
      <c r="I441" s="385"/>
      <c r="J441" s="481"/>
      <c r="K441" s="481"/>
      <c r="L441" s="481"/>
      <c r="M441" s="481"/>
      <c r="N441" s="481"/>
      <c r="O441" s="481"/>
      <c r="P441" s="195"/>
      <c r="Q441" s="195"/>
      <c r="R441" s="195"/>
      <c r="S441" s="195"/>
      <c r="T441" s="195"/>
    </row>
    <row r="442" spans="1:20" ht="21.75" customHeight="1" x14ac:dyDescent="0.25">
      <c r="A442" s="289" t="s">
        <v>667</v>
      </c>
      <c r="B442" s="175" t="s">
        <v>668</v>
      </c>
      <c r="C442" s="175" t="s">
        <v>668</v>
      </c>
      <c r="D442" s="175" t="s">
        <v>669</v>
      </c>
      <c r="E442" s="398" t="s">
        <v>670</v>
      </c>
      <c r="F442" s="399"/>
      <c r="G442" s="446" t="s">
        <v>769</v>
      </c>
      <c r="H442" s="446" t="s">
        <v>770</v>
      </c>
      <c r="I442" s="446" t="s">
        <v>669</v>
      </c>
      <c r="J442" s="207"/>
      <c r="K442" s="482"/>
      <c r="L442" s="481"/>
      <c r="M442" s="484"/>
      <c r="N442" s="484"/>
      <c r="O442" s="484"/>
      <c r="P442" s="195"/>
      <c r="Q442" s="195"/>
      <c r="R442" s="195"/>
      <c r="S442" s="195"/>
      <c r="T442" s="195"/>
    </row>
    <row r="443" spans="1:20" ht="21.75" customHeight="1" x14ac:dyDescent="0.25">
      <c r="A443" s="289" t="s">
        <v>671</v>
      </c>
      <c r="B443" s="175" t="s">
        <v>668</v>
      </c>
      <c r="C443" s="175" t="s">
        <v>668</v>
      </c>
      <c r="D443" s="175" t="s">
        <v>669</v>
      </c>
      <c r="E443" s="400"/>
      <c r="F443" s="401"/>
      <c r="G443" s="403"/>
      <c r="H443" s="403"/>
      <c r="I443" s="403"/>
      <c r="J443" s="207"/>
      <c r="K443" s="481"/>
      <c r="L443" s="481"/>
      <c r="M443" s="481"/>
      <c r="N443" s="481"/>
      <c r="O443" s="481"/>
      <c r="P443" s="195"/>
      <c r="Q443" s="195"/>
      <c r="R443" s="195"/>
      <c r="S443" s="195"/>
      <c r="T443" s="195"/>
    </row>
    <row r="444" spans="1:20" ht="53.25" customHeight="1" x14ac:dyDescent="0.25">
      <c r="A444" s="289" t="s">
        <v>672</v>
      </c>
      <c r="B444" s="204" t="s">
        <v>823</v>
      </c>
      <c r="C444" s="289" t="s">
        <v>673</v>
      </c>
      <c r="D444" s="204" t="s">
        <v>824</v>
      </c>
      <c r="E444" s="393" t="s">
        <v>674</v>
      </c>
      <c r="F444" s="394"/>
      <c r="G444" s="389" t="s">
        <v>773</v>
      </c>
      <c r="H444" s="387"/>
      <c r="I444" s="388"/>
      <c r="J444" s="195"/>
      <c r="K444" s="482"/>
      <c r="L444" s="481"/>
      <c r="M444" s="483"/>
      <c r="N444" s="481"/>
      <c r="O444" s="481"/>
      <c r="P444" s="195"/>
      <c r="Q444" s="195"/>
      <c r="R444" s="195"/>
      <c r="S444" s="195"/>
      <c r="T444" s="195"/>
    </row>
    <row r="445" spans="1:20" x14ac:dyDescent="0.25">
      <c r="A445" s="386" t="s">
        <v>676</v>
      </c>
      <c r="B445" s="387"/>
      <c r="C445" s="387"/>
      <c r="D445" s="387"/>
      <c r="E445" s="387"/>
      <c r="F445" s="387"/>
      <c r="G445" s="387"/>
      <c r="H445" s="387"/>
      <c r="I445" s="388"/>
      <c r="J445" s="481"/>
      <c r="K445" s="481"/>
      <c r="L445" s="481"/>
      <c r="M445" s="481"/>
      <c r="N445" s="481"/>
      <c r="O445" s="481"/>
      <c r="P445" s="195"/>
      <c r="Q445" s="195"/>
      <c r="R445" s="195"/>
      <c r="S445" s="195"/>
      <c r="T445" s="195"/>
    </row>
    <row r="446" spans="1:20" ht="36" customHeight="1" x14ac:dyDescent="0.25">
      <c r="A446" s="289" t="s">
        <v>677</v>
      </c>
      <c r="B446" s="467" t="s">
        <v>825</v>
      </c>
      <c r="C446" s="385"/>
      <c r="D446" s="289" t="s">
        <v>679</v>
      </c>
      <c r="E446" s="467" t="s">
        <v>780</v>
      </c>
      <c r="F446" s="385"/>
      <c r="G446" s="289" t="s">
        <v>681</v>
      </c>
      <c r="H446" s="479" t="s">
        <v>773</v>
      </c>
      <c r="I446" s="388"/>
      <c r="J446" s="206"/>
      <c r="K446" s="485"/>
      <c r="L446" s="481"/>
      <c r="M446" s="206"/>
      <c r="N446" s="485"/>
      <c r="O446" s="481"/>
      <c r="P446" s="195"/>
      <c r="Q446" s="195"/>
      <c r="R446" s="195"/>
      <c r="S446" s="195"/>
      <c r="T446" s="195"/>
    </row>
    <row r="447" spans="1:20" ht="36" customHeight="1" x14ac:dyDescent="0.25">
      <c r="A447" s="289" t="s">
        <v>682</v>
      </c>
      <c r="B447" s="405" t="s">
        <v>826</v>
      </c>
      <c r="C447" s="387"/>
      <c r="D447" s="387"/>
      <c r="E447" s="387"/>
      <c r="F447" s="387"/>
      <c r="G447" s="387"/>
      <c r="H447" s="387"/>
      <c r="I447" s="388"/>
      <c r="J447" s="481"/>
      <c r="K447" s="481"/>
      <c r="L447" s="481"/>
      <c r="M447" s="481"/>
      <c r="N447" s="481"/>
      <c r="O447" s="481"/>
      <c r="P447" s="195"/>
      <c r="Q447" s="195"/>
      <c r="R447" s="195"/>
      <c r="S447" s="195"/>
      <c r="T447" s="195"/>
    </row>
    <row r="448" spans="1:20" ht="36.75" customHeight="1" x14ac:dyDescent="0.25">
      <c r="A448" s="289" t="s">
        <v>684</v>
      </c>
      <c r="B448" s="178" t="s">
        <v>49</v>
      </c>
      <c r="C448" s="289" t="s">
        <v>685</v>
      </c>
      <c r="D448" s="195" t="s">
        <v>47</v>
      </c>
      <c r="E448" s="390" t="s">
        <v>686</v>
      </c>
      <c r="F448" s="391"/>
      <c r="G448" s="180" t="s">
        <v>48</v>
      </c>
      <c r="H448" s="289" t="s">
        <v>687</v>
      </c>
      <c r="I448" s="287" t="s">
        <v>827</v>
      </c>
      <c r="J448" s="195"/>
      <c r="K448" s="482"/>
      <c r="L448" s="481"/>
      <c r="M448" s="195"/>
      <c r="N448" s="206"/>
      <c r="O448" s="210"/>
      <c r="P448" s="195"/>
      <c r="Q448" s="195"/>
      <c r="R448" s="195"/>
      <c r="S448" s="195"/>
      <c r="T448" s="195"/>
    </row>
    <row r="449" spans="1:20" x14ac:dyDescent="0.25">
      <c r="A449" s="289" t="s">
        <v>688</v>
      </c>
      <c r="B449" s="467" t="s">
        <v>828</v>
      </c>
      <c r="C449" s="383"/>
      <c r="D449" s="383"/>
      <c r="E449" s="383"/>
      <c r="F449" s="383"/>
      <c r="G449" s="383"/>
      <c r="H449" s="383"/>
      <c r="I449" s="385"/>
      <c r="J449" s="481"/>
      <c r="K449" s="481"/>
      <c r="L449" s="481"/>
      <c r="M449" s="481"/>
      <c r="N449" s="481"/>
      <c r="O449" s="481"/>
      <c r="P449" s="195"/>
      <c r="Q449" s="195"/>
      <c r="R449" s="195"/>
      <c r="S449" s="195"/>
      <c r="T449" s="195"/>
    </row>
    <row r="450" spans="1:20" ht="64.5" customHeight="1" x14ac:dyDescent="0.25">
      <c r="A450" s="289" t="s">
        <v>690</v>
      </c>
      <c r="B450" s="450" t="s">
        <v>829</v>
      </c>
      <c r="C450" s="383"/>
      <c r="D450" s="385"/>
      <c r="E450" s="390" t="s">
        <v>692</v>
      </c>
      <c r="F450" s="391"/>
      <c r="G450" s="476" t="s">
        <v>830</v>
      </c>
      <c r="H450" s="477"/>
      <c r="I450" s="478"/>
      <c r="K450" s="482"/>
      <c r="L450" s="481"/>
      <c r="M450" s="485"/>
      <c r="N450" s="481"/>
      <c r="O450" s="481"/>
      <c r="P450" s="195"/>
      <c r="Q450" s="195"/>
      <c r="R450" s="195"/>
      <c r="S450" s="195"/>
      <c r="T450" s="195"/>
    </row>
    <row r="451" spans="1:20" x14ac:dyDescent="0.25">
      <c r="A451" s="386" t="s">
        <v>693</v>
      </c>
      <c r="B451" s="387"/>
      <c r="C451" s="387"/>
      <c r="D451" s="387"/>
      <c r="E451" s="387"/>
      <c r="F451" s="387"/>
      <c r="G451" s="387"/>
      <c r="H451" s="387"/>
      <c r="I451" s="388"/>
      <c r="J451" s="481"/>
      <c r="K451" s="481"/>
      <c r="L451" s="481"/>
      <c r="M451" s="481"/>
      <c r="N451" s="481"/>
      <c r="O451" s="481"/>
      <c r="P451" s="195"/>
      <c r="Q451" s="195"/>
      <c r="R451" s="195"/>
      <c r="S451" s="195"/>
      <c r="T451" s="195"/>
    </row>
    <row r="452" spans="1:20" ht="37.5" customHeight="1" x14ac:dyDescent="0.25">
      <c r="A452" s="289" t="s">
        <v>694</v>
      </c>
      <c r="B452" s="450" t="s">
        <v>831</v>
      </c>
      <c r="C452" s="383"/>
      <c r="D452" s="383"/>
      <c r="E452" s="383"/>
      <c r="F452" s="383"/>
      <c r="G452" s="383"/>
      <c r="H452" s="383"/>
      <c r="I452" s="385"/>
      <c r="J452" s="481"/>
      <c r="K452" s="481"/>
      <c r="L452" s="481"/>
      <c r="M452" s="481"/>
      <c r="N452" s="481"/>
      <c r="O452" s="481"/>
      <c r="P452" s="195"/>
      <c r="Q452" s="195"/>
      <c r="R452" s="195"/>
      <c r="S452" s="195"/>
      <c r="T452" s="195"/>
    </row>
    <row r="453" spans="1:20" x14ac:dyDescent="0.25">
      <c r="A453" s="289" t="s">
        <v>695</v>
      </c>
      <c r="B453" s="386" t="s">
        <v>696</v>
      </c>
      <c r="C453" s="388"/>
      <c r="D453" s="386" t="s">
        <v>697</v>
      </c>
      <c r="E453" s="388"/>
      <c r="F453" s="386" t="s">
        <v>698</v>
      </c>
      <c r="G453" s="388"/>
      <c r="H453" s="386" t="s">
        <v>699</v>
      </c>
      <c r="I453" s="388"/>
      <c r="J453" s="482"/>
      <c r="K453" s="481"/>
      <c r="L453" s="482"/>
      <c r="M453" s="481"/>
      <c r="N453" s="482"/>
      <c r="O453" s="481"/>
      <c r="P453" s="195"/>
      <c r="Q453" s="195"/>
      <c r="R453" s="195"/>
      <c r="S453" s="195"/>
      <c r="T453" s="195"/>
    </row>
    <row r="454" spans="1:20" ht="39.75" customHeight="1" x14ac:dyDescent="0.25">
      <c r="A454" s="289" t="s">
        <v>700</v>
      </c>
      <c r="B454" s="450" t="s">
        <v>832</v>
      </c>
      <c r="C454" s="385"/>
      <c r="D454" s="450" t="s">
        <v>833</v>
      </c>
      <c r="E454" s="385"/>
      <c r="F454" s="389"/>
      <c r="G454" s="388"/>
      <c r="H454" s="389"/>
      <c r="I454" s="388"/>
      <c r="J454" s="485"/>
      <c r="K454" s="481"/>
      <c r="L454" s="483"/>
      <c r="M454" s="481"/>
      <c r="N454" s="483"/>
      <c r="O454" s="481"/>
      <c r="P454" s="195"/>
      <c r="Q454" s="195"/>
      <c r="R454" s="195"/>
      <c r="S454" s="195"/>
      <c r="T454" s="195"/>
    </row>
    <row r="455" spans="1:20" ht="39.75" customHeight="1" x14ac:dyDescent="0.25">
      <c r="A455" s="289" t="s">
        <v>703</v>
      </c>
      <c r="B455" s="467" t="s">
        <v>834</v>
      </c>
      <c r="C455" s="385"/>
      <c r="D455" s="467" t="s">
        <v>835</v>
      </c>
      <c r="E455" s="385"/>
      <c r="F455" s="389"/>
      <c r="G455" s="388"/>
      <c r="H455" s="389"/>
      <c r="I455" s="388"/>
      <c r="J455" s="485"/>
      <c r="K455" s="481"/>
      <c r="L455" s="483"/>
      <c r="M455" s="481"/>
      <c r="N455" s="483"/>
      <c r="O455" s="481"/>
      <c r="P455" s="195"/>
      <c r="Q455" s="195"/>
      <c r="R455" s="195"/>
      <c r="S455" s="195"/>
      <c r="T455" s="195"/>
    </row>
    <row r="456" spans="1:20" ht="39.75" customHeight="1" x14ac:dyDescent="0.25">
      <c r="A456" s="289" t="s">
        <v>705</v>
      </c>
      <c r="B456" s="467" t="s">
        <v>761</v>
      </c>
      <c r="C456" s="385"/>
      <c r="D456" s="467" t="s">
        <v>761</v>
      </c>
      <c r="E456" s="385"/>
      <c r="F456" s="389"/>
      <c r="G456" s="388"/>
      <c r="H456" s="389"/>
      <c r="I456" s="388"/>
      <c r="J456" s="485"/>
      <c r="K456" s="481"/>
      <c r="L456" s="483"/>
      <c r="M456" s="481"/>
      <c r="N456" s="483"/>
      <c r="O456" s="481"/>
      <c r="P456" s="195"/>
      <c r="Q456" s="195"/>
      <c r="R456" s="195"/>
      <c r="S456" s="195"/>
      <c r="T456" s="195"/>
    </row>
    <row r="457" spans="1:20" ht="39.75" customHeight="1" x14ac:dyDescent="0.25">
      <c r="A457" s="289" t="s">
        <v>707</v>
      </c>
      <c r="B457" s="450" t="s">
        <v>48</v>
      </c>
      <c r="C457" s="385"/>
      <c r="D457" s="450" t="s">
        <v>48</v>
      </c>
      <c r="E457" s="385"/>
      <c r="F457" s="389"/>
      <c r="G457" s="388"/>
      <c r="H457" s="389"/>
      <c r="I457" s="388"/>
      <c r="J457" s="485"/>
      <c r="K457" s="481"/>
      <c r="L457" s="483"/>
      <c r="M457" s="481"/>
      <c r="N457" s="483"/>
      <c r="O457" s="481"/>
      <c r="P457" s="195"/>
      <c r="Q457" s="195"/>
      <c r="R457" s="195"/>
      <c r="S457" s="195"/>
      <c r="T457" s="195"/>
    </row>
    <row r="458" spans="1:20" ht="39.75" customHeight="1" x14ac:dyDescent="0.25">
      <c r="A458" s="289" t="s">
        <v>708</v>
      </c>
      <c r="B458" s="450" t="s">
        <v>836</v>
      </c>
      <c r="C458" s="385"/>
      <c r="D458" s="450" t="s">
        <v>837</v>
      </c>
      <c r="E458" s="385"/>
      <c r="F458" s="389"/>
      <c r="G458" s="388"/>
      <c r="H458" s="389"/>
      <c r="I458" s="388"/>
      <c r="J458" s="485"/>
      <c r="K458" s="481"/>
      <c r="L458" s="483"/>
      <c r="M458" s="481"/>
      <c r="N458" s="483"/>
      <c r="O458" s="481"/>
      <c r="P458" s="195"/>
      <c r="Q458" s="195"/>
      <c r="R458" s="195"/>
      <c r="S458" s="195"/>
      <c r="T458" s="195"/>
    </row>
    <row r="459" spans="1:20" ht="39.75" customHeight="1" x14ac:dyDescent="0.25">
      <c r="A459" s="289" t="s">
        <v>711</v>
      </c>
      <c r="B459" s="450" t="s">
        <v>838</v>
      </c>
      <c r="C459" s="385"/>
      <c r="D459" s="450" t="s">
        <v>839</v>
      </c>
      <c r="E459" s="385"/>
      <c r="F459" s="389"/>
      <c r="G459" s="388"/>
      <c r="H459" s="389"/>
      <c r="I459" s="388"/>
      <c r="J459" s="485"/>
      <c r="K459" s="481"/>
      <c r="L459" s="483"/>
      <c r="M459" s="481"/>
      <c r="N459" s="483"/>
      <c r="O459" s="481"/>
      <c r="P459" s="195"/>
      <c r="Q459" s="195"/>
      <c r="R459" s="195"/>
      <c r="S459" s="195"/>
      <c r="T459" s="195"/>
    </row>
    <row r="460" spans="1:20" x14ac:dyDescent="0.25">
      <c r="A460" s="386" t="s">
        <v>714</v>
      </c>
      <c r="B460" s="387"/>
      <c r="C460" s="387"/>
      <c r="D460" s="387"/>
      <c r="E460" s="387"/>
      <c r="F460" s="387"/>
      <c r="G460" s="387"/>
      <c r="H460" s="387"/>
      <c r="I460" s="388"/>
      <c r="J460" s="481"/>
      <c r="K460" s="481"/>
      <c r="L460" s="481"/>
      <c r="M460" s="481"/>
      <c r="N460" s="481"/>
      <c r="O460" s="481"/>
      <c r="P460" s="195"/>
      <c r="Q460" s="195"/>
      <c r="R460" s="195"/>
      <c r="S460" s="195"/>
      <c r="T460" s="195"/>
    </row>
    <row r="461" spans="1:20" ht="21.75" customHeight="1" x14ac:dyDescent="0.25">
      <c r="A461" s="289" t="s">
        <v>715</v>
      </c>
      <c r="B461" s="389" t="s">
        <v>773</v>
      </c>
      <c r="C461" s="387"/>
      <c r="D461" s="388"/>
      <c r="E461" s="289" t="s">
        <v>716</v>
      </c>
      <c r="F461" s="406" t="s">
        <v>773</v>
      </c>
      <c r="G461" s="387"/>
      <c r="H461" s="387"/>
      <c r="I461" s="388"/>
      <c r="K461" s="206"/>
      <c r="L461" s="483"/>
      <c r="M461" s="481"/>
      <c r="N461" s="481"/>
      <c r="O461" s="481"/>
      <c r="P461" s="195"/>
      <c r="Q461" s="195"/>
      <c r="R461" s="195"/>
      <c r="S461" s="195"/>
      <c r="T461" s="195"/>
    </row>
    <row r="462" spans="1:20" ht="21.75" customHeight="1" x14ac:dyDescent="0.25">
      <c r="A462" s="289" t="s">
        <v>717</v>
      </c>
      <c r="B462" s="389" t="s">
        <v>773</v>
      </c>
      <c r="C462" s="387"/>
      <c r="D462" s="387"/>
      <c r="E462" s="387"/>
      <c r="F462" s="387"/>
      <c r="G462" s="387"/>
      <c r="H462" s="387"/>
      <c r="I462" s="388"/>
      <c r="J462" s="481"/>
      <c r="K462" s="481"/>
      <c r="L462" s="481"/>
      <c r="M462" s="481"/>
      <c r="N462" s="481"/>
      <c r="O462" s="481"/>
      <c r="P462" s="195"/>
      <c r="Q462" s="195"/>
      <c r="R462" s="195"/>
      <c r="S462" s="195"/>
      <c r="T462" s="195"/>
    </row>
    <row r="463" spans="1:20" ht="21.75" customHeight="1" x14ac:dyDescent="0.25">
      <c r="A463" s="289" t="s">
        <v>718</v>
      </c>
      <c r="B463" s="389" t="s">
        <v>773</v>
      </c>
      <c r="C463" s="387"/>
      <c r="D463" s="387"/>
      <c r="E463" s="387"/>
      <c r="F463" s="387"/>
      <c r="G463" s="387"/>
      <c r="H463" s="387"/>
      <c r="I463" s="388"/>
      <c r="J463" s="481"/>
      <c r="K463" s="481"/>
      <c r="L463" s="481"/>
      <c r="M463" s="481"/>
      <c r="N463" s="481"/>
      <c r="O463" s="481"/>
      <c r="P463" s="195"/>
      <c r="Q463" s="195"/>
      <c r="R463" s="195"/>
      <c r="S463" s="195"/>
      <c r="T463" s="195"/>
    </row>
    <row r="464" spans="1:20" ht="21.75" customHeight="1" x14ac:dyDescent="0.25">
      <c r="A464" s="289" t="s">
        <v>719</v>
      </c>
      <c r="B464" s="389" t="s">
        <v>773</v>
      </c>
      <c r="C464" s="387"/>
      <c r="D464" s="388"/>
      <c r="E464" s="289" t="s">
        <v>720</v>
      </c>
      <c r="F464" s="389" t="s">
        <v>773</v>
      </c>
      <c r="G464" s="387"/>
      <c r="H464" s="387"/>
      <c r="I464" s="388"/>
      <c r="K464" s="206"/>
      <c r="L464" s="483"/>
      <c r="M464" s="481"/>
      <c r="N464" s="481"/>
      <c r="O464" s="481"/>
      <c r="P464" s="195"/>
      <c r="Q464" s="195"/>
      <c r="R464" s="195"/>
      <c r="S464" s="195"/>
      <c r="T464" s="195"/>
    </row>
    <row r="465" spans="1:20" ht="37.5" customHeight="1" x14ac:dyDescent="0.25">
      <c r="A465" s="386" t="s">
        <v>721</v>
      </c>
      <c r="B465" s="388"/>
      <c r="C465" s="386" t="s">
        <v>722</v>
      </c>
      <c r="D465" s="388"/>
      <c r="E465" s="386" t="s">
        <v>723</v>
      </c>
      <c r="F465" s="387"/>
      <c r="G465" s="388"/>
      <c r="H465" s="386" t="s">
        <v>724</v>
      </c>
      <c r="I465" s="388"/>
      <c r="J465" s="206"/>
      <c r="K465" s="482"/>
      <c r="L465" s="481"/>
      <c r="M465" s="481"/>
      <c r="N465" s="482"/>
      <c r="O465" s="481"/>
      <c r="P465" s="195"/>
      <c r="Q465" s="195"/>
      <c r="R465" s="195"/>
      <c r="S465" s="195"/>
      <c r="T465" s="195"/>
    </row>
    <row r="466" spans="1:20" ht="41.25" customHeight="1" x14ac:dyDescent="0.25">
      <c r="A466" s="389" t="s">
        <v>725</v>
      </c>
      <c r="B466" s="388"/>
      <c r="C466" s="397" t="s">
        <v>792</v>
      </c>
      <c r="D466" s="388"/>
      <c r="E466" s="405" t="s">
        <v>840</v>
      </c>
      <c r="F466" s="387"/>
      <c r="G466" s="388"/>
      <c r="H466" s="397" t="s">
        <v>840</v>
      </c>
      <c r="I466" s="388"/>
      <c r="J466" s="195"/>
      <c r="K466" s="483"/>
      <c r="L466" s="481"/>
      <c r="M466" s="481"/>
      <c r="N466" s="485"/>
      <c r="O466" s="481"/>
      <c r="P466" s="195"/>
      <c r="Q466" s="195"/>
      <c r="R466" s="195"/>
      <c r="S466" s="195"/>
      <c r="T466" s="195"/>
    </row>
    <row r="467" spans="1:20" ht="41.25" customHeight="1" x14ac:dyDescent="0.25">
      <c r="A467" s="386" t="s">
        <v>727</v>
      </c>
      <c r="B467" s="387"/>
      <c r="C467" s="387"/>
      <c r="D467" s="387"/>
      <c r="E467" s="387"/>
      <c r="F467" s="387"/>
      <c r="G467" s="387"/>
      <c r="H467" s="387"/>
      <c r="I467" s="388"/>
      <c r="K467" s="195"/>
      <c r="N467" s="271"/>
      <c r="P467" s="195"/>
      <c r="Q467" s="195"/>
      <c r="R467" s="195"/>
      <c r="S467" s="195"/>
      <c r="T467" s="195"/>
    </row>
    <row r="468" spans="1:20" ht="37.5" customHeight="1" x14ac:dyDescent="0.25">
      <c r="A468" s="194" t="s">
        <v>728</v>
      </c>
      <c r="B468" s="390" t="s">
        <v>729</v>
      </c>
      <c r="C468" s="410"/>
      <c r="D468" s="410"/>
      <c r="E468" s="410"/>
      <c r="F468" s="410"/>
      <c r="G468" s="410"/>
      <c r="H468" s="391"/>
      <c r="I468" s="194" t="s">
        <v>730</v>
      </c>
      <c r="J468" s="481"/>
      <c r="K468" s="481"/>
      <c r="L468" s="481"/>
      <c r="M468" s="481"/>
      <c r="N468" s="481"/>
      <c r="O468" s="481"/>
      <c r="P468" s="195"/>
      <c r="Q468" s="195"/>
      <c r="R468" s="195"/>
      <c r="S468" s="195"/>
      <c r="T468" s="195"/>
    </row>
    <row r="469" spans="1:20" ht="51" customHeight="1" x14ac:dyDescent="0.25">
      <c r="A469" s="284">
        <v>46072</v>
      </c>
      <c r="B469" s="473" t="s">
        <v>981</v>
      </c>
      <c r="C469" s="474"/>
      <c r="D469" s="474"/>
      <c r="E469" s="474"/>
      <c r="F469" s="474"/>
      <c r="G469" s="474"/>
      <c r="H469" s="475"/>
      <c r="I469" s="281"/>
      <c r="J469" s="481"/>
      <c r="K469" s="481"/>
      <c r="L469" s="481"/>
      <c r="M469" s="481"/>
      <c r="N469" s="481"/>
      <c r="O469" s="206"/>
      <c r="P469" s="195"/>
      <c r="Q469" s="195"/>
      <c r="R469" s="195"/>
      <c r="S469" s="195"/>
      <c r="T469" s="195"/>
    </row>
    <row r="470" spans="1:20" x14ac:dyDescent="0.25">
      <c r="A470" s="193"/>
      <c r="B470" s="193"/>
      <c r="C470" s="193"/>
      <c r="D470" s="193"/>
      <c r="E470" s="193"/>
      <c r="F470" s="193"/>
      <c r="G470" s="193"/>
      <c r="H470" s="193"/>
      <c r="I470" s="193"/>
      <c r="J470" s="193"/>
      <c r="K470" s="193"/>
      <c r="L470" s="193"/>
      <c r="M470" s="193"/>
      <c r="N470" s="193"/>
      <c r="O470" s="193"/>
      <c r="P470" s="193"/>
      <c r="Q470" s="193"/>
      <c r="R470" s="193"/>
      <c r="S470" s="193"/>
      <c r="T470" s="193"/>
    </row>
    <row r="471" spans="1:20" x14ac:dyDescent="0.25">
      <c r="A471" s="447" t="s">
        <v>438</v>
      </c>
      <c r="B471" s="376"/>
      <c r="C471" s="376"/>
      <c r="D471" s="376"/>
      <c r="E471" s="376"/>
      <c r="F471" s="376"/>
      <c r="G471" s="376"/>
      <c r="H471" s="376"/>
      <c r="I471" s="377"/>
      <c r="J471" s="193"/>
      <c r="K471" s="193"/>
      <c r="L471" s="193"/>
      <c r="M471" s="193"/>
      <c r="N471" s="193"/>
      <c r="O471" s="193"/>
      <c r="P471" s="193"/>
      <c r="Q471" s="193"/>
      <c r="R471" s="193"/>
      <c r="S471" s="193"/>
      <c r="T471" s="193"/>
    </row>
    <row r="472" spans="1:20" x14ac:dyDescent="0.25">
      <c r="A472" s="448" t="s">
        <v>439</v>
      </c>
      <c r="B472" s="379"/>
      <c r="C472" s="379"/>
      <c r="D472" s="379"/>
      <c r="E472" s="379"/>
      <c r="F472" s="379"/>
      <c r="G472" s="379"/>
      <c r="H472" s="379"/>
      <c r="I472" s="380"/>
      <c r="J472" s="193"/>
      <c r="K472" s="193"/>
      <c r="L472" s="193"/>
      <c r="M472" s="193"/>
      <c r="N472" s="193"/>
      <c r="O472" s="193"/>
      <c r="P472" s="193"/>
      <c r="Q472" s="193"/>
      <c r="R472" s="193"/>
      <c r="S472" s="193"/>
      <c r="T472" s="193"/>
    </row>
    <row r="473" spans="1:20" x14ac:dyDescent="0.25">
      <c r="A473" s="448" t="s">
        <v>960</v>
      </c>
      <c r="B473" s="379"/>
      <c r="C473" s="379"/>
      <c r="D473" s="379"/>
      <c r="E473" s="379"/>
      <c r="F473" s="379"/>
      <c r="G473" s="379"/>
      <c r="H473" s="379"/>
      <c r="I473" s="380"/>
      <c r="J473" s="193"/>
      <c r="K473" s="193"/>
      <c r="L473" s="193"/>
      <c r="M473" s="193"/>
      <c r="N473" s="193"/>
      <c r="O473" s="193"/>
      <c r="P473" s="193"/>
      <c r="Q473" s="193"/>
      <c r="R473" s="193"/>
      <c r="S473" s="193"/>
      <c r="T473" s="193"/>
    </row>
    <row r="474" spans="1:20" x14ac:dyDescent="0.25">
      <c r="A474" s="449" t="s">
        <v>953</v>
      </c>
      <c r="B474" s="383"/>
      <c r="C474" s="383"/>
      <c r="D474" s="383"/>
      <c r="E474" s="383"/>
      <c r="F474" s="457" t="s">
        <v>765</v>
      </c>
      <c r="G474" s="383"/>
      <c r="H474" s="383"/>
      <c r="I474" s="385"/>
      <c r="J474" s="193"/>
      <c r="K474" s="193"/>
      <c r="L474" s="193"/>
      <c r="M474" s="193"/>
      <c r="N474" s="193"/>
      <c r="O474" s="193"/>
      <c r="P474" s="193"/>
      <c r="Q474" s="193"/>
      <c r="R474" s="193"/>
      <c r="S474" s="193"/>
      <c r="T474" s="193"/>
    </row>
    <row r="475" spans="1:20" x14ac:dyDescent="0.25">
      <c r="A475" s="386" t="s">
        <v>655</v>
      </c>
      <c r="B475" s="387"/>
      <c r="C475" s="387"/>
      <c r="D475" s="387"/>
      <c r="E475" s="387"/>
      <c r="F475" s="387"/>
      <c r="G475" s="387"/>
      <c r="H475" s="387"/>
      <c r="I475" s="388"/>
      <c r="J475" s="193"/>
      <c r="K475" s="193"/>
      <c r="L475" s="193"/>
      <c r="M475" s="193"/>
      <c r="N475" s="193"/>
      <c r="O475" s="193"/>
      <c r="P475" s="193"/>
      <c r="Q475" s="193"/>
      <c r="R475" s="193"/>
      <c r="S475" s="193"/>
      <c r="T475" s="193"/>
    </row>
    <row r="476" spans="1:20" ht="15" customHeight="1" x14ac:dyDescent="0.25">
      <c r="A476" s="386" t="s">
        <v>656</v>
      </c>
      <c r="B476" s="387"/>
      <c r="C476" s="387"/>
      <c r="D476" s="387"/>
      <c r="E476" s="387"/>
      <c r="F476" s="387"/>
      <c r="G476" s="387"/>
      <c r="H476" s="387"/>
      <c r="I476" s="388"/>
      <c r="J476" s="193"/>
      <c r="K476" s="193"/>
      <c r="L476" s="193"/>
      <c r="M476" s="193"/>
      <c r="N476" s="193"/>
      <c r="O476" s="193"/>
      <c r="P476" s="193"/>
      <c r="Q476" s="193"/>
      <c r="R476" s="193"/>
      <c r="S476" s="193"/>
      <c r="T476" s="193"/>
    </row>
    <row r="477" spans="1:20" ht="24.75" customHeight="1" x14ac:dyDescent="0.25">
      <c r="A477" s="289" t="s">
        <v>657</v>
      </c>
      <c r="B477" s="280">
        <v>13</v>
      </c>
      <c r="C477" s="390" t="s">
        <v>658</v>
      </c>
      <c r="D477" s="391"/>
      <c r="E477" s="397" t="s">
        <v>766</v>
      </c>
      <c r="F477" s="387"/>
      <c r="G477" s="388"/>
      <c r="H477" s="289" t="s">
        <v>659</v>
      </c>
      <c r="I477" s="174" t="s">
        <v>660</v>
      </c>
      <c r="J477" s="193"/>
      <c r="K477" s="193"/>
      <c r="L477" s="193"/>
      <c r="M477" s="193"/>
      <c r="N477" s="193"/>
      <c r="O477" s="193"/>
      <c r="P477" s="193"/>
      <c r="Q477" s="193"/>
      <c r="R477" s="193"/>
      <c r="S477" s="193"/>
      <c r="T477" s="193"/>
    </row>
    <row r="478" spans="1:20" ht="24.75" customHeight="1" x14ac:dyDescent="0.25">
      <c r="A478" s="289" t="s">
        <v>661</v>
      </c>
      <c r="B478" s="406" t="s">
        <v>767</v>
      </c>
      <c r="C478" s="387"/>
      <c r="D478" s="388"/>
      <c r="E478" s="390" t="s">
        <v>662</v>
      </c>
      <c r="F478" s="391"/>
      <c r="G478" s="397" t="s">
        <v>633</v>
      </c>
      <c r="H478" s="387"/>
      <c r="I478" s="388"/>
      <c r="J478" s="193"/>
      <c r="K478" s="193"/>
      <c r="L478" s="193"/>
      <c r="M478" s="193"/>
      <c r="N478" s="193"/>
      <c r="O478" s="193"/>
      <c r="P478" s="193"/>
      <c r="Q478" s="193"/>
      <c r="R478" s="193"/>
      <c r="S478" s="193"/>
      <c r="T478" s="193"/>
    </row>
    <row r="479" spans="1:20" ht="37.5" customHeight="1" x14ac:dyDescent="0.25">
      <c r="A479" s="289" t="s">
        <v>663</v>
      </c>
      <c r="B479" s="467" t="s">
        <v>841</v>
      </c>
      <c r="C479" s="383"/>
      <c r="D479" s="383"/>
      <c r="E479" s="383"/>
      <c r="F479" s="383"/>
      <c r="G479" s="383"/>
      <c r="H479" s="383"/>
      <c r="I479" s="385"/>
      <c r="J479" s="193"/>
      <c r="K479" s="193"/>
      <c r="L479" s="193"/>
      <c r="M479" s="193"/>
      <c r="N479" s="193"/>
      <c r="O479" s="193"/>
      <c r="P479" s="193"/>
      <c r="Q479" s="193"/>
      <c r="R479" s="193"/>
      <c r="S479" s="193"/>
      <c r="T479" s="193"/>
    </row>
    <row r="480" spans="1:20" x14ac:dyDescent="0.25">
      <c r="A480" s="289" t="s">
        <v>665</v>
      </c>
      <c r="B480" s="450" t="s">
        <v>842</v>
      </c>
      <c r="C480" s="383"/>
      <c r="D480" s="383"/>
      <c r="E480" s="383"/>
      <c r="F480" s="383"/>
      <c r="G480" s="383"/>
      <c r="H480" s="383"/>
      <c r="I480" s="385"/>
      <c r="J480" s="193"/>
      <c r="K480" s="193"/>
      <c r="L480" s="193"/>
      <c r="M480" s="193"/>
      <c r="N480" s="193"/>
      <c r="O480" s="193"/>
      <c r="P480" s="193"/>
      <c r="Q480" s="193"/>
      <c r="R480" s="193"/>
      <c r="S480" s="193"/>
      <c r="T480" s="193"/>
    </row>
    <row r="481" spans="1:20" ht="24" customHeight="1" x14ac:dyDescent="0.25">
      <c r="A481" s="289" t="s">
        <v>667</v>
      </c>
      <c r="B481" s="175" t="s">
        <v>668</v>
      </c>
      <c r="C481" s="175" t="s">
        <v>668</v>
      </c>
      <c r="D481" s="175" t="s">
        <v>669</v>
      </c>
      <c r="E481" s="398" t="s">
        <v>670</v>
      </c>
      <c r="F481" s="399"/>
      <c r="G481" s="446" t="s">
        <v>769</v>
      </c>
      <c r="H481" s="446" t="s">
        <v>770</v>
      </c>
      <c r="I481" s="446" t="s">
        <v>669</v>
      </c>
      <c r="J481" s="193"/>
      <c r="K481" s="193"/>
      <c r="L481" s="193"/>
      <c r="M481" s="193"/>
      <c r="N481" s="193"/>
      <c r="O481" s="193"/>
      <c r="P481" s="193"/>
      <c r="Q481" s="193"/>
      <c r="R481" s="193"/>
      <c r="S481" s="193"/>
      <c r="T481" s="193"/>
    </row>
    <row r="482" spans="1:20" ht="24" customHeight="1" x14ac:dyDescent="0.25">
      <c r="A482" s="289" t="s">
        <v>671</v>
      </c>
      <c r="B482" s="175" t="s">
        <v>668</v>
      </c>
      <c r="C482" s="175" t="s">
        <v>668</v>
      </c>
      <c r="D482" s="175" t="s">
        <v>669</v>
      </c>
      <c r="E482" s="400"/>
      <c r="F482" s="401"/>
      <c r="G482" s="403"/>
      <c r="H482" s="403"/>
      <c r="I482" s="403"/>
      <c r="J482" s="193"/>
      <c r="K482" s="193"/>
      <c r="L482" s="193"/>
      <c r="M482" s="193"/>
      <c r="N482" s="193"/>
      <c r="O482" s="193"/>
      <c r="P482" s="193"/>
      <c r="Q482" s="193"/>
      <c r="R482" s="193"/>
      <c r="S482" s="193"/>
      <c r="T482" s="193"/>
    </row>
    <row r="483" spans="1:20" ht="67.5" customHeight="1" x14ac:dyDescent="0.25">
      <c r="A483" s="289" t="s">
        <v>672</v>
      </c>
      <c r="B483" s="205" t="s">
        <v>843</v>
      </c>
      <c r="C483" s="289" t="s">
        <v>673</v>
      </c>
      <c r="D483" s="204" t="s">
        <v>844</v>
      </c>
      <c r="E483" s="393" t="s">
        <v>674</v>
      </c>
      <c r="F483" s="394"/>
      <c r="G483" s="389" t="s">
        <v>773</v>
      </c>
      <c r="H483" s="387"/>
      <c r="I483" s="388"/>
      <c r="J483" s="193"/>
      <c r="K483" s="193"/>
      <c r="L483" s="193"/>
      <c r="M483" s="193"/>
      <c r="N483" s="193"/>
      <c r="O483" s="193"/>
      <c r="P483" s="193"/>
      <c r="Q483" s="193"/>
      <c r="R483" s="193"/>
      <c r="S483" s="193"/>
      <c r="T483" s="193"/>
    </row>
    <row r="484" spans="1:20" ht="24" customHeight="1" x14ac:dyDescent="0.25">
      <c r="A484" s="386" t="s">
        <v>676</v>
      </c>
      <c r="B484" s="387"/>
      <c r="C484" s="387"/>
      <c r="D484" s="387"/>
      <c r="E484" s="387"/>
      <c r="F484" s="387"/>
      <c r="G484" s="387"/>
      <c r="H484" s="387"/>
      <c r="I484" s="388"/>
      <c r="J484" s="193"/>
      <c r="K484" s="193"/>
      <c r="L484" s="193"/>
      <c r="M484" s="193"/>
      <c r="N484" s="193"/>
      <c r="O484" s="193"/>
      <c r="P484" s="193"/>
      <c r="Q484" s="193"/>
      <c r="R484" s="193"/>
      <c r="S484" s="193"/>
      <c r="T484" s="193"/>
    </row>
    <row r="485" spans="1:20" ht="25.5" customHeight="1" x14ac:dyDescent="0.25">
      <c r="A485" s="289" t="s">
        <v>677</v>
      </c>
      <c r="B485" s="467" t="s">
        <v>845</v>
      </c>
      <c r="C485" s="385"/>
      <c r="D485" s="289" t="s">
        <v>679</v>
      </c>
      <c r="E485" s="467" t="s">
        <v>780</v>
      </c>
      <c r="F485" s="385"/>
      <c r="G485" s="289" t="s">
        <v>681</v>
      </c>
      <c r="H485" s="467" t="s">
        <v>773</v>
      </c>
      <c r="I485" s="385"/>
      <c r="J485" s="193"/>
      <c r="K485" s="193"/>
      <c r="L485" s="193"/>
      <c r="M485" s="193"/>
      <c r="N485" s="193"/>
      <c r="O485" s="193"/>
      <c r="P485" s="193"/>
      <c r="Q485" s="193"/>
      <c r="R485" s="193"/>
      <c r="S485" s="193"/>
      <c r="T485" s="193"/>
    </row>
    <row r="486" spans="1:20" ht="32.25" customHeight="1" x14ac:dyDescent="0.25">
      <c r="A486" s="289" t="s">
        <v>682</v>
      </c>
      <c r="B486" s="450" t="s">
        <v>846</v>
      </c>
      <c r="C486" s="383"/>
      <c r="D486" s="383"/>
      <c r="E486" s="383"/>
      <c r="F486" s="383"/>
      <c r="G486" s="383"/>
      <c r="H486" s="383"/>
      <c r="I486" s="385"/>
      <c r="J486" s="193"/>
      <c r="K486" s="193"/>
      <c r="L486" s="193"/>
      <c r="M486" s="193"/>
      <c r="N486" s="193"/>
      <c r="O486" s="193"/>
      <c r="P486" s="193"/>
      <c r="Q486" s="193"/>
      <c r="R486" s="193"/>
      <c r="S486" s="193"/>
      <c r="T486" s="193"/>
    </row>
    <row r="487" spans="1:20" ht="41.25" customHeight="1" x14ac:dyDescent="0.25">
      <c r="A487" s="289" t="s">
        <v>684</v>
      </c>
      <c r="B487" s="178" t="s">
        <v>49</v>
      </c>
      <c r="C487" s="289" t="s">
        <v>685</v>
      </c>
      <c r="D487" s="195" t="s">
        <v>47</v>
      </c>
      <c r="E487" s="390" t="s">
        <v>686</v>
      </c>
      <c r="F487" s="391"/>
      <c r="G487" s="180" t="s">
        <v>48</v>
      </c>
      <c r="H487" s="289" t="s">
        <v>687</v>
      </c>
      <c r="I487" s="288" t="s">
        <v>844</v>
      </c>
      <c r="J487" s="193"/>
      <c r="K487" s="193"/>
      <c r="L487" s="193"/>
      <c r="M487" s="193"/>
      <c r="N487" s="193"/>
      <c r="O487" s="193"/>
      <c r="P487" s="193"/>
      <c r="Q487" s="193"/>
      <c r="R487" s="193"/>
      <c r="S487" s="193"/>
      <c r="T487" s="193"/>
    </row>
    <row r="488" spans="1:20" ht="41.25" customHeight="1" x14ac:dyDescent="0.25">
      <c r="A488" s="289" t="s">
        <v>688</v>
      </c>
      <c r="B488" s="467" t="s">
        <v>847</v>
      </c>
      <c r="C488" s="383"/>
      <c r="D488" s="383"/>
      <c r="E488" s="383"/>
      <c r="F488" s="383"/>
      <c r="G488" s="383"/>
      <c r="H488" s="383"/>
      <c r="I488" s="385"/>
      <c r="J488" s="193"/>
      <c r="K488" s="193"/>
      <c r="L488" s="193"/>
      <c r="M488" s="193"/>
      <c r="N488" s="193"/>
      <c r="O488" s="193"/>
      <c r="P488" s="193"/>
      <c r="Q488" s="193"/>
      <c r="R488" s="193"/>
      <c r="S488" s="193"/>
      <c r="T488" s="193"/>
    </row>
    <row r="489" spans="1:20" ht="42" customHeight="1" x14ac:dyDescent="0.25">
      <c r="A489" s="289" t="s">
        <v>690</v>
      </c>
      <c r="B489" s="450" t="s">
        <v>848</v>
      </c>
      <c r="C489" s="383"/>
      <c r="D489" s="385"/>
      <c r="E489" s="390" t="s">
        <v>692</v>
      </c>
      <c r="F489" s="391"/>
      <c r="G489" s="476" t="s">
        <v>849</v>
      </c>
      <c r="H489" s="477"/>
      <c r="I489" s="478"/>
      <c r="J489" s="193"/>
      <c r="K489" s="193"/>
      <c r="L489" s="193"/>
      <c r="M489" s="193"/>
      <c r="N489" s="193"/>
      <c r="O489" s="193"/>
      <c r="P489" s="193"/>
      <c r="Q489" s="193"/>
      <c r="R489" s="193"/>
      <c r="S489" s="193"/>
      <c r="T489" s="193"/>
    </row>
    <row r="490" spans="1:20" x14ac:dyDescent="0.25">
      <c r="A490" s="386" t="s">
        <v>693</v>
      </c>
      <c r="B490" s="387"/>
      <c r="C490" s="387"/>
      <c r="D490" s="387"/>
      <c r="E490" s="387"/>
      <c r="F490" s="387"/>
      <c r="G490" s="387"/>
      <c r="H490" s="387"/>
      <c r="I490" s="388"/>
      <c r="J490" s="193"/>
      <c r="K490" s="193"/>
      <c r="L490" s="193"/>
      <c r="M490" s="193"/>
      <c r="N490" s="193"/>
      <c r="O490" s="193"/>
      <c r="P490" s="193"/>
      <c r="Q490" s="193"/>
      <c r="R490" s="193"/>
      <c r="S490" s="193"/>
      <c r="T490" s="193"/>
    </row>
    <row r="491" spans="1:20" ht="26.25" customHeight="1" x14ac:dyDescent="0.25">
      <c r="A491" s="289" t="s">
        <v>694</v>
      </c>
      <c r="B491" s="467" t="s">
        <v>850</v>
      </c>
      <c r="C491" s="383"/>
      <c r="D491" s="383"/>
      <c r="E491" s="383"/>
      <c r="F491" s="383"/>
      <c r="G491" s="383"/>
      <c r="H491" s="383"/>
      <c r="I491" s="385"/>
      <c r="J491" s="193"/>
      <c r="K491" s="193"/>
      <c r="L491" s="193"/>
      <c r="M491" s="193"/>
      <c r="N491" s="193"/>
      <c r="O491" s="193"/>
      <c r="P491" s="193"/>
      <c r="Q491" s="193"/>
      <c r="R491" s="193"/>
      <c r="S491" s="193"/>
      <c r="T491" s="193"/>
    </row>
    <row r="492" spans="1:20" x14ac:dyDescent="0.25">
      <c r="A492" s="289" t="s">
        <v>695</v>
      </c>
      <c r="B492" s="386" t="s">
        <v>696</v>
      </c>
      <c r="C492" s="388"/>
      <c r="D492" s="386" t="s">
        <v>697</v>
      </c>
      <c r="E492" s="388"/>
      <c r="F492" s="386" t="s">
        <v>698</v>
      </c>
      <c r="G492" s="388"/>
      <c r="H492" s="386" t="s">
        <v>699</v>
      </c>
      <c r="I492" s="388"/>
      <c r="J492" s="193"/>
      <c r="K492" s="193"/>
      <c r="L492" s="193"/>
      <c r="M492" s="193"/>
      <c r="N492" s="193"/>
      <c r="O492" s="193"/>
      <c r="P492" s="193"/>
      <c r="Q492" s="193"/>
      <c r="R492" s="193"/>
      <c r="S492" s="193"/>
      <c r="T492" s="193"/>
    </row>
    <row r="493" spans="1:20" ht="39.75" customHeight="1" x14ac:dyDescent="0.25">
      <c r="A493" s="289" t="s">
        <v>700</v>
      </c>
      <c r="B493" s="450" t="s">
        <v>851</v>
      </c>
      <c r="C493" s="385"/>
      <c r="D493" s="450" t="s">
        <v>852</v>
      </c>
      <c r="E493" s="385"/>
      <c r="F493" s="389"/>
      <c r="G493" s="388"/>
      <c r="H493" s="389"/>
      <c r="I493" s="388"/>
      <c r="J493" s="193"/>
      <c r="K493" s="193"/>
      <c r="L493" s="193"/>
      <c r="M493" s="193"/>
      <c r="N493" s="193"/>
      <c r="O493" s="193"/>
      <c r="P493" s="193"/>
      <c r="Q493" s="193"/>
      <c r="R493" s="193"/>
      <c r="S493" s="193"/>
      <c r="T493" s="193"/>
    </row>
    <row r="494" spans="1:20" ht="39.75" customHeight="1" x14ac:dyDescent="0.25">
      <c r="A494" s="289" t="s">
        <v>703</v>
      </c>
      <c r="B494" s="467" t="s">
        <v>853</v>
      </c>
      <c r="C494" s="385"/>
      <c r="D494" s="467" t="s">
        <v>835</v>
      </c>
      <c r="E494" s="385"/>
      <c r="F494" s="389"/>
      <c r="G494" s="388"/>
      <c r="H494" s="389"/>
      <c r="I494" s="388"/>
      <c r="J494" s="193"/>
      <c r="K494" s="193"/>
      <c r="L494" s="193"/>
      <c r="M494" s="193"/>
      <c r="N494" s="193"/>
      <c r="O494" s="193"/>
      <c r="P494" s="193"/>
      <c r="Q494" s="193"/>
      <c r="R494" s="193"/>
      <c r="S494" s="193"/>
      <c r="T494" s="193"/>
    </row>
    <row r="495" spans="1:20" ht="39.75" customHeight="1" x14ac:dyDescent="0.25">
      <c r="A495" s="289" t="s">
        <v>705</v>
      </c>
      <c r="B495" s="467" t="s">
        <v>761</v>
      </c>
      <c r="C495" s="385"/>
      <c r="D495" s="467" t="s">
        <v>761</v>
      </c>
      <c r="E495" s="385"/>
      <c r="F495" s="389"/>
      <c r="G495" s="388"/>
      <c r="H495" s="389"/>
      <c r="I495" s="388"/>
      <c r="J495" s="193"/>
      <c r="K495" s="193"/>
      <c r="L495" s="193"/>
      <c r="M495" s="193"/>
      <c r="N495" s="193"/>
      <c r="O495" s="193"/>
      <c r="P495" s="193"/>
      <c r="Q495" s="193"/>
      <c r="R495" s="193"/>
      <c r="S495" s="193"/>
      <c r="T495" s="193"/>
    </row>
    <row r="496" spans="1:20" ht="39.75" customHeight="1" x14ac:dyDescent="0.25">
      <c r="A496" s="289" t="s">
        <v>707</v>
      </c>
      <c r="B496" s="450" t="s">
        <v>48</v>
      </c>
      <c r="C496" s="385"/>
      <c r="D496" s="450" t="s">
        <v>48</v>
      </c>
      <c r="E496" s="385"/>
      <c r="F496" s="389"/>
      <c r="G496" s="388"/>
      <c r="H496" s="389"/>
      <c r="I496" s="388"/>
      <c r="J496" s="193"/>
      <c r="K496" s="193"/>
      <c r="L496" s="193"/>
      <c r="M496" s="193"/>
      <c r="N496" s="193"/>
      <c r="O496" s="193"/>
      <c r="P496" s="193"/>
      <c r="Q496" s="193"/>
      <c r="R496" s="193"/>
      <c r="S496" s="193"/>
      <c r="T496" s="193"/>
    </row>
    <row r="497" spans="1:20" ht="39.75" customHeight="1" x14ac:dyDescent="0.25">
      <c r="A497" s="289" t="s">
        <v>708</v>
      </c>
      <c r="B497" s="450" t="s">
        <v>854</v>
      </c>
      <c r="C497" s="385"/>
      <c r="D497" s="450" t="s">
        <v>855</v>
      </c>
      <c r="E497" s="385"/>
      <c r="F497" s="389"/>
      <c r="G497" s="388"/>
      <c r="H497" s="389"/>
      <c r="I497" s="388"/>
      <c r="J497" s="193"/>
      <c r="K497" s="193"/>
      <c r="L497" s="193"/>
      <c r="M497" s="193"/>
      <c r="N497" s="193"/>
      <c r="O497" s="193"/>
      <c r="P497" s="193"/>
      <c r="Q497" s="193"/>
      <c r="R497" s="193"/>
      <c r="S497" s="193"/>
      <c r="T497" s="193"/>
    </row>
    <row r="498" spans="1:20" ht="77.25" customHeight="1" x14ac:dyDescent="0.25">
      <c r="A498" s="289" t="s">
        <v>711</v>
      </c>
      <c r="B498" s="450" t="s">
        <v>856</v>
      </c>
      <c r="C498" s="385"/>
      <c r="D498" s="450" t="s">
        <v>857</v>
      </c>
      <c r="E498" s="385"/>
      <c r="F498" s="389"/>
      <c r="G498" s="388"/>
      <c r="H498" s="389"/>
      <c r="I498" s="388"/>
      <c r="J498" s="193"/>
      <c r="K498" s="193"/>
      <c r="L498" s="193"/>
      <c r="M498" s="193"/>
      <c r="N498" s="193"/>
      <c r="O498" s="193"/>
      <c r="P498" s="193"/>
      <c r="Q498" s="193"/>
      <c r="R498" s="193"/>
      <c r="S498" s="193"/>
      <c r="T498" s="193"/>
    </row>
    <row r="499" spans="1:20" ht="25.5" customHeight="1" x14ac:dyDescent="0.25">
      <c r="A499" s="386" t="s">
        <v>714</v>
      </c>
      <c r="B499" s="387"/>
      <c r="C499" s="387"/>
      <c r="D499" s="387"/>
      <c r="E499" s="387"/>
      <c r="F499" s="387"/>
      <c r="G499" s="387"/>
      <c r="H499" s="387"/>
      <c r="I499" s="388"/>
      <c r="J499" s="193"/>
      <c r="K499" s="193"/>
      <c r="L499" s="193"/>
      <c r="M499" s="193"/>
      <c r="N499" s="193"/>
      <c r="O499" s="193"/>
      <c r="P499" s="193"/>
      <c r="Q499" s="193"/>
      <c r="R499" s="193"/>
      <c r="S499" s="193"/>
      <c r="T499" s="193"/>
    </row>
    <row r="500" spans="1:20" ht="25.5" customHeight="1" x14ac:dyDescent="0.25">
      <c r="A500" s="289" t="s">
        <v>715</v>
      </c>
      <c r="B500" s="389" t="s">
        <v>773</v>
      </c>
      <c r="C500" s="387"/>
      <c r="D500" s="388"/>
      <c r="E500" s="289" t="s">
        <v>716</v>
      </c>
      <c r="F500" s="406" t="s">
        <v>773</v>
      </c>
      <c r="G500" s="387"/>
      <c r="H500" s="387"/>
      <c r="I500" s="388"/>
      <c r="J500" s="193"/>
      <c r="K500" s="193"/>
      <c r="L500" s="193"/>
      <c r="M500" s="193"/>
      <c r="N500" s="193"/>
      <c r="O500" s="193"/>
      <c r="P500" s="193"/>
      <c r="Q500" s="193"/>
      <c r="R500" s="193"/>
      <c r="S500" s="193"/>
      <c r="T500" s="193"/>
    </row>
    <row r="501" spans="1:20" ht="25.5" customHeight="1" x14ac:dyDescent="0.25">
      <c r="A501" s="289" t="s">
        <v>717</v>
      </c>
      <c r="B501" s="389" t="s">
        <v>773</v>
      </c>
      <c r="C501" s="387"/>
      <c r="D501" s="387"/>
      <c r="E501" s="387"/>
      <c r="F501" s="387"/>
      <c r="G501" s="387"/>
      <c r="H501" s="387"/>
      <c r="I501" s="388"/>
      <c r="J501" s="193"/>
      <c r="K501" s="193"/>
      <c r="L501" s="193"/>
      <c r="M501" s="193"/>
      <c r="N501" s="193"/>
      <c r="O501" s="193"/>
      <c r="P501" s="193"/>
      <c r="Q501" s="193"/>
      <c r="R501" s="193"/>
      <c r="S501" s="193"/>
      <c r="T501" s="193"/>
    </row>
    <row r="502" spans="1:20" ht="25.5" customHeight="1" x14ac:dyDescent="0.25">
      <c r="A502" s="289" t="s">
        <v>718</v>
      </c>
      <c r="B502" s="389" t="s">
        <v>773</v>
      </c>
      <c r="C502" s="387"/>
      <c r="D502" s="387"/>
      <c r="E502" s="387"/>
      <c r="F502" s="387"/>
      <c r="G502" s="387"/>
      <c r="H502" s="387"/>
      <c r="I502" s="388"/>
      <c r="J502" s="193"/>
      <c r="K502" s="193"/>
      <c r="L502" s="193"/>
      <c r="M502" s="193"/>
      <c r="N502" s="193"/>
      <c r="O502" s="193"/>
      <c r="P502" s="193"/>
      <c r="Q502" s="193"/>
      <c r="R502" s="193"/>
      <c r="S502" s="193"/>
      <c r="T502" s="193"/>
    </row>
    <row r="503" spans="1:20" ht="25.5" customHeight="1" x14ac:dyDescent="0.25">
      <c r="A503" s="289" t="s">
        <v>719</v>
      </c>
      <c r="B503" s="389" t="s">
        <v>773</v>
      </c>
      <c r="C503" s="387"/>
      <c r="D503" s="388"/>
      <c r="E503" s="289" t="s">
        <v>720</v>
      </c>
      <c r="F503" s="389" t="s">
        <v>773</v>
      </c>
      <c r="G503" s="387"/>
      <c r="H503" s="387"/>
      <c r="I503" s="388"/>
      <c r="J503" s="193"/>
      <c r="K503" s="193"/>
      <c r="L503" s="193"/>
      <c r="M503" s="193"/>
      <c r="N503" s="193"/>
      <c r="O503" s="193"/>
      <c r="P503" s="193"/>
      <c r="Q503" s="193"/>
      <c r="R503" s="193"/>
      <c r="S503" s="193"/>
      <c r="T503" s="193"/>
    </row>
    <row r="504" spans="1:20" ht="27.75" customHeight="1" x14ac:dyDescent="0.25">
      <c r="A504" s="386" t="s">
        <v>721</v>
      </c>
      <c r="B504" s="388"/>
      <c r="C504" s="386" t="s">
        <v>722</v>
      </c>
      <c r="D504" s="388"/>
      <c r="E504" s="386" t="s">
        <v>723</v>
      </c>
      <c r="F504" s="387"/>
      <c r="G504" s="388"/>
      <c r="H504" s="386" t="s">
        <v>724</v>
      </c>
      <c r="I504" s="388"/>
      <c r="J504" s="193"/>
      <c r="K504" s="193"/>
      <c r="L504" s="193"/>
      <c r="M504" s="193"/>
      <c r="N504" s="193"/>
      <c r="O504" s="193"/>
      <c r="P504" s="193"/>
      <c r="Q504" s="193"/>
      <c r="R504" s="193"/>
      <c r="S504" s="193"/>
      <c r="T504" s="193"/>
    </row>
    <row r="505" spans="1:20" ht="39.75" customHeight="1" x14ac:dyDescent="0.25">
      <c r="A505" s="389" t="s">
        <v>725</v>
      </c>
      <c r="B505" s="388"/>
      <c r="C505" s="397" t="s">
        <v>792</v>
      </c>
      <c r="D505" s="388"/>
      <c r="E505" s="397" t="s">
        <v>858</v>
      </c>
      <c r="F505" s="387"/>
      <c r="G505" s="388"/>
      <c r="H505" s="397" t="s">
        <v>858</v>
      </c>
      <c r="I505" s="388"/>
      <c r="J505" s="193"/>
      <c r="K505" s="193"/>
      <c r="L505" s="193"/>
      <c r="M505" s="193"/>
      <c r="N505" s="193"/>
      <c r="O505" s="193"/>
      <c r="P505" s="193"/>
      <c r="Q505" s="193"/>
      <c r="R505" s="193"/>
      <c r="S505" s="193"/>
      <c r="T505" s="193"/>
    </row>
    <row r="506" spans="1:20" ht="29.25" customHeight="1" x14ac:dyDescent="0.25">
      <c r="A506" s="386" t="s">
        <v>727</v>
      </c>
      <c r="B506" s="387"/>
      <c r="C506" s="387"/>
      <c r="D506" s="387"/>
      <c r="E506" s="387"/>
      <c r="F506" s="387"/>
      <c r="G506" s="387"/>
      <c r="H506" s="387"/>
      <c r="I506" s="388"/>
      <c r="J506" s="193"/>
      <c r="K506" s="193"/>
      <c r="L506" s="193"/>
      <c r="M506" s="193"/>
      <c r="N506" s="193"/>
      <c r="O506" s="193"/>
      <c r="P506" s="193"/>
      <c r="Q506" s="193"/>
      <c r="R506" s="193"/>
      <c r="S506" s="193"/>
      <c r="T506" s="193"/>
    </row>
    <row r="507" spans="1:20" ht="29.25" customHeight="1" x14ac:dyDescent="0.25">
      <c r="A507" s="194" t="s">
        <v>728</v>
      </c>
      <c r="B507" s="390" t="s">
        <v>729</v>
      </c>
      <c r="C507" s="410"/>
      <c r="D507" s="410"/>
      <c r="E507" s="410"/>
      <c r="F507" s="410"/>
      <c r="G507" s="410"/>
      <c r="H507" s="391"/>
      <c r="I507" s="194" t="s">
        <v>730</v>
      </c>
      <c r="J507" s="193"/>
      <c r="K507" s="193"/>
      <c r="L507" s="193"/>
      <c r="M507" s="193"/>
      <c r="N507" s="193"/>
      <c r="O507" s="193"/>
      <c r="P507" s="193"/>
      <c r="Q507" s="193"/>
      <c r="R507" s="193"/>
      <c r="S507" s="193"/>
      <c r="T507" s="193"/>
    </row>
    <row r="508" spans="1:20" ht="37.5" customHeight="1" x14ac:dyDescent="0.25">
      <c r="A508" s="284">
        <v>46072</v>
      </c>
      <c r="B508" s="486" t="s">
        <v>981</v>
      </c>
      <c r="C508" s="487"/>
      <c r="D508" s="487"/>
      <c r="E508" s="487"/>
      <c r="F508" s="487"/>
      <c r="G508" s="487"/>
      <c r="H508" s="488"/>
      <c r="I508" s="281"/>
      <c r="J508" s="193"/>
      <c r="K508" s="193"/>
      <c r="L508" s="193"/>
      <c r="M508" s="193"/>
      <c r="N508" s="193"/>
      <c r="O508" s="193"/>
      <c r="P508" s="193"/>
      <c r="Q508" s="193"/>
      <c r="R508" s="193"/>
      <c r="S508" s="193"/>
      <c r="T508" s="193"/>
    </row>
    <row r="509" spans="1:20" x14ac:dyDescent="0.25">
      <c r="A509" s="447" t="s">
        <v>438</v>
      </c>
      <c r="B509" s="376"/>
      <c r="C509" s="376"/>
      <c r="D509" s="376"/>
      <c r="E509" s="376"/>
      <c r="F509" s="376"/>
      <c r="G509" s="376"/>
      <c r="H509" s="376"/>
      <c r="I509" s="377"/>
      <c r="J509" s="193"/>
      <c r="K509" s="193"/>
      <c r="L509" s="193"/>
      <c r="M509" s="193"/>
      <c r="N509" s="193"/>
      <c r="O509" s="193"/>
      <c r="P509" s="193"/>
      <c r="Q509" s="193"/>
      <c r="R509" s="193"/>
      <c r="S509" s="193"/>
      <c r="T509" s="193"/>
    </row>
    <row r="510" spans="1:20" x14ac:dyDescent="0.25">
      <c r="A510" s="448" t="s">
        <v>439</v>
      </c>
      <c r="B510" s="379"/>
      <c r="C510" s="379"/>
      <c r="D510" s="379"/>
      <c r="E510" s="379"/>
      <c r="F510" s="379"/>
      <c r="G510" s="379"/>
      <c r="H510" s="379"/>
      <c r="I510" s="380"/>
      <c r="J510" s="193"/>
      <c r="K510" s="193"/>
      <c r="L510" s="193"/>
      <c r="M510" s="193"/>
      <c r="N510" s="193"/>
      <c r="O510" s="193"/>
      <c r="P510" s="193"/>
      <c r="Q510" s="193"/>
      <c r="R510" s="193"/>
      <c r="S510" s="193"/>
      <c r="T510" s="193"/>
    </row>
    <row r="511" spans="1:20" x14ac:dyDescent="0.25">
      <c r="A511" s="448" t="s">
        <v>960</v>
      </c>
      <c r="B511" s="379"/>
      <c r="C511" s="379"/>
      <c r="D511" s="379"/>
      <c r="E511" s="379"/>
      <c r="F511" s="379"/>
      <c r="G511" s="379"/>
      <c r="H511" s="379"/>
      <c r="I511" s="380"/>
      <c r="J511" s="193"/>
      <c r="K511" s="193"/>
      <c r="L511" s="193"/>
      <c r="M511" s="193"/>
      <c r="N511" s="193"/>
      <c r="O511" s="193"/>
      <c r="P511" s="193"/>
      <c r="Q511" s="193"/>
      <c r="R511" s="193"/>
      <c r="S511" s="193"/>
      <c r="T511" s="193"/>
    </row>
    <row r="512" spans="1:20" x14ac:dyDescent="0.25">
      <c r="A512" s="449" t="s">
        <v>957</v>
      </c>
      <c r="B512" s="383"/>
      <c r="C512" s="383"/>
      <c r="D512" s="383"/>
      <c r="E512" s="383"/>
      <c r="F512" s="457" t="s">
        <v>765</v>
      </c>
      <c r="G512" s="383"/>
      <c r="H512" s="383"/>
      <c r="I512" s="385"/>
      <c r="J512" s="193"/>
      <c r="K512" s="193"/>
      <c r="L512" s="193"/>
      <c r="M512" s="193"/>
      <c r="N512" s="193"/>
      <c r="O512" s="193"/>
      <c r="P512" s="193"/>
      <c r="Q512" s="193"/>
      <c r="R512" s="193"/>
      <c r="S512" s="193"/>
      <c r="T512" s="193"/>
    </row>
    <row r="513" spans="1:20" x14ac:dyDescent="0.25">
      <c r="A513" s="386" t="s">
        <v>655</v>
      </c>
      <c r="B513" s="387"/>
      <c r="C513" s="387"/>
      <c r="D513" s="387"/>
      <c r="E513" s="387"/>
      <c r="F513" s="387"/>
      <c r="G513" s="387"/>
      <c r="H513" s="387"/>
      <c r="I513" s="388"/>
      <c r="J513" s="193"/>
      <c r="K513" s="193"/>
      <c r="L513" s="193"/>
      <c r="M513" s="193"/>
      <c r="N513" s="193"/>
      <c r="O513" s="193"/>
      <c r="P513" s="193"/>
      <c r="Q513" s="193"/>
      <c r="R513" s="193"/>
      <c r="S513" s="193"/>
      <c r="T513" s="193"/>
    </row>
    <row r="514" spans="1:20" ht="15" customHeight="1" x14ac:dyDescent="0.25">
      <c r="A514" s="386" t="s">
        <v>656</v>
      </c>
      <c r="B514" s="387"/>
      <c r="C514" s="387"/>
      <c r="D514" s="387"/>
      <c r="E514" s="387"/>
      <c r="F514" s="387"/>
      <c r="G514" s="387"/>
      <c r="H514" s="387"/>
      <c r="I514" s="388"/>
      <c r="J514" s="193"/>
      <c r="K514" s="193"/>
      <c r="L514" s="193"/>
      <c r="M514" s="193"/>
      <c r="N514" s="193"/>
      <c r="O514" s="193"/>
      <c r="P514" s="193"/>
      <c r="Q514" s="193"/>
      <c r="R514" s="193"/>
      <c r="S514" s="193"/>
      <c r="T514" s="193"/>
    </row>
    <row r="515" spans="1:20" ht="24.75" customHeight="1" x14ac:dyDescent="0.25">
      <c r="A515" s="289" t="s">
        <v>657</v>
      </c>
      <c r="B515" s="280">
        <v>14</v>
      </c>
      <c r="C515" s="390" t="s">
        <v>658</v>
      </c>
      <c r="D515" s="391"/>
      <c r="E515" s="397" t="s">
        <v>766</v>
      </c>
      <c r="F515" s="387"/>
      <c r="G515" s="388"/>
      <c r="H515" s="289" t="s">
        <v>659</v>
      </c>
      <c r="I515" s="174" t="s">
        <v>660</v>
      </c>
      <c r="K515" s="193"/>
      <c r="L515" s="193"/>
      <c r="M515" s="193"/>
      <c r="N515" s="193"/>
      <c r="O515" s="193"/>
      <c r="P515" s="193"/>
      <c r="Q515" s="193"/>
      <c r="R515" s="193"/>
      <c r="S515" s="193"/>
      <c r="T515" s="193"/>
    </row>
    <row r="516" spans="1:20" ht="24.75" customHeight="1" x14ac:dyDescent="0.25">
      <c r="A516" s="289" t="s">
        <v>661</v>
      </c>
      <c r="B516" s="406" t="s">
        <v>767</v>
      </c>
      <c r="C516" s="387"/>
      <c r="D516" s="388"/>
      <c r="E516" s="390" t="s">
        <v>662</v>
      </c>
      <c r="F516" s="391"/>
      <c r="G516" s="397" t="s">
        <v>633</v>
      </c>
      <c r="H516" s="387"/>
      <c r="I516" s="388"/>
      <c r="J516" s="193"/>
      <c r="K516" s="193"/>
      <c r="L516" s="193"/>
      <c r="M516" s="193"/>
      <c r="N516" s="193"/>
      <c r="O516" s="193"/>
      <c r="P516" s="193"/>
      <c r="Q516" s="193"/>
      <c r="R516" s="193"/>
      <c r="S516" s="193"/>
      <c r="T516" s="193"/>
    </row>
    <row r="517" spans="1:20" ht="37.5" customHeight="1" x14ac:dyDescent="0.25">
      <c r="A517" s="289" t="s">
        <v>663</v>
      </c>
      <c r="B517" s="450" t="s">
        <v>859</v>
      </c>
      <c r="C517" s="383"/>
      <c r="D517" s="383"/>
      <c r="E517" s="383"/>
      <c r="F517" s="383"/>
      <c r="G517" s="383"/>
      <c r="H517" s="383"/>
      <c r="I517" s="385"/>
      <c r="J517" s="193"/>
      <c r="K517" s="193"/>
      <c r="L517" s="193"/>
      <c r="M517" s="193"/>
      <c r="N517" s="193"/>
      <c r="O517" s="193"/>
      <c r="P517" s="193"/>
      <c r="Q517" s="193"/>
      <c r="R517" s="193"/>
      <c r="S517" s="193"/>
      <c r="T517" s="193"/>
    </row>
    <row r="518" spans="1:20" ht="14.45" customHeight="1" x14ac:dyDescent="0.25">
      <c r="A518" s="289" t="s">
        <v>665</v>
      </c>
      <c r="B518" s="450" t="s">
        <v>860</v>
      </c>
      <c r="C518" s="383"/>
      <c r="D518" s="383"/>
      <c r="E518" s="383"/>
      <c r="F518" s="383"/>
      <c r="G518" s="383"/>
      <c r="H518" s="383"/>
      <c r="I518" s="385"/>
      <c r="J518" s="193"/>
      <c r="K518" s="193"/>
      <c r="L518" s="193"/>
      <c r="M518" s="193"/>
      <c r="N518" s="193"/>
      <c r="O518" s="193"/>
      <c r="P518" s="193"/>
      <c r="Q518" s="193"/>
      <c r="R518" s="193"/>
      <c r="S518" s="193"/>
      <c r="T518" s="193"/>
    </row>
    <row r="519" spans="1:20" ht="24" customHeight="1" x14ac:dyDescent="0.25">
      <c r="A519" s="289" t="s">
        <v>667</v>
      </c>
      <c r="B519" s="175" t="s">
        <v>668</v>
      </c>
      <c r="C519" s="175" t="s">
        <v>668</v>
      </c>
      <c r="D519" s="175" t="s">
        <v>669</v>
      </c>
      <c r="E519" s="398" t="s">
        <v>670</v>
      </c>
      <c r="F519" s="399"/>
      <c r="G519" s="446" t="s">
        <v>769</v>
      </c>
      <c r="H519" s="446" t="s">
        <v>770</v>
      </c>
      <c r="I519" s="446" t="s">
        <v>669</v>
      </c>
      <c r="J519" s="193"/>
      <c r="K519" s="193"/>
      <c r="L519" s="193"/>
      <c r="M519" s="193"/>
      <c r="N519" s="193"/>
      <c r="O519" s="193"/>
      <c r="P519" s="193"/>
      <c r="Q519" s="193"/>
      <c r="R519" s="193"/>
      <c r="S519" s="193"/>
      <c r="T519" s="193"/>
    </row>
    <row r="520" spans="1:20" ht="24" customHeight="1" x14ac:dyDescent="0.25">
      <c r="A520" s="289" t="s">
        <v>671</v>
      </c>
      <c r="B520" s="175" t="s">
        <v>668</v>
      </c>
      <c r="C520" s="175" t="s">
        <v>668</v>
      </c>
      <c r="D520" s="175" t="s">
        <v>669</v>
      </c>
      <c r="E520" s="400"/>
      <c r="F520" s="401"/>
      <c r="G520" s="403"/>
      <c r="H520" s="403"/>
      <c r="I520" s="403"/>
      <c r="J520" s="193"/>
      <c r="K520" s="193"/>
      <c r="L520" s="193"/>
      <c r="M520" s="193"/>
      <c r="N520" s="193"/>
      <c r="O520" s="193"/>
      <c r="P520" s="193"/>
      <c r="Q520" s="193"/>
      <c r="R520" s="193"/>
      <c r="S520" s="193"/>
      <c r="T520" s="193"/>
    </row>
    <row r="521" spans="1:20" ht="67.5" customHeight="1" x14ac:dyDescent="0.25">
      <c r="A521" s="289" t="s">
        <v>672</v>
      </c>
      <c r="B521" s="208">
        <v>1</v>
      </c>
      <c r="C521" s="289" t="s">
        <v>673</v>
      </c>
      <c r="D521" s="201">
        <v>1</v>
      </c>
      <c r="E521" s="393" t="s">
        <v>674</v>
      </c>
      <c r="F521" s="394"/>
      <c r="G521" s="389" t="s">
        <v>773</v>
      </c>
      <c r="H521" s="387"/>
      <c r="I521" s="388"/>
      <c r="J521" s="193"/>
      <c r="K521" s="193"/>
      <c r="L521" s="193"/>
      <c r="M521" s="193"/>
      <c r="N521" s="193"/>
      <c r="O521" s="193"/>
      <c r="P521" s="193"/>
      <c r="Q521" s="193"/>
      <c r="R521" s="193"/>
      <c r="S521" s="193"/>
      <c r="T521" s="193"/>
    </row>
    <row r="522" spans="1:20" ht="24" customHeight="1" x14ac:dyDescent="0.25">
      <c r="A522" s="386" t="s">
        <v>676</v>
      </c>
      <c r="B522" s="387"/>
      <c r="C522" s="387"/>
      <c r="D522" s="387"/>
      <c r="E522" s="387"/>
      <c r="F522" s="387"/>
      <c r="G522" s="387"/>
      <c r="H522" s="387"/>
      <c r="I522" s="388"/>
      <c r="J522" s="193"/>
      <c r="K522" s="193"/>
      <c r="L522" s="193"/>
      <c r="M522" s="193"/>
      <c r="N522" s="193"/>
      <c r="O522" s="193"/>
      <c r="P522" s="193"/>
      <c r="Q522" s="193"/>
      <c r="R522" s="193"/>
      <c r="S522" s="193"/>
      <c r="T522" s="193"/>
    </row>
    <row r="523" spans="1:20" ht="25.5" customHeight="1" x14ac:dyDescent="0.25">
      <c r="A523" s="289" t="s">
        <v>677</v>
      </c>
      <c r="B523" s="450" t="s">
        <v>861</v>
      </c>
      <c r="C523" s="385"/>
      <c r="D523" s="289" t="s">
        <v>679</v>
      </c>
      <c r="E523" s="467" t="s">
        <v>862</v>
      </c>
      <c r="F523" s="385"/>
      <c r="G523" s="289" t="s">
        <v>681</v>
      </c>
      <c r="H523" s="467" t="s">
        <v>773</v>
      </c>
      <c r="I523" s="385"/>
      <c r="J523" s="193"/>
      <c r="K523" s="193"/>
      <c r="L523" s="193"/>
      <c r="M523" s="193"/>
      <c r="N523" s="193"/>
      <c r="O523" s="193"/>
      <c r="P523" s="193"/>
      <c r="Q523" s="193"/>
      <c r="R523" s="193"/>
      <c r="S523" s="193"/>
      <c r="T523" s="193"/>
    </row>
    <row r="524" spans="1:20" ht="41.25" customHeight="1" x14ac:dyDescent="0.25">
      <c r="A524" s="289" t="s">
        <v>682</v>
      </c>
      <c r="B524" s="450" t="s">
        <v>781</v>
      </c>
      <c r="C524" s="383"/>
      <c r="D524" s="383"/>
      <c r="E524" s="383"/>
      <c r="F524" s="383"/>
      <c r="G524" s="383"/>
      <c r="H524" s="383"/>
      <c r="I524" s="385"/>
      <c r="J524" s="193"/>
      <c r="K524" s="193"/>
      <c r="L524" s="193"/>
      <c r="M524" s="193"/>
      <c r="N524" s="193"/>
      <c r="O524" s="193"/>
      <c r="P524" s="193"/>
      <c r="Q524" s="193"/>
      <c r="R524" s="193"/>
      <c r="S524" s="193"/>
      <c r="T524" s="193"/>
    </row>
    <row r="525" spans="1:20" ht="73.5" customHeight="1" x14ac:dyDescent="0.25">
      <c r="A525" s="289" t="s">
        <v>684</v>
      </c>
      <c r="B525" s="178" t="s">
        <v>49</v>
      </c>
      <c r="C525" s="289" t="s">
        <v>685</v>
      </c>
      <c r="D525" s="195" t="s">
        <v>43</v>
      </c>
      <c r="E525" s="390" t="s">
        <v>686</v>
      </c>
      <c r="F525" s="391"/>
      <c r="G525" s="180" t="s">
        <v>48</v>
      </c>
      <c r="H525" s="289" t="s">
        <v>687</v>
      </c>
      <c r="I525" s="209">
        <v>1</v>
      </c>
      <c r="J525" s="193"/>
      <c r="K525" s="193"/>
      <c r="L525" s="193"/>
      <c r="M525" s="193"/>
      <c r="N525" s="193"/>
      <c r="O525" s="193"/>
      <c r="P525" s="193"/>
      <c r="Q525" s="193"/>
      <c r="R525" s="193"/>
      <c r="S525" s="193"/>
      <c r="T525" s="193"/>
    </row>
    <row r="526" spans="1:20" ht="41.25" customHeight="1" x14ac:dyDescent="0.25">
      <c r="A526" s="289" t="s">
        <v>688</v>
      </c>
      <c r="B526" s="467" t="s">
        <v>863</v>
      </c>
      <c r="C526" s="383"/>
      <c r="D526" s="383"/>
      <c r="E526" s="383"/>
      <c r="F526" s="383"/>
      <c r="G526" s="383"/>
      <c r="H526" s="383"/>
      <c r="I526" s="385"/>
      <c r="J526" s="193"/>
      <c r="K526" s="193"/>
      <c r="L526" s="193"/>
      <c r="M526" s="193"/>
      <c r="N526" s="193"/>
      <c r="O526" s="193"/>
      <c r="P526" s="193"/>
      <c r="Q526" s="193"/>
      <c r="R526" s="193"/>
      <c r="S526" s="193"/>
      <c r="T526" s="193"/>
    </row>
    <row r="527" spans="1:20" ht="75.599999999999994" customHeight="1" x14ac:dyDescent="0.25">
      <c r="A527" s="289" t="s">
        <v>690</v>
      </c>
      <c r="B527" s="450" t="s">
        <v>864</v>
      </c>
      <c r="C527" s="383"/>
      <c r="D527" s="385"/>
      <c r="E527" s="390" t="s">
        <v>692</v>
      </c>
      <c r="F527" s="391"/>
      <c r="G527" s="389" t="s">
        <v>783</v>
      </c>
      <c r="H527" s="387"/>
      <c r="I527" s="388"/>
      <c r="J527" s="193"/>
      <c r="K527" s="193"/>
      <c r="L527" s="193"/>
      <c r="M527" s="193"/>
      <c r="N527" s="193"/>
      <c r="O527" s="193"/>
      <c r="P527" s="193"/>
      <c r="Q527" s="193"/>
      <c r="R527" s="193"/>
      <c r="S527" s="193"/>
      <c r="T527" s="193"/>
    </row>
    <row r="528" spans="1:20" x14ac:dyDescent="0.25">
      <c r="A528" s="386" t="s">
        <v>693</v>
      </c>
      <c r="B528" s="387"/>
      <c r="C528" s="387"/>
      <c r="D528" s="387"/>
      <c r="E528" s="387"/>
      <c r="F528" s="387"/>
      <c r="G528" s="387"/>
      <c r="H528" s="387"/>
      <c r="I528" s="388"/>
      <c r="J528" s="193"/>
      <c r="K528" s="193"/>
      <c r="L528" s="193"/>
      <c r="M528" s="193"/>
      <c r="N528" s="193"/>
      <c r="O528" s="193"/>
      <c r="P528" s="193"/>
      <c r="Q528" s="193"/>
      <c r="R528" s="193"/>
      <c r="S528" s="193"/>
      <c r="T528" s="193"/>
    </row>
    <row r="529" spans="1:20" ht="26.25" customHeight="1" x14ac:dyDescent="0.25">
      <c r="A529" s="289" t="s">
        <v>694</v>
      </c>
      <c r="B529" s="450" t="s">
        <v>865</v>
      </c>
      <c r="C529" s="383"/>
      <c r="D529" s="383"/>
      <c r="E529" s="383"/>
      <c r="F529" s="383"/>
      <c r="G529" s="383"/>
      <c r="H529" s="383"/>
      <c r="I529" s="385"/>
      <c r="J529" s="193"/>
      <c r="K529" s="193"/>
      <c r="L529" s="193"/>
      <c r="M529" s="193"/>
      <c r="N529" s="193"/>
      <c r="O529" s="193"/>
      <c r="P529" s="193"/>
      <c r="Q529" s="193"/>
      <c r="R529" s="193"/>
      <c r="S529" s="193"/>
      <c r="T529" s="193"/>
    </row>
    <row r="530" spans="1:20" x14ac:dyDescent="0.25">
      <c r="A530" s="289" t="s">
        <v>695</v>
      </c>
      <c r="B530" s="386" t="s">
        <v>696</v>
      </c>
      <c r="C530" s="388"/>
      <c r="D530" s="386" t="s">
        <v>697</v>
      </c>
      <c r="E530" s="388"/>
      <c r="F530" s="386" t="s">
        <v>698</v>
      </c>
      <c r="G530" s="388"/>
      <c r="H530" s="386" t="s">
        <v>699</v>
      </c>
      <c r="I530" s="388"/>
      <c r="J530" s="193"/>
      <c r="K530" s="193"/>
      <c r="L530" s="193"/>
      <c r="M530" s="193"/>
      <c r="N530" s="193"/>
      <c r="O530" s="193"/>
      <c r="P530" s="193"/>
      <c r="Q530" s="193"/>
      <c r="R530" s="193"/>
      <c r="S530" s="193"/>
      <c r="T530" s="193"/>
    </row>
    <row r="531" spans="1:20" ht="39.75" customHeight="1" x14ac:dyDescent="0.25">
      <c r="A531" s="289" t="s">
        <v>700</v>
      </c>
      <c r="B531" s="450" t="s">
        <v>866</v>
      </c>
      <c r="C531" s="385"/>
      <c r="D531" s="450" t="s">
        <v>867</v>
      </c>
      <c r="E531" s="385"/>
      <c r="F531" s="389"/>
      <c r="G531" s="388"/>
      <c r="H531" s="389"/>
      <c r="I531" s="388"/>
      <c r="J531" s="193"/>
      <c r="K531" s="193"/>
      <c r="L531" s="193"/>
      <c r="M531" s="193"/>
      <c r="N531" s="193"/>
      <c r="O531" s="193"/>
      <c r="P531" s="193"/>
      <c r="Q531" s="193"/>
      <c r="R531" s="193"/>
      <c r="S531" s="193"/>
      <c r="T531" s="193"/>
    </row>
    <row r="532" spans="1:20" ht="23.45" customHeight="1" x14ac:dyDescent="0.25">
      <c r="A532" s="289" t="s">
        <v>703</v>
      </c>
      <c r="B532" s="467" t="s">
        <v>776</v>
      </c>
      <c r="C532" s="385"/>
      <c r="D532" s="467" t="s">
        <v>776</v>
      </c>
      <c r="E532" s="385"/>
      <c r="F532" s="389"/>
      <c r="G532" s="388"/>
      <c r="H532" s="389"/>
      <c r="I532" s="388"/>
      <c r="J532" s="193"/>
      <c r="K532" s="193"/>
      <c r="L532" s="193"/>
      <c r="M532" s="193"/>
      <c r="N532" s="193"/>
      <c r="O532" s="193"/>
      <c r="P532" s="193"/>
      <c r="Q532" s="193"/>
      <c r="R532" s="193"/>
      <c r="S532" s="193"/>
      <c r="T532" s="193"/>
    </row>
    <row r="533" spans="1:20" ht="23.45" customHeight="1" x14ac:dyDescent="0.25">
      <c r="A533" s="289" t="s">
        <v>705</v>
      </c>
      <c r="B533" s="467" t="s">
        <v>761</v>
      </c>
      <c r="C533" s="385"/>
      <c r="D533" s="467" t="s">
        <v>761</v>
      </c>
      <c r="E533" s="385"/>
      <c r="F533" s="389"/>
      <c r="G533" s="388"/>
      <c r="H533" s="389"/>
      <c r="I533" s="388"/>
      <c r="J533" s="193"/>
      <c r="K533" s="193"/>
      <c r="L533" s="193"/>
      <c r="M533" s="193"/>
      <c r="N533" s="193"/>
      <c r="O533" s="193"/>
      <c r="P533" s="193"/>
      <c r="Q533" s="193"/>
      <c r="R533" s="193"/>
      <c r="S533" s="193"/>
      <c r="T533" s="193"/>
    </row>
    <row r="534" spans="1:20" ht="23.45" customHeight="1" x14ac:dyDescent="0.25">
      <c r="A534" s="289" t="s">
        <v>707</v>
      </c>
      <c r="B534" s="450" t="s">
        <v>48</v>
      </c>
      <c r="C534" s="385"/>
      <c r="D534" s="450" t="s">
        <v>48</v>
      </c>
      <c r="E534" s="385"/>
      <c r="F534" s="389"/>
      <c r="G534" s="388"/>
      <c r="H534" s="389"/>
      <c r="I534" s="388"/>
      <c r="J534" s="193"/>
      <c r="K534" s="193"/>
      <c r="L534" s="193"/>
      <c r="M534" s="193"/>
      <c r="N534" s="193"/>
      <c r="O534" s="193"/>
      <c r="P534" s="193"/>
      <c r="Q534" s="193"/>
      <c r="R534" s="193"/>
      <c r="S534" s="193"/>
      <c r="T534" s="193"/>
    </row>
    <row r="535" spans="1:20" ht="31.9" customHeight="1" x14ac:dyDescent="0.25">
      <c r="A535" s="289" t="s">
        <v>708</v>
      </c>
      <c r="B535" s="450" t="s">
        <v>868</v>
      </c>
      <c r="C535" s="385"/>
      <c r="D535" s="450" t="s">
        <v>869</v>
      </c>
      <c r="E535" s="385"/>
      <c r="F535" s="389"/>
      <c r="G535" s="388"/>
      <c r="H535" s="389"/>
      <c r="I535" s="388"/>
      <c r="J535" s="193"/>
      <c r="K535" s="193"/>
      <c r="L535" s="193"/>
      <c r="M535" s="193"/>
      <c r="N535" s="193"/>
      <c r="O535" s="193"/>
      <c r="P535" s="193"/>
      <c r="Q535" s="193"/>
      <c r="R535" s="193"/>
      <c r="S535" s="193"/>
      <c r="T535" s="193"/>
    </row>
    <row r="536" spans="1:20" ht="72" customHeight="1" x14ac:dyDescent="0.25">
      <c r="A536" s="289" t="s">
        <v>711</v>
      </c>
      <c r="B536" s="450" t="s">
        <v>870</v>
      </c>
      <c r="C536" s="385"/>
      <c r="D536" s="450" t="s">
        <v>871</v>
      </c>
      <c r="E536" s="385"/>
      <c r="F536" s="389"/>
      <c r="G536" s="388"/>
      <c r="H536" s="389"/>
      <c r="I536" s="388"/>
      <c r="J536" s="193"/>
      <c r="K536" s="193"/>
      <c r="L536" s="193"/>
      <c r="M536" s="193"/>
      <c r="N536" s="193"/>
      <c r="O536" s="193"/>
      <c r="P536" s="193"/>
      <c r="Q536" s="193"/>
      <c r="R536" s="193"/>
      <c r="S536" s="193"/>
      <c r="T536" s="193"/>
    </row>
    <row r="537" spans="1:20" ht="25.5" customHeight="1" x14ac:dyDescent="0.25">
      <c r="A537" s="386" t="s">
        <v>714</v>
      </c>
      <c r="B537" s="387"/>
      <c r="C537" s="387"/>
      <c r="D537" s="387"/>
      <c r="E537" s="387"/>
      <c r="F537" s="387"/>
      <c r="G537" s="387"/>
      <c r="H537" s="387"/>
      <c r="I537" s="388"/>
      <c r="J537" s="193"/>
      <c r="K537" s="193"/>
      <c r="L537" s="193"/>
      <c r="M537" s="193"/>
      <c r="N537" s="193"/>
      <c r="O537" s="193"/>
      <c r="P537" s="193"/>
      <c r="Q537" s="193"/>
      <c r="R537" s="193"/>
      <c r="S537" s="193"/>
      <c r="T537" s="193"/>
    </row>
    <row r="538" spans="1:20" ht="25.5" customHeight="1" x14ac:dyDescent="0.25">
      <c r="A538" s="289" t="s">
        <v>715</v>
      </c>
      <c r="B538" s="389" t="s">
        <v>773</v>
      </c>
      <c r="C538" s="387"/>
      <c r="D538" s="388"/>
      <c r="E538" s="289" t="s">
        <v>716</v>
      </c>
      <c r="F538" s="406" t="s">
        <v>773</v>
      </c>
      <c r="G538" s="387"/>
      <c r="H538" s="387"/>
      <c r="I538" s="388"/>
      <c r="J538" s="193"/>
      <c r="K538" s="193"/>
      <c r="L538" s="193"/>
      <c r="M538" s="193"/>
      <c r="N538" s="193"/>
      <c r="O538" s="193"/>
      <c r="P538" s="193"/>
      <c r="Q538" s="193"/>
      <c r="R538" s="193"/>
      <c r="S538" s="193"/>
      <c r="T538" s="193"/>
    </row>
    <row r="539" spans="1:20" ht="25.5" customHeight="1" x14ac:dyDescent="0.25">
      <c r="A539" s="289" t="s">
        <v>717</v>
      </c>
      <c r="B539" s="389" t="s">
        <v>773</v>
      </c>
      <c r="C539" s="387"/>
      <c r="D539" s="387"/>
      <c r="E539" s="387"/>
      <c r="F539" s="387"/>
      <c r="G539" s="387"/>
      <c r="H539" s="387"/>
      <c r="I539" s="388"/>
      <c r="J539" s="193"/>
      <c r="K539" s="193"/>
      <c r="L539" s="193"/>
      <c r="M539" s="193"/>
      <c r="N539" s="193"/>
      <c r="O539" s="193"/>
      <c r="P539" s="193"/>
      <c r="Q539" s="193"/>
      <c r="R539" s="193"/>
      <c r="S539" s="193"/>
      <c r="T539" s="193"/>
    </row>
    <row r="540" spans="1:20" ht="25.5" customHeight="1" x14ac:dyDescent="0.25">
      <c r="A540" s="289" t="s">
        <v>718</v>
      </c>
      <c r="B540" s="389" t="s">
        <v>773</v>
      </c>
      <c r="C540" s="387"/>
      <c r="D540" s="387"/>
      <c r="E540" s="387"/>
      <c r="F540" s="387"/>
      <c r="G540" s="387"/>
      <c r="H540" s="387"/>
      <c r="I540" s="388"/>
      <c r="J540" s="193"/>
      <c r="K540" s="193"/>
      <c r="L540" s="193"/>
      <c r="M540" s="193"/>
      <c r="N540" s="193"/>
      <c r="O540" s="193"/>
      <c r="P540" s="193"/>
      <c r="Q540" s="193"/>
      <c r="R540" s="193"/>
      <c r="S540" s="193"/>
      <c r="T540" s="193"/>
    </row>
    <row r="541" spans="1:20" ht="25.5" customHeight="1" x14ac:dyDescent="0.25">
      <c r="A541" s="289" t="s">
        <v>719</v>
      </c>
      <c r="B541" s="389" t="s">
        <v>773</v>
      </c>
      <c r="C541" s="387"/>
      <c r="D541" s="388"/>
      <c r="E541" s="289" t="s">
        <v>720</v>
      </c>
      <c r="F541" s="389" t="s">
        <v>773</v>
      </c>
      <c r="G541" s="387"/>
      <c r="H541" s="387"/>
      <c r="I541" s="388"/>
      <c r="J541" s="193"/>
      <c r="K541" s="193"/>
      <c r="L541" s="193"/>
      <c r="M541" s="193"/>
      <c r="N541" s="193"/>
      <c r="O541" s="193"/>
      <c r="P541" s="193"/>
      <c r="Q541" s="193"/>
      <c r="R541" s="193"/>
      <c r="S541" s="193"/>
      <c r="T541" s="193"/>
    </row>
    <row r="542" spans="1:20" ht="27.75" customHeight="1" x14ac:dyDescent="0.25">
      <c r="A542" s="386" t="s">
        <v>721</v>
      </c>
      <c r="B542" s="388"/>
      <c r="C542" s="386" t="s">
        <v>722</v>
      </c>
      <c r="D542" s="388"/>
      <c r="E542" s="386" t="s">
        <v>723</v>
      </c>
      <c r="F542" s="387"/>
      <c r="G542" s="388"/>
      <c r="H542" s="386" t="s">
        <v>724</v>
      </c>
      <c r="I542" s="388"/>
      <c r="J542" s="193"/>
      <c r="K542" s="193"/>
      <c r="L542" s="193"/>
      <c r="M542" s="193"/>
      <c r="N542" s="193"/>
      <c r="O542" s="193"/>
      <c r="P542" s="193"/>
      <c r="Q542" s="193"/>
      <c r="R542" s="193"/>
      <c r="S542" s="193"/>
      <c r="T542" s="193"/>
    </row>
    <row r="543" spans="1:20" ht="58.9" customHeight="1" x14ac:dyDescent="0.25">
      <c r="A543" s="389" t="s">
        <v>725</v>
      </c>
      <c r="B543" s="388"/>
      <c r="C543" s="397" t="s">
        <v>792</v>
      </c>
      <c r="D543" s="388"/>
      <c r="E543" s="397" t="s">
        <v>872</v>
      </c>
      <c r="F543" s="387"/>
      <c r="G543" s="388"/>
      <c r="H543" s="467" t="s">
        <v>872</v>
      </c>
      <c r="I543" s="385"/>
      <c r="J543" s="193"/>
      <c r="K543" s="193"/>
      <c r="L543" s="193"/>
      <c r="M543" s="193"/>
      <c r="N543" s="193"/>
      <c r="O543" s="193"/>
      <c r="P543" s="193"/>
      <c r="Q543" s="193"/>
      <c r="R543" s="193"/>
      <c r="S543" s="193"/>
      <c r="T543" s="193"/>
    </row>
    <row r="544" spans="1:20" ht="29.25" customHeight="1" x14ac:dyDescent="0.25">
      <c r="A544" s="386" t="s">
        <v>727</v>
      </c>
      <c r="B544" s="387"/>
      <c r="C544" s="387"/>
      <c r="D544" s="387"/>
      <c r="E544" s="387"/>
      <c r="F544" s="387"/>
      <c r="G544" s="387"/>
      <c r="H544" s="387"/>
      <c r="I544" s="388"/>
      <c r="J544" s="193"/>
      <c r="K544" s="193"/>
      <c r="L544" s="193"/>
      <c r="M544" s="193"/>
      <c r="N544" s="193"/>
      <c r="O544" s="193"/>
      <c r="P544" s="193"/>
      <c r="Q544" s="193"/>
      <c r="R544" s="193"/>
      <c r="S544" s="193"/>
      <c r="T544" s="193"/>
    </row>
    <row r="545" spans="1:20" ht="29.25" customHeight="1" x14ac:dyDescent="0.25">
      <c r="A545" s="194" t="s">
        <v>728</v>
      </c>
      <c r="B545" s="390" t="s">
        <v>729</v>
      </c>
      <c r="C545" s="410"/>
      <c r="D545" s="410"/>
      <c r="E545" s="410"/>
      <c r="F545" s="410"/>
      <c r="G545" s="410"/>
      <c r="H545" s="391"/>
      <c r="I545" s="194" t="s">
        <v>730</v>
      </c>
      <c r="J545" s="193"/>
      <c r="K545" s="193"/>
      <c r="L545" s="193"/>
      <c r="M545" s="193"/>
      <c r="N545" s="193"/>
      <c r="O545" s="193"/>
      <c r="P545" s="193"/>
      <c r="Q545" s="193"/>
      <c r="R545" s="193"/>
      <c r="S545" s="193"/>
      <c r="T545" s="193"/>
    </row>
    <row r="546" spans="1:20" ht="47.25" customHeight="1" x14ac:dyDescent="0.25">
      <c r="A546" s="284">
        <v>46072</v>
      </c>
      <c r="B546" s="473" t="s">
        <v>981</v>
      </c>
      <c r="C546" s="474"/>
      <c r="D546" s="474"/>
      <c r="E546" s="474"/>
      <c r="F546" s="474"/>
      <c r="G546" s="474"/>
      <c r="H546" s="475"/>
      <c r="I546" s="281"/>
      <c r="J546" s="193"/>
      <c r="K546" s="193"/>
      <c r="L546" s="193"/>
      <c r="M546" s="193"/>
      <c r="N546" s="193"/>
      <c r="O546" s="193"/>
      <c r="P546" s="193"/>
      <c r="Q546" s="193"/>
      <c r="R546" s="193"/>
      <c r="S546" s="193"/>
      <c r="T546" s="193"/>
    </row>
    <row r="547" spans="1:20" x14ac:dyDescent="0.25">
      <c r="A547" s="285"/>
      <c r="B547" s="282"/>
      <c r="C547" s="282"/>
      <c r="D547" s="282"/>
      <c r="E547" s="282"/>
      <c r="F547" s="282"/>
      <c r="G547" s="282"/>
      <c r="H547" s="282"/>
      <c r="I547" s="283"/>
      <c r="J547" s="189"/>
      <c r="K547" s="189"/>
      <c r="L547" s="189"/>
      <c r="M547" s="189"/>
      <c r="N547" s="189"/>
      <c r="O547" s="189"/>
      <c r="P547" s="189"/>
      <c r="Q547" s="189"/>
      <c r="R547" s="189"/>
      <c r="S547" s="189"/>
      <c r="T547" s="189"/>
    </row>
    <row r="548" spans="1:20" x14ac:dyDescent="0.25">
      <c r="A548" s="447" t="s">
        <v>438</v>
      </c>
      <c r="B548" s="376"/>
      <c r="C548" s="376"/>
      <c r="D548" s="376"/>
      <c r="E548" s="376"/>
      <c r="F548" s="376"/>
      <c r="G548" s="376"/>
      <c r="H548" s="376"/>
      <c r="I548" s="377"/>
      <c r="J548" s="189"/>
      <c r="K548" s="189"/>
      <c r="L548" s="189"/>
      <c r="M548" s="189"/>
      <c r="N548" s="189"/>
      <c r="O548" s="189"/>
      <c r="P548" s="189"/>
      <c r="Q548" s="189"/>
      <c r="R548" s="189"/>
      <c r="S548" s="189"/>
      <c r="T548" s="189"/>
    </row>
    <row r="549" spans="1:20" x14ac:dyDescent="0.25">
      <c r="A549" s="448" t="s">
        <v>439</v>
      </c>
      <c r="B549" s="379"/>
      <c r="C549" s="379"/>
      <c r="D549" s="379"/>
      <c r="E549" s="379"/>
      <c r="F549" s="379"/>
      <c r="G549" s="379"/>
      <c r="H549" s="379"/>
      <c r="I549" s="380"/>
      <c r="J549" s="189"/>
      <c r="K549" s="189"/>
      <c r="L549" s="189"/>
      <c r="M549" s="189"/>
      <c r="N549" s="189"/>
      <c r="O549" s="189"/>
      <c r="P549" s="189"/>
      <c r="Q549" s="189"/>
      <c r="R549" s="189"/>
      <c r="S549" s="189"/>
      <c r="T549" s="189"/>
    </row>
    <row r="550" spans="1:20" x14ac:dyDescent="0.25">
      <c r="A550" s="448" t="s">
        <v>960</v>
      </c>
      <c r="B550" s="379"/>
      <c r="C550" s="379"/>
      <c r="D550" s="379"/>
      <c r="E550" s="379"/>
      <c r="F550" s="379"/>
      <c r="G550" s="379"/>
      <c r="H550" s="379"/>
      <c r="I550" s="380"/>
      <c r="J550" s="189"/>
      <c r="K550" s="189"/>
      <c r="L550" s="189"/>
      <c r="M550" s="189"/>
      <c r="N550" s="189"/>
      <c r="O550" s="189"/>
      <c r="P550" s="189"/>
      <c r="Q550" s="189"/>
      <c r="R550" s="189"/>
      <c r="S550" s="189"/>
      <c r="T550" s="189"/>
    </row>
    <row r="551" spans="1:20" x14ac:dyDescent="0.25">
      <c r="A551" s="449" t="s">
        <v>958</v>
      </c>
      <c r="B551" s="383"/>
      <c r="C551" s="383"/>
      <c r="D551" s="383"/>
      <c r="E551" s="383"/>
      <c r="F551" s="457" t="s">
        <v>765</v>
      </c>
      <c r="G551" s="383"/>
      <c r="H551" s="383"/>
      <c r="I551" s="385"/>
      <c r="J551" s="189"/>
      <c r="K551" s="189"/>
      <c r="L551" s="189"/>
      <c r="M551" s="189"/>
      <c r="N551" s="189"/>
      <c r="O551" s="189"/>
      <c r="P551" s="189"/>
      <c r="Q551" s="189"/>
      <c r="R551" s="189"/>
      <c r="S551" s="189"/>
      <c r="T551" s="189"/>
    </row>
    <row r="552" spans="1:20" ht="53.25" customHeight="1" x14ac:dyDescent="0.25">
      <c r="A552" s="386" t="s">
        <v>655</v>
      </c>
      <c r="B552" s="387"/>
      <c r="C552" s="387"/>
      <c r="D552" s="387"/>
      <c r="E552" s="387"/>
      <c r="F552" s="387"/>
      <c r="G552" s="387"/>
      <c r="H552" s="387"/>
      <c r="I552" s="388"/>
      <c r="J552" s="189"/>
      <c r="K552" s="189"/>
      <c r="L552" s="189"/>
      <c r="M552" s="189"/>
      <c r="N552" s="189"/>
      <c r="O552" s="189"/>
      <c r="P552" s="189"/>
      <c r="Q552" s="189"/>
      <c r="R552" s="189"/>
      <c r="S552" s="189"/>
      <c r="T552" s="189"/>
    </row>
    <row r="553" spans="1:20" ht="53.25" customHeight="1" x14ac:dyDescent="0.25">
      <c r="A553" s="386" t="s">
        <v>656</v>
      </c>
      <c r="B553" s="387"/>
      <c r="C553" s="387"/>
      <c r="D553" s="387"/>
      <c r="E553" s="387"/>
      <c r="F553" s="387"/>
      <c r="G553" s="387"/>
      <c r="H553" s="387"/>
      <c r="I553" s="388"/>
      <c r="J553" s="189"/>
      <c r="K553" s="189"/>
      <c r="L553" s="189"/>
      <c r="M553" s="189"/>
      <c r="N553" s="189"/>
      <c r="O553" s="189"/>
      <c r="P553" s="189"/>
      <c r="Q553" s="189"/>
      <c r="R553" s="189"/>
      <c r="S553" s="189"/>
      <c r="T553" s="189"/>
    </row>
    <row r="554" spans="1:20" ht="53.25" customHeight="1" x14ac:dyDescent="0.25">
      <c r="A554" s="289" t="s">
        <v>657</v>
      </c>
      <c r="B554" s="280">
        <v>15</v>
      </c>
      <c r="C554" s="390" t="s">
        <v>658</v>
      </c>
      <c r="D554" s="391"/>
      <c r="E554" s="397" t="s">
        <v>766</v>
      </c>
      <c r="F554" s="387"/>
      <c r="G554" s="388"/>
      <c r="H554" s="289" t="s">
        <v>659</v>
      </c>
      <c r="I554" s="174" t="s">
        <v>660</v>
      </c>
      <c r="J554" s="189"/>
      <c r="K554" s="189"/>
      <c r="L554" s="189"/>
      <c r="M554" s="189"/>
      <c r="N554" s="189"/>
      <c r="O554" s="189"/>
      <c r="P554" s="189"/>
      <c r="Q554" s="189"/>
      <c r="R554" s="189"/>
      <c r="S554" s="189"/>
      <c r="T554" s="189"/>
    </row>
    <row r="555" spans="1:20" ht="53.25" customHeight="1" x14ac:dyDescent="0.25">
      <c r="A555" s="289" t="s">
        <v>661</v>
      </c>
      <c r="B555" s="406" t="s">
        <v>767</v>
      </c>
      <c r="C555" s="387"/>
      <c r="D555" s="388"/>
      <c r="E555" s="390" t="s">
        <v>662</v>
      </c>
      <c r="F555" s="391"/>
      <c r="G555" s="397" t="s">
        <v>633</v>
      </c>
      <c r="H555" s="387"/>
      <c r="I555" s="388"/>
      <c r="J555" s="189"/>
      <c r="K555" s="189"/>
      <c r="L555" s="189"/>
      <c r="M555" s="189"/>
      <c r="N555" s="189"/>
      <c r="O555" s="189"/>
      <c r="P555" s="189"/>
      <c r="Q555" s="189"/>
      <c r="R555" s="189"/>
      <c r="S555" s="189"/>
      <c r="T555" s="189"/>
    </row>
    <row r="556" spans="1:20" ht="25.5" customHeight="1" x14ac:dyDescent="0.25">
      <c r="A556" s="289" t="s">
        <v>663</v>
      </c>
      <c r="B556" s="389" t="s">
        <v>873</v>
      </c>
      <c r="C556" s="387"/>
      <c r="D556" s="387"/>
      <c r="E556" s="387"/>
      <c r="F556" s="387"/>
      <c r="G556" s="387"/>
      <c r="H556" s="387"/>
      <c r="I556" s="388"/>
      <c r="J556" s="189"/>
      <c r="K556" s="189"/>
      <c r="L556" s="189"/>
      <c r="M556" s="189"/>
      <c r="N556" s="189"/>
      <c r="O556" s="189"/>
      <c r="P556" s="189"/>
      <c r="Q556" s="189"/>
      <c r="R556" s="189"/>
      <c r="S556" s="189"/>
      <c r="T556" s="189"/>
    </row>
    <row r="557" spans="1:20" ht="25.5" customHeight="1" x14ac:dyDescent="0.25">
      <c r="A557" s="289" t="s">
        <v>665</v>
      </c>
      <c r="B557" s="389" t="s">
        <v>874</v>
      </c>
      <c r="C557" s="387"/>
      <c r="D557" s="387"/>
      <c r="E557" s="387"/>
      <c r="F557" s="387"/>
      <c r="G557" s="387"/>
      <c r="H557" s="387"/>
      <c r="I557" s="388"/>
      <c r="J557" s="189"/>
      <c r="K557" s="189"/>
      <c r="L557" s="189"/>
      <c r="M557" s="189"/>
      <c r="N557" s="189"/>
      <c r="O557" s="189"/>
      <c r="P557" s="189"/>
      <c r="Q557" s="189"/>
      <c r="R557" s="189"/>
      <c r="S557" s="189"/>
      <c r="T557" s="189"/>
    </row>
    <row r="558" spans="1:20" ht="34.5" customHeight="1" x14ac:dyDescent="0.25">
      <c r="A558" s="289" t="s">
        <v>667</v>
      </c>
      <c r="B558" s="175" t="s">
        <v>668</v>
      </c>
      <c r="C558" s="175" t="s">
        <v>668</v>
      </c>
      <c r="D558" s="175" t="s">
        <v>669</v>
      </c>
      <c r="E558" s="398" t="s">
        <v>670</v>
      </c>
      <c r="F558" s="399"/>
      <c r="G558" s="446" t="s">
        <v>769</v>
      </c>
      <c r="H558" s="446" t="s">
        <v>770</v>
      </c>
      <c r="I558" s="446" t="s">
        <v>669</v>
      </c>
      <c r="J558" s="189"/>
      <c r="K558" s="189"/>
      <c r="L558" s="189"/>
      <c r="M558" s="189"/>
      <c r="N558" s="189"/>
      <c r="O558" s="189"/>
      <c r="P558" s="189"/>
      <c r="Q558" s="189"/>
      <c r="R558" s="189"/>
      <c r="S558" s="189"/>
      <c r="T558" s="189"/>
    </row>
    <row r="559" spans="1:20" ht="34.5" customHeight="1" x14ac:dyDescent="0.25">
      <c r="A559" s="289" t="s">
        <v>671</v>
      </c>
      <c r="B559" s="175" t="s">
        <v>668</v>
      </c>
      <c r="C559" s="175" t="s">
        <v>668</v>
      </c>
      <c r="D559" s="175" t="s">
        <v>669</v>
      </c>
      <c r="E559" s="400"/>
      <c r="F559" s="401"/>
      <c r="G559" s="403"/>
      <c r="H559" s="403"/>
      <c r="I559" s="403"/>
      <c r="J559" s="189"/>
      <c r="K559" s="189"/>
      <c r="L559" s="189"/>
      <c r="M559" s="189"/>
      <c r="N559" s="189"/>
      <c r="O559" s="189"/>
      <c r="P559" s="189"/>
      <c r="Q559" s="189"/>
      <c r="R559" s="189"/>
      <c r="S559" s="189"/>
      <c r="T559" s="189"/>
    </row>
    <row r="560" spans="1:20" ht="30.75" customHeight="1" x14ac:dyDescent="0.25">
      <c r="A560" s="289" t="s">
        <v>672</v>
      </c>
      <c r="B560" s="191">
        <v>1</v>
      </c>
      <c r="C560" s="289" t="s">
        <v>673</v>
      </c>
      <c r="D560" s="211">
        <v>0.995</v>
      </c>
      <c r="E560" s="393" t="s">
        <v>674</v>
      </c>
      <c r="F560" s="394"/>
      <c r="G560" s="389" t="s">
        <v>773</v>
      </c>
      <c r="H560" s="387"/>
      <c r="I560" s="388"/>
      <c r="J560" s="189"/>
      <c r="K560" s="189"/>
      <c r="L560" s="189"/>
      <c r="M560" s="189"/>
      <c r="N560" s="189"/>
      <c r="O560" s="189"/>
      <c r="P560" s="189"/>
      <c r="Q560" s="189"/>
      <c r="R560" s="189"/>
      <c r="S560" s="189"/>
      <c r="T560" s="189"/>
    </row>
    <row r="561" spans="1:20" ht="30.75" customHeight="1" x14ac:dyDescent="0.25">
      <c r="A561" s="386" t="s">
        <v>676</v>
      </c>
      <c r="B561" s="387"/>
      <c r="C561" s="387"/>
      <c r="D561" s="387"/>
      <c r="E561" s="387"/>
      <c r="F561" s="387"/>
      <c r="G561" s="387"/>
      <c r="H561" s="387"/>
      <c r="I561" s="388"/>
      <c r="J561" s="189"/>
      <c r="K561" s="189"/>
      <c r="L561" s="189"/>
      <c r="M561" s="189"/>
      <c r="N561" s="189"/>
      <c r="O561" s="189"/>
      <c r="P561" s="189"/>
      <c r="Q561" s="189"/>
      <c r="R561" s="189"/>
      <c r="S561" s="189"/>
      <c r="T561" s="189"/>
    </row>
    <row r="562" spans="1:20" ht="30.75" customHeight="1" x14ac:dyDescent="0.25">
      <c r="A562" s="289" t="s">
        <v>677</v>
      </c>
      <c r="B562" s="459" t="s">
        <v>875</v>
      </c>
      <c r="C562" s="385"/>
      <c r="D562" s="289" t="s">
        <v>679</v>
      </c>
      <c r="E562" s="459" t="s">
        <v>876</v>
      </c>
      <c r="F562" s="385"/>
      <c r="G562" s="289" t="s">
        <v>681</v>
      </c>
      <c r="H562" s="459" t="s">
        <v>773</v>
      </c>
      <c r="I562" s="385"/>
      <c r="J562" s="189"/>
      <c r="K562" s="189"/>
      <c r="L562" s="189"/>
      <c r="M562" s="189"/>
      <c r="N562" s="189"/>
      <c r="O562" s="189"/>
      <c r="P562" s="189"/>
      <c r="Q562" s="189"/>
      <c r="R562" s="189"/>
      <c r="S562" s="189"/>
      <c r="T562" s="189"/>
    </row>
    <row r="563" spans="1:20" ht="30.75" customHeight="1" x14ac:dyDescent="0.25">
      <c r="A563" s="289" t="s">
        <v>682</v>
      </c>
      <c r="B563" s="389" t="s">
        <v>781</v>
      </c>
      <c r="C563" s="387"/>
      <c r="D563" s="387"/>
      <c r="E563" s="387"/>
      <c r="F563" s="387"/>
      <c r="G563" s="387"/>
      <c r="H563" s="387"/>
      <c r="I563" s="388"/>
      <c r="J563" s="189"/>
      <c r="K563" s="189"/>
      <c r="L563" s="189"/>
      <c r="M563" s="189"/>
      <c r="N563" s="189"/>
      <c r="O563" s="189"/>
      <c r="P563" s="189"/>
      <c r="Q563" s="189"/>
      <c r="R563" s="189"/>
      <c r="S563" s="189"/>
      <c r="T563" s="189"/>
    </row>
    <row r="564" spans="1:20" ht="75.75" customHeight="1" x14ac:dyDescent="0.25">
      <c r="A564" s="289" t="s">
        <v>684</v>
      </c>
      <c r="B564" s="178" t="s">
        <v>49</v>
      </c>
      <c r="C564" s="289" t="s">
        <v>685</v>
      </c>
      <c r="D564" s="195" t="s">
        <v>43</v>
      </c>
      <c r="E564" s="390" t="s">
        <v>686</v>
      </c>
      <c r="F564" s="391"/>
      <c r="G564" s="180" t="s">
        <v>48</v>
      </c>
      <c r="H564" s="289" t="s">
        <v>687</v>
      </c>
      <c r="I564" s="202">
        <v>0.995</v>
      </c>
      <c r="J564" s="189"/>
      <c r="K564" s="189"/>
      <c r="L564" s="189"/>
      <c r="M564" s="189"/>
      <c r="N564" s="189"/>
      <c r="O564" s="189"/>
      <c r="P564" s="189"/>
      <c r="Q564" s="189"/>
      <c r="R564" s="189"/>
      <c r="S564" s="189"/>
      <c r="T564" s="189"/>
    </row>
    <row r="565" spans="1:20" ht="27.75" customHeight="1" x14ac:dyDescent="0.25">
      <c r="A565" s="289" t="s">
        <v>688</v>
      </c>
      <c r="B565" s="450" t="s">
        <v>877</v>
      </c>
      <c r="C565" s="383"/>
      <c r="D565" s="383"/>
      <c r="E565" s="383"/>
      <c r="F565" s="383"/>
      <c r="G565" s="383"/>
      <c r="H565" s="383"/>
      <c r="I565" s="385"/>
      <c r="J565" s="189"/>
      <c r="K565" s="189"/>
      <c r="L565" s="189"/>
      <c r="M565" s="189"/>
      <c r="N565" s="189"/>
      <c r="O565" s="189"/>
      <c r="P565" s="189"/>
      <c r="Q565" s="189"/>
      <c r="R565" s="189"/>
      <c r="S565" s="189"/>
      <c r="T565" s="189"/>
    </row>
    <row r="566" spans="1:20" ht="36.75" customHeight="1" x14ac:dyDescent="0.25">
      <c r="A566" s="289" t="s">
        <v>690</v>
      </c>
      <c r="B566" s="459" t="s">
        <v>878</v>
      </c>
      <c r="C566" s="383"/>
      <c r="D566" s="385"/>
      <c r="E566" s="390" t="s">
        <v>692</v>
      </c>
      <c r="F566" s="391"/>
      <c r="G566" s="389" t="s">
        <v>783</v>
      </c>
      <c r="H566" s="387"/>
      <c r="I566" s="388"/>
      <c r="J566" s="189"/>
      <c r="K566" s="189"/>
      <c r="L566" s="189"/>
      <c r="M566" s="189"/>
      <c r="N566" s="189"/>
      <c r="O566" s="189"/>
      <c r="P566" s="189"/>
      <c r="Q566" s="189"/>
      <c r="R566" s="189"/>
      <c r="S566" s="189"/>
      <c r="T566" s="189"/>
    </row>
    <row r="567" spans="1:20" x14ac:dyDescent="0.25">
      <c r="A567" s="386" t="s">
        <v>693</v>
      </c>
      <c r="B567" s="387"/>
      <c r="C567" s="387"/>
      <c r="D567" s="387"/>
      <c r="E567" s="387"/>
      <c r="F567" s="387"/>
      <c r="G567" s="387"/>
      <c r="H567" s="387"/>
      <c r="I567" s="388"/>
      <c r="J567" s="189"/>
      <c r="K567" s="189"/>
      <c r="L567" s="189"/>
      <c r="M567" s="189"/>
      <c r="N567" s="189"/>
      <c r="O567" s="189"/>
      <c r="P567" s="189"/>
      <c r="Q567" s="189"/>
      <c r="R567" s="189"/>
      <c r="S567" s="189"/>
      <c r="T567" s="189"/>
    </row>
    <row r="568" spans="1:20" ht="71.25" customHeight="1" x14ac:dyDescent="0.25">
      <c r="A568" s="289" t="s">
        <v>694</v>
      </c>
      <c r="B568" s="450" t="s">
        <v>879</v>
      </c>
      <c r="C568" s="383"/>
      <c r="D568" s="383"/>
      <c r="E568" s="383"/>
      <c r="F568" s="383"/>
      <c r="G568" s="383"/>
      <c r="H568" s="383"/>
      <c r="I568" s="385"/>
      <c r="J568" s="189"/>
      <c r="K568" s="189"/>
      <c r="L568" s="189"/>
      <c r="M568" s="189"/>
      <c r="N568" s="189"/>
      <c r="O568" s="189"/>
      <c r="P568" s="189"/>
      <c r="Q568" s="189"/>
      <c r="R568" s="189"/>
      <c r="S568" s="189"/>
      <c r="T568" s="189"/>
    </row>
    <row r="569" spans="1:20" ht="71.25" customHeight="1" x14ac:dyDescent="0.25">
      <c r="A569" s="289" t="s">
        <v>695</v>
      </c>
      <c r="B569" s="386" t="s">
        <v>696</v>
      </c>
      <c r="C569" s="388"/>
      <c r="D569" s="386" t="s">
        <v>697</v>
      </c>
      <c r="E569" s="388"/>
      <c r="F569" s="386" t="s">
        <v>698</v>
      </c>
      <c r="G569" s="388"/>
      <c r="H569" s="386" t="s">
        <v>699</v>
      </c>
      <c r="I569" s="388"/>
      <c r="J569" s="189"/>
      <c r="K569" s="189"/>
      <c r="L569" s="189"/>
      <c r="M569" s="189"/>
      <c r="N569" s="189"/>
      <c r="O569" s="189"/>
      <c r="P569" s="189"/>
      <c r="Q569" s="189"/>
      <c r="R569" s="189"/>
      <c r="S569" s="189"/>
      <c r="T569" s="189"/>
    </row>
    <row r="570" spans="1:20" ht="71.25" customHeight="1" x14ac:dyDescent="0.25">
      <c r="A570" s="289" t="s">
        <v>700</v>
      </c>
      <c r="B570" s="459" t="s">
        <v>880</v>
      </c>
      <c r="C570" s="385"/>
      <c r="D570" s="459" t="s">
        <v>881</v>
      </c>
      <c r="E570" s="385"/>
      <c r="F570" s="389"/>
      <c r="G570" s="388"/>
      <c r="H570" s="389"/>
      <c r="I570" s="388"/>
      <c r="J570" s="189"/>
      <c r="K570" s="189"/>
      <c r="L570" s="189"/>
      <c r="M570" s="189"/>
      <c r="N570" s="189"/>
      <c r="O570" s="189"/>
      <c r="P570" s="189"/>
      <c r="Q570" s="189"/>
      <c r="R570" s="189"/>
      <c r="S570" s="189"/>
      <c r="T570" s="189"/>
    </row>
    <row r="571" spans="1:20" ht="71.25" customHeight="1" x14ac:dyDescent="0.25">
      <c r="A571" s="289" t="s">
        <v>703</v>
      </c>
      <c r="B571" s="459" t="s">
        <v>704</v>
      </c>
      <c r="C571" s="385"/>
      <c r="D571" s="459" t="s">
        <v>704</v>
      </c>
      <c r="E571" s="385"/>
      <c r="F571" s="389"/>
      <c r="G571" s="388"/>
      <c r="H571" s="389"/>
      <c r="I571" s="388"/>
      <c r="J571" s="189"/>
      <c r="K571" s="189"/>
      <c r="L571" s="189"/>
      <c r="M571" s="189"/>
      <c r="N571" s="189"/>
      <c r="O571" s="189"/>
      <c r="P571" s="189"/>
      <c r="Q571" s="189"/>
      <c r="R571" s="189"/>
      <c r="S571" s="189"/>
      <c r="T571" s="189"/>
    </row>
    <row r="572" spans="1:20" ht="71.25" customHeight="1" x14ac:dyDescent="0.25">
      <c r="A572" s="289" t="s">
        <v>705</v>
      </c>
      <c r="B572" s="459" t="s">
        <v>761</v>
      </c>
      <c r="C572" s="385"/>
      <c r="D572" s="459" t="s">
        <v>761</v>
      </c>
      <c r="E572" s="385"/>
      <c r="F572" s="389"/>
      <c r="G572" s="388"/>
      <c r="H572" s="389"/>
      <c r="I572" s="388"/>
      <c r="J572" s="189"/>
      <c r="K572" s="189"/>
      <c r="L572" s="189"/>
      <c r="M572" s="189"/>
      <c r="N572" s="189"/>
      <c r="O572" s="189"/>
      <c r="P572" s="189"/>
      <c r="Q572" s="189"/>
      <c r="R572" s="189"/>
      <c r="S572" s="189"/>
      <c r="T572" s="189"/>
    </row>
    <row r="573" spans="1:20" ht="71.25" customHeight="1" x14ac:dyDescent="0.25">
      <c r="A573" s="289" t="s">
        <v>707</v>
      </c>
      <c r="B573" s="459" t="s">
        <v>48</v>
      </c>
      <c r="C573" s="385"/>
      <c r="D573" s="459" t="s">
        <v>48</v>
      </c>
      <c r="E573" s="385"/>
      <c r="F573" s="389"/>
      <c r="G573" s="388"/>
      <c r="H573" s="389"/>
      <c r="I573" s="388"/>
      <c r="J573" s="189"/>
      <c r="K573" s="189"/>
      <c r="L573" s="189"/>
      <c r="M573" s="189"/>
      <c r="N573" s="189"/>
      <c r="O573" s="189"/>
      <c r="P573" s="189"/>
      <c r="Q573" s="189"/>
      <c r="R573" s="189"/>
      <c r="S573" s="189"/>
      <c r="T573" s="189"/>
    </row>
    <row r="574" spans="1:20" ht="54.75" customHeight="1" x14ac:dyDescent="0.25">
      <c r="A574" s="289" t="s">
        <v>708</v>
      </c>
      <c r="B574" s="459" t="s">
        <v>875</v>
      </c>
      <c r="C574" s="385"/>
      <c r="D574" s="459" t="s">
        <v>882</v>
      </c>
      <c r="E574" s="385"/>
      <c r="F574" s="389"/>
      <c r="G574" s="388"/>
      <c r="H574" s="389"/>
      <c r="I574" s="388"/>
      <c r="J574" s="189"/>
      <c r="K574" s="189"/>
      <c r="L574" s="189"/>
      <c r="M574" s="189"/>
      <c r="N574" s="189"/>
      <c r="O574" s="189"/>
      <c r="P574" s="189"/>
      <c r="Q574" s="189"/>
      <c r="R574" s="189"/>
      <c r="S574" s="189"/>
      <c r="T574" s="189"/>
    </row>
    <row r="575" spans="1:20" ht="24" customHeight="1" x14ac:dyDescent="0.25">
      <c r="A575" s="289" t="s">
        <v>711</v>
      </c>
      <c r="B575" s="459" t="s">
        <v>883</v>
      </c>
      <c r="C575" s="385"/>
      <c r="D575" s="459" t="s">
        <v>884</v>
      </c>
      <c r="E575" s="385"/>
      <c r="F575" s="389"/>
      <c r="G575" s="388"/>
      <c r="H575" s="389"/>
      <c r="I575" s="388"/>
      <c r="J575" s="189"/>
      <c r="K575" s="189"/>
      <c r="L575" s="189"/>
      <c r="M575" s="189"/>
      <c r="N575" s="189"/>
      <c r="O575" s="189"/>
      <c r="P575" s="189"/>
      <c r="Q575" s="189"/>
      <c r="R575" s="189"/>
      <c r="S575" s="189"/>
      <c r="T575" s="189"/>
    </row>
    <row r="576" spans="1:20" ht="24" customHeight="1" x14ac:dyDescent="0.25">
      <c r="A576" s="386" t="s">
        <v>714</v>
      </c>
      <c r="B576" s="387"/>
      <c r="C576" s="387"/>
      <c r="D576" s="387"/>
      <c r="E576" s="387"/>
      <c r="F576" s="387"/>
      <c r="G576" s="387"/>
      <c r="H576" s="387"/>
      <c r="I576" s="388"/>
      <c r="J576" s="189"/>
      <c r="K576" s="189"/>
      <c r="L576" s="189"/>
      <c r="M576" s="189"/>
      <c r="N576" s="189"/>
      <c r="O576" s="189"/>
      <c r="P576" s="189"/>
      <c r="Q576" s="189"/>
      <c r="R576" s="189"/>
      <c r="S576" s="189"/>
      <c r="T576" s="189"/>
    </row>
    <row r="577" spans="1:20" ht="24" customHeight="1" x14ac:dyDescent="0.25">
      <c r="A577" s="289" t="s">
        <v>715</v>
      </c>
      <c r="B577" s="389" t="s">
        <v>773</v>
      </c>
      <c r="C577" s="387"/>
      <c r="D577" s="388"/>
      <c r="E577" s="289" t="s">
        <v>716</v>
      </c>
      <c r="F577" s="406" t="s">
        <v>773</v>
      </c>
      <c r="G577" s="387"/>
      <c r="H577" s="387"/>
      <c r="I577" s="388"/>
      <c r="J577" s="189"/>
      <c r="K577" s="189"/>
      <c r="L577" s="189"/>
      <c r="M577" s="189"/>
      <c r="N577" s="189"/>
      <c r="O577" s="189"/>
      <c r="P577" s="189"/>
      <c r="Q577" s="189"/>
      <c r="R577" s="189"/>
      <c r="S577" s="189"/>
      <c r="T577" s="189"/>
    </row>
    <row r="578" spans="1:20" ht="24" customHeight="1" x14ac:dyDescent="0.25">
      <c r="A578" s="289" t="s">
        <v>717</v>
      </c>
      <c r="B578" s="389" t="s">
        <v>773</v>
      </c>
      <c r="C578" s="387"/>
      <c r="D578" s="387"/>
      <c r="E578" s="387"/>
      <c r="F578" s="387"/>
      <c r="G578" s="387"/>
      <c r="H578" s="387"/>
      <c r="I578" s="388"/>
      <c r="J578" s="189"/>
      <c r="K578" s="189"/>
      <c r="L578" s="189"/>
      <c r="M578" s="189"/>
      <c r="N578" s="189"/>
      <c r="O578" s="189"/>
      <c r="P578" s="189"/>
      <c r="Q578" s="189"/>
      <c r="R578" s="189"/>
      <c r="S578" s="189"/>
      <c r="T578" s="189"/>
    </row>
    <row r="579" spans="1:20" ht="28.5" customHeight="1" x14ac:dyDescent="0.25">
      <c r="A579" s="289" t="s">
        <v>718</v>
      </c>
      <c r="B579" s="389" t="s">
        <v>773</v>
      </c>
      <c r="C579" s="387"/>
      <c r="D579" s="387"/>
      <c r="E579" s="387"/>
      <c r="F579" s="387"/>
      <c r="G579" s="387"/>
      <c r="H579" s="387"/>
      <c r="I579" s="388"/>
      <c r="J579" s="189"/>
      <c r="K579" s="189"/>
      <c r="L579" s="189"/>
      <c r="M579" s="189"/>
      <c r="N579" s="189"/>
      <c r="O579" s="189"/>
      <c r="P579" s="189"/>
      <c r="Q579" s="189"/>
      <c r="R579" s="189"/>
      <c r="S579" s="189"/>
      <c r="T579" s="189"/>
    </row>
    <row r="580" spans="1:20" ht="28.5" customHeight="1" x14ac:dyDescent="0.25">
      <c r="A580" s="289" t="s">
        <v>719</v>
      </c>
      <c r="B580" s="389" t="s">
        <v>773</v>
      </c>
      <c r="C580" s="387"/>
      <c r="D580" s="388"/>
      <c r="E580" s="289" t="s">
        <v>720</v>
      </c>
      <c r="F580" s="389" t="s">
        <v>773</v>
      </c>
      <c r="G580" s="387"/>
      <c r="H580" s="387"/>
      <c r="I580" s="388"/>
      <c r="J580" s="189"/>
      <c r="K580" s="189"/>
      <c r="L580" s="189"/>
      <c r="M580" s="189"/>
      <c r="N580" s="189"/>
      <c r="O580" s="189"/>
      <c r="P580" s="189"/>
      <c r="Q580" s="189"/>
      <c r="R580" s="189"/>
      <c r="S580" s="189"/>
      <c r="T580" s="189"/>
    </row>
    <row r="581" spans="1:20" ht="28.5" customHeight="1" x14ac:dyDescent="0.25">
      <c r="A581" s="386" t="s">
        <v>721</v>
      </c>
      <c r="B581" s="388"/>
      <c r="C581" s="386" t="s">
        <v>722</v>
      </c>
      <c r="D581" s="388"/>
      <c r="E581" s="386" t="s">
        <v>723</v>
      </c>
      <c r="F581" s="387"/>
      <c r="G581" s="388"/>
      <c r="H581" s="386" t="s">
        <v>724</v>
      </c>
      <c r="I581" s="388"/>
      <c r="J581" s="189"/>
      <c r="K581" s="189"/>
      <c r="L581" s="189"/>
      <c r="M581" s="189"/>
      <c r="N581" s="189"/>
      <c r="O581" s="189"/>
      <c r="P581" s="189"/>
      <c r="Q581" s="189"/>
      <c r="R581" s="189"/>
      <c r="S581" s="189"/>
      <c r="T581" s="189"/>
    </row>
    <row r="582" spans="1:20" ht="28.5" customHeight="1" x14ac:dyDescent="0.25">
      <c r="A582" s="389" t="s">
        <v>725</v>
      </c>
      <c r="B582" s="388"/>
      <c r="C582" s="397" t="s">
        <v>792</v>
      </c>
      <c r="D582" s="388"/>
      <c r="E582" s="397" t="s">
        <v>885</v>
      </c>
      <c r="F582" s="387"/>
      <c r="G582" s="388"/>
      <c r="H582" s="397" t="s">
        <v>885</v>
      </c>
      <c r="I582" s="388"/>
      <c r="J582" s="189"/>
      <c r="K582" s="189"/>
      <c r="L582" s="189"/>
      <c r="M582" s="189"/>
      <c r="N582" s="189"/>
      <c r="O582" s="189"/>
      <c r="P582" s="189"/>
      <c r="Q582" s="189"/>
      <c r="R582" s="189"/>
      <c r="S582" s="189"/>
      <c r="T582" s="189"/>
    </row>
    <row r="583" spans="1:20" ht="28.5" customHeight="1" x14ac:dyDescent="0.25">
      <c r="A583" s="386" t="s">
        <v>727</v>
      </c>
      <c r="B583" s="387"/>
      <c r="C583" s="387"/>
      <c r="D583" s="387"/>
      <c r="E583" s="387"/>
      <c r="F583" s="387"/>
      <c r="G583" s="387"/>
      <c r="H583" s="387"/>
      <c r="I583" s="388"/>
      <c r="J583" s="189"/>
      <c r="K583" s="189"/>
      <c r="L583" s="189"/>
      <c r="M583" s="189"/>
      <c r="N583" s="189"/>
      <c r="O583" s="189"/>
      <c r="P583" s="189"/>
      <c r="Q583" s="189"/>
      <c r="R583" s="189"/>
      <c r="S583" s="189"/>
      <c r="T583" s="189"/>
    </row>
    <row r="584" spans="1:20" ht="28.5" customHeight="1" x14ac:dyDescent="0.25">
      <c r="A584" s="194" t="s">
        <v>728</v>
      </c>
      <c r="B584" s="390" t="s">
        <v>729</v>
      </c>
      <c r="C584" s="410"/>
      <c r="D584" s="410"/>
      <c r="E584" s="410"/>
      <c r="F584" s="410"/>
      <c r="G584" s="410"/>
      <c r="H584" s="391"/>
      <c r="I584" s="194" t="s">
        <v>730</v>
      </c>
      <c r="J584" s="189"/>
      <c r="K584" s="189"/>
      <c r="L584" s="189"/>
      <c r="M584" s="189"/>
      <c r="N584" s="189"/>
      <c r="O584" s="189"/>
      <c r="P584" s="189"/>
      <c r="Q584" s="189"/>
      <c r="R584" s="189"/>
      <c r="S584" s="189"/>
      <c r="T584" s="189"/>
    </row>
    <row r="585" spans="1:20" ht="66.75" customHeight="1" x14ac:dyDescent="0.25">
      <c r="A585" s="284">
        <v>46072</v>
      </c>
      <c r="B585" s="473" t="s">
        <v>981</v>
      </c>
      <c r="C585" s="474"/>
      <c r="D585" s="474"/>
      <c r="E585" s="474"/>
      <c r="F585" s="474"/>
      <c r="G585" s="474"/>
      <c r="H585" s="475"/>
      <c r="I585" s="281"/>
      <c r="J585" s="189"/>
      <c r="K585" s="189"/>
      <c r="L585" s="189"/>
      <c r="M585" s="189"/>
      <c r="N585" s="189"/>
      <c r="O585" s="189"/>
      <c r="P585" s="189"/>
      <c r="Q585" s="189"/>
      <c r="R585" s="189"/>
      <c r="S585" s="189"/>
      <c r="T585" s="189"/>
    </row>
    <row r="586" spans="1:20" x14ac:dyDescent="0.25">
      <c r="A586" s="193"/>
      <c r="B586" s="193"/>
      <c r="C586" s="193"/>
      <c r="D586" s="193"/>
      <c r="E586" s="193"/>
      <c r="F586" s="193"/>
      <c r="G586" s="193"/>
      <c r="H586" s="193"/>
      <c r="I586" s="193"/>
      <c r="J586" s="189"/>
      <c r="K586" s="189"/>
      <c r="L586" s="189"/>
      <c r="M586" s="189"/>
      <c r="N586" s="189"/>
      <c r="O586" s="189"/>
      <c r="P586" s="189"/>
      <c r="Q586" s="189"/>
      <c r="R586" s="189"/>
      <c r="S586" s="189"/>
      <c r="T586" s="189"/>
    </row>
    <row r="587" spans="1:20" x14ac:dyDescent="0.25">
      <c r="A587" s="447" t="s">
        <v>438</v>
      </c>
      <c r="B587" s="376"/>
      <c r="C587" s="376"/>
      <c r="D587" s="376"/>
      <c r="E587" s="376"/>
      <c r="F587" s="376"/>
      <c r="G587" s="376"/>
      <c r="H587" s="376"/>
      <c r="I587" s="377"/>
      <c r="J587" s="189"/>
      <c r="K587" s="189"/>
      <c r="L587" s="189"/>
      <c r="M587" s="189"/>
      <c r="N587" s="189"/>
      <c r="O587" s="189"/>
      <c r="P587" s="189"/>
      <c r="Q587" s="189"/>
      <c r="R587" s="189"/>
      <c r="S587" s="189"/>
      <c r="T587" s="189"/>
    </row>
    <row r="588" spans="1:20" x14ac:dyDescent="0.25">
      <c r="A588" s="448" t="s">
        <v>439</v>
      </c>
      <c r="B588" s="379"/>
      <c r="C588" s="379"/>
      <c r="D588" s="379"/>
      <c r="E588" s="379"/>
      <c r="F588" s="379"/>
      <c r="G588" s="379"/>
      <c r="H588" s="379"/>
      <c r="I588" s="380"/>
      <c r="J588" s="189"/>
      <c r="K588" s="189"/>
      <c r="L588" s="189"/>
      <c r="M588" s="189"/>
      <c r="N588" s="189"/>
      <c r="O588" s="189"/>
      <c r="P588" s="189"/>
      <c r="Q588" s="189"/>
      <c r="R588" s="189"/>
      <c r="S588" s="189"/>
      <c r="T588" s="189"/>
    </row>
    <row r="589" spans="1:20" x14ac:dyDescent="0.25">
      <c r="A589" s="448" t="s">
        <v>960</v>
      </c>
      <c r="B589" s="379"/>
      <c r="C589" s="379"/>
      <c r="D589" s="379"/>
      <c r="E589" s="379"/>
      <c r="F589" s="379"/>
      <c r="G589" s="379"/>
      <c r="H589" s="379"/>
      <c r="I589" s="380"/>
      <c r="J589" s="189"/>
      <c r="K589" s="189"/>
      <c r="L589" s="189"/>
      <c r="M589" s="189"/>
      <c r="N589" s="189"/>
      <c r="O589" s="189"/>
      <c r="P589" s="189"/>
      <c r="Q589" s="189"/>
      <c r="R589" s="189"/>
      <c r="S589" s="189"/>
      <c r="T589" s="189"/>
    </row>
    <row r="590" spans="1:20" x14ac:dyDescent="0.25">
      <c r="A590" s="449" t="s">
        <v>959</v>
      </c>
      <c r="B590" s="383"/>
      <c r="C590" s="383"/>
      <c r="D590" s="383"/>
      <c r="E590" s="383"/>
      <c r="F590" s="457" t="s">
        <v>765</v>
      </c>
      <c r="G590" s="383"/>
      <c r="H590" s="383"/>
      <c r="I590" s="385"/>
      <c r="J590" s="189"/>
      <c r="K590" s="189"/>
      <c r="L590" s="189"/>
      <c r="M590" s="189"/>
      <c r="N590" s="189"/>
      <c r="O590" s="189"/>
      <c r="P590" s="189"/>
      <c r="Q590" s="189"/>
      <c r="R590" s="189"/>
      <c r="S590" s="189"/>
      <c r="T590" s="189"/>
    </row>
    <row r="591" spans="1:20" ht="42.75" customHeight="1" x14ac:dyDescent="0.25">
      <c r="A591" s="386" t="s">
        <v>655</v>
      </c>
      <c r="B591" s="387"/>
      <c r="C591" s="387"/>
      <c r="D591" s="387"/>
      <c r="E591" s="387"/>
      <c r="F591" s="387"/>
      <c r="G591" s="387"/>
      <c r="H591" s="387"/>
      <c r="I591" s="388"/>
      <c r="J591" s="189"/>
      <c r="K591" s="189"/>
      <c r="L591" s="189"/>
      <c r="M591" s="189"/>
      <c r="N591" s="189"/>
      <c r="O591" s="189"/>
      <c r="P591" s="189"/>
      <c r="Q591" s="189"/>
      <c r="R591" s="189"/>
      <c r="S591" s="189"/>
      <c r="T591" s="189"/>
    </row>
    <row r="592" spans="1:20" ht="33.75" customHeight="1" x14ac:dyDescent="0.25">
      <c r="A592" s="386" t="s">
        <v>656</v>
      </c>
      <c r="B592" s="387"/>
      <c r="C592" s="387"/>
      <c r="D592" s="387"/>
      <c r="E592" s="387"/>
      <c r="F592" s="387"/>
      <c r="G592" s="387"/>
      <c r="H592" s="387"/>
      <c r="I592" s="388"/>
      <c r="J592" s="189"/>
      <c r="K592" s="189"/>
      <c r="L592" s="189"/>
      <c r="M592" s="189"/>
      <c r="N592" s="189"/>
      <c r="O592" s="189"/>
      <c r="P592" s="189"/>
      <c r="Q592" s="189"/>
      <c r="R592" s="189"/>
      <c r="S592" s="189"/>
      <c r="T592" s="189"/>
    </row>
    <row r="593" spans="1:20" ht="39.75" customHeight="1" x14ac:dyDescent="0.25">
      <c r="A593" s="289" t="s">
        <v>657</v>
      </c>
      <c r="B593" s="263">
        <v>16</v>
      </c>
      <c r="C593" s="390" t="s">
        <v>658</v>
      </c>
      <c r="D593" s="391"/>
      <c r="E593" s="397" t="s">
        <v>766</v>
      </c>
      <c r="F593" s="387"/>
      <c r="G593" s="388"/>
      <c r="H593" s="289" t="s">
        <v>659</v>
      </c>
      <c r="I593" s="174" t="s">
        <v>660</v>
      </c>
      <c r="J593" s="189"/>
      <c r="K593" s="189"/>
      <c r="L593" s="189"/>
      <c r="M593" s="189"/>
      <c r="N593" s="189"/>
      <c r="O593" s="189"/>
      <c r="P593" s="189"/>
      <c r="Q593" s="189"/>
      <c r="R593" s="189"/>
      <c r="S593" s="189"/>
      <c r="T593" s="189"/>
    </row>
    <row r="594" spans="1:20" ht="43.5" customHeight="1" x14ac:dyDescent="0.25">
      <c r="A594" s="289" t="s">
        <v>661</v>
      </c>
      <c r="B594" s="406" t="s">
        <v>767</v>
      </c>
      <c r="C594" s="387"/>
      <c r="D594" s="388"/>
      <c r="E594" s="390" t="s">
        <v>662</v>
      </c>
      <c r="F594" s="391"/>
      <c r="G594" s="397" t="s">
        <v>633</v>
      </c>
      <c r="H594" s="387"/>
      <c r="I594" s="388"/>
      <c r="J594" s="189"/>
      <c r="K594" s="189"/>
      <c r="L594" s="189"/>
      <c r="M594" s="189"/>
      <c r="N594" s="189"/>
      <c r="O594" s="189"/>
      <c r="P594" s="189"/>
      <c r="Q594" s="189"/>
      <c r="R594" s="189"/>
      <c r="S594" s="189"/>
      <c r="T594" s="189"/>
    </row>
    <row r="595" spans="1:20" ht="43.5" customHeight="1" x14ac:dyDescent="0.25">
      <c r="A595" s="289" t="s">
        <v>663</v>
      </c>
      <c r="B595" s="389" t="s">
        <v>894</v>
      </c>
      <c r="C595" s="387"/>
      <c r="D595" s="387"/>
      <c r="E595" s="387"/>
      <c r="F595" s="387"/>
      <c r="G595" s="387"/>
      <c r="H595" s="387"/>
      <c r="I595" s="388"/>
      <c r="J595" s="189"/>
      <c r="K595" s="189"/>
      <c r="L595" s="189"/>
      <c r="M595" s="189"/>
      <c r="N595" s="189"/>
      <c r="O595" s="189"/>
      <c r="P595" s="189"/>
      <c r="Q595" s="189"/>
      <c r="R595" s="189"/>
      <c r="S595" s="189"/>
      <c r="T595" s="189"/>
    </row>
    <row r="596" spans="1:20" ht="33.75" customHeight="1" x14ac:dyDescent="0.25">
      <c r="A596" s="289" t="s">
        <v>665</v>
      </c>
      <c r="B596" s="490" t="s">
        <v>966</v>
      </c>
      <c r="C596" s="491"/>
      <c r="D596" s="491"/>
      <c r="E596" s="491"/>
      <c r="F596" s="491"/>
      <c r="G596" s="491"/>
      <c r="H596" s="491"/>
      <c r="I596" s="492"/>
      <c r="J596" s="189"/>
      <c r="K596" s="189"/>
      <c r="L596" s="189"/>
      <c r="M596" s="189"/>
      <c r="N596" s="189"/>
      <c r="O596" s="189"/>
      <c r="P596" s="189"/>
      <c r="Q596" s="189"/>
      <c r="R596" s="189"/>
      <c r="S596" s="189"/>
      <c r="T596" s="189"/>
    </row>
    <row r="597" spans="1:20" ht="44.25" customHeight="1" x14ac:dyDescent="0.25">
      <c r="A597" s="289" t="s">
        <v>667</v>
      </c>
      <c r="B597" s="175" t="s">
        <v>668</v>
      </c>
      <c r="C597" s="175" t="s">
        <v>668</v>
      </c>
      <c r="D597" s="175" t="s">
        <v>895</v>
      </c>
      <c r="E597" s="398" t="s">
        <v>670</v>
      </c>
      <c r="F597" s="399"/>
      <c r="G597" s="446" t="s">
        <v>769</v>
      </c>
      <c r="H597" s="446" t="s">
        <v>770</v>
      </c>
      <c r="I597" s="446" t="s">
        <v>771</v>
      </c>
      <c r="J597" s="189"/>
      <c r="K597" s="189"/>
      <c r="L597" s="189"/>
      <c r="M597" s="189"/>
      <c r="N597" s="189"/>
      <c r="O597" s="189"/>
      <c r="P597" s="189"/>
      <c r="Q597" s="189"/>
      <c r="R597" s="189"/>
      <c r="S597" s="189"/>
      <c r="T597" s="189"/>
    </row>
    <row r="598" spans="1:20" ht="44.25" customHeight="1" x14ac:dyDescent="0.25">
      <c r="A598" s="289" t="s">
        <v>671</v>
      </c>
      <c r="B598" s="175" t="s">
        <v>668</v>
      </c>
      <c r="C598" s="175" t="s">
        <v>668</v>
      </c>
      <c r="D598" s="175" t="s">
        <v>895</v>
      </c>
      <c r="E598" s="400"/>
      <c r="F598" s="401"/>
      <c r="G598" s="403"/>
      <c r="H598" s="403"/>
      <c r="I598" s="403"/>
      <c r="J598" s="189"/>
      <c r="K598" s="189"/>
      <c r="L598" s="189"/>
      <c r="M598" s="189"/>
      <c r="N598" s="189"/>
      <c r="O598" s="189"/>
      <c r="P598" s="189"/>
      <c r="Q598" s="189"/>
      <c r="R598" s="189"/>
      <c r="S598" s="189"/>
      <c r="T598" s="189"/>
    </row>
    <row r="599" spans="1:20" ht="44.25" customHeight="1" x14ac:dyDescent="0.25">
      <c r="A599" s="289" t="s">
        <v>672</v>
      </c>
      <c r="B599" s="191">
        <v>1</v>
      </c>
      <c r="C599" s="289" t="s">
        <v>673</v>
      </c>
      <c r="D599" s="269" t="s">
        <v>773</v>
      </c>
      <c r="E599" s="393" t="s">
        <v>674</v>
      </c>
      <c r="F599" s="394"/>
      <c r="G599" s="389" t="s">
        <v>773</v>
      </c>
      <c r="H599" s="387"/>
      <c r="I599" s="388"/>
      <c r="J599" s="189"/>
      <c r="K599" s="189"/>
      <c r="L599" s="189"/>
      <c r="M599" s="189"/>
      <c r="N599" s="189"/>
      <c r="O599" s="189"/>
      <c r="P599" s="189"/>
      <c r="Q599" s="189"/>
      <c r="R599" s="189"/>
      <c r="S599" s="189"/>
      <c r="T599" s="189"/>
    </row>
    <row r="600" spans="1:20" ht="44.25" customHeight="1" x14ac:dyDescent="0.25">
      <c r="A600" s="386" t="s">
        <v>676</v>
      </c>
      <c r="B600" s="387"/>
      <c r="C600" s="387"/>
      <c r="D600" s="387"/>
      <c r="E600" s="387"/>
      <c r="F600" s="387"/>
      <c r="G600" s="387"/>
      <c r="H600" s="387"/>
      <c r="I600" s="388"/>
      <c r="J600" s="189"/>
      <c r="K600" s="189"/>
      <c r="L600" s="189"/>
      <c r="M600" s="189"/>
      <c r="N600" s="189"/>
      <c r="O600" s="189"/>
      <c r="P600" s="189"/>
      <c r="Q600" s="189"/>
      <c r="R600" s="189"/>
      <c r="S600" s="189"/>
      <c r="T600" s="189"/>
    </row>
    <row r="601" spans="1:20" ht="44.25" customHeight="1" x14ac:dyDescent="0.25">
      <c r="A601" s="289" t="s">
        <v>677</v>
      </c>
      <c r="B601" s="459" t="s">
        <v>896</v>
      </c>
      <c r="C601" s="385"/>
      <c r="D601" s="289" t="s">
        <v>679</v>
      </c>
      <c r="E601" s="459" t="s">
        <v>862</v>
      </c>
      <c r="F601" s="385"/>
      <c r="G601" s="289" t="s">
        <v>681</v>
      </c>
      <c r="H601" s="459" t="s">
        <v>773</v>
      </c>
      <c r="I601" s="385"/>
      <c r="J601" s="189"/>
      <c r="K601" s="189"/>
      <c r="L601" s="189"/>
      <c r="M601" s="189"/>
      <c r="N601" s="189"/>
      <c r="O601" s="189"/>
      <c r="P601" s="189"/>
      <c r="Q601" s="189"/>
      <c r="R601" s="189"/>
      <c r="S601" s="189"/>
      <c r="T601" s="189"/>
    </row>
    <row r="602" spans="1:20" ht="60.75" customHeight="1" x14ac:dyDescent="0.25">
      <c r="A602" s="289" t="s">
        <v>682</v>
      </c>
      <c r="B602" s="389" t="s">
        <v>781</v>
      </c>
      <c r="C602" s="387"/>
      <c r="D602" s="387"/>
      <c r="E602" s="387"/>
      <c r="F602" s="387"/>
      <c r="G602" s="387"/>
      <c r="H602" s="387"/>
      <c r="I602" s="388"/>
      <c r="J602" s="189"/>
      <c r="K602" s="189"/>
      <c r="L602" s="189"/>
      <c r="M602" s="189"/>
      <c r="N602" s="189"/>
      <c r="O602" s="189"/>
      <c r="P602" s="189"/>
      <c r="Q602" s="189"/>
      <c r="R602" s="189"/>
      <c r="S602" s="189"/>
      <c r="T602" s="189"/>
    </row>
    <row r="603" spans="1:20" ht="81" customHeight="1" x14ac:dyDescent="0.25">
      <c r="A603" s="289" t="s">
        <v>684</v>
      </c>
      <c r="B603" s="178" t="s">
        <v>49</v>
      </c>
      <c r="C603" s="289" t="s">
        <v>685</v>
      </c>
      <c r="D603" s="195" t="s">
        <v>43</v>
      </c>
      <c r="E603" s="390" t="s">
        <v>686</v>
      </c>
      <c r="F603" s="391"/>
      <c r="G603" s="180" t="s">
        <v>48</v>
      </c>
      <c r="H603" s="289" t="s">
        <v>687</v>
      </c>
      <c r="I603" s="202" t="s">
        <v>773</v>
      </c>
      <c r="J603" s="189"/>
      <c r="K603" s="189"/>
      <c r="L603" s="189"/>
      <c r="M603" s="189"/>
      <c r="N603" s="189"/>
      <c r="O603" s="189"/>
      <c r="P603" s="189"/>
      <c r="Q603" s="189"/>
      <c r="R603" s="189"/>
      <c r="S603" s="189"/>
      <c r="T603" s="189"/>
    </row>
    <row r="604" spans="1:20" ht="44.25" customHeight="1" x14ac:dyDescent="0.25">
      <c r="A604" s="289" t="s">
        <v>688</v>
      </c>
      <c r="B604" s="489" t="s">
        <v>967</v>
      </c>
      <c r="C604" s="383"/>
      <c r="D604" s="383"/>
      <c r="E604" s="383"/>
      <c r="F604" s="383"/>
      <c r="G604" s="383"/>
      <c r="H604" s="383"/>
      <c r="I604" s="385"/>
      <c r="J604" s="189"/>
      <c r="K604" s="189"/>
      <c r="L604" s="189"/>
      <c r="M604" s="189"/>
      <c r="N604" s="189"/>
      <c r="O604" s="189"/>
      <c r="P604" s="189"/>
      <c r="Q604" s="189"/>
      <c r="R604" s="189"/>
      <c r="S604" s="189"/>
      <c r="T604" s="189"/>
    </row>
    <row r="605" spans="1:20" ht="98.25" customHeight="1" x14ac:dyDescent="0.25">
      <c r="A605" s="289" t="s">
        <v>690</v>
      </c>
      <c r="B605" s="405" t="s">
        <v>968</v>
      </c>
      <c r="C605" s="387"/>
      <c r="D605" s="388"/>
      <c r="E605" s="390" t="s">
        <v>692</v>
      </c>
      <c r="F605" s="391"/>
      <c r="G605" s="405" t="s">
        <v>1031</v>
      </c>
      <c r="H605" s="387"/>
      <c r="I605" s="388"/>
      <c r="J605" s="189"/>
      <c r="K605" s="189"/>
      <c r="L605" s="189"/>
      <c r="M605" s="189"/>
      <c r="N605" s="189"/>
      <c r="O605" s="189"/>
      <c r="P605" s="189"/>
      <c r="Q605" s="189"/>
      <c r="R605" s="189"/>
      <c r="S605" s="189"/>
      <c r="T605" s="189"/>
    </row>
    <row r="606" spans="1:20" ht="44.25" customHeight="1" x14ac:dyDescent="0.25">
      <c r="A606" s="386" t="s">
        <v>693</v>
      </c>
      <c r="B606" s="387"/>
      <c r="C606" s="387"/>
      <c r="D606" s="387"/>
      <c r="E606" s="387"/>
      <c r="F606" s="387"/>
      <c r="G606" s="387"/>
      <c r="H606" s="387"/>
      <c r="I606" s="388"/>
      <c r="J606" s="189"/>
      <c r="K606" s="189"/>
      <c r="L606" s="189"/>
      <c r="M606" s="189"/>
      <c r="N606" s="189"/>
      <c r="O606" s="189"/>
      <c r="P606" s="189"/>
      <c r="Q606" s="189"/>
      <c r="R606" s="189"/>
      <c r="S606" s="189"/>
      <c r="T606" s="189"/>
    </row>
    <row r="607" spans="1:20" ht="44.25" customHeight="1" x14ac:dyDescent="0.25">
      <c r="A607" s="289" t="s">
        <v>694</v>
      </c>
      <c r="B607" s="389" t="s">
        <v>897</v>
      </c>
      <c r="C607" s="387"/>
      <c r="D607" s="387"/>
      <c r="E607" s="387"/>
      <c r="F607" s="387"/>
      <c r="G607" s="387"/>
      <c r="H607" s="387"/>
      <c r="I607" s="388"/>
      <c r="J607" s="189"/>
      <c r="K607" s="189"/>
      <c r="L607" s="189"/>
      <c r="M607" s="189"/>
      <c r="N607" s="189"/>
      <c r="O607" s="189"/>
      <c r="P607" s="189"/>
      <c r="Q607" s="189"/>
      <c r="R607" s="189"/>
      <c r="S607" s="189"/>
      <c r="T607" s="189"/>
    </row>
    <row r="608" spans="1:20" ht="44.25" customHeight="1" x14ac:dyDescent="0.25">
      <c r="A608" s="289" t="s">
        <v>695</v>
      </c>
      <c r="B608" s="386" t="s">
        <v>696</v>
      </c>
      <c r="C608" s="388"/>
      <c r="D608" s="386" t="s">
        <v>697</v>
      </c>
      <c r="E608" s="388"/>
      <c r="F608" s="386" t="s">
        <v>698</v>
      </c>
      <c r="G608" s="388"/>
      <c r="H608" s="386" t="s">
        <v>699</v>
      </c>
      <c r="I608" s="388"/>
      <c r="J608" s="189"/>
      <c r="K608" s="189"/>
      <c r="L608" s="189"/>
      <c r="M608" s="189"/>
      <c r="N608" s="189"/>
      <c r="O608" s="189"/>
      <c r="P608" s="189"/>
      <c r="Q608" s="189"/>
      <c r="R608" s="189"/>
      <c r="S608" s="189"/>
      <c r="T608" s="189"/>
    </row>
    <row r="609" spans="1:20" ht="93.75" customHeight="1" x14ac:dyDescent="0.25">
      <c r="A609" s="289" t="s">
        <v>700</v>
      </c>
      <c r="B609" s="459" t="s">
        <v>898</v>
      </c>
      <c r="C609" s="385"/>
      <c r="D609" s="459" t="s">
        <v>889</v>
      </c>
      <c r="E609" s="385"/>
      <c r="F609" s="389"/>
      <c r="G609" s="388"/>
      <c r="H609" s="389"/>
      <c r="I609" s="388"/>
      <c r="J609" s="189"/>
      <c r="K609" s="189"/>
      <c r="L609" s="189"/>
      <c r="M609" s="189"/>
      <c r="N609" s="189"/>
      <c r="O609" s="189"/>
      <c r="P609" s="189"/>
      <c r="Q609" s="189"/>
      <c r="R609" s="189"/>
      <c r="S609" s="189"/>
      <c r="T609" s="189"/>
    </row>
    <row r="610" spans="1:20" ht="44.25" customHeight="1" x14ac:dyDescent="0.25">
      <c r="A610" s="289" t="s">
        <v>703</v>
      </c>
      <c r="B610" s="459" t="s">
        <v>776</v>
      </c>
      <c r="C610" s="385"/>
      <c r="D610" s="459" t="s">
        <v>776</v>
      </c>
      <c r="E610" s="385"/>
      <c r="F610" s="389"/>
      <c r="G610" s="388"/>
      <c r="H610" s="389"/>
      <c r="I610" s="388"/>
      <c r="J610" s="189"/>
      <c r="K610" s="189"/>
      <c r="L610" s="189"/>
      <c r="M610" s="189"/>
      <c r="N610" s="189"/>
      <c r="O610" s="189"/>
      <c r="P610" s="189"/>
      <c r="Q610" s="189"/>
      <c r="R610" s="189"/>
      <c r="S610" s="189"/>
      <c r="T610" s="189"/>
    </row>
    <row r="611" spans="1:20" ht="79.5" customHeight="1" x14ac:dyDescent="0.25">
      <c r="A611" s="289" t="s">
        <v>705</v>
      </c>
      <c r="B611" s="459" t="s">
        <v>761</v>
      </c>
      <c r="C611" s="385"/>
      <c r="D611" s="459" t="s">
        <v>761</v>
      </c>
      <c r="E611" s="385"/>
      <c r="F611" s="389"/>
      <c r="G611" s="388"/>
      <c r="H611" s="389"/>
      <c r="I611" s="388"/>
      <c r="J611" s="189"/>
      <c r="K611" s="189"/>
      <c r="L611" s="189"/>
      <c r="M611" s="189"/>
      <c r="N611" s="189"/>
      <c r="O611" s="189"/>
      <c r="P611" s="189"/>
      <c r="Q611" s="189"/>
      <c r="R611" s="189"/>
      <c r="S611" s="189"/>
      <c r="T611" s="189"/>
    </row>
    <row r="612" spans="1:20" ht="33.75" customHeight="1" x14ac:dyDescent="0.25">
      <c r="A612" s="289" t="s">
        <v>707</v>
      </c>
      <c r="B612" s="459" t="s">
        <v>48</v>
      </c>
      <c r="C612" s="385"/>
      <c r="D612" s="459" t="s">
        <v>48</v>
      </c>
      <c r="E612" s="385"/>
      <c r="F612" s="389"/>
      <c r="G612" s="388"/>
      <c r="H612" s="389"/>
      <c r="I612" s="388"/>
      <c r="J612" s="189"/>
      <c r="K612" s="189"/>
      <c r="L612" s="189"/>
      <c r="M612" s="189"/>
      <c r="N612" s="189"/>
      <c r="O612" s="189"/>
      <c r="P612" s="189"/>
      <c r="Q612" s="189"/>
      <c r="R612" s="189"/>
      <c r="S612" s="189"/>
      <c r="T612" s="189"/>
    </row>
    <row r="613" spans="1:20" ht="57.75" customHeight="1" x14ac:dyDescent="0.25">
      <c r="A613" s="289" t="s">
        <v>708</v>
      </c>
      <c r="B613" s="389" t="s">
        <v>900</v>
      </c>
      <c r="C613" s="388"/>
      <c r="D613" s="389" t="s">
        <v>900</v>
      </c>
      <c r="E613" s="388"/>
      <c r="F613" s="389"/>
      <c r="G613" s="388"/>
      <c r="H613" s="389"/>
      <c r="I613" s="388"/>
      <c r="J613" s="189"/>
      <c r="K613" s="189"/>
      <c r="L613" s="189"/>
      <c r="M613" s="189"/>
      <c r="N613" s="189"/>
      <c r="O613" s="189"/>
      <c r="P613" s="189"/>
      <c r="Q613" s="189"/>
      <c r="R613" s="189"/>
      <c r="S613" s="189"/>
      <c r="T613" s="189"/>
    </row>
    <row r="614" spans="1:20" ht="57.75" customHeight="1" x14ac:dyDescent="0.25">
      <c r="A614" s="289" t="s">
        <v>711</v>
      </c>
      <c r="B614" s="405" t="s">
        <v>901</v>
      </c>
      <c r="C614" s="388"/>
      <c r="D614" s="389" t="s">
        <v>902</v>
      </c>
      <c r="E614" s="388"/>
      <c r="F614" s="389"/>
      <c r="G614" s="388"/>
      <c r="H614" s="389"/>
      <c r="I614" s="388"/>
      <c r="J614" s="189"/>
      <c r="K614" s="189"/>
      <c r="L614" s="189"/>
      <c r="M614" s="189"/>
      <c r="N614" s="189"/>
      <c r="O614" s="189"/>
      <c r="P614" s="189"/>
      <c r="Q614" s="189"/>
      <c r="R614" s="189"/>
      <c r="S614" s="189"/>
      <c r="T614" s="189"/>
    </row>
    <row r="615" spans="1:20" ht="57.75" customHeight="1" x14ac:dyDescent="0.25">
      <c r="A615" s="386" t="s">
        <v>714</v>
      </c>
      <c r="B615" s="387"/>
      <c r="C615" s="387"/>
      <c r="D615" s="387"/>
      <c r="E615" s="387"/>
      <c r="F615" s="387"/>
      <c r="G615" s="387"/>
      <c r="H615" s="387"/>
      <c r="I615" s="388"/>
      <c r="J615" s="189"/>
      <c r="K615" s="189"/>
      <c r="L615" s="189"/>
      <c r="M615" s="189"/>
      <c r="N615" s="189"/>
      <c r="O615" s="189"/>
      <c r="P615" s="189"/>
      <c r="Q615" s="189"/>
      <c r="R615" s="189"/>
      <c r="S615" s="189"/>
      <c r="T615" s="189"/>
    </row>
    <row r="616" spans="1:20" ht="57.75" customHeight="1" x14ac:dyDescent="0.25">
      <c r="A616" s="289" t="s">
        <v>715</v>
      </c>
      <c r="B616" s="389" t="s">
        <v>773</v>
      </c>
      <c r="C616" s="387"/>
      <c r="D616" s="388"/>
      <c r="E616" s="289" t="s">
        <v>716</v>
      </c>
      <c r="F616" s="406" t="s">
        <v>773</v>
      </c>
      <c r="G616" s="387"/>
      <c r="H616" s="387"/>
      <c r="I616" s="388"/>
      <c r="J616" s="189"/>
      <c r="K616" s="189"/>
      <c r="L616" s="189"/>
      <c r="M616" s="189"/>
      <c r="N616" s="189"/>
      <c r="O616" s="189"/>
      <c r="P616" s="189"/>
      <c r="Q616" s="189"/>
      <c r="R616" s="189"/>
      <c r="S616" s="189"/>
      <c r="T616" s="189"/>
    </row>
    <row r="617" spans="1:20" ht="70.5" customHeight="1" x14ac:dyDescent="0.25">
      <c r="A617" s="289" t="s">
        <v>717</v>
      </c>
      <c r="B617" s="389" t="s">
        <v>773</v>
      </c>
      <c r="C617" s="387"/>
      <c r="D617" s="387"/>
      <c r="E617" s="387"/>
      <c r="F617" s="387"/>
      <c r="G617" s="387"/>
      <c r="H617" s="387"/>
      <c r="I617" s="388"/>
      <c r="J617" s="189"/>
      <c r="K617" s="189"/>
      <c r="L617" s="189"/>
      <c r="M617" s="189"/>
      <c r="N617" s="189"/>
      <c r="O617" s="189"/>
      <c r="P617" s="189"/>
      <c r="Q617" s="189"/>
      <c r="R617" s="189"/>
      <c r="S617" s="189"/>
      <c r="T617" s="189"/>
    </row>
    <row r="618" spans="1:20" ht="84" customHeight="1" x14ac:dyDescent="0.25">
      <c r="A618" s="289" t="s">
        <v>718</v>
      </c>
      <c r="B618" s="389" t="s">
        <v>773</v>
      </c>
      <c r="C618" s="387"/>
      <c r="D618" s="387"/>
      <c r="E618" s="387"/>
      <c r="F618" s="387"/>
      <c r="G618" s="387"/>
      <c r="H618" s="387"/>
      <c r="I618" s="388"/>
      <c r="J618" s="189"/>
      <c r="K618" s="189"/>
      <c r="L618" s="189"/>
      <c r="M618" s="189"/>
      <c r="N618" s="189"/>
      <c r="O618" s="189"/>
      <c r="P618" s="189"/>
      <c r="Q618" s="189"/>
      <c r="R618" s="189"/>
      <c r="S618" s="189"/>
      <c r="T618" s="189"/>
    </row>
    <row r="619" spans="1:20" ht="33.75" customHeight="1" x14ac:dyDescent="0.25">
      <c r="A619" s="289" t="s">
        <v>719</v>
      </c>
      <c r="B619" s="389" t="s">
        <v>773</v>
      </c>
      <c r="C619" s="387"/>
      <c r="D619" s="388"/>
      <c r="E619" s="289" t="s">
        <v>720</v>
      </c>
      <c r="F619" s="389" t="s">
        <v>773</v>
      </c>
      <c r="G619" s="387"/>
      <c r="H619" s="387"/>
      <c r="I619" s="388"/>
      <c r="J619" s="189"/>
      <c r="K619" s="189"/>
      <c r="L619" s="189"/>
      <c r="M619" s="189"/>
      <c r="N619" s="189"/>
      <c r="O619" s="189"/>
      <c r="P619" s="189"/>
      <c r="Q619" s="189"/>
      <c r="R619" s="189"/>
      <c r="S619" s="189"/>
      <c r="T619" s="189"/>
    </row>
    <row r="620" spans="1:20" ht="33.75" customHeight="1" x14ac:dyDescent="0.25">
      <c r="A620" s="386" t="s">
        <v>721</v>
      </c>
      <c r="B620" s="388"/>
      <c r="C620" s="386" t="s">
        <v>722</v>
      </c>
      <c r="D620" s="388"/>
      <c r="E620" s="386" t="s">
        <v>723</v>
      </c>
      <c r="F620" s="387"/>
      <c r="G620" s="388"/>
      <c r="H620" s="386" t="s">
        <v>724</v>
      </c>
      <c r="I620" s="388"/>
      <c r="J620" s="189"/>
      <c r="K620" s="189"/>
      <c r="L620" s="189"/>
      <c r="M620" s="189"/>
      <c r="N620" s="189"/>
      <c r="O620" s="189"/>
      <c r="P620" s="189"/>
      <c r="Q620" s="189"/>
      <c r="R620" s="189"/>
      <c r="S620" s="189"/>
      <c r="T620" s="189"/>
    </row>
    <row r="621" spans="1:20" ht="33.75" customHeight="1" x14ac:dyDescent="0.25">
      <c r="A621" s="389" t="s">
        <v>725</v>
      </c>
      <c r="B621" s="388"/>
      <c r="C621" s="397" t="s">
        <v>792</v>
      </c>
      <c r="D621" s="388"/>
      <c r="E621" s="397" t="s">
        <v>899</v>
      </c>
      <c r="F621" s="387"/>
      <c r="G621" s="388"/>
      <c r="H621" s="397" t="s">
        <v>899</v>
      </c>
      <c r="I621" s="388"/>
      <c r="J621" s="189"/>
      <c r="K621" s="189"/>
      <c r="L621" s="189"/>
      <c r="M621" s="189"/>
      <c r="N621" s="189"/>
      <c r="O621" s="189"/>
      <c r="P621" s="189"/>
      <c r="Q621" s="189"/>
      <c r="R621" s="189"/>
      <c r="S621" s="189"/>
      <c r="T621" s="189"/>
    </row>
    <row r="622" spans="1:20" ht="33.75" customHeight="1" x14ac:dyDescent="0.25">
      <c r="A622" s="386" t="s">
        <v>727</v>
      </c>
      <c r="B622" s="387"/>
      <c r="C622" s="387"/>
      <c r="D622" s="387"/>
      <c r="E622" s="387"/>
      <c r="F622" s="387"/>
      <c r="G622" s="387"/>
      <c r="H622" s="387"/>
      <c r="I622" s="388"/>
      <c r="J622" s="189"/>
      <c r="K622" s="189"/>
      <c r="L622" s="189"/>
      <c r="M622" s="189"/>
      <c r="N622" s="189"/>
      <c r="O622" s="189"/>
      <c r="P622" s="189"/>
      <c r="Q622" s="189"/>
      <c r="R622" s="189"/>
      <c r="S622" s="189"/>
      <c r="T622" s="189"/>
    </row>
    <row r="623" spans="1:20" ht="14.25" customHeight="1" x14ac:dyDescent="0.25">
      <c r="A623" s="194" t="s">
        <v>728</v>
      </c>
      <c r="B623" s="390" t="s">
        <v>729</v>
      </c>
      <c r="C623" s="410"/>
      <c r="D623" s="410"/>
      <c r="E623" s="410"/>
      <c r="F623" s="410"/>
      <c r="G623" s="410"/>
      <c r="H623" s="391"/>
      <c r="I623" s="194" t="s">
        <v>730</v>
      </c>
      <c r="J623" s="189"/>
      <c r="K623" s="189"/>
      <c r="L623" s="189"/>
      <c r="M623" s="189"/>
      <c r="N623" s="189"/>
      <c r="O623" s="189"/>
      <c r="P623" s="189"/>
      <c r="Q623" s="189"/>
      <c r="R623" s="189"/>
      <c r="S623" s="189"/>
      <c r="T623" s="189"/>
    </row>
    <row r="624" spans="1:20" ht="14.25" customHeight="1" x14ac:dyDescent="0.25">
      <c r="A624" s="193"/>
      <c r="B624" s="193"/>
      <c r="C624" s="193"/>
      <c r="D624" s="193"/>
      <c r="E624" s="193"/>
      <c r="F624" s="193"/>
      <c r="G624" s="193"/>
      <c r="H624" s="193"/>
      <c r="I624" s="193"/>
      <c r="J624" s="189"/>
      <c r="K624" s="189"/>
      <c r="L624" s="189"/>
      <c r="M624" s="189"/>
      <c r="N624" s="189"/>
      <c r="O624" s="189"/>
      <c r="P624" s="189"/>
      <c r="Q624" s="189"/>
      <c r="R624" s="189"/>
      <c r="S624" s="189"/>
      <c r="T624" s="189"/>
    </row>
    <row r="625" spans="1:20" ht="14.25" customHeight="1" x14ac:dyDescent="0.25">
      <c r="A625" s="189"/>
      <c r="B625" s="189"/>
      <c r="C625" s="189"/>
      <c r="D625" s="189"/>
      <c r="E625" s="189"/>
      <c r="F625" s="189"/>
      <c r="G625" s="189"/>
      <c r="H625" s="189"/>
      <c r="I625" s="189"/>
      <c r="J625" s="189"/>
      <c r="K625" s="189"/>
      <c r="L625" s="189"/>
      <c r="M625" s="189"/>
      <c r="N625" s="189"/>
      <c r="O625" s="189"/>
      <c r="P625" s="189"/>
      <c r="Q625" s="189"/>
      <c r="R625" s="189"/>
      <c r="S625" s="189"/>
      <c r="T625" s="189"/>
    </row>
    <row r="626" spans="1:20" ht="14.25" customHeight="1" x14ac:dyDescent="0.25">
      <c r="A626" s="422" t="s">
        <v>438</v>
      </c>
      <c r="B626" s="422"/>
      <c r="C626" s="422"/>
      <c r="D626" s="422"/>
      <c r="E626" s="422"/>
      <c r="F626" s="422"/>
      <c r="G626" s="422"/>
      <c r="H626" s="422"/>
      <c r="I626" s="422"/>
      <c r="J626" s="189"/>
      <c r="K626" s="189"/>
      <c r="L626" s="189"/>
      <c r="M626" s="189"/>
      <c r="N626" s="189"/>
      <c r="O626" s="189"/>
      <c r="P626" s="189"/>
      <c r="Q626" s="189"/>
      <c r="R626" s="189"/>
      <c r="S626" s="189"/>
      <c r="T626" s="189"/>
    </row>
    <row r="627" spans="1:20" ht="43.5" customHeight="1" x14ac:dyDescent="0.25">
      <c r="A627" s="422" t="s">
        <v>439</v>
      </c>
      <c r="B627" s="422"/>
      <c r="C627" s="422"/>
      <c r="D627" s="422"/>
      <c r="E627" s="422"/>
      <c r="F627" s="422"/>
      <c r="G627" s="422"/>
      <c r="H627" s="422"/>
      <c r="I627" s="422"/>
      <c r="J627" s="189"/>
      <c r="K627" s="189"/>
      <c r="L627" s="189"/>
      <c r="M627" s="189"/>
      <c r="N627" s="189"/>
      <c r="O627" s="189"/>
      <c r="P627" s="189"/>
      <c r="Q627" s="189"/>
      <c r="R627" s="189"/>
      <c r="S627" s="189"/>
      <c r="T627" s="189"/>
    </row>
    <row r="628" spans="1:20" ht="43.5" customHeight="1" x14ac:dyDescent="0.25">
      <c r="A628" s="422" t="s">
        <v>935</v>
      </c>
      <c r="B628" s="422"/>
      <c r="C628" s="422"/>
      <c r="D628" s="422"/>
      <c r="E628" s="422"/>
      <c r="F628" s="422"/>
      <c r="G628" s="422"/>
      <c r="H628" s="422"/>
      <c r="I628" s="422"/>
      <c r="J628" s="189"/>
      <c r="K628" s="189"/>
      <c r="L628" s="189"/>
      <c r="M628" s="189"/>
      <c r="N628" s="189"/>
      <c r="O628" s="189"/>
      <c r="P628" s="189"/>
      <c r="Q628" s="189"/>
      <c r="R628" s="189"/>
      <c r="S628" s="189"/>
      <c r="T628" s="189"/>
    </row>
    <row r="629" spans="1:20" ht="43.5" customHeight="1" x14ac:dyDescent="0.25">
      <c r="A629" s="422" t="s">
        <v>936</v>
      </c>
      <c r="B629" s="422"/>
      <c r="C629" s="422"/>
      <c r="D629" s="422"/>
      <c r="E629" s="422"/>
      <c r="F629" s="423" t="s">
        <v>765</v>
      </c>
      <c r="G629" s="423"/>
      <c r="H629" s="423"/>
      <c r="I629" s="423"/>
      <c r="J629" s="189"/>
      <c r="K629" s="189"/>
      <c r="L629" s="189"/>
      <c r="M629" s="189"/>
      <c r="N629" s="189"/>
      <c r="O629" s="189"/>
      <c r="P629" s="189"/>
      <c r="Q629" s="189"/>
      <c r="R629" s="189"/>
      <c r="S629" s="189"/>
      <c r="T629" s="189"/>
    </row>
    <row r="630" spans="1:20" ht="43.5" customHeight="1" x14ac:dyDescent="0.25">
      <c r="A630" s="424" t="s">
        <v>655</v>
      </c>
      <c r="B630" s="425"/>
      <c r="C630" s="425"/>
      <c r="D630" s="425"/>
      <c r="E630" s="425"/>
      <c r="F630" s="425"/>
      <c r="G630" s="425"/>
      <c r="H630" s="425"/>
      <c r="I630" s="426"/>
      <c r="J630" s="189"/>
      <c r="K630" s="189"/>
      <c r="L630" s="189"/>
      <c r="M630" s="189"/>
      <c r="N630" s="189"/>
      <c r="O630" s="189"/>
      <c r="P630" s="189"/>
      <c r="Q630" s="189"/>
      <c r="R630" s="189"/>
      <c r="S630" s="189"/>
      <c r="T630" s="189"/>
    </row>
    <row r="631" spans="1:20" ht="43.5" customHeight="1" x14ac:dyDescent="0.25">
      <c r="A631" s="420" t="s">
        <v>656</v>
      </c>
      <c r="B631" s="410"/>
      <c r="C631" s="410"/>
      <c r="D631" s="410"/>
      <c r="E631" s="410"/>
      <c r="F631" s="410"/>
      <c r="G631" s="410"/>
      <c r="H631" s="410"/>
      <c r="I631" s="421"/>
      <c r="J631" s="189"/>
      <c r="K631" s="189"/>
      <c r="L631" s="189"/>
      <c r="M631" s="189"/>
      <c r="N631" s="189"/>
      <c r="O631" s="189"/>
      <c r="P631" s="189"/>
      <c r="Q631" s="189"/>
      <c r="R631" s="189"/>
      <c r="S631" s="189"/>
      <c r="T631" s="189"/>
    </row>
    <row r="632" spans="1:20" ht="43.5" customHeight="1" x14ac:dyDescent="0.25">
      <c r="A632" s="289" t="s">
        <v>657</v>
      </c>
      <c r="B632" s="258">
        <v>17</v>
      </c>
      <c r="C632" s="390" t="s">
        <v>658</v>
      </c>
      <c r="D632" s="391"/>
      <c r="E632" s="427" t="s">
        <v>766</v>
      </c>
      <c r="F632" s="351"/>
      <c r="G632" s="352"/>
      <c r="H632" s="289" t="s">
        <v>659</v>
      </c>
      <c r="I632" s="243" t="s">
        <v>660</v>
      </c>
      <c r="J632" s="189"/>
      <c r="K632" s="189"/>
      <c r="L632" s="189"/>
      <c r="M632" s="189"/>
      <c r="N632" s="189"/>
      <c r="O632" s="189"/>
      <c r="P632" s="189"/>
      <c r="Q632" s="189"/>
      <c r="R632" s="189"/>
      <c r="S632" s="189"/>
      <c r="T632" s="189"/>
    </row>
    <row r="633" spans="1:20" ht="43.5" customHeight="1" x14ac:dyDescent="0.25">
      <c r="A633" s="289" t="s">
        <v>661</v>
      </c>
      <c r="B633" s="428" t="s">
        <v>767</v>
      </c>
      <c r="C633" s="351"/>
      <c r="D633" s="352"/>
      <c r="E633" s="390" t="s">
        <v>662</v>
      </c>
      <c r="F633" s="391"/>
      <c r="G633" s="428" t="s">
        <v>768</v>
      </c>
      <c r="H633" s="351"/>
      <c r="I633" s="352"/>
      <c r="J633" s="189"/>
      <c r="K633" s="189"/>
      <c r="L633" s="189"/>
      <c r="M633" s="189"/>
      <c r="N633" s="189"/>
      <c r="O633" s="189"/>
      <c r="P633" s="189"/>
      <c r="Q633" s="189"/>
      <c r="R633" s="189"/>
      <c r="S633" s="189"/>
      <c r="T633" s="189"/>
    </row>
    <row r="634" spans="1:20" ht="43.5" customHeight="1" x14ac:dyDescent="0.25">
      <c r="A634" s="289" t="s">
        <v>663</v>
      </c>
      <c r="B634" s="493" t="s">
        <v>979</v>
      </c>
      <c r="C634" s="493"/>
      <c r="D634" s="493"/>
      <c r="E634" s="493"/>
      <c r="F634" s="493"/>
      <c r="G634" s="493"/>
      <c r="H634" s="493"/>
      <c r="I634" s="493"/>
      <c r="J634" s="189"/>
      <c r="K634" s="189"/>
      <c r="L634" s="189"/>
      <c r="M634" s="189"/>
      <c r="N634" s="189"/>
      <c r="O634" s="189"/>
      <c r="P634" s="189"/>
      <c r="Q634" s="189"/>
      <c r="R634" s="189"/>
      <c r="S634" s="189"/>
      <c r="T634" s="189"/>
    </row>
    <row r="635" spans="1:20" ht="43.5" customHeight="1" x14ac:dyDescent="0.25">
      <c r="A635" s="289" t="s">
        <v>665</v>
      </c>
      <c r="B635" s="432" t="s">
        <v>974</v>
      </c>
      <c r="C635" s="351"/>
      <c r="D635" s="351"/>
      <c r="E635" s="351"/>
      <c r="F635" s="351"/>
      <c r="G635" s="351"/>
      <c r="H635" s="351"/>
      <c r="I635" s="352"/>
      <c r="J635" s="189"/>
      <c r="K635" s="189"/>
      <c r="L635" s="189"/>
      <c r="M635" s="189"/>
      <c r="N635" s="189"/>
      <c r="O635" s="189"/>
      <c r="P635" s="189"/>
      <c r="Q635" s="189"/>
      <c r="R635" s="189"/>
      <c r="S635" s="189"/>
      <c r="T635" s="189"/>
    </row>
    <row r="636" spans="1:20" ht="43.5" customHeight="1" x14ac:dyDescent="0.25">
      <c r="A636" s="289" t="s">
        <v>667</v>
      </c>
      <c r="B636" s="244" t="s">
        <v>668</v>
      </c>
      <c r="C636" s="244" t="s">
        <v>668</v>
      </c>
      <c r="D636" s="245" t="s">
        <v>895</v>
      </c>
      <c r="E636" s="398" t="s">
        <v>670</v>
      </c>
      <c r="F636" s="399"/>
      <c r="G636" s="494" t="s">
        <v>769</v>
      </c>
      <c r="H636" s="494" t="s">
        <v>770</v>
      </c>
      <c r="I636" s="496" t="s">
        <v>771</v>
      </c>
      <c r="J636" s="189"/>
      <c r="K636" s="189"/>
      <c r="L636" s="189"/>
      <c r="M636" s="189"/>
      <c r="N636" s="189"/>
      <c r="O636" s="189"/>
      <c r="P636" s="189"/>
      <c r="Q636" s="189"/>
      <c r="R636" s="189"/>
      <c r="S636" s="189"/>
      <c r="T636" s="189"/>
    </row>
    <row r="637" spans="1:20" ht="43.5" customHeight="1" x14ac:dyDescent="0.25">
      <c r="A637" s="289" t="s">
        <v>671</v>
      </c>
      <c r="B637" s="244" t="s">
        <v>668</v>
      </c>
      <c r="C637" s="244" t="s">
        <v>668</v>
      </c>
      <c r="D637" s="245" t="s">
        <v>895</v>
      </c>
      <c r="E637" s="400"/>
      <c r="F637" s="401"/>
      <c r="G637" s="495"/>
      <c r="H637" s="495"/>
      <c r="I637" s="497"/>
      <c r="J637" s="189"/>
      <c r="K637" s="189"/>
      <c r="L637" s="189"/>
      <c r="M637" s="189"/>
      <c r="N637" s="189"/>
      <c r="O637" s="189"/>
      <c r="P637" s="189"/>
      <c r="Q637" s="189"/>
      <c r="R637" s="189"/>
      <c r="S637" s="189"/>
      <c r="T637" s="189"/>
    </row>
    <row r="638" spans="1:20" ht="43.5" customHeight="1" x14ac:dyDescent="0.25">
      <c r="A638" s="289" t="s">
        <v>672</v>
      </c>
      <c r="B638" s="246">
        <v>1</v>
      </c>
      <c r="C638" s="289" t="s">
        <v>673</v>
      </c>
      <c r="D638" s="247" t="s">
        <v>675</v>
      </c>
      <c r="E638" s="393" t="s">
        <v>674</v>
      </c>
      <c r="F638" s="394"/>
      <c r="G638" s="416" t="s">
        <v>675</v>
      </c>
      <c r="H638" s="351"/>
      <c r="I638" s="352"/>
      <c r="J638" s="189"/>
      <c r="K638" s="189"/>
      <c r="L638" s="189"/>
      <c r="M638" s="189"/>
      <c r="N638" s="189"/>
      <c r="O638" s="189"/>
      <c r="P638" s="189"/>
      <c r="Q638" s="189"/>
      <c r="R638" s="189"/>
      <c r="S638" s="189"/>
      <c r="T638" s="189"/>
    </row>
    <row r="639" spans="1:20" ht="43.5" customHeight="1" x14ac:dyDescent="0.25">
      <c r="A639" s="420" t="s">
        <v>676</v>
      </c>
      <c r="B639" s="410"/>
      <c r="C639" s="410"/>
      <c r="D639" s="410"/>
      <c r="E639" s="410"/>
      <c r="F639" s="410"/>
      <c r="G639" s="410"/>
      <c r="H639" s="410"/>
      <c r="I639" s="421"/>
      <c r="J639" s="189"/>
      <c r="K639" s="189"/>
      <c r="L639" s="189"/>
      <c r="M639" s="189"/>
      <c r="N639" s="189"/>
      <c r="O639" s="189"/>
      <c r="P639" s="189"/>
      <c r="Q639" s="189"/>
      <c r="R639" s="189"/>
      <c r="S639" s="189"/>
      <c r="T639" s="189"/>
    </row>
    <row r="640" spans="1:20" ht="43.5" customHeight="1" x14ac:dyDescent="0.25">
      <c r="A640" s="289" t="s">
        <v>677</v>
      </c>
      <c r="B640" s="427" t="s">
        <v>772</v>
      </c>
      <c r="C640" s="352"/>
      <c r="D640" s="289" t="s">
        <v>679</v>
      </c>
      <c r="E640" s="439" t="s">
        <v>937</v>
      </c>
      <c r="F640" s="440"/>
      <c r="G640" s="289" t="s">
        <v>681</v>
      </c>
      <c r="H640" s="427" t="s">
        <v>773</v>
      </c>
      <c r="I640" s="352"/>
      <c r="J640" s="189"/>
      <c r="K640" s="189"/>
      <c r="L640" s="189"/>
      <c r="M640" s="189"/>
      <c r="N640" s="189"/>
      <c r="O640" s="189"/>
      <c r="P640" s="189"/>
      <c r="Q640" s="189"/>
      <c r="R640" s="189"/>
      <c r="S640" s="189"/>
      <c r="T640" s="189"/>
    </row>
    <row r="641" spans="1:20" ht="73.5" customHeight="1" x14ac:dyDescent="0.25">
      <c r="A641" s="289" t="s">
        <v>682</v>
      </c>
      <c r="B641" s="416" t="s">
        <v>683</v>
      </c>
      <c r="C641" s="351"/>
      <c r="D641" s="351"/>
      <c r="E641" s="351"/>
      <c r="F641" s="351"/>
      <c r="G641" s="351"/>
      <c r="H641" s="351"/>
      <c r="I641" s="352"/>
      <c r="J641" s="189"/>
      <c r="K641" s="189"/>
      <c r="L641" s="189"/>
      <c r="M641" s="189"/>
      <c r="N641" s="189"/>
      <c r="O641" s="189"/>
      <c r="P641" s="189"/>
      <c r="Q641" s="189"/>
      <c r="R641" s="189"/>
      <c r="S641" s="189"/>
      <c r="T641" s="189"/>
    </row>
    <row r="642" spans="1:20" ht="80.25" customHeight="1" x14ac:dyDescent="0.25">
      <c r="A642" s="289" t="s">
        <v>684</v>
      </c>
      <c r="B642" s="248" t="s">
        <v>49</v>
      </c>
      <c r="C642" s="289" t="s">
        <v>685</v>
      </c>
      <c r="D642" s="249" t="s">
        <v>43</v>
      </c>
      <c r="E642" s="390" t="s">
        <v>686</v>
      </c>
      <c r="F642" s="391"/>
      <c r="G642" s="250" t="s">
        <v>48</v>
      </c>
      <c r="H642" s="289" t="s">
        <v>687</v>
      </c>
      <c r="I642" s="251" t="s">
        <v>773</v>
      </c>
      <c r="J642" s="189"/>
      <c r="K642" s="189"/>
      <c r="L642" s="189"/>
      <c r="M642" s="189"/>
      <c r="N642" s="189"/>
      <c r="O642" s="189"/>
      <c r="P642" s="189"/>
      <c r="Q642" s="189"/>
      <c r="R642" s="189"/>
      <c r="S642" s="189"/>
      <c r="T642" s="189"/>
    </row>
    <row r="643" spans="1:20" ht="43.5" customHeight="1" x14ac:dyDescent="0.25">
      <c r="A643" s="289" t="s">
        <v>688</v>
      </c>
      <c r="B643" s="432" t="s">
        <v>965</v>
      </c>
      <c r="C643" s="351"/>
      <c r="D643" s="351"/>
      <c r="E643" s="351"/>
      <c r="F643" s="351"/>
      <c r="G643" s="351"/>
      <c r="H643" s="351"/>
      <c r="I643" s="352"/>
      <c r="J643" s="189"/>
      <c r="K643" s="189"/>
      <c r="L643" s="189"/>
      <c r="M643" s="189"/>
      <c r="N643" s="189"/>
      <c r="O643" s="189"/>
      <c r="P643" s="189"/>
      <c r="Q643" s="189"/>
      <c r="R643" s="189"/>
      <c r="S643" s="189"/>
      <c r="T643" s="189"/>
    </row>
    <row r="644" spans="1:20" ht="102" customHeight="1" x14ac:dyDescent="0.25">
      <c r="A644" s="289" t="s">
        <v>690</v>
      </c>
      <c r="B644" s="432" t="s">
        <v>980</v>
      </c>
      <c r="C644" s="351"/>
      <c r="D644" s="352"/>
      <c r="E644" s="390" t="s">
        <v>692</v>
      </c>
      <c r="F644" s="391"/>
      <c r="G644" s="428" t="s">
        <v>1032</v>
      </c>
      <c r="H644" s="351"/>
      <c r="I644" s="352"/>
      <c r="J644" s="189"/>
      <c r="K644" s="189"/>
      <c r="L644" s="189"/>
      <c r="M644" s="189"/>
      <c r="N644" s="189"/>
      <c r="O644" s="189"/>
      <c r="P644" s="189"/>
      <c r="Q644" s="189"/>
      <c r="R644" s="189"/>
      <c r="S644" s="189"/>
      <c r="T644" s="189"/>
    </row>
    <row r="645" spans="1:20" ht="43.5" customHeight="1" x14ac:dyDescent="0.25">
      <c r="A645" s="420" t="s">
        <v>693</v>
      </c>
      <c r="B645" s="410"/>
      <c r="C645" s="410"/>
      <c r="D645" s="410"/>
      <c r="E645" s="410"/>
      <c r="F645" s="410"/>
      <c r="G645" s="410"/>
      <c r="H645" s="410"/>
      <c r="I645" s="421"/>
      <c r="J645" s="189"/>
      <c r="K645" s="189"/>
      <c r="L645" s="189"/>
      <c r="M645" s="189"/>
      <c r="N645" s="189"/>
      <c r="O645" s="189"/>
      <c r="P645" s="189"/>
      <c r="Q645" s="189"/>
      <c r="R645" s="189"/>
      <c r="S645" s="189"/>
      <c r="T645" s="189"/>
    </row>
    <row r="646" spans="1:20" ht="43.5" customHeight="1" x14ac:dyDescent="0.25">
      <c r="A646" s="289" t="s">
        <v>694</v>
      </c>
      <c r="B646" s="416" t="s">
        <v>975</v>
      </c>
      <c r="C646" s="351"/>
      <c r="D646" s="351"/>
      <c r="E646" s="351"/>
      <c r="F646" s="351"/>
      <c r="G646" s="351"/>
      <c r="H646" s="351"/>
      <c r="I646" s="352"/>
      <c r="J646" s="189"/>
      <c r="K646" s="189"/>
      <c r="L646" s="189"/>
      <c r="M646" s="189"/>
      <c r="N646" s="189"/>
      <c r="O646" s="189"/>
      <c r="P646" s="189"/>
      <c r="Q646" s="189"/>
      <c r="R646" s="189"/>
      <c r="S646" s="189"/>
      <c r="T646" s="189"/>
    </row>
    <row r="647" spans="1:20" ht="43.5" customHeight="1" x14ac:dyDescent="0.25">
      <c r="A647" s="289" t="s">
        <v>695</v>
      </c>
      <c r="B647" s="420" t="s">
        <v>696</v>
      </c>
      <c r="C647" s="421"/>
      <c r="D647" s="420" t="s">
        <v>697</v>
      </c>
      <c r="E647" s="421"/>
      <c r="F647" s="420" t="s">
        <v>698</v>
      </c>
      <c r="G647" s="421"/>
      <c r="H647" s="420" t="s">
        <v>699</v>
      </c>
      <c r="I647" s="421"/>
      <c r="J647" s="189"/>
      <c r="K647" s="189"/>
      <c r="L647" s="189"/>
      <c r="M647" s="189"/>
      <c r="N647" s="189"/>
      <c r="O647" s="189"/>
      <c r="P647" s="189"/>
      <c r="Q647" s="189"/>
      <c r="R647" s="189"/>
      <c r="S647" s="189"/>
      <c r="T647" s="189"/>
    </row>
    <row r="648" spans="1:20" ht="43.5" customHeight="1" x14ac:dyDescent="0.25">
      <c r="A648" s="289" t="s">
        <v>700</v>
      </c>
      <c r="B648" s="416" t="s">
        <v>774</v>
      </c>
      <c r="C648" s="352"/>
      <c r="D648" s="416" t="s">
        <v>775</v>
      </c>
      <c r="E648" s="352"/>
      <c r="F648" s="417"/>
      <c r="G648" s="417"/>
      <c r="H648" s="418"/>
      <c r="I648" s="419"/>
      <c r="J648" s="189"/>
      <c r="K648" s="189"/>
      <c r="L648" s="189"/>
      <c r="M648" s="189"/>
      <c r="N648" s="189"/>
      <c r="O648" s="189"/>
      <c r="P648" s="189"/>
      <c r="Q648" s="189"/>
      <c r="R648" s="189"/>
      <c r="S648" s="189"/>
      <c r="T648" s="189"/>
    </row>
    <row r="649" spans="1:20" ht="81" customHeight="1" x14ac:dyDescent="0.25">
      <c r="A649" s="289" t="s">
        <v>703</v>
      </c>
      <c r="B649" s="416" t="s">
        <v>748</v>
      </c>
      <c r="C649" s="352"/>
      <c r="D649" s="416" t="s">
        <v>748</v>
      </c>
      <c r="E649" s="352"/>
      <c r="F649" s="417"/>
      <c r="G649" s="417"/>
      <c r="H649" s="418"/>
      <c r="I649" s="419"/>
      <c r="J649" s="189"/>
      <c r="K649" s="189"/>
      <c r="L649" s="189"/>
      <c r="M649" s="189"/>
      <c r="N649" s="189"/>
      <c r="O649" s="189"/>
      <c r="P649" s="189"/>
      <c r="Q649" s="189"/>
      <c r="R649" s="189"/>
      <c r="S649" s="189"/>
      <c r="T649" s="189"/>
    </row>
    <row r="650" spans="1:20" ht="81" customHeight="1" x14ac:dyDescent="0.25">
      <c r="A650" s="289" t="s">
        <v>705</v>
      </c>
      <c r="B650" s="416" t="s">
        <v>748</v>
      </c>
      <c r="C650" s="352"/>
      <c r="D650" s="416" t="s">
        <v>748</v>
      </c>
      <c r="E650" s="352"/>
      <c r="F650" s="417"/>
      <c r="G650" s="417"/>
      <c r="H650" s="418"/>
      <c r="I650" s="419"/>
      <c r="J650" s="189"/>
      <c r="K650" s="189"/>
      <c r="L650" s="189"/>
      <c r="M650" s="189"/>
      <c r="N650" s="189"/>
      <c r="O650" s="189"/>
      <c r="P650" s="189"/>
      <c r="Q650" s="189"/>
      <c r="R650" s="189"/>
      <c r="S650" s="189"/>
      <c r="T650" s="189"/>
    </row>
    <row r="651" spans="1:20" ht="43.5" customHeight="1" x14ac:dyDescent="0.25">
      <c r="A651" s="289" t="s">
        <v>707</v>
      </c>
      <c r="B651" s="416" t="s">
        <v>48</v>
      </c>
      <c r="C651" s="352"/>
      <c r="D651" s="416" t="s">
        <v>48</v>
      </c>
      <c r="E651" s="352"/>
      <c r="F651" s="417"/>
      <c r="G651" s="417"/>
      <c r="H651" s="418"/>
      <c r="I651" s="419"/>
      <c r="J651" s="189"/>
      <c r="K651" s="189"/>
      <c r="L651" s="189"/>
      <c r="M651" s="189"/>
      <c r="N651" s="189"/>
      <c r="O651" s="189"/>
      <c r="P651" s="189"/>
      <c r="Q651" s="189"/>
      <c r="R651" s="189"/>
      <c r="S651" s="189"/>
      <c r="T651" s="189"/>
    </row>
    <row r="652" spans="1:20" ht="43.5" customHeight="1" x14ac:dyDescent="0.25">
      <c r="A652" s="289" t="s">
        <v>708</v>
      </c>
      <c r="B652" s="416" t="s">
        <v>938</v>
      </c>
      <c r="C652" s="352"/>
      <c r="D652" s="416" t="s">
        <v>939</v>
      </c>
      <c r="E652" s="352"/>
      <c r="F652" s="417"/>
      <c r="G652" s="417"/>
      <c r="H652" s="418"/>
      <c r="I652" s="419"/>
      <c r="J652" s="189"/>
      <c r="K652" s="189"/>
      <c r="L652" s="189"/>
      <c r="M652" s="189"/>
      <c r="N652" s="189"/>
      <c r="O652" s="189"/>
      <c r="P652" s="189"/>
      <c r="Q652" s="189"/>
      <c r="R652" s="189"/>
      <c r="S652" s="189"/>
      <c r="T652" s="189"/>
    </row>
    <row r="653" spans="1:20" ht="43.5" customHeight="1" x14ac:dyDescent="0.25">
      <c r="A653" s="289" t="s">
        <v>711</v>
      </c>
      <c r="B653" s="429" t="s">
        <v>940</v>
      </c>
      <c r="C653" s="430"/>
      <c r="D653" s="431" t="s">
        <v>941</v>
      </c>
      <c r="E653" s="430"/>
      <c r="F653" s="416"/>
      <c r="G653" s="352"/>
      <c r="H653" s="418"/>
      <c r="I653" s="419"/>
      <c r="J653" s="189"/>
      <c r="K653" s="189"/>
      <c r="L653" s="189"/>
      <c r="M653" s="189"/>
      <c r="N653" s="189"/>
      <c r="O653" s="189"/>
      <c r="P653" s="189"/>
      <c r="Q653" s="189"/>
      <c r="R653" s="189"/>
      <c r="S653" s="189"/>
      <c r="T653" s="189"/>
    </row>
    <row r="654" spans="1:20" ht="43.5" customHeight="1" x14ac:dyDescent="0.25">
      <c r="A654" s="420" t="s">
        <v>714</v>
      </c>
      <c r="B654" s="410"/>
      <c r="C654" s="410"/>
      <c r="D654" s="410"/>
      <c r="E654" s="410"/>
      <c r="F654" s="410"/>
      <c r="G654" s="410"/>
      <c r="H654" s="410"/>
      <c r="I654" s="421"/>
      <c r="J654" s="189"/>
      <c r="K654" s="189"/>
      <c r="L654" s="189"/>
      <c r="M654" s="189"/>
      <c r="N654" s="189"/>
      <c r="O654" s="189"/>
      <c r="P654" s="189"/>
      <c r="Q654" s="189"/>
      <c r="R654" s="189"/>
      <c r="S654" s="189"/>
      <c r="T654" s="189"/>
    </row>
    <row r="655" spans="1:20" ht="43.5" customHeight="1" x14ac:dyDescent="0.25">
      <c r="A655" s="289" t="s">
        <v>715</v>
      </c>
      <c r="B655" s="416" t="s">
        <v>773</v>
      </c>
      <c r="C655" s="351"/>
      <c r="D655" s="352"/>
      <c r="E655" s="289" t="s">
        <v>716</v>
      </c>
      <c r="F655" s="428" t="s">
        <v>773</v>
      </c>
      <c r="G655" s="351"/>
      <c r="H655" s="351"/>
      <c r="I655" s="352"/>
      <c r="J655" s="189"/>
      <c r="K655" s="189"/>
      <c r="L655" s="189"/>
      <c r="M655" s="189"/>
      <c r="N655" s="189"/>
      <c r="O655" s="189"/>
      <c r="P655" s="189"/>
      <c r="Q655" s="189"/>
      <c r="R655" s="189"/>
      <c r="S655" s="189"/>
      <c r="T655" s="189"/>
    </row>
    <row r="656" spans="1:20" ht="43.5" customHeight="1" x14ac:dyDescent="0.25">
      <c r="A656" s="289" t="s">
        <v>717</v>
      </c>
      <c r="B656" s="416" t="s">
        <v>773</v>
      </c>
      <c r="C656" s="351"/>
      <c r="D656" s="351"/>
      <c r="E656" s="351"/>
      <c r="F656" s="351"/>
      <c r="G656" s="351"/>
      <c r="H656" s="351"/>
      <c r="I656" s="352"/>
      <c r="J656" s="189"/>
      <c r="K656" s="189"/>
      <c r="L656" s="189"/>
      <c r="M656" s="189"/>
      <c r="N656" s="189"/>
      <c r="O656" s="189"/>
      <c r="P656" s="189"/>
      <c r="Q656" s="189"/>
      <c r="R656" s="189"/>
      <c r="S656" s="189"/>
      <c r="T656" s="189"/>
    </row>
    <row r="657" spans="1:20" ht="64.5" customHeight="1" x14ac:dyDescent="0.25">
      <c r="A657" s="289" t="s">
        <v>718</v>
      </c>
      <c r="B657" s="416" t="s">
        <v>773</v>
      </c>
      <c r="C657" s="351"/>
      <c r="D657" s="351"/>
      <c r="E657" s="351"/>
      <c r="F657" s="351"/>
      <c r="G657" s="351"/>
      <c r="H657" s="351"/>
      <c r="I657" s="352"/>
      <c r="J657" s="189"/>
      <c r="K657" s="189"/>
      <c r="L657" s="189"/>
      <c r="M657" s="189"/>
      <c r="N657" s="189"/>
      <c r="O657" s="189"/>
      <c r="P657" s="189"/>
      <c r="Q657" s="189"/>
      <c r="R657" s="189"/>
      <c r="S657" s="189"/>
      <c r="T657" s="189"/>
    </row>
    <row r="658" spans="1:20" ht="43.5" customHeight="1" x14ac:dyDescent="0.25">
      <c r="A658" s="289" t="s">
        <v>719</v>
      </c>
      <c r="B658" s="416" t="s">
        <v>773</v>
      </c>
      <c r="C658" s="351"/>
      <c r="D658" s="352"/>
      <c r="E658" s="289" t="s">
        <v>720</v>
      </c>
      <c r="F658" s="416" t="s">
        <v>773</v>
      </c>
      <c r="G658" s="351"/>
      <c r="H658" s="351"/>
      <c r="I658" s="352"/>
      <c r="J658" s="189"/>
      <c r="K658" s="189"/>
      <c r="L658" s="189"/>
      <c r="M658" s="189"/>
      <c r="N658" s="189"/>
      <c r="O658" s="189"/>
      <c r="P658" s="189"/>
      <c r="Q658" s="189"/>
      <c r="R658" s="189"/>
      <c r="S658" s="189"/>
      <c r="T658" s="189"/>
    </row>
    <row r="659" spans="1:20" ht="43.5" customHeight="1" x14ac:dyDescent="0.25">
      <c r="A659" s="437" t="s">
        <v>721</v>
      </c>
      <c r="B659" s="438"/>
      <c r="C659" s="437" t="s">
        <v>722</v>
      </c>
      <c r="D659" s="438"/>
      <c r="E659" s="437" t="s">
        <v>723</v>
      </c>
      <c r="F659" s="445"/>
      <c r="G659" s="438"/>
      <c r="H659" s="437" t="s">
        <v>724</v>
      </c>
      <c r="I659" s="438"/>
      <c r="J659" s="189"/>
      <c r="K659" s="189"/>
      <c r="L659" s="189"/>
      <c r="M659" s="189"/>
      <c r="N659" s="189"/>
      <c r="O659" s="189"/>
      <c r="P659" s="189"/>
      <c r="Q659" s="189"/>
      <c r="R659" s="189"/>
      <c r="S659" s="189"/>
      <c r="T659" s="189"/>
    </row>
    <row r="660" spans="1:20" ht="36.75" customHeight="1" x14ac:dyDescent="0.25">
      <c r="A660" s="436" t="s">
        <v>725</v>
      </c>
      <c r="B660" s="352"/>
      <c r="C660" s="427" t="s">
        <v>777</v>
      </c>
      <c r="D660" s="352"/>
      <c r="E660" s="427" t="s">
        <v>942</v>
      </c>
      <c r="F660" s="351"/>
      <c r="G660" s="352"/>
      <c r="H660" s="436" t="s">
        <v>778</v>
      </c>
      <c r="I660" s="352"/>
      <c r="J660" s="189"/>
      <c r="K660" s="189"/>
      <c r="L660" s="189"/>
      <c r="M660" s="189"/>
      <c r="N660" s="189"/>
      <c r="O660" s="189"/>
      <c r="P660" s="189"/>
      <c r="Q660" s="189"/>
      <c r="R660" s="189"/>
      <c r="S660" s="189"/>
      <c r="T660" s="189"/>
    </row>
    <row r="661" spans="1:20" ht="15" customHeight="1" x14ac:dyDescent="0.25">
      <c r="A661" s="441" t="s">
        <v>727</v>
      </c>
      <c r="B661" s="442"/>
      <c r="C661" s="442"/>
      <c r="D661" s="442"/>
      <c r="E661" s="442"/>
      <c r="F661" s="442"/>
      <c r="G661" s="442"/>
      <c r="H661" s="442"/>
      <c r="I661" s="443"/>
    </row>
    <row r="662" spans="1:20" ht="15" customHeight="1" x14ac:dyDescent="0.25">
      <c r="A662" s="242" t="s">
        <v>728</v>
      </c>
      <c r="B662" s="390" t="s">
        <v>729</v>
      </c>
      <c r="C662" s="410"/>
      <c r="D662" s="410"/>
      <c r="E662" s="410"/>
      <c r="F662" s="410"/>
      <c r="G662" s="410"/>
      <c r="H662" s="391"/>
      <c r="I662" s="242" t="s">
        <v>730</v>
      </c>
    </row>
    <row r="663" spans="1:20" ht="15" customHeight="1" x14ac:dyDescent="0.25">
      <c r="A663" s="252"/>
      <c r="B663" s="252"/>
      <c r="C663" s="252"/>
      <c r="D663" s="252"/>
      <c r="E663" s="252"/>
      <c r="F663" s="252"/>
      <c r="G663" s="252"/>
      <c r="H663" s="252"/>
      <c r="I663" s="252"/>
    </row>
  </sheetData>
  <mergeCells count="1382">
    <mergeCell ref="B168:I168"/>
    <mergeCell ref="E170:F171"/>
    <mergeCell ref="G170:G171"/>
    <mergeCell ref="H170:H171"/>
    <mergeCell ref="B228:D228"/>
    <mergeCell ref="F228:I228"/>
    <mergeCell ref="B229:I229"/>
    <mergeCell ref="B221:C221"/>
    <mergeCell ref="D221:E221"/>
    <mergeCell ref="F221:G221"/>
    <mergeCell ref="H221:I221"/>
    <mergeCell ref="B222:C222"/>
    <mergeCell ref="D222:E222"/>
    <mergeCell ref="F222:G222"/>
    <mergeCell ref="H222:I222"/>
    <mergeCell ref="B223:C223"/>
    <mergeCell ref="B274:H274"/>
    <mergeCell ref="B192:D192"/>
    <mergeCell ref="F192:I192"/>
    <mergeCell ref="A193:B193"/>
    <mergeCell ref="C193:D193"/>
    <mergeCell ref="E193:G193"/>
    <mergeCell ref="H193:I193"/>
    <mergeCell ref="A194:B194"/>
    <mergeCell ref="C194:D194"/>
    <mergeCell ref="E194:G194"/>
    <mergeCell ref="H194:I194"/>
    <mergeCell ref="B268:I268"/>
    <mergeCell ref="B269:I269"/>
    <mergeCell ref="B270:D270"/>
    <mergeCell ref="F270:I270"/>
    <mergeCell ref="A271:B271"/>
    <mergeCell ref="B275:H275"/>
    <mergeCell ref="A195:I195"/>
    <mergeCell ref="B196:H196"/>
    <mergeCell ref="A163:E163"/>
    <mergeCell ref="A272:B272"/>
    <mergeCell ref="C272:D272"/>
    <mergeCell ref="E272:G272"/>
    <mergeCell ref="H272:I272"/>
    <mergeCell ref="A273:I273"/>
    <mergeCell ref="B175:I175"/>
    <mergeCell ref="E176:F176"/>
    <mergeCell ref="B177:I177"/>
    <mergeCell ref="B178:D178"/>
    <mergeCell ref="E178:F178"/>
    <mergeCell ref="G178:I178"/>
    <mergeCell ref="B264:C264"/>
    <mergeCell ref="D264:E264"/>
    <mergeCell ref="F264:G264"/>
    <mergeCell ref="H264:I264"/>
    <mergeCell ref="B265:C265"/>
    <mergeCell ref="D265:E265"/>
    <mergeCell ref="F265:G265"/>
    <mergeCell ref="I170:I171"/>
    <mergeCell ref="E172:F172"/>
    <mergeCell ref="G172:I172"/>
    <mergeCell ref="A173:I173"/>
    <mergeCell ref="B174:C174"/>
    <mergeCell ref="E174:F174"/>
    <mergeCell ref="H174:I174"/>
    <mergeCell ref="B189:D189"/>
    <mergeCell ref="F189:I189"/>
    <mergeCell ref="B190:I190"/>
    <mergeCell ref="C271:D271"/>
    <mergeCell ref="E271:G271"/>
    <mergeCell ref="H271:I271"/>
    <mergeCell ref="F259:G259"/>
    <mergeCell ref="B260:C260"/>
    <mergeCell ref="D260:E260"/>
    <mergeCell ref="F260:G260"/>
    <mergeCell ref="H260:I260"/>
    <mergeCell ref="B261:C261"/>
    <mergeCell ref="D261:E261"/>
    <mergeCell ref="F261:G261"/>
    <mergeCell ref="H261:I261"/>
    <mergeCell ref="B262:C262"/>
    <mergeCell ref="D262:E262"/>
    <mergeCell ref="B267:D267"/>
    <mergeCell ref="F267:I267"/>
    <mergeCell ref="H265:I265"/>
    <mergeCell ref="A266:I266"/>
    <mergeCell ref="A240:I240"/>
    <mergeCell ref="A241:E241"/>
    <mergeCell ref="F241:I241"/>
    <mergeCell ref="H252:I252"/>
    <mergeCell ref="E245:F245"/>
    <mergeCell ref="G245:I245"/>
    <mergeCell ref="B226:C226"/>
    <mergeCell ref="D226:E226"/>
    <mergeCell ref="F226:G226"/>
    <mergeCell ref="H226:I226"/>
    <mergeCell ref="A227:I227"/>
    <mergeCell ref="B245:D245"/>
    <mergeCell ref="C233:D233"/>
    <mergeCell ref="E233:G233"/>
    <mergeCell ref="H233:I233"/>
    <mergeCell ref="B230:I230"/>
    <mergeCell ref="B231:D231"/>
    <mergeCell ref="F231:I231"/>
    <mergeCell ref="A661:I661"/>
    <mergeCell ref="B662:H662"/>
    <mergeCell ref="A199:I199"/>
    <mergeCell ref="A200:I200"/>
    <mergeCell ref="A201:I201"/>
    <mergeCell ref="A202:E202"/>
    <mergeCell ref="F202:I202"/>
    <mergeCell ref="A203:I203"/>
    <mergeCell ref="A204:I204"/>
    <mergeCell ref="C205:D205"/>
    <mergeCell ref="E205:G205"/>
    <mergeCell ref="B206:D206"/>
    <mergeCell ref="E206:F206"/>
    <mergeCell ref="G206:I206"/>
    <mergeCell ref="B207:I207"/>
    <mergeCell ref="B208:I208"/>
    <mergeCell ref="E209:F210"/>
    <mergeCell ref="G209:G210"/>
    <mergeCell ref="H209:H210"/>
    <mergeCell ref="I209:I210"/>
    <mergeCell ref="B246:I246"/>
    <mergeCell ref="B247:I247"/>
    <mergeCell ref="E248:F249"/>
    <mergeCell ref="G248:G249"/>
    <mergeCell ref="H248:H249"/>
    <mergeCell ref="I248:I249"/>
    <mergeCell ref="B224:C224"/>
    <mergeCell ref="D224:E224"/>
    <mergeCell ref="F224:G224"/>
    <mergeCell ref="H224:I224"/>
    <mergeCell ref="B225:C225"/>
    <mergeCell ref="D225:E225"/>
    <mergeCell ref="A654:I654"/>
    <mergeCell ref="B655:D655"/>
    <mergeCell ref="F655:I655"/>
    <mergeCell ref="B656:I656"/>
    <mergeCell ref="B657:I657"/>
    <mergeCell ref="B658:D658"/>
    <mergeCell ref="F658:I658"/>
    <mergeCell ref="E638:F638"/>
    <mergeCell ref="G638:I638"/>
    <mergeCell ref="A639:I639"/>
    <mergeCell ref="B640:C640"/>
    <mergeCell ref="E640:F640"/>
    <mergeCell ref="H640:I640"/>
    <mergeCell ref="B641:I641"/>
    <mergeCell ref="E642:F642"/>
    <mergeCell ref="B643:I643"/>
    <mergeCell ref="B644:D644"/>
    <mergeCell ref="E644:F644"/>
    <mergeCell ref="G644:I644"/>
    <mergeCell ref="A645:I645"/>
    <mergeCell ref="B646:I646"/>
    <mergeCell ref="B647:C647"/>
    <mergeCell ref="D647:E647"/>
    <mergeCell ref="F647:G647"/>
    <mergeCell ref="H647:I647"/>
    <mergeCell ref="A659:B659"/>
    <mergeCell ref="C659:D659"/>
    <mergeCell ref="E659:G659"/>
    <mergeCell ref="H659:I659"/>
    <mergeCell ref="A660:B660"/>
    <mergeCell ref="C660:D660"/>
    <mergeCell ref="E660:G660"/>
    <mergeCell ref="H660:I660"/>
    <mergeCell ref="B648:C648"/>
    <mergeCell ref="D648:E648"/>
    <mergeCell ref="F648:G648"/>
    <mergeCell ref="H648:I648"/>
    <mergeCell ref="B649:C649"/>
    <mergeCell ref="D649:E649"/>
    <mergeCell ref="F649:G649"/>
    <mergeCell ref="H649:I649"/>
    <mergeCell ref="B650:C650"/>
    <mergeCell ref="D650:E650"/>
    <mergeCell ref="F650:G650"/>
    <mergeCell ref="H650:I650"/>
    <mergeCell ref="B651:C651"/>
    <mergeCell ref="D651:E651"/>
    <mergeCell ref="F651:G651"/>
    <mergeCell ref="H651:I651"/>
    <mergeCell ref="B652:C652"/>
    <mergeCell ref="D652:E652"/>
    <mergeCell ref="F652:G652"/>
    <mergeCell ref="H652:I652"/>
    <mergeCell ref="B653:C653"/>
    <mergeCell ref="D653:E653"/>
    <mergeCell ref="F653:G653"/>
    <mergeCell ref="H653:I653"/>
    <mergeCell ref="A626:I626"/>
    <mergeCell ref="A627:I627"/>
    <mergeCell ref="A628:I628"/>
    <mergeCell ref="A629:E629"/>
    <mergeCell ref="F629:I629"/>
    <mergeCell ref="A630:I630"/>
    <mergeCell ref="A631:I631"/>
    <mergeCell ref="C632:D632"/>
    <mergeCell ref="E632:G632"/>
    <mergeCell ref="B633:D633"/>
    <mergeCell ref="E633:F633"/>
    <mergeCell ref="G633:I633"/>
    <mergeCell ref="B634:I634"/>
    <mergeCell ref="B635:I635"/>
    <mergeCell ref="E636:F637"/>
    <mergeCell ref="G636:G637"/>
    <mergeCell ref="H636:H637"/>
    <mergeCell ref="I636:I637"/>
    <mergeCell ref="A622:I622"/>
    <mergeCell ref="B623:H623"/>
    <mergeCell ref="A620:B620"/>
    <mergeCell ref="C620:D620"/>
    <mergeCell ref="E620:G620"/>
    <mergeCell ref="H620:I620"/>
    <mergeCell ref="A621:B621"/>
    <mergeCell ref="C621:D621"/>
    <mergeCell ref="E621:G621"/>
    <mergeCell ref="H621:I621"/>
    <mergeCell ref="A615:I615"/>
    <mergeCell ref="B616:D616"/>
    <mergeCell ref="F616:I616"/>
    <mergeCell ref="B617:I617"/>
    <mergeCell ref="B618:I618"/>
    <mergeCell ref="B619:D619"/>
    <mergeCell ref="F619:I619"/>
    <mergeCell ref="B613:C613"/>
    <mergeCell ref="D613:E613"/>
    <mergeCell ref="F613:G613"/>
    <mergeCell ref="H613:I613"/>
    <mergeCell ref="B614:C614"/>
    <mergeCell ref="D614:E614"/>
    <mergeCell ref="F614:G614"/>
    <mergeCell ref="H614:I614"/>
    <mergeCell ref="B611:C611"/>
    <mergeCell ref="D611:E611"/>
    <mergeCell ref="F611:G611"/>
    <mergeCell ref="H611:I611"/>
    <mergeCell ref="B612:C612"/>
    <mergeCell ref="D612:E612"/>
    <mergeCell ref="F612:G612"/>
    <mergeCell ref="H612:I612"/>
    <mergeCell ref="B609:C609"/>
    <mergeCell ref="D609:E609"/>
    <mergeCell ref="F609:G609"/>
    <mergeCell ref="H609:I609"/>
    <mergeCell ref="B610:C610"/>
    <mergeCell ref="D610:E610"/>
    <mergeCell ref="F610:G610"/>
    <mergeCell ref="H610:I610"/>
    <mergeCell ref="B570:C570"/>
    <mergeCell ref="D570:E570"/>
    <mergeCell ref="F570:G570"/>
    <mergeCell ref="H570:I570"/>
    <mergeCell ref="B571:C571"/>
    <mergeCell ref="D571:E571"/>
    <mergeCell ref="F571:G571"/>
    <mergeCell ref="A606:I606"/>
    <mergeCell ref="B607:I607"/>
    <mergeCell ref="B608:C608"/>
    <mergeCell ref="D608:E608"/>
    <mergeCell ref="F608:G608"/>
    <mergeCell ref="H608:I608"/>
    <mergeCell ref="B602:I602"/>
    <mergeCell ref="E603:F603"/>
    <mergeCell ref="B604:I604"/>
    <mergeCell ref="B605:D605"/>
    <mergeCell ref="E605:F605"/>
    <mergeCell ref="G605:I605"/>
    <mergeCell ref="E599:F599"/>
    <mergeCell ref="G599:I599"/>
    <mergeCell ref="A600:I600"/>
    <mergeCell ref="B601:C601"/>
    <mergeCell ref="E601:F601"/>
    <mergeCell ref="H601:I601"/>
    <mergeCell ref="B572:C572"/>
    <mergeCell ref="D572:E572"/>
    <mergeCell ref="F572:G572"/>
    <mergeCell ref="H572:I572"/>
    <mergeCell ref="H571:I571"/>
    <mergeCell ref="B595:I595"/>
    <mergeCell ref="B596:I596"/>
    <mergeCell ref="E597:F598"/>
    <mergeCell ref="G597:G598"/>
    <mergeCell ref="H597:H598"/>
    <mergeCell ref="I597:I598"/>
    <mergeCell ref="A591:I591"/>
    <mergeCell ref="A592:I592"/>
    <mergeCell ref="C593:D593"/>
    <mergeCell ref="E593:G593"/>
    <mergeCell ref="B594:D594"/>
    <mergeCell ref="E594:F594"/>
    <mergeCell ref="G594:I594"/>
    <mergeCell ref="A587:I587"/>
    <mergeCell ref="A588:I588"/>
    <mergeCell ref="A589:I589"/>
    <mergeCell ref="A590:E590"/>
    <mergeCell ref="F590:I590"/>
    <mergeCell ref="A583:I583"/>
    <mergeCell ref="B584:H584"/>
    <mergeCell ref="B585:H585"/>
    <mergeCell ref="B573:C573"/>
    <mergeCell ref="D573:E573"/>
    <mergeCell ref="F573:G573"/>
    <mergeCell ref="H573:I573"/>
    <mergeCell ref="A581:B581"/>
    <mergeCell ref="C581:D581"/>
    <mergeCell ref="E581:G581"/>
    <mergeCell ref="H581:I581"/>
    <mergeCell ref="A582:B582"/>
    <mergeCell ref="C582:D582"/>
    <mergeCell ref="E582:G582"/>
    <mergeCell ref="H582:I582"/>
    <mergeCell ref="A576:I576"/>
    <mergeCell ref="B577:D577"/>
    <mergeCell ref="F577:I577"/>
    <mergeCell ref="B578:I578"/>
    <mergeCell ref="B579:I579"/>
    <mergeCell ref="B580:D580"/>
    <mergeCell ref="F580:I580"/>
    <mergeCell ref="B574:C574"/>
    <mergeCell ref="D574:E574"/>
    <mergeCell ref="F574:G574"/>
    <mergeCell ref="H574:I574"/>
    <mergeCell ref="B575:C575"/>
    <mergeCell ref="D575:E575"/>
    <mergeCell ref="F575:G575"/>
    <mergeCell ref="H575:I575"/>
    <mergeCell ref="A567:I567"/>
    <mergeCell ref="B568:I568"/>
    <mergeCell ref="B569:C569"/>
    <mergeCell ref="D569:E569"/>
    <mergeCell ref="F569:G569"/>
    <mergeCell ref="H569:I569"/>
    <mergeCell ref="B563:I563"/>
    <mergeCell ref="E564:F564"/>
    <mergeCell ref="B565:I565"/>
    <mergeCell ref="B566:D566"/>
    <mergeCell ref="E566:F566"/>
    <mergeCell ref="G566:I566"/>
    <mergeCell ref="E560:F560"/>
    <mergeCell ref="G560:I560"/>
    <mergeCell ref="A561:I561"/>
    <mergeCell ref="B562:C562"/>
    <mergeCell ref="E562:F562"/>
    <mergeCell ref="H562:I562"/>
    <mergeCell ref="B557:I557"/>
    <mergeCell ref="E558:F559"/>
    <mergeCell ref="G558:G559"/>
    <mergeCell ref="H558:H559"/>
    <mergeCell ref="I558:I559"/>
    <mergeCell ref="A550:I550"/>
    <mergeCell ref="A551:E551"/>
    <mergeCell ref="F551:I551"/>
    <mergeCell ref="A552:I552"/>
    <mergeCell ref="A553:I553"/>
    <mergeCell ref="C554:D554"/>
    <mergeCell ref="E554:G554"/>
    <mergeCell ref="A544:I544"/>
    <mergeCell ref="B545:H545"/>
    <mergeCell ref="A548:I548"/>
    <mergeCell ref="A549:I549"/>
    <mergeCell ref="B546:H546"/>
    <mergeCell ref="A543:B543"/>
    <mergeCell ref="C543:D543"/>
    <mergeCell ref="E543:G543"/>
    <mergeCell ref="H543:I543"/>
    <mergeCell ref="K466:M466"/>
    <mergeCell ref="N466:O466"/>
    <mergeCell ref="A542:B542"/>
    <mergeCell ref="C542:D542"/>
    <mergeCell ref="E542:G542"/>
    <mergeCell ref="H542:I542"/>
    <mergeCell ref="B539:I539"/>
    <mergeCell ref="B555:D555"/>
    <mergeCell ref="E555:F555"/>
    <mergeCell ref="G555:I555"/>
    <mergeCell ref="B556:I556"/>
    <mergeCell ref="B540:I540"/>
    <mergeCell ref="F535:G535"/>
    <mergeCell ref="H535:I535"/>
    <mergeCell ref="B541:D541"/>
    <mergeCell ref="F541:I541"/>
    <mergeCell ref="L464:O464"/>
    <mergeCell ref="L459:M459"/>
    <mergeCell ref="N459:O459"/>
    <mergeCell ref="A537:I537"/>
    <mergeCell ref="J460:O460"/>
    <mergeCell ref="B538:D538"/>
    <mergeCell ref="F538:I538"/>
    <mergeCell ref="L461:O461"/>
    <mergeCell ref="B536:C536"/>
    <mergeCell ref="D536:E536"/>
    <mergeCell ref="F536:G536"/>
    <mergeCell ref="H536:I536"/>
    <mergeCell ref="J459:K459"/>
    <mergeCell ref="E465:G465"/>
    <mergeCell ref="H465:I465"/>
    <mergeCell ref="A466:B466"/>
    <mergeCell ref="C466:D466"/>
    <mergeCell ref="E466:G466"/>
    <mergeCell ref="H466:I466"/>
    <mergeCell ref="J468:O468"/>
    <mergeCell ref="J469:N469"/>
    <mergeCell ref="B469:H469"/>
    <mergeCell ref="B508:H508"/>
    <mergeCell ref="K465:M465"/>
    <mergeCell ref="N465:O465"/>
    <mergeCell ref="B535:C535"/>
    <mergeCell ref="D535:E535"/>
    <mergeCell ref="B534:C534"/>
    <mergeCell ref="D534:E534"/>
    <mergeCell ref="F534:G534"/>
    <mergeCell ref="H534:I534"/>
    <mergeCell ref="J457:K457"/>
    <mergeCell ref="L455:M455"/>
    <mergeCell ref="N455:O455"/>
    <mergeCell ref="B533:C533"/>
    <mergeCell ref="D533:E533"/>
    <mergeCell ref="F533:G533"/>
    <mergeCell ref="H533:I533"/>
    <mergeCell ref="J456:K456"/>
    <mergeCell ref="L456:M456"/>
    <mergeCell ref="N456:O456"/>
    <mergeCell ref="B532:C532"/>
    <mergeCell ref="D532:E532"/>
    <mergeCell ref="F532:G532"/>
    <mergeCell ref="H532:I532"/>
    <mergeCell ref="J455:K455"/>
    <mergeCell ref="J462:O462"/>
    <mergeCell ref="B461:D461"/>
    <mergeCell ref="F461:I461"/>
    <mergeCell ref="B462:I462"/>
    <mergeCell ref="B463:I463"/>
    <mergeCell ref="B464:D464"/>
    <mergeCell ref="F464:I464"/>
    <mergeCell ref="B458:C458"/>
    <mergeCell ref="D458:E458"/>
    <mergeCell ref="F458:G458"/>
    <mergeCell ref="J463:O463"/>
    <mergeCell ref="B531:C531"/>
    <mergeCell ref="D531:E531"/>
    <mergeCell ref="F531:G531"/>
    <mergeCell ref="H531:I531"/>
    <mergeCell ref="H459:I459"/>
    <mergeCell ref="B456:C456"/>
    <mergeCell ref="J454:K454"/>
    <mergeCell ref="L454:M454"/>
    <mergeCell ref="N454:O454"/>
    <mergeCell ref="A528:I528"/>
    <mergeCell ref="J451:O451"/>
    <mergeCell ref="B529:I529"/>
    <mergeCell ref="J452:O452"/>
    <mergeCell ref="B530:C530"/>
    <mergeCell ref="D530:E530"/>
    <mergeCell ref="F530:G530"/>
    <mergeCell ref="H530:I530"/>
    <mergeCell ref="J453:K453"/>
    <mergeCell ref="B527:D527"/>
    <mergeCell ref="E527:F527"/>
    <mergeCell ref="G527:I527"/>
    <mergeCell ref="A467:I467"/>
    <mergeCell ref="B468:H468"/>
    <mergeCell ref="A471:I471"/>
    <mergeCell ref="A472:I472"/>
    <mergeCell ref="A473:I473"/>
    <mergeCell ref="A474:E474"/>
    <mergeCell ref="F474:I474"/>
    <mergeCell ref="A465:B465"/>
    <mergeCell ref="C465:D465"/>
    <mergeCell ref="L457:M457"/>
    <mergeCell ref="N457:O457"/>
    <mergeCell ref="A460:I460"/>
    <mergeCell ref="J458:K458"/>
    <mergeCell ref="B524:I524"/>
    <mergeCell ref="G521:I521"/>
    <mergeCell ref="D459:E459"/>
    <mergeCell ref="F459:G459"/>
    <mergeCell ref="J447:O447"/>
    <mergeCell ref="E525:F525"/>
    <mergeCell ref="K448:L448"/>
    <mergeCell ref="B526:I526"/>
    <mergeCell ref="J449:O449"/>
    <mergeCell ref="A522:I522"/>
    <mergeCell ref="J445:O445"/>
    <mergeCell ref="B523:C523"/>
    <mergeCell ref="E523:F523"/>
    <mergeCell ref="H523:I523"/>
    <mergeCell ref="K446:L446"/>
    <mergeCell ref="N446:O446"/>
    <mergeCell ref="E485:F485"/>
    <mergeCell ref="H485:I485"/>
    <mergeCell ref="B479:I479"/>
    <mergeCell ref="B480:I480"/>
    <mergeCell ref="E481:F482"/>
    <mergeCell ref="G481:G482"/>
    <mergeCell ref="H481:H482"/>
    <mergeCell ref="I481:I482"/>
    <mergeCell ref="A475:I475"/>
    <mergeCell ref="A476:I476"/>
    <mergeCell ref="C477:D477"/>
    <mergeCell ref="E477:G477"/>
    <mergeCell ref="B478:D478"/>
    <mergeCell ref="E478:F478"/>
    <mergeCell ref="G478:I478"/>
    <mergeCell ref="L453:M453"/>
    <mergeCell ref="N453:O453"/>
    <mergeCell ref="L458:M458"/>
    <mergeCell ref="N458:O458"/>
    <mergeCell ref="E521:F521"/>
    <mergeCell ref="K444:L444"/>
    <mergeCell ref="M444:O444"/>
    <mergeCell ref="B517:I517"/>
    <mergeCell ref="B518:I518"/>
    <mergeCell ref="J441:O441"/>
    <mergeCell ref="E519:F520"/>
    <mergeCell ref="G519:G520"/>
    <mergeCell ref="H519:H520"/>
    <mergeCell ref="I519:I520"/>
    <mergeCell ref="K442:L443"/>
    <mergeCell ref="M442:M443"/>
    <mergeCell ref="B516:D516"/>
    <mergeCell ref="E516:F516"/>
    <mergeCell ref="G516:I516"/>
    <mergeCell ref="B492:C492"/>
    <mergeCell ref="D492:E492"/>
    <mergeCell ref="F492:G492"/>
    <mergeCell ref="H492:I492"/>
    <mergeCell ref="B486:I486"/>
    <mergeCell ref="E487:F487"/>
    <mergeCell ref="B488:I488"/>
    <mergeCell ref="B489:D489"/>
    <mergeCell ref="E489:F489"/>
    <mergeCell ref="G489:I489"/>
    <mergeCell ref="E483:F483"/>
    <mergeCell ref="G483:I483"/>
    <mergeCell ref="A484:I484"/>
    <mergeCell ref="B485:C485"/>
    <mergeCell ref="K450:L450"/>
    <mergeCell ref="M450:O450"/>
    <mergeCell ref="H458:I458"/>
    <mergeCell ref="B459:C459"/>
    <mergeCell ref="K439:L439"/>
    <mergeCell ref="M439:O439"/>
    <mergeCell ref="A513:I513"/>
    <mergeCell ref="J436:O436"/>
    <mergeCell ref="A514:I514"/>
    <mergeCell ref="J437:O437"/>
    <mergeCell ref="C515:D515"/>
    <mergeCell ref="E515:G515"/>
    <mergeCell ref="K438:M438"/>
    <mergeCell ref="A511:I511"/>
    <mergeCell ref="J434:O434"/>
    <mergeCell ref="A512:E512"/>
    <mergeCell ref="F512:I512"/>
    <mergeCell ref="J435:K435"/>
    <mergeCell ref="L435:O435"/>
    <mergeCell ref="A506:I506"/>
    <mergeCell ref="B507:H507"/>
    <mergeCell ref="A509:I509"/>
    <mergeCell ref="F496:G496"/>
    <mergeCell ref="H496:I496"/>
    <mergeCell ref="B493:C493"/>
    <mergeCell ref="D493:E493"/>
    <mergeCell ref="F493:G493"/>
    <mergeCell ref="H493:I493"/>
    <mergeCell ref="B494:C494"/>
    <mergeCell ref="D494:E494"/>
    <mergeCell ref="F494:G494"/>
    <mergeCell ref="H494:I494"/>
    <mergeCell ref="A490:I490"/>
    <mergeCell ref="B491:I491"/>
    <mergeCell ref="N442:N443"/>
    <mergeCell ref="O442:O443"/>
    <mergeCell ref="J432:O432"/>
    <mergeCell ref="A510:I510"/>
    <mergeCell ref="J433:O433"/>
    <mergeCell ref="A504:B504"/>
    <mergeCell ref="C504:D504"/>
    <mergeCell ref="E504:G504"/>
    <mergeCell ref="H504:I504"/>
    <mergeCell ref="A505:B505"/>
    <mergeCell ref="C505:D505"/>
    <mergeCell ref="E505:G505"/>
    <mergeCell ref="H505:I505"/>
    <mergeCell ref="A499:I499"/>
    <mergeCell ref="B500:D500"/>
    <mergeCell ref="F500:I500"/>
    <mergeCell ref="B501:I501"/>
    <mergeCell ref="B502:I502"/>
    <mergeCell ref="B503:D503"/>
    <mergeCell ref="F503:I503"/>
    <mergeCell ref="B497:C497"/>
    <mergeCell ref="D497:E497"/>
    <mergeCell ref="F497:G497"/>
    <mergeCell ref="H497:I497"/>
    <mergeCell ref="B498:C498"/>
    <mergeCell ref="D498:E498"/>
    <mergeCell ref="F498:G498"/>
    <mergeCell ref="H498:I498"/>
    <mergeCell ref="B495:C495"/>
    <mergeCell ref="D495:E495"/>
    <mergeCell ref="F495:G495"/>
    <mergeCell ref="H495:I495"/>
    <mergeCell ref="B496:C496"/>
    <mergeCell ref="D496:E496"/>
    <mergeCell ref="D456:E456"/>
    <mergeCell ref="F456:G456"/>
    <mergeCell ref="H456:I456"/>
    <mergeCell ref="B457:C457"/>
    <mergeCell ref="D457:E457"/>
    <mergeCell ref="F457:G457"/>
    <mergeCell ref="H457:I457"/>
    <mergeCell ref="B454:C454"/>
    <mergeCell ref="D454:E454"/>
    <mergeCell ref="F454:G454"/>
    <mergeCell ref="H454:I454"/>
    <mergeCell ref="B455:C455"/>
    <mergeCell ref="D455:E455"/>
    <mergeCell ref="F455:G455"/>
    <mergeCell ref="H455:I455"/>
    <mergeCell ref="A451:I451"/>
    <mergeCell ref="B452:I452"/>
    <mergeCell ref="B453:C453"/>
    <mergeCell ref="D453:E453"/>
    <mergeCell ref="F453:G453"/>
    <mergeCell ref="H453:I453"/>
    <mergeCell ref="B447:I447"/>
    <mergeCell ref="E448:F448"/>
    <mergeCell ref="B449:I449"/>
    <mergeCell ref="B450:D450"/>
    <mergeCell ref="E450:F450"/>
    <mergeCell ref="G450:I450"/>
    <mergeCell ref="E444:F444"/>
    <mergeCell ref="G444:I444"/>
    <mergeCell ref="A445:I445"/>
    <mergeCell ref="B446:C446"/>
    <mergeCell ref="E446:F446"/>
    <mergeCell ref="H446:I446"/>
    <mergeCell ref="B440:I440"/>
    <mergeCell ref="B441:I441"/>
    <mergeCell ref="E442:F443"/>
    <mergeCell ref="G442:G443"/>
    <mergeCell ref="H442:H443"/>
    <mergeCell ref="I442:I443"/>
    <mergeCell ref="A436:I436"/>
    <mergeCell ref="A437:I437"/>
    <mergeCell ref="C438:D438"/>
    <mergeCell ref="E438:G438"/>
    <mergeCell ref="B439:D439"/>
    <mergeCell ref="E439:F439"/>
    <mergeCell ref="G439:I439"/>
    <mergeCell ref="A429:I429"/>
    <mergeCell ref="B430:H430"/>
    <mergeCell ref="A432:I432"/>
    <mergeCell ref="A433:I433"/>
    <mergeCell ref="A434:I434"/>
    <mergeCell ref="A435:E435"/>
    <mergeCell ref="F435:I435"/>
    <mergeCell ref="A427:B427"/>
    <mergeCell ref="C427:D427"/>
    <mergeCell ref="E427:G427"/>
    <mergeCell ref="H427:I427"/>
    <mergeCell ref="A428:B428"/>
    <mergeCell ref="C428:D428"/>
    <mergeCell ref="E428:G428"/>
    <mergeCell ref="H428:I428"/>
    <mergeCell ref="A422:I422"/>
    <mergeCell ref="B423:D423"/>
    <mergeCell ref="F423:H423"/>
    <mergeCell ref="B424:I424"/>
    <mergeCell ref="B425:I425"/>
    <mergeCell ref="B426:D426"/>
    <mergeCell ref="F426:I426"/>
    <mergeCell ref="B420:C420"/>
    <mergeCell ref="D420:E420"/>
    <mergeCell ref="F420:G420"/>
    <mergeCell ref="H420:I420"/>
    <mergeCell ref="B421:C421"/>
    <mergeCell ref="D421:E421"/>
    <mergeCell ref="F421:G421"/>
    <mergeCell ref="H421:I421"/>
    <mergeCell ref="B418:C418"/>
    <mergeCell ref="D418:E418"/>
    <mergeCell ref="F418:G418"/>
    <mergeCell ref="H418:I418"/>
    <mergeCell ref="B419:C419"/>
    <mergeCell ref="D419:E419"/>
    <mergeCell ref="F419:G419"/>
    <mergeCell ref="H419:I419"/>
    <mergeCell ref="B416:C416"/>
    <mergeCell ref="D416:E416"/>
    <mergeCell ref="F416:G416"/>
    <mergeCell ref="H416:I416"/>
    <mergeCell ref="B417:C417"/>
    <mergeCell ref="D417:E417"/>
    <mergeCell ref="F417:G417"/>
    <mergeCell ref="H417:I417"/>
    <mergeCell ref="A413:I413"/>
    <mergeCell ref="B414:I414"/>
    <mergeCell ref="B415:C415"/>
    <mergeCell ref="D415:E415"/>
    <mergeCell ref="F415:G415"/>
    <mergeCell ref="H415:I415"/>
    <mergeCell ref="B409:I409"/>
    <mergeCell ref="E410:F410"/>
    <mergeCell ref="B411:I411"/>
    <mergeCell ref="B412:D412"/>
    <mergeCell ref="E412:F412"/>
    <mergeCell ref="G412:I412"/>
    <mergeCell ref="E406:F406"/>
    <mergeCell ref="G406:I406"/>
    <mergeCell ref="A407:I407"/>
    <mergeCell ref="B408:C408"/>
    <mergeCell ref="E408:F408"/>
    <mergeCell ref="H408:I408"/>
    <mergeCell ref="B402:I402"/>
    <mergeCell ref="B403:I403"/>
    <mergeCell ref="E404:F405"/>
    <mergeCell ref="G404:G405"/>
    <mergeCell ref="H404:H405"/>
    <mergeCell ref="I404:I405"/>
    <mergeCell ref="A398:I398"/>
    <mergeCell ref="A399:I399"/>
    <mergeCell ref="C400:D400"/>
    <mergeCell ref="E400:G400"/>
    <mergeCell ref="B401:D401"/>
    <mergeCell ref="E401:F401"/>
    <mergeCell ref="G401:I401"/>
    <mergeCell ref="A390:I390"/>
    <mergeCell ref="B391:H391"/>
    <mergeCell ref="A394:I394"/>
    <mergeCell ref="A395:I395"/>
    <mergeCell ref="A396:I396"/>
    <mergeCell ref="A397:E397"/>
    <mergeCell ref="F397:I397"/>
    <mergeCell ref="B392:H392"/>
    <mergeCell ref="A388:B388"/>
    <mergeCell ref="C388:D388"/>
    <mergeCell ref="E388:G388"/>
    <mergeCell ref="H388:I388"/>
    <mergeCell ref="A389:B389"/>
    <mergeCell ref="C389:D389"/>
    <mergeCell ref="E389:G389"/>
    <mergeCell ref="H389:I389"/>
    <mergeCell ref="A383:I383"/>
    <mergeCell ref="B384:D384"/>
    <mergeCell ref="F384:I384"/>
    <mergeCell ref="B385:I385"/>
    <mergeCell ref="B386:I386"/>
    <mergeCell ref="B387:D387"/>
    <mergeCell ref="F387:I387"/>
    <mergeCell ref="B381:C381"/>
    <mergeCell ref="D381:E381"/>
    <mergeCell ref="F381:G381"/>
    <mergeCell ref="H381:I381"/>
    <mergeCell ref="B382:C382"/>
    <mergeCell ref="D382:E382"/>
    <mergeCell ref="F382:G382"/>
    <mergeCell ref="H382:I382"/>
    <mergeCell ref="B379:C379"/>
    <mergeCell ref="D379:E379"/>
    <mergeCell ref="F379:G379"/>
    <mergeCell ref="H379:I379"/>
    <mergeCell ref="B380:C380"/>
    <mergeCell ref="D380:E380"/>
    <mergeCell ref="F380:G380"/>
    <mergeCell ref="H380:I380"/>
    <mergeCell ref="B377:C377"/>
    <mergeCell ref="D377:E377"/>
    <mergeCell ref="F377:G377"/>
    <mergeCell ref="H377:I377"/>
    <mergeCell ref="B378:C378"/>
    <mergeCell ref="D378:E378"/>
    <mergeCell ref="F378:G378"/>
    <mergeCell ref="H378:I378"/>
    <mergeCell ref="A374:I374"/>
    <mergeCell ref="B375:I375"/>
    <mergeCell ref="B376:C376"/>
    <mergeCell ref="D376:E376"/>
    <mergeCell ref="F376:G376"/>
    <mergeCell ref="H376:I376"/>
    <mergeCell ref="B370:I370"/>
    <mergeCell ref="E371:F371"/>
    <mergeCell ref="B372:I372"/>
    <mergeCell ref="B373:D373"/>
    <mergeCell ref="E373:F373"/>
    <mergeCell ref="G373:I373"/>
    <mergeCell ref="E367:F367"/>
    <mergeCell ref="G367:I367"/>
    <mergeCell ref="A368:I368"/>
    <mergeCell ref="B369:C369"/>
    <mergeCell ref="E369:F369"/>
    <mergeCell ref="H369:I369"/>
    <mergeCell ref="B363:I363"/>
    <mergeCell ref="B364:I364"/>
    <mergeCell ref="E365:F366"/>
    <mergeCell ref="G365:G366"/>
    <mergeCell ref="H365:H366"/>
    <mergeCell ref="I365:I366"/>
    <mergeCell ref="A359:I359"/>
    <mergeCell ref="A360:I360"/>
    <mergeCell ref="C361:D361"/>
    <mergeCell ref="E361:G361"/>
    <mergeCell ref="B362:D362"/>
    <mergeCell ref="E362:F362"/>
    <mergeCell ref="G362:I362"/>
    <mergeCell ref="A351:I351"/>
    <mergeCell ref="B352:H352"/>
    <mergeCell ref="A355:I355"/>
    <mergeCell ref="A356:I356"/>
    <mergeCell ref="A357:I357"/>
    <mergeCell ref="A358:E358"/>
    <mergeCell ref="F358:I358"/>
    <mergeCell ref="A349:B349"/>
    <mergeCell ref="C349:D349"/>
    <mergeCell ref="E349:G349"/>
    <mergeCell ref="H349:I349"/>
    <mergeCell ref="A350:B350"/>
    <mergeCell ref="C350:D350"/>
    <mergeCell ref="E350:G350"/>
    <mergeCell ref="H350:I350"/>
    <mergeCell ref="B353:H353"/>
    <mergeCell ref="A344:I344"/>
    <mergeCell ref="B345:D345"/>
    <mergeCell ref="F345:I345"/>
    <mergeCell ref="B346:I346"/>
    <mergeCell ref="B347:I347"/>
    <mergeCell ref="B348:D348"/>
    <mergeCell ref="F348:I348"/>
    <mergeCell ref="B342:C342"/>
    <mergeCell ref="D342:E342"/>
    <mergeCell ref="F342:G342"/>
    <mergeCell ref="H342:I342"/>
    <mergeCell ref="B343:C343"/>
    <mergeCell ref="D343:E343"/>
    <mergeCell ref="F343:G343"/>
    <mergeCell ref="H343:I343"/>
    <mergeCell ref="B340:C340"/>
    <mergeCell ref="D340:E340"/>
    <mergeCell ref="F340:G340"/>
    <mergeCell ref="H340:I340"/>
    <mergeCell ref="B341:C341"/>
    <mergeCell ref="D341:E341"/>
    <mergeCell ref="F341:G341"/>
    <mergeCell ref="H341:I341"/>
    <mergeCell ref="B338:C338"/>
    <mergeCell ref="D338:E338"/>
    <mergeCell ref="F338:G338"/>
    <mergeCell ref="H338:I338"/>
    <mergeCell ref="B339:C339"/>
    <mergeCell ref="D339:E339"/>
    <mergeCell ref="F339:G339"/>
    <mergeCell ref="H339:I339"/>
    <mergeCell ref="A335:I335"/>
    <mergeCell ref="B336:I336"/>
    <mergeCell ref="B337:C337"/>
    <mergeCell ref="D337:E337"/>
    <mergeCell ref="F337:G337"/>
    <mergeCell ref="H337:I337"/>
    <mergeCell ref="B331:I331"/>
    <mergeCell ref="E332:F332"/>
    <mergeCell ref="B333:I333"/>
    <mergeCell ref="B334:D334"/>
    <mergeCell ref="E334:F334"/>
    <mergeCell ref="G334:I334"/>
    <mergeCell ref="E328:F328"/>
    <mergeCell ref="G328:I328"/>
    <mergeCell ref="A329:I329"/>
    <mergeCell ref="B330:C330"/>
    <mergeCell ref="E330:F330"/>
    <mergeCell ref="H330:I330"/>
    <mergeCell ref="B324:I324"/>
    <mergeCell ref="B325:I325"/>
    <mergeCell ref="E326:F327"/>
    <mergeCell ref="G326:G327"/>
    <mergeCell ref="H326:H327"/>
    <mergeCell ref="I326:I327"/>
    <mergeCell ref="A320:I320"/>
    <mergeCell ref="A321:I321"/>
    <mergeCell ref="C322:D322"/>
    <mergeCell ref="E322:G322"/>
    <mergeCell ref="B323:D323"/>
    <mergeCell ref="E323:F323"/>
    <mergeCell ref="G323:I323"/>
    <mergeCell ref="A313:I313"/>
    <mergeCell ref="B314:H314"/>
    <mergeCell ref="A316:I316"/>
    <mergeCell ref="A317:I317"/>
    <mergeCell ref="A318:I318"/>
    <mergeCell ref="A319:E319"/>
    <mergeCell ref="F319:I319"/>
    <mergeCell ref="A311:B311"/>
    <mergeCell ref="C311:D311"/>
    <mergeCell ref="E311:G311"/>
    <mergeCell ref="H311:I311"/>
    <mergeCell ref="A312:B312"/>
    <mergeCell ref="C312:D312"/>
    <mergeCell ref="E312:G312"/>
    <mergeCell ref="H312:I312"/>
    <mergeCell ref="A306:I306"/>
    <mergeCell ref="B307:D307"/>
    <mergeCell ref="F307:I307"/>
    <mergeCell ref="B308:I308"/>
    <mergeCell ref="B309:I309"/>
    <mergeCell ref="B310:D310"/>
    <mergeCell ref="F310:I310"/>
    <mergeCell ref="B304:C304"/>
    <mergeCell ref="D304:E304"/>
    <mergeCell ref="F304:G304"/>
    <mergeCell ref="H304:I304"/>
    <mergeCell ref="B305:C305"/>
    <mergeCell ref="D305:E305"/>
    <mergeCell ref="F305:G305"/>
    <mergeCell ref="H305:I305"/>
    <mergeCell ref="B302:C302"/>
    <mergeCell ref="D302:E302"/>
    <mergeCell ref="F302:G302"/>
    <mergeCell ref="H302:I302"/>
    <mergeCell ref="B303:C303"/>
    <mergeCell ref="D303:E303"/>
    <mergeCell ref="F303:G303"/>
    <mergeCell ref="H303:I303"/>
    <mergeCell ref="B300:C300"/>
    <mergeCell ref="D300:E300"/>
    <mergeCell ref="F300:G300"/>
    <mergeCell ref="H300:I300"/>
    <mergeCell ref="B301:C301"/>
    <mergeCell ref="D301:E301"/>
    <mergeCell ref="F301:G301"/>
    <mergeCell ref="H301:I301"/>
    <mergeCell ref="A297:I297"/>
    <mergeCell ref="B298:I298"/>
    <mergeCell ref="B299:C299"/>
    <mergeCell ref="D299:E299"/>
    <mergeCell ref="F299:G299"/>
    <mergeCell ref="H299:I299"/>
    <mergeCell ref="B293:I293"/>
    <mergeCell ref="E294:F294"/>
    <mergeCell ref="B295:I295"/>
    <mergeCell ref="B296:D296"/>
    <mergeCell ref="E296:F296"/>
    <mergeCell ref="G296:I296"/>
    <mergeCell ref="E290:F290"/>
    <mergeCell ref="G290:I290"/>
    <mergeCell ref="A291:I291"/>
    <mergeCell ref="B292:C292"/>
    <mergeCell ref="E292:F292"/>
    <mergeCell ref="H292:I292"/>
    <mergeCell ref="B286:I286"/>
    <mergeCell ref="B287:I287"/>
    <mergeCell ref="E288:F289"/>
    <mergeCell ref="G288:G289"/>
    <mergeCell ref="H288:H289"/>
    <mergeCell ref="I288:I289"/>
    <mergeCell ref="B285:D285"/>
    <mergeCell ref="E285:F285"/>
    <mergeCell ref="G285:I285"/>
    <mergeCell ref="A278:I278"/>
    <mergeCell ref="A279:I279"/>
    <mergeCell ref="A280:I280"/>
    <mergeCell ref="A281:E281"/>
    <mergeCell ref="F281:I281"/>
    <mergeCell ref="B191:I191"/>
    <mergeCell ref="B253:I253"/>
    <mergeCell ref="E254:F254"/>
    <mergeCell ref="B255:I255"/>
    <mergeCell ref="B256:D256"/>
    <mergeCell ref="E256:F256"/>
    <mergeCell ref="G256:I256"/>
    <mergeCell ref="A257:I257"/>
    <mergeCell ref="B258:I258"/>
    <mergeCell ref="B259:C259"/>
    <mergeCell ref="D259:E259"/>
    <mergeCell ref="H259:I259"/>
    <mergeCell ref="B235:H235"/>
    <mergeCell ref="B236:H236"/>
    <mergeCell ref="E244:G244"/>
    <mergeCell ref="E250:F250"/>
    <mergeCell ref="G250:I250"/>
    <mergeCell ref="A251:I251"/>
    <mergeCell ref="A242:I242"/>
    <mergeCell ref="A243:I243"/>
    <mergeCell ref="C244:D244"/>
    <mergeCell ref="A232:B232"/>
    <mergeCell ref="C232:D232"/>
    <mergeCell ref="E232:G232"/>
    <mergeCell ref="E211:F211"/>
    <mergeCell ref="G211:I211"/>
    <mergeCell ref="A212:I212"/>
    <mergeCell ref="B213:C213"/>
    <mergeCell ref="E213:F213"/>
    <mergeCell ref="H213:I213"/>
    <mergeCell ref="B214:I214"/>
    <mergeCell ref="E215:F215"/>
    <mergeCell ref="B216:I216"/>
    <mergeCell ref="B217:D217"/>
    <mergeCell ref="E217:F217"/>
    <mergeCell ref="G217:I217"/>
    <mergeCell ref="A233:B233"/>
    <mergeCell ref="A282:I282"/>
    <mergeCell ref="A283:I283"/>
    <mergeCell ref="C284:D284"/>
    <mergeCell ref="E284:G284"/>
    <mergeCell ref="H232:I232"/>
    <mergeCell ref="B252:C252"/>
    <mergeCell ref="E252:F252"/>
    <mergeCell ref="F225:G225"/>
    <mergeCell ref="H225:I225"/>
    <mergeCell ref="A218:I218"/>
    <mergeCell ref="B219:I219"/>
    <mergeCell ref="B220:C220"/>
    <mergeCell ref="D220:E220"/>
    <mergeCell ref="F220:G220"/>
    <mergeCell ref="H220:I220"/>
    <mergeCell ref="B263:C263"/>
    <mergeCell ref="D263:E263"/>
    <mergeCell ref="F263:G263"/>
    <mergeCell ref="H263:I263"/>
    <mergeCell ref="D223:E223"/>
    <mergeCell ref="F223:G223"/>
    <mergeCell ref="H223:I223"/>
    <mergeCell ref="F262:G262"/>
    <mergeCell ref="H262:I262"/>
    <mergeCell ref="A234:I234"/>
    <mergeCell ref="A238:I238"/>
    <mergeCell ref="A239:I239"/>
    <mergeCell ref="B185:C185"/>
    <mergeCell ref="D185:E185"/>
    <mergeCell ref="F185:G185"/>
    <mergeCell ref="H185:I185"/>
    <mergeCell ref="B186:C186"/>
    <mergeCell ref="D186:E186"/>
    <mergeCell ref="F186:G186"/>
    <mergeCell ref="H186:I186"/>
    <mergeCell ref="B183:C183"/>
    <mergeCell ref="D183:E183"/>
    <mergeCell ref="F183:G183"/>
    <mergeCell ref="H183:I183"/>
    <mergeCell ref="B184:C184"/>
    <mergeCell ref="D184:E184"/>
    <mergeCell ref="F184:G184"/>
    <mergeCell ref="H184:I184"/>
    <mergeCell ref="A188:I188"/>
    <mergeCell ref="B187:C187"/>
    <mergeCell ref="D187:E187"/>
    <mergeCell ref="F187:G187"/>
    <mergeCell ref="H187:I187"/>
    <mergeCell ref="B182:C182"/>
    <mergeCell ref="D182:E182"/>
    <mergeCell ref="F182:G182"/>
    <mergeCell ref="H182:I182"/>
    <mergeCell ref="A179:I179"/>
    <mergeCell ref="B180:I180"/>
    <mergeCell ref="B181:C181"/>
    <mergeCell ref="D181:E181"/>
    <mergeCell ref="F181:G181"/>
    <mergeCell ref="H181:I181"/>
    <mergeCell ref="B169:I169"/>
    <mergeCell ref="A165:I165"/>
    <mergeCell ref="A156:I156"/>
    <mergeCell ref="B157:H157"/>
    <mergeCell ref="A161:I161"/>
    <mergeCell ref="A162:I162"/>
    <mergeCell ref="A154:B154"/>
    <mergeCell ref="C154:D154"/>
    <mergeCell ref="E154:G154"/>
    <mergeCell ref="H154:I154"/>
    <mergeCell ref="A155:B155"/>
    <mergeCell ref="C155:D155"/>
    <mergeCell ref="E155:G155"/>
    <mergeCell ref="H155:I155"/>
    <mergeCell ref="A160:I160"/>
    <mergeCell ref="F163:I163"/>
    <mergeCell ref="A164:I164"/>
    <mergeCell ref="C166:D166"/>
    <mergeCell ref="E166:G166"/>
    <mergeCell ref="B167:D167"/>
    <mergeCell ref="E167:F167"/>
    <mergeCell ref="G167:I167"/>
    <mergeCell ref="A149:I149"/>
    <mergeCell ref="B150:D150"/>
    <mergeCell ref="F150:I150"/>
    <mergeCell ref="B151:I151"/>
    <mergeCell ref="B152:I152"/>
    <mergeCell ref="B153:D153"/>
    <mergeCell ref="F153:I153"/>
    <mergeCell ref="B147:C147"/>
    <mergeCell ref="D147:E147"/>
    <mergeCell ref="F147:G147"/>
    <mergeCell ref="H147:I147"/>
    <mergeCell ref="B148:C148"/>
    <mergeCell ref="D148:E148"/>
    <mergeCell ref="F148:G148"/>
    <mergeCell ref="H148:I148"/>
    <mergeCell ref="B145:C145"/>
    <mergeCell ref="D145:E145"/>
    <mergeCell ref="F145:G145"/>
    <mergeCell ref="H145:I145"/>
    <mergeCell ref="B146:C146"/>
    <mergeCell ref="D146:E146"/>
    <mergeCell ref="F146:G146"/>
    <mergeCell ref="H146:I146"/>
    <mergeCell ref="B143:C143"/>
    <mergeCell ref="D143:E143"/>
    <mergeCell ref="F143:G143"/>
    <mergeCell ref="H143:I143"/>
    <mergeCell ref="B144:C144"/>
    <mergeCell ref="D144:E144"/>
    <mergeCell ref="F144:G144"/>
    <mergeCell ref="H144:I144"/>
    <mergeCell ref="A140:I140"/>
    <mergeCell ref="B141:I141"/>
    <mergeCell ref="B142:C142"/>
    <mergeCell ref="D142:E142"/>
    <mergeCell ref="F142:G142"/>
    <mergeCell ref="H142:I142"/>
    <mergeCell ref="B136:I136"/>
    <mergeCell ref="E137:F137"/>
    <mergeCell ref="B138:I138"/>
    <mergeCell ref="B139:D139"/>
    <mergeCell ref="E139:F139"/>
    <mergeCell ref="G139:I139"/>
    <mergeCell ref="E133:F133"/>
    <mergeCell ref="G133:I133"/>
    <mergeCell ref="A134:I134"/>
    <mergeCell ref="B135:C135"/>
    <mergeCell ref="E135:F135"/>
    <mergeCell ref="H135:I135"/>
    <mergeCell ref="B128:D128"/>
    <mergeCell ref="E128:F128"/>
    <mergeCell ref="G128:I128"/>
    <mergeCell ref="B129:I129"/>
    <mergeCell ref="B130:I130"/>
    <mergeCell ref="E131:F132"/>
    <mergeCell ref="G131:G132"/>
    <mergeCell ref="H131:H132"/>
    <mergeCell ref="I131:I132"/>
    <mergeCell ref="A123:I123"/>
    <mergeCell ref="B124:E124"/>
    <mergeCell ref="F124:I124"/>
    <mergeCell ref="A125:I125"/>
    <mergeCell ref="A126:I126"/>
    <mergeCell ref="C127:D127"/>
    <mergeCell ref="E127:G127"/>
    <mergeCell ref="A116:I116"/>
    <mergeCell ref="B117:H117"/>
    <mergeCell ref="B118:H118"/>
    <mergeCell ref="B119:H119"/>
    <mergeCell ref="A121:I121"/>
    <mergeCell ref="A122:I122"/>
    <mergeCell ref="A114:B114"/>
    <mergeCell ref="C114:D114"/>
    <mergeCell ref="E114:G114"/>
    <mergeCell ref="H114:I114"/>
    <mergeCell ref="A115:B115"/>
    <mergeCell ref="C115:D115"/>
    <mergeCell ref="E115:G115"/>
    <mergeCell ref="H115:I115"/>
    <mergeCell ref="A109:I109"/>
    <mergeCell ref="B110:D110"/>
    <mergeCell ref="F110:I110"/>
    <mergeCell ref="B111:I111"/>
    <mergeCell ref="B112:I112"/>
    <mergeCell ref="B113:D113"/>
    <mergeCell ref="F113:I113"/>
    <mergeCell ref="B107:C107"/>
    <mergeCell ref="D107:E107"/>
    <mergeCell ref="F107:G107"/>
    <mergeCell ref="H107:I107"/>
    <mergeCell ref="B108:C108"/>
    <mergeCell ref="D108:E108"/>
    <mergeCell ref="F108:G108"/>
    <mergeCell ref="H108:I108"/>
    <mergeCell ref="B105:C105"/>
    <mergeCell ref="D105:E105"/>
    <mergeCell ref="F105:G105"/>
    <mergeCell ref="H105:I105"/>
    <mergeCell ref="B106:C106"/>
    <mergeCell ref="D106:E106"/>
    <mergeCell ref="F106:G106"/>
    <mergeCell ref="H106:I106"/>
    <mergeCell ref="B103:C103"/>
    <mergeCell ref="D103:E103"/>
    <mergeCell ref="F103:G103"/>
    <mergeCell ref="H103:I103"/>
    <mergeCell ref="B104:C104"/>
    <mergeCell ref="D104:E104"/>
    <mergeCell ref="F104:G104"/>
    <mergeCell ref="H104:I104"/>
    <mergeCell ref="A100:I100"/>
    <mergeCell ref="B101:I101"/>
    <mergeCell ref="B102:C102"/>
    <mergeCell ref="D102:E102"/>
    <mergeCell ref="F102:G102"/>
    <mergeCell ref="H102:I102"/>
    <mergeCell ref="B96:I96"/>
    <mergeCell ref="E97:F97"/>
    <mergeCell ref="B98:I98"/>
    <mergeCell ref="B99:D99"/>
    <mergeCell ref="E99:F99"/>
    <mergeCell ref="G99:I99"/>
    <mergeCell ref="E93:F93"/>
    <mergeCell ref="G93:I93"/>
    <mergeCell ref="A94:I94"/>
    <mergeCell ref="B95:C95"/>
    <mergeCell ref="E95:F95"/>
    <mergeCell ref="H95:I95"/>
    <mergeCell ref="B88:D88"/>
    <mergeCell ref="E88:F88"/>
    <mergeCell ref="G88:I88"/>
    <mergeCell ref="B89:I89"/>
    <mergeCell ref="B90:I90"/>
    <mergeCell ref="E91:F92"/>
    <mergeCell ref="G91:G92"/>
    <mergeCell ref="H91:H92"/>
    <mergeCell ref="I91:I92"/>
    <mergeCell ref="A83:I83"/>
    <mergeCell ref="B84:E84"/>
    <mergeCell ref="F84:I84"/>
    <mergeCell ref="A85:I85"/>
    <mergeCell ref="A86:I86"/>
    <mergeCell ref="C87:D87"/>
    <mergeCell ref="E87:G87"/>
    <mergeCell ref="A76:I76"/>
    <mergeCell ref="B77:H77"/>
    <mergeCell ref="B78:H78"/>
    <mergeCell ref="B79:H79"/>
    <mergeCell ref="A81:I81"/>
    <mergeCell ref="A82:I82"/>
    <mergeCell ref="A74:B74"/>
    <mergeCell ref="C74:D74"/>
    <mergeCell ref="E74:G74"/>
    <mergeCell ref="H74:I74"/>
    <mergeCell ref="A75:B75"/>
    <mergeCell ref="C75:D75"/>
    <mergeCell ref="E75:G75"/>
    <mergeCell ref="H75:I75"/>
    <mergeCell ref="A69:I69"/>
    <mergeCell ref="B70:D70"/>
    <mergeCell ref="F70:I70"/>
    <mergeCell ref="B71:I71"/>
    <mergeCell ref="B72:I72"/>
    <mergeCell ref="B73:D73"/>
    <mergeCell ref="F73:I73"/>
    <mergeCell ref="B67:C67"/>
    <mergeCell ref="D67:E67"/>
    <mergeCell ref="F67:G67"/>
    <mergeCell ref="H67:I67"/>
    <mergeCell ref="B68:C68"/>
    <mergeCell ref="D68:E68"/>
    <mergeCell ref="F68:G68"/>
    <mergeCell ref="H68:I68"/>
    <mergeCell ref="B65:C65"/>
    <mergeCell ref="D65:E65"/>
    <mergeCell ref="F65:G65"/>
    <mergeCell ref="H65:I65"/>
    <mergeCell ref="B66:C66"/>
    <mergeCell ref="D66:E66"/>
    <mergeCell ref="F66:G66"/>
    <mergeCell ref="H66:I66"/>
    <mergeCell ref="B63:C63"/>
    <mergeCell ref="D63:E63"/>
    <mergeCell ref="F63:G63"/>
    <mergeCell ref="H63:I63"/>
    <mergeCell ref="B64:C64"/>
    <mergeCell ref="D64:E64"/>
    <mergeCell ref="F64:G64"/>
    <mergeCell ref="H64:I64"/>
    <mergeCell ref="A60:I60"/>
    <mergeCell ref="B61:I61"/>
    <mergeCell ref="B62:C62"/>
    <mergeCell ref="D62:E62"/>
    <mergeCell ref="F62:G62"/>
    <mergeCell ref="H62:I62"/>
    <mergeCell ref="B56:I56"/>
    <mergeCell ref="E57:F57"/>
    <mergeCell ref="B58:I58"/>
    <mergeCell ref="B59:D59"/>
    <mergeCell ref="E59:F59"/>
    <mergeCell ref="G59:I59"/>
    <mergeCell ref="E53:F53"/>
    <mergeCell ref="G53:I53"/>
    <mergeCell ref="A54:I54"/>
    <mergeCell ref="B55:C55"/>
    <mergeCell ref="E55:F55"/>
    <mergeCell ref="H55:I55"/>
    <mergeCell ref="B48:D48"/>
    <mergeCell ref="E48:F48"/>
    <mergeCell ref="G48:I48"/>
    <mergeCell ref="B49:I49"/>
    <mergeCell ref="B50:I50"/>
    <mergeCell ref="E51:F52"/>
    <mergeCell ref="G51:G52"/>
    <mergeCell ref="H51:H52"/>
    <mergeCell ref="I51:I52"/>
    <mergeCell ref="A43:I43"/>
    <mergeCell ref="B44:E44"/>
    <mergeCell ref="F44:I44"/>
    <mergeCell ref="A45:I45"/>
    <mergeCell ref="A46:I46"/>
    <mergeCell ref="C47:D47"/>
    <mergeCell ref="E47:G47"/>
    <mergeCell ref="A36:I36"/>
    <mergeCell ref="B37:H37"/>
    <mergeCell ref="B38:H38"/>
    <mergeCell ref="B39:H39"/>
    <mergeCell ref="A41:I41"/>
    <mergeCell ref="A42:I42"/>
    <mergeCell ref="A34:B34"/>
    <mergeCell ref="C34:D34"/>
    <mergeCell ref="E34:G34"/>
    <mergeCell ref="H34:I34"/>
    <mergeCell ref="A35:B35"/>
    <mergeCell ref="C35:D35"/>
    <mergeCell ref="E35:G35"/>
    <mergeCell ref="H35:I35"/>
    <mergeCell ref="B32:I32"/>
    <mergeCell ref="B33:D33"/>
    <mergeCell ref="F33:I33"/>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H24:I24"/>
    <mergeCell ref="A20:I20"/>
    <mergeCell ref="B21:I21"/>
    <mergeCell ref="B22:C22"/>
    <mergeCell ref="D22:E22"/>
    <mergeCell ref="F22:G22"/>
    <mergeCell ref="H22:I22"/>
    <mergeCell ref="A6:I6"/>
    <mergeCell ref="C7:D7"/>
    <mergeCell ref="E7:G7"/>
    <mergeCell ref="B8:D8"/>
    <mergeCell ref="E8:F8"/>
    <mergeCell ref="G8:I8"/>
    <mergeCell ref="A29:I29"/>
    <mergeCell ref="B30:D30"/>
    <mergeCell ref="F30:I30"/>
    <mergeCell ref="B31:I31"/>
    <mergeCell ref="B23:C23"/>
    <mergeCell ref="D23:E23"/>
    <mergeCell ref="F23:G23"/>
    <mergeCell ref="H23:I23"/>
    <mergeCell ref="B24:C24"/>
    <mergeCell ref="D24:E24"/>
    <mergeCell ref="F24:G24"/>
    <mergeCell ref="A1:I1"/>
    <mergeCell ref="A2:I2"/>
    <mergeCell ref="A3:I3"/>
    <mergeCell ref="B4:E4"/>
    <mergeCell ref="F4:I4"/>
    <mergeCell ref="A5:I5"/>
    <mergeCell ref="B16:I16"/>
    <mergeCell ref="E17:F17"/>
    <mergeCell ref="B18:I18"/>
    <mergeCell ref="B19:D19"/>
    <mergeCell ref="E19:F19"/>
    <mergeCell ref="G19:I19"/>
    <mergeCell ref="E13:F13"/>
    <mergeCell ref="G13:I13"/>
    <mergeCell ref="A14:I14"/>
    <mergeCell ref="B15:C15"/>
    <mergeCell ref="E15:F15"/>
    <mergeCell ref="H15:I15"/>
    <mergeCell ref="B9:I9"/>
    <mergeCell ref="B10:I10"/>
    <mergeCell ref="E11:F12"/>
    <mergeCell ref="G11:G12"/>
    <mergeCell ref="H11:H12"/>
    <mergeCell ref="I11:I12"/>
  </mergeCells>
  <dataValidations count="39">
    <dataValidation allowBlank="1" showInputMessage="1" showErrorMessage="1" prompt="Relacionar el campo modificado y una breve descripción del cambio realizado" sqref="B623 B157 B235:B236 B196:B198 B37 B77 B117 B274:B275 B314 B352 B391 B430 B468 B507 B545 B584 B662" xr:uid="{00000000-0002-0000-0100-000000000000}"/>
    <dataValidation allowBlank="1" showInputMessage="1" showErrorMessage="1" prompt="Se genera una versión nueva cada vez que se realice un cambio relacionado con el  indicador" sqref="I196:I198 I662 I235:I236 I274:I275" xr:uid="{00000000-0002-0000-0100-000001000000}"/>
    <dataValidation allowBlank="1" showInputMessage="1" showErrorMessage="1" prompt="Es la fecha de finalización de la medición del indicador " sqref="E209 E597 E170 E131 E11 E51 E91 E248 E288 E326 E365 E404 E442 E481 E519 E558 E636" xr:uid="{00000000-0002-0000-0100-000002000000}"/>
    <dataValidation allowBlank="1" showInputMessage="1" showErrorMessage="1" prompt="Indicar el nombre que recibe la gráfica" sqref="A230 A618 A191 A152 A32 A72 A112 A269 A309 A347 A386 A425 A463 A502 A540 A579 A657" xr:uid="{00000000-0002-0000-0100-000003000000}"/>
    <dataValidation allowBlank="1" showInputMessage="1" showErrorMessage="1" prompt="Tipo de nivel de agregación de la información que puede ser por estrato, deciles, quintiles, género, grupos poblaciones, manzanas, barrios, UPZ, localidades, etc." sqref="A229 A617 A190 A151 A31 A71 A111 A268 A308 A346 A385 A424 A462 A501 A539 A578 A656" xr:uid="{00000000-0002-0000-0100-000004000000}"/>
    <dataValidation allowBlank="1" showInputMessage="1" showErrorMessage="1" prompt="Indicar el origen de la gráfica: Link/ base de datos / drive/ pág web" sqref="E228 E616 E189 E150 E30 E70 E110 E267 E345 E384 E423 E461 E500 E538 E577 E655" xr:uid="{00000000-0002-0000-0100-000005000000}"/>
    <dataValidation allowBlank="1" showInputMessage="1" showErrorMessage="1" prompt="Forma en que se presenta gráficamente el indicador: torta, barras, mapas, líneas, dispersión, histograma, caja-y-bigotes, etc." sqref="A228 A616 A189 A150 A30 A70 A110 A267 A307 A345 A384 A423 A461 A500 A538 A577 A655" xr:uid="{00000000-0002-0000-0100-000006000000}"/>
    <dataValidation allowBlank="1" showInputMessage="1" showErrorMessage="1" prompt="Indicar el tipo de variable: alfanumérico, texto, cadena, entero, etc." sqref="A223 A611 A184 A145 A25 A65 A105 A262 A302 A340 A379 A418 A456 A495 A533 A572 A650" xr:uid="{00000000-0002-0000-0100-000007000000}"/>
    <dataValidation allowBlank="1" showInputMessage="1" showErrorMessage="1" prompt="Indicar la metodología utilizada y/o aspectos a tener en cuenta para la medición y reporte del indicador. Ejemplo: suma de variables, acumulado, capacidad, reducción, stock,  último valor, promedios, etc._x000a_" sqref="E217 E605 E178 E139 E19 E59 E99 E256 E296 E334 E373 E412 E450 E489 E527 E566 E644"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213 G601 G174 G135 G15 G55 G95 G252 G292 G330 G369 G408 G446 G485 G523 G562 G640" xr:uid="{00000000-0002-0000-0100-000009000000}"/>
    <dataValidation allowBlank="1" showInputMessage="1" showErrorMessage="1" prompt="Se debe hacer mención al tipo de formato de la fuente y origen de datos, pueder ser Excel, pdf, archivo plano, shapefile, entre otros. " sqref="D213 D601 D174 D135 D15 D55 D95 D252 D292 D330 D369 D408 D446 D485 D523 D562 D640" xr:uid="{00000000-0002-0000-0100-00000A000000}"/>
    <dataValidation allowBlank="1" showInputMessage="1" showErrorMessage="1" prompt="Señalar la información adicional que debe agregarse en la gráfica para dar mayor claridad de la información que se está presentando." sqref="A231 A619 A192 A153 A33 A73 A113 A270 A310 A348 A387 A426 A464 A503 A541 A580 A658" xr:uid="{00000000-0002-0000-0100-00000B000000}"/>
    <dataValidation allowBlank="1" showInputMessage="1" showErrorMessage="1" prompt="Corresponde al número asignado para el Indicador/ Número de Meta_x000a_" sqref="A166 A554 A127 A87 A593 A7 A47 A205 A244 A284 A322 A361 A400 A438 A477 A515 A632" xr:uid="{00000000-0002-0000-0100-00000C000000}"/>
    <dataValidation allowBlank="1" showInputMessage="1" showErrorMessage="1" prompt="Corresponde al código y nombre del proceso que ampara el indicador conforme al mapa de procesos de la entidad._x000a_Área al cual está asociado el indicador" sqref="C205 C593 C166 C127 C7 C47 C87 C244 C284 C322 C361 C400 C438 C477 C515 C554 C632" xr:uid="{00000000-0002-0000-0100-00000D000000}"/>
    <dataValidation allowBlank="1" showInputMessage="1" showErrorMessage="1" prompt="Subsecretaria a la cual esta adscrita la dependencia responsable" sqref="A167 A555 A128 A88 A594 A8 A48 A206 A245 A285 A323 A362 A401 A439 A478 A516 A633" xr:uid="{00000000-0002-0000-0100-00000E000000}"/>
    <dataValidation allowBlank="1" showInputMessage="1" showErrorMessage="1" prompt="Corresponde al tipo de proceso (Misional, Estratégico, de Apoyo o de Evaluación), conforme al mapa de procesos de la entidad." sqref="H205:I205 H166:I166 H127 H593 H7 H47 H87 H244:I244 H284 H322 H361 H400 H438 H477 H515 H554 H632:I632" xr:uid="{00000000-0002-0000-0100-00000F000000}"/>
    <dataValidation allowBlank="1" showInputMessage="1" showErrorMessage="1" prompt="Corresponde a la dependencia responsable de la_x000a_construcción y seguimiento al indicador" sqref="E206 E594 E167 E128 E8 E48 E88 E245 E285 E323 E362 E401 E439 E478 E516 E555 E633"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168 A556 A129 A89 A595 A9 A49 A207 A246 A286 A324 A363 A402 A440 A479 A517 A634" xr:uid="{00000000-0002-0000-0100-000011000000}"/>
    <dataValidation allowBlank="1" showInputMessage="1" showErrorMessage="1" prompt="Se refiere a la denominación dada al indicador,que exprese la característica, el evento o el hecho que se pretende medir con el mismo. " sqref="A169 A557 A130 A90 A596 A10 A50 A208 A247 A287 A325 A364 A403 A441 A480 A518 A635" xr:uid="{00000000-0002-0000-0100-000012000000}"/>
    <dataValidation allowBlank="1" showInputMessage="1" showErrorMessage="1" prompt="Indica la periodicidad en que se reporta el indicador (Anual, Semestral, Trimestral, Bimestral o Mensual)" sqref="E215 E603 E176 E137 E17 E57 E97 E254 E294 E332 E371 E410 E448 E487 E525 E564 E642" xr:uid="{00000000-0002-0000-0100-000013000000}"/>
    <dataValidation allowBlank="1" showInputMessage="1" showErrorMessage="1" prompt="Corresponde al valor total obtenido y reportado por las Áreas en la vigencia inmediatamente anterior. En el caso de que no exista se colocará “No Aplica - N/A”" sqref="H254 H603 H215 H137 H17 H57 H97 H176 H294 H332 H371 H410 H448 H487 H525 H564 H642" xr:uid="{00000000-0002-0000-0100-000014000000}"/>
    <dataValidation allowBlank="1" showInputMessage="1" showErrorMessage="1" prompt="Corresponde al día, mes y año en que la dependencia realiza la programación de los indicadores a efectuar seguimiento en la vigencia" sqref="A170 A558 A131 A91 A597 A11 A51 A209 A248 A288 A326 A365 A404 A442 A481 A519 A636" xr:uid="{00000000-0002-0000-0100-000015000000}"/>
    <dataValidation allowBlank="1" showInputMessage="1" showErrorMessage="1" prompt="Es la fecha de inicio de la medición del indicador en la_x000a_vigencia. (Ej: enero de 2020)" sqref="A171 A559 A132 A92 A598 A12 A52 A210 A249 A289 A327 A366 A405 A443 A482 A520 A637"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72 A560 A133 A93 A599 A13 A53 A211 A250 A290 A328 A367 A406 A444 A483 A521 A638"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211 C599 C172 C133 C13 C53 C93 C250 C290 C328 C367 C406 C444 C483 C521 C560 C638" xr:uid="{00000000-0002-0000-0100-000018000000}"/>
    <dataValidation allowBlank="1" showInputMessage="1" showErrorMessage="1" prompt="Campo destinado para registrar una breve justificación cuando el valor de la meta sea inferior a la línea base_x000a_" sqref="E211 E599 E172 E133 E13 E53 E93 E250 E290 E328 E367 E406 E444 E483 E521 E560 E638"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213 A601 A174 A135 A15 A55 A95 A252 A292 A330 A369 A408 A446 A485 A523 A562 A640" xr:uid="{00000000-0002-0000-0100-00001A000000}"/>
    <dataValidation allowBlank="1" showInputMessage="1" showErrorMessage="1" prompt="Es  la cuantificación o unidad de medida de lo que se pretende medir con el indicador, ej: Km, m, km/hora, personas, etc" sqref="A214 A602 A175 A136 A16 A56 A96 A253 A293 A331 A370 A409 A447 A486 A524 A563 A641" xr:uid="{00000000-0002-0000-01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215 A603 A176 A137 A17 A57 A97 A254 A294 A332 A371 A410 A448 A487 A525 A564 A642" xr:uid="{00000000-0002-0000-0100-00001C000000}"/>
    <dataValidation allowBlank="1" showInputMessage="1" showErrorMessage="1" prompt="Define si el indicador es de eficacia, eficiencia, efectividad, o calidad._x000a_Guía para la construcción y análisis de indicadores de gestión V.4_DAFP" sqref="C215 C603 C176 C137 C17 C57 C97 C254 C294 C332 C371 C410 C448 C487 C525 C564 C642" xr:uid="{00000000-0002-0000-0100-00001D000000}"/>
    <dataValidation allowBlank="1" showInputMessage="1" showErrorMessage="1" prompt="Señalar la justificación y/o normatividad que le aplique para el diseño del indicador (PMM, PDD, Decretos, etc)" sqref="A216 A604 A177 A138 A18 A58 A98 A255 A295 A333 A372 A411 A449 A488 A526 A565 A643" xr:uid="{00000000-0002-0000-0100-00001E000000}"/>
    <dataValidation allowBlank="1" showInputMessage="1" showErrorMessage="1" prompt="Propósito que se pretende alcanzar con la medición de dicho indicador, es decir, la finalidad e importancia del indicador." sqref="A217 A605 A178 A139 A19 A59 A99 A256 A296 A334 A373 A412 A450 A489 A527 A566 A644" xr:uid="{00000000-0002-0000-0100-00001F000000}"/>
    <dataValidation allowBlank="1" showInputMessage="1" showErrorMessage="1" prompt="Representación matemática del cálculo del indicador. La fórmula se debe presentar con siglas claras o abreviación de variables" sqref="A219 A607 A180 A141 A21 A61 A101 A258 A298 A336 A375 A414 A452 A491 A529 A568 A646" xr:uid="{00000000-0002-0000-0100-000020000000}"/>
    <dataValidation allowBlank="1" showInputMessage="1" showErrorMessage="1" prompt="Presente el nombre de cada una de las variables a partir de las cuales se construye la fórmula del indicador." sqref="A221 A609 A182 A143 A23 A63 A103 A260 A300 A338 A377 A416 A454 A493 A531 A570 A648"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222 A610 A183 A144 A24 A64 A104 A261 A301 A339 A378 A417 A455 A494 A532 A571 A649" xr:uid="{00000000-0002-0000-0100-000022000000}"/>
    <dataValidation allowBlank="1" showInputMessage="1" showErrorMessage="1" prompt="Indica la periodicidad en que se reporta la variable (Anual, Semestral, Trimestral, Bimestral o Mensual)" sqref="A224 A612 A185 A146 A26 A66 A106 A263 A303 A341 A380 A419 A457 A496 A534 A573 A651" xr:uid="{00000000-0002-0000-0100-000023000000}"/>
    <dataValidation allowBlank="1" showInputMessage="1" showErrorMessage="1" prompt="Describe de dónde se obtiene la información_x000a_para alimentar o establecer la información de la variable" sqref="A225 A613 A186 A147 A27 A67 A107 A264 A304 A342 A381 A420 A458 A497 A535 A574 A652" xr:uid="{00000000-0002-0000-0100-000024000000}"/>
    <dataValidation allowBlank="1" showInputMessage="1" showErrorMessage="1" prompt="Descripción corta que explique el contenido, objeto o lo que mide la variable que compone el indicador._x000a_" sqref="A226 A614 A187 A148 A28 A68 A108 A265 A305 A343 A382 A421 A459 A498 A536 A575 A653" xr:uid="{00000000-0002-0000-0100-000025000000}"/>
    <dataValidation allowBlank="1" showInputMessage="1" showErrorMessage="1" prompt="Señalar el enlace donde está publicados los resultados del indicador. (Si aplica)" sqref="E231 E619 E192 E153 E33 E73 E113 E270 E310 E348 E387 E426 E464 E503 E541 E580 E658" xr:uid="{00000000-0002-0000-0100-000026000000}"/>
  </dataValidations>
  <pageMargins left="0.7" right="0.7" top="0.75" bottom="0.75" header="0" footer="0"/>
  <pageSetup paperSize="9" scale="21" orientation="portrait" r:id="rId1"/>
  <rowBreaks count="11" manualBreakCount="11">
    <brk id="39" max="9" man="1"/>
    <brk id="79" max="9" man="1"/>
    <brk id="119" max="9" man="1"/>
    <brk id="158" max="9" man="1"/>
    <brk id="236" max="9" man="1"/>
    <brk id="277" max="9" man="1"/>
    <brk id="354" max="9" man="1"/>
    <brk id="413" max="9" man="1"/>
    <brk id="470" max="9" man="1"/>
    <brk id="530" max="9" man="1"/>
    <brk id="586" max="9" man="1"/>
  </rowBreaks>
  <colBreaks count="1" manualBreakCount="1">
    <brk id="13" max="1341" man="1"/>
  </colBreaks>
  <ignoredErrors>
    <ignoredError sqref="B11:D11 B51:D51 B91:D91 B131:D131 B637:D637 G636:I637 B638 B170:D170 G171:I171 B209:D209 B12:C12 B636:C636 B52:C52 B92:C92 B132:C132 B171:C171 G170:H170 B210:C210 G210:I210 G209:I20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ES339"/>
  <sheetViews>
    <sheetView showGridLines="0" topLeftCell="L13" zoomScale="62" zoomScaleNormal="62" workbookViewId="0">
      <selection activeCell="W52" sqref="W52"/>
    </sheetView>
  </sheetViews>
  <sheetFormatPr baseColWidth="10" defaultColWidth="11.5703125" defaultRowHeight="15" x14ac:dyDescent="0.25"/>
  <cols>
    <col min="1" max="1" width="25.42578125" style="119" customWidth="1"/>
    <col min="2" max="2" width="21" style="119" customWidth="1"/>
    <col min="3" max="3" width="20.7109375" style="119" customWidth="1"/>
    <col min="4" max="4" width="39.7109375" style="119" customWidth="1"/>
    <col min="5" max="5" width="56.28515625" style="119" customWidth="1"/>
    <col min="6" max="6" width="59.85546875" style="119" customWidth="1"/>
    <col min="7" max="7" width="56" style="119" customWidth="1"/>
    <col min="8" max="8" width="11.28515625" style="119" customWidth="1"/>
    <col min="9" max="9" width="37.28515625" style="119" customWidth="1"/>
    <col min="10" max="10" width="19.85546875" style="119" customWidth="1"/>
    <col min="11" max="11" width="17.5703125" style="119" customWidth="1"/>
    <col min="12" max="12" width="12.28515625" style="119" customWidth="1"/>
    <col min="13" max="13" width="20.28515625" style="119" customWidth="1"/>
    <col min="14" max="15" width="12.28515625" style="119" customWidth="1"/>
    <col min="16" max="16" width="9.28515625" style="119" customWidth="1"/>
    <col min="17" max="17" width="44.85546875" style="119" customWidth="1"/>
    <col min="18" max="18" width="15.28515625" style="119" customWidth="1"/>
    <col min="19" max="22" width="13.28515625" style="119" customWidth="1"/>
    <col min="23" max="23" width="10.28515625" style="119" customWidth="1"/>
    <col min="24" max="24" width="49.85546875" style="119" customWidth="1"/>
    <col min="25" max="25" width="9.7109375" style="125" customWidth="1"/>
    <col min="26" max="29" width="9.7109375" style="119" customWidth="1"/>
    <col min="30" max="30" width="4.7109375" style="119" customWidth="1"/>
    <col min="31" max="32" width="12.7109375" style="119" customWidth="1"/>
    <col min="33" max="33" width="30.28515625" style="119" customWidth="1"/>
    <col min="34" max="34" width="11.42578125" style="119" customWidth="1"/>
    <col min="35" max="155" width="11.5703125" style="119" customWidth="1"/>
    <col min="156" max="16381" width="11.5703125" style="119"/>
    <col min="16382" max="16384" width="45.42578125" style="119" customWidth="1"/>
  </cols>
  <sheetData>
    <row r="1" spans="1:149" ht="21" customHeight="1" x14ac:dyDescent="0.25">
      <c r="A1" s="347"/>
      <c r="B1" s="347"/>
      <c r="C1" s="348" t="s">
        <v>438</v>
      </c>
      <c r="D1" s="349"/>
      <c r="E1" s="349"/>
      <c r="F1" s="565"/>
      <c r="G1" s="565"/>
      <c r="H1" s="349"/>
      <c r="I1" s="349"/>
      <c r="J1" s="349"/>
      <c r="K1" s="349"/>
      <c r="L1" s="349"/>
      <c r="M1" s="349"/>
    </row>
    <row r="2" spans="1:149" ht="21" customHeight="1" x14ac:dyDescent="0.25">
      <c r="A2" s="347"/>
      <c r="B2" s="347"/>
      <c r="C2" s="348" t="s">
        <v>439</v>
      </c>
      <c r="D2" s="349"/>
      <c r="E2" s="349"/>
      <c r="F2" s="565"/>
      <c r="G2" s="565"/>
      <c r="H2" s="349"/>
      <c r="I2" s="349"/>
      <c r="J2" s="349"/>
      <c r="K2" s="349"/>
      <c r="L2" s="349"/>
      <c r="M2" s="349"/>
    </row>
    <row r="3" spans="1:149" ht="21" customHeight="1" x14ac:dyDescent="0.25">
      <c r="A3" s="347"/>
      <c r="B3" s="347"/>
      <c r="C3" s="348" t="s">
        <v>629</v>
      </c>
      <c r="D3" s="349"/>
      <c r="E3" s="349"/>
      <c r="F3" s="565"/>
      <c r="G3" s="565"/>
      <c r="H3" s="349"/>
      <c r="I3" s="349"/>
      <c r="J3" s="349"/>
      <c r="K3" s="349"/>
      <c r="L3" s="349"/>
      <c r="M3" s="349"/>
    </row>
    <row r="4" spans="1:149" ht="21" customHeight="1" x14ac:dyDescent="0.25">
      <c r="A4" s="347"/>
      <c r="B4" s="347"/>
      <c r="C4" s="348" t="s">
        <v>630</v>
      </c>
      <c r="D4" s="349"/>
      <c r="E4" s="349"/>
      <c r="F4" s="565"/>
      <c r="G4" s="565"/>
      <c r="H4" s="349"/>
      <c r="I4" s="349"/>
      <c r="J4" s="349"/>
      <c r="K4" s="349"/>
      <c r="L4" s="349"/>
      <c r="M4" s="142" t="s">
        <v>632</v>
      </c>
    </row>
    <row r="7" spans="1:149" s="118" customFormat="1" ht="15" customHeight="1" x14ac:dyDescent="0.25">
      <c r="A7" s="112"/>
      <c r="B7" s="112"/>
      <c r="C7" s="112"/>
      <c r="D7" s="112"/>
      <c r="E7" s="112"/>
      <c r="F7" s="112"/>
      <c r="G7" s="112"/>
      <c r="H7" s="112"/>
      <c r="I7" s="112"/>
      <c r="J7" s="112"/>
      <c r="K7" s="112"/>
      <c r="L7" s="112"/>
      <c r="M7" s="131"/>
      <c r="N7" s="112"/>
      <c r="P7" s="533"/>
      <c r="Q7" s="533"/>
      <c r="R7" s="533"/>
      <c r="S7" s="112"/>
      <c r="T7" s="112"/>
      <c r="U7" s="112"/>
      <c r="V7" s="112"/>
      <c r="W7" s="112"/>
      <c r="X7" s="112"/>
      <c r="Y7" s="124"/>
      <c r="Z7" s="112"/>
      <c r="AA7" s="112"/>
      <c r="AB7" s="112"/>
      <c r="AC7" s="112"/>
      <c r="AD7" s="112"/>
      <c r="AE7" s="532" t="s">
        <v>440</v>
      </c>
      <c r="AF7" s="532"/>
      <c r="AG7" s="53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row>
    <row r="8" spans="1:149" s="120" customFormat="1" ht="28.5" customHeight="1" x14ac:dyDescent="0.25">
      <c r="A8" s="571" t="s">
        <v>445</v>
      </c>
      <c r="B8" s="573" t="s">
        <v>532</v>
      </c>
      <c r="C8" s="574"/>
      <c r="D8" s="574"/>
      <c r="E8" s="574"/>
      <c r="F8" s="574"/>
      <c r="G8" s="575"/>
      <c r="H8" s="571" t="s">
        <v>22</v>
      </c>
      <c r="I8" s="571" t="s">
        <v>35</v>
      </c>
      <c r="J8" s="571" t="s">
        <v>537</v>
      </c>
      <c r="K8" s="571" t="s">
        <v>538</v>
      </c>
      <c r="L8" s="127" t="s">
        <v>528</v>
      </c>
      <c r="M8" s="133" t="s">
        <v>529</v>
      </c>
      <c r="N8" s="132" t="s">
        <v>530</v>
      </c>
      <c r="O8" s="134" t="s">
        <v>531</v>
      </c>
      <c r="P8" s="534" t="s">
        <v>548</v>
      </c>
      <c r="Q8" s="535"/>
      <c r="R8" s="536"/>
      <c r="S8" s="164" t="s">
        <v>528</v>
      </c>
      <c r="T8" s="164" t="s">
        <v>529</v>
      </c>
      <c r="U8" s="164" t="s">
        <v>530</v>
      </c>
      <c r="V8" s="164" t="s">
        <v>531</v>
      </c>
      <c r="W8" s="537" t="s">
        <v>524</v>
      </c>
      <c r="X8" s="538"/>
      <c r="Y8" s="539"/>
      <c r="Z8" s="138" t="s">
        <v>528</v>
      </c>
      <c r="AA8" s="138" t="s">
        <v>529</v>
      </c>
      <c r="AB8" s="138" t="s">
        <v>530</v>
      </c>
      <c r="AC8" s="138" t="s">
        <v>531</v>
      </c>
      <c r="AE8" s="138" t="s">
        <v>115</v>
      </c>
      <c r="AF8" s="164" t="s">
        <v>116</v>
      </c>
      <c r="AG8" s="167" t="s">
        <v>533</v>
      </c>
      <c r="AH8" s="121"/>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row>
    <row r="9" spans="1:149" s="123" customFormat="1" ht="106.5" customHeight="1" x14ac:dyDescent="0.25">
      <c r="A9" s="572"/>
      <c r="B9" s="126" t="s">
        <v>534</v>
      </c>
      <c r="C9" s="126" t="s">
        <v>535</v>
      </c>
      <c r="D9" s="126" t="s">
        <v>536</v>
      </c>
      <c r="E9" s="126" t="s">
        <v>577</v>
      </c>
      <c r="F9" s="126" t="s">
        <v>623</v>
      </c>
      <c r="G9" s="126" t="s">
        <v>628</v>
      </c>
      <c r="H9" s="572"/>
      <c r="I9" s="572"/>
      <c r="J9" s="572"/>
      <c r="K9" s="572"/>
      <c r="L9" s="127" t="s">
        <v>549</v>
      </c>
      <c r="M9" s="133" t="s">
        <v>550</v>
      </c>
      <c r="N9" s="128" t="s">
        <v>551</v>
      </c>
      <c r="O9" s="135" t="s">
        <v>552</v>
      </c>
      <c r="P9" s="136" t="s">
        <v>553</v>
      </c>
      <c r="Q9" s="136" t="s">
        <v>554</v>
      </c>
      <c r="R9" s="136" t="s">
        <v>555</v>
      </c>
      <c r="S9" s="136" t="s">
        <v>624</v>
      </c>
      <c r="T9" s="136" t="s">
        <v>625</v>
      </c>
      <c r="U9" s="136" t="s">
        <v>626</v>
      </c>
      <c r="V9" s="136" t="s">
        <v>627</v>
      </c>
      <c r="W9" s="137" t="s">
        <v>525</v>
      </c>
      <c r="X9" s="137" t="s">
        <v>526</v>
      </c>
      <c r="Y9" s="137" t="s">
        <v>527</v>
      </c>
      <c r="Z9" s="137" t="str">
        <f>Z8&amp;": % Programado tarea"</f>
        <v>Ene-Mar: % Programado tarea</v>
      </c>
      <c r="AA9" s="137" t="str">
        <f>AA8&amp;": Programado tarea"</f>
        <v>Abr-Jun: Programado tarea</v>
      </c>
      <c r="AB9" s="137" t="str">
        <f>AB8&amp;": % Programado tarea"</f>
        <v>Jul-Sep: % Programado tarea</v>
      </c>
      <c r="AC9" s="137" t="str">
        <f>AC8&amp;": % Programado tarea"</f>
        <v>Oct-Dic: % Programado tarea</v>
      </c>
      <c r="AD9" s="120"/>
      <c r="AE9" s="139" t="s">
        <v>117</v>
      </c>
      <c r="AF9" s="140" t="s">
        <v>42</v>
      </c>
      <c r="AG9" s="141" t="s">
        <v>539</v>
      </c>
      <c r="AH9" s="122"/>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row>
    <row r="10" spans="1:149" s="123" customFormat="1" ht="85.9" customHeight="1" x14ac:dyDescent="0.25">
      <c r="A10" s="588" t="s">
        <v>461</v>
      </c>
      <c r="B10" s="579" t="s">
        <v>587</v>
      </c>
      <c r="C10" s="579" t="s">
        <v>592</v>
      </c>
      <c r="D10" s="582" t="s">
        <v>909</v>
      </c>
      <c r="E10" s="579" t="s">
        <v>559</v>
      </c>
      <c r="F10" s="597" t="s">
        <v>634</v>
      </c>
      <c r="G10" s="516" t="s">
        <v>910</v>
      </c>
      <c r="H10" s="588">
        <v>1</v>
      </c>
      <c r="I10" s="588" t="s">
        <v>903</v>
      </c>
      <c r="J10" s="601">
        <f>O10</f>
        <v>0.98</v>
      </c>
      <c r="K10" s="607" t="s">
        <v>32</v>
      </c>
      <c r="L10" s="610">
        <v>0.46</v>
      </c>
      <c r="M10" s="601">
        <v>0.64</v>
      </c>
      <c r="N10" s="601">
        <v>0.94</v>
      </c>
      <c r="O10" s="601">
        <v>0.98</v>
      </c>
      <c r="P10" s="219">
        <v>1</v>
      </c>
      <c r="Q10" s="312" t="s">
        <v>987</v>
      </c>
      <c r="R10" s="313">
        <v>6.7000000000000004E-2</v>
      </c>
      <c r="S10" s="214">
        <v>0.25</v>
      </c>
      <c r="T10" s="214">
        <v>0.25</v>
      </c>
      <c r="U10" s="214">
        <v>0.25</v>
      </c>
      <c r="V10" s="214">
        <v>0.25</v>
      </c>
      <c r="W10" s="314">
        <v>1</v>
      </c>
      <c r="X10" s="315" t="s">
        <v>1002</v>
      </c>
      <c r="Y10" s="220">
        <v>1</v>
      </c>
      <c r="Z10" s="214">
        <v>0.25</v>
      </c>
      <c r="AA10" s="214">
        <v>0.25</v>
      </c>
      <c r="AB10" s="214">
        <v>0.25</v>
      </c>
      <c r="AC10" s="214">
        <v>0.25</v>
      </c>
      <c r="AD10" s="120"/>
      <c r="AE10" s="223">
        <f>SUM(Z10:AC10)</f>
        <v>1</v>
      </c>
      <c r="AF10" s="224">
        <f>SUM(S10:V10)</f>
        <v>1</v>
      </c>
      <c r="AG10" s="620">
        <f>O10</f>
        <v>0.98</v>
      </c>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row>
    <row r="11" spans="1:149" s="123" customFormat="1" ht="61.5" customHeight="1" x14ac:dyDescent="0.25">
      <c r="A11" s="559"/>
      <c r="B11" s="580"/>
      <c r="C11" s="580"/>
      <c r="D11" s="580"/>
      <c r="E11" s="580"/>
      <c r="F11" s="595"/>
      <c r="G11" s="517"/>
      <c r="H11" s="559"/>
      <c r="I11" s="559"/>
      <c r="J11" s="602"/>
      <c r="K11" s="559"/>
      <c r="L11" s="559"/>
      <c r="M11" s="559"/>
      <c r="N11" s="559"/>
      <c r="O11" s="559"/>
      <c r="P11" s="553">
        <v>2</v>
      </c>
      <c r="Q11" s="555" t="s">
        <v>988</v>
      </c>
      <c r="R11" s="556">
        <v>6.6000000000000003E-2</v>
      </c>
      <c r="S11" s="612">
        <v>0.25</v>
      </c>
      <c r="T11" s="614">
        <v>0.25</v>
      </c>
      <c r="U11" s="614">
        <v>0.25</v>
      </c>
      <c r="V11" s="614">
        <v>0.25</v>
      </c>
      <c r="W11" s="314">
        <v>1</v>
      </c>
      <c r="X11" s="315" t="s">
        <v>1003</v>
      </c>
      <c r="Y11" s="220">
        <v>1</v>
      </c>
      <c r="Z11" s="214">
        <v>0.25</v>
      </c>
      <c r="AA11" s="214">
        <v>0.25</v>
      </c>
      <c r="AB11" s="214">
        <v>0.25</v>
      </c>
      <c r="AC11" s="214">
        <v>0.25</v>
      </c>
      <c r="AD11" s="120"/>
      <c r="AE11" s="223">
        <f t="shared" ref="AE11:AE38" si="0">SUM(Z11:AC11)</f>
        <v>1</v>
      </c>
      <c r="AF11" s="618">
        <f>SUM(S11:V11)</f>
        <v>1</v>
      </c>
      <c r="AG11" s="517"/>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row>
    <row r="12" spans="1:149" s="123" customFormat="1" ht="96.6" customHeight="1" x14ac:dyDescent="0.25">
      <c r="A12" s="554"/>
      <c r="B12" s="581"/>
      <c r="C12" s="581"/>
      <c r="D12" s="581"/>
      <c r="E12" s="581"/>
      <c r="F12" s="598"/>
      <c r="G12" s="590"/>
      <c r="H12" s="554"/>
      <c r="I12" s="554"/>
      <c r="J12" s="603"/>
      <c r="K12" s="554"/>
      <c r="L12" s="554"/>
      <c r="M12" s="554"/>
      <c r="N12" s="554"/>
      <c r="O12" s="554"/>
      <c r="P12" s="554"/>
      <c r="Q12" s="554"/>
      <c r="R12" s="557"/>
      <c r="S12" s="613"/>
      <c r="T12" s="615"/>
      <c r="U12" s="615"/>
      <c r="V12" s="615"/>
      <c r="W12" s="316">
        <v>2</v>
      </c>
      <c r="X12" s="317" t="s">
        <v>1004</v>
      </c>
      <c r="Y12" s="221">
        <v>1</v>
      </c>
      <c r="Z12" s="221">
        <v>0.25</v>
      </c>
      <c r="AA12" s="221">
        <v>0.25</v>
      </c>
      <c r="AB12" s="221">
        <v>0.25</v>
      </c>
      <c r="AC12" s="221">
        <v>0.25</v>
      </c>
      <c r="AD12" s="120"/>
      <c r="AE12" s="225">
        <f t="shared" si="0"/>
        <v>1</v>
      </c>
      <c r="AF12" s="619"/>
      <c r="AG12" s="621"/>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row>
    <row r="13" spans="1:149" s="123" customFormat="1" ht="91.15" customHeight="1" x14ac:dyDescent="0.25">
      <c r="A13" s="589" t="s">
        <v>461</v>
      </c>
      <c r="B13" s="583" t="s">
        <v>587</v>
      </c>
      <c r="C13" s="583" t="s">
        <v>592</v>
      </c>
      <c r="D13" s="582" t="s">
        <v>909</v>
      </c>
      <c r="E13" s="583" t="s">
        <v>559</v>
      </c>
      <c r="F13" s="594" t="s">
        <v>634</v>
      </c>
      <c r="G13" s="516" t="s">
        <v>910</v>
      </c>
      <c r="H13" s="589">
        <v>2</v>
      </c>
      <c r="I13" s="589" t="s">
        <v>904</v>
      </c>
      <c r="J13" s="604">
        <v>0.96</v>
      </c>
      <c r="K13" s="608" t="s">
        <v>32</v>
      </c>
      <c r="L13" s="599">
        <v>0.28999999999999998</v>
      </c>
      <c r="M13" s="599">
        <v>0.64</v>
      </c>
      <c r="N13" s="599">
        <v>0.85</v>
      </c>
      <c r="O13" s="599">
        <v>0.96</v>
      </c>
      <c r="P13" s="228">
        <v>1</v>
      </c>
      <c r="Q13" s="318" t="s">
        <v>989</v>
      </c>
      <c r="R13" s="313">
        <v>6.6000000000000003E-2</v>
      </c>
      <c r="S13" s="319">
        <v>0.25</v>
      </c>
      <c r="T13" s="319">
        <v>0.25</v>
      </c>
      <c r="U13" s="319">
        <v>0.25</v>
      </c>
      <c r="V13" s="319">
        <v>0.25</v>
      </c>
      <c r="W13" s="320">
        <v>1</v>
      </c>
      <c r="X13" s="321" t="s">
        <v>1005</v>
      </c>
      <c r="Y13" s="229">
        <v>1</v>
      </c>
      <c r="Z13" s="319">
        <v>0.25</v>
      </c>
      <c r="AA13" s="319">
        <v>0.25</v>
      </c>
      <c r="AB13" s="319">
        <v>0.25</v>
      </c>
      <c r="AC13" s="319">
        <v>0.25</v>
      </c>
      <c r="AD13" s="120"/>
      <c r="AE13" s="230">
        <f t="shared" si="0"/>
        <v>1</v>
      </c>
      <c r="AF13" s="231">
        <f>SUM(S13:V13)</f>
        <v>1</v>
      </c>
      <c r="AG13" s="623">
        <f>O13</f>
        <v>0.96</v>
      </c>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row>
    <row r="14" spans="1:149" s="123" customFormat="1" ht="61.5" customHeight="1" x14ac:dyDescent="0.25">
      <c r="A14" s="559"/>
      <c r="B14" s="580"/>
      <c r="C14" s="580"/>
      <c r="D14" s="580"/>
      <c r="E14" s="580"/>
      <c r="F14" s="595"/>
      <c r="G14" s="517"/>
      <c r="H14" s="559"/>
      <c r="I14" s="559"/>
      <c r="J14" s="602"/>
      <c r="K14" s="559"/>
      <c r="L14" s="559"/>
      <c r="M14" s="559"/>
      <c r="N14" s="559"/>
      <c r="O14" s="559"/>
      <c r="P14" s="558">
        <v>2</v>
      </c>
      <c r="Q14" s="560" t="s">
        <v>990</v>
      </c>
      <c r="R14" s="556">
        <v>6.7000000000000004E-2</v>
      </c>
      <c r="S14" s="612">
        <v>0.25</v>
      </c>
      <c r="T14" s="614">
        <v>0.25</v>
      </c>
      <c r="U14" s="614">
        <v>0.25</v>
      </c>
      <c r="V14" s="614">
        <v>0.25</v>
      </c>
      <c r="W14" s="314">
        <v>1</v>
      </c>
      <c r="X14" s="315" t="s">
        <v>907</v>
      </c>
      <c r="Y14" s="220">
        <v>1</v>
      </c>
      <c r="Z14" s="214">
        <v>0.25</v>
      </c>
      <c r="AA14" s="214">
        <v>0.25</v>
      </c>
      <c r="AB14" s="214">
        <v>0.25</v>
      </c>
      <c r="AC14" s="214">
        <v>0.25</v>
      </c>
      <c r="AD14" s="120"/>
      <c r="AE14" s="223">
        <f t="shared" si="0"/>
        <v>1</v>
      </c>
      <c r="AF14" s="618">
        <f>SUM(S14:V14)</f>
        <v>1</v>
      </c>
      <c r="AG14" s="517"/>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row>
    <row r="15" spans="1:149" s="123" customFormat="1" ht="61.5" customHeight="1" x14ac:dyDescent="0.25">
      <c r="A15" s="559"/>
      <c r="B15" s="580"/>
      <c r="C15" s="580"/>
      <c r="D15" s="581"/>
      <c r="E15" s="580"/>
      <c r="F15" s="595"/>
      <c r="G15" s="590"/>
      <c r="H15" s="559"/>
      <c r="I15" s="559"/>
      <c r="J15" s="602"/>
      <c r="K15" s="559"/>
      <c r="L15" s="559"/>
      <c r="M15" s="559"/>
      <c r="N15" s="559"/>
      <c r="O15" s="559"/>
      <c r="P15" s="559"/>
      <c r="Q15" s="559"/>
      <c r="R15" s="561"/>
      <c r="S15" s="616"/>
      <c r="T15" s="617"/>
      <c r="U15" s="617"/>
      <c r="V15" s="617"/>
      <c r="W15" s="323">
        <v>2</v>
      </c>
      <c r="X15" s="324" t="s">
        <v>908</v>
      </c>
      <c r="Y15" s="214">
        <v>1</v>
      </c>
      <c r="Z15" s="214">
        <v>0.25</v>
      </c>
      <c r="AA15" s="214">
        <v>0.25</v>
      </c>
      <c r="AB15" s="214">
        <v>0.25</v>
      </c>
      <c r="AC15" s="214">
        <v>0.25</v>
      </c>
      <c r="AD15" s="120"/>
      <c r="AE15" s="254">
        <f t="shared" si="0"/>
        <v>1</v>
      </c>
      <c r="AF15" s="622"/>
      <c r="AG15" s="517"/>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row>
    <row r="16" spans="1:149" s="123" customFormat="1" ht="108.6" customHeight="1" x14ac:dyDescent="0.25">
      <c r="A16" s="260" t="s">
        <v>461</v>
      </c>
      <c r="B16" s="262" t="s">
        <v>587</v>
      </c>
      <c r="C16" s="262" t="s">
        <v>592</v>
      </c>
      <c r="D16" s="298" t="s">
        <v>583</v>
      </c>
      <c r="E16" s="272" t="s">
        <v>562</v>
      </c>
      <c r="F16" s="261" t="s">
        <v>634</v>
      </c>
      <c r="G16" s="300" t="s">
        <v>910</v>
      </c>
      <c r="H16" s="260">
        <v>3</v>
      </c>
      <c r="I16" s="260" t="s">
        <v>905</v>
      </c>
      <c r="J16" s="303">
        <f>O16</f>
        <v>1</v>
      </c>
      <c r="K16" s="304" t="s">
        <v>31</v>
      </c>
      <c r="L16" s="305">
        <v>0.25</v>
      </c>
      <c r="M16" s="305">
        <v>0.5</v>
      </c>
      <c r="N16" s="303">
        <v>0.75</v>
      </c>
      <c r="O16" s="303">
        <v>1</v>
      </c>
      <c r="P16" s="259">
        <v>1</v>
      </c>
      <c r="Q16" s="260" t="s">
        <v>991</v>
      </c>
      <c r="R16" s="325">
        <v>6.6000000000000003E-2</v>
      </c>
      <c r="S16" s="255">
        <v>0.25</v>
      </c>
      <c r="T16" s="255">
        <v>0.25</v>
      </c>
      <c r="U16" s="255">
        <v>0.25</v>
      </c>
      <c r="V16" s="255">
        <v>0.25</v>
      </c>
      <c r="W16" s="259">
        <v>1</v>
      </c>
      <c r="X16" s="116" t="s">
        <v>1006</v>
      </c>
      <c r="Y16" s="255">
        <v>1</v>
      </c>
      <c r="Z16" s="255">
        <v>0.25</v>
      </c>
      <c r="AA16" s="255">
        <v>0.25</v>
      </c>
      <c r="AB16" s="255">
        <v>0.25</v>
      </c>
      <c r="AC16" s="326">
        <v>0.25</v>
      </c>
      <c r="AD16" s="120"/>
      <c r="AE16" s="223">
        <f t="shared" si="0"/>
        <v>1</v>
      </c>
      <c r="AF16" s="224">
        <f>SUM(S16:V16)</f>
        <v>1</v>
      </c>
      <c r="AG16" s="264">
        <f>O16</f>
        <v>1</v>
      </c>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row>
    <row r="17" spans="1:149" s="123" customFormat="1" ht="61.5" customHeight="1" x14ac:dyDescent="0.25">
      <c r="A17" s="586" t="s">
        <v>461</v>
      </c>
      <c r="B17" s="232" t="s">
        <v>587</v>
      </c>
      <c r="C17" s="584" t="s">
        <v>592</v>
      </c>
      <c r="D17" s="586" t="s">
        <v>909</v>
      </c>
      <c r="E17" s="584" t="s">
        <v>559</v>
      </c>
      <c r="F17" s="595" t="s">
        <v>634</v>
      </c>
      <c r="G17" s="592" t="s">
        <v>910</v>
      </c>
      <c r="H17" s="591">
        <v>4</v>
      </c>
      <c r="I17" s="591" t="s">
        <v>906</v>
      </c>
      <c r="J17" s="605">
        <f>O17</f>
        <v>0.98</v>
      </c>
      <c r="K17" s="609" t="s">
        <v>32</v>
      </c>
      <c r="L17" s="605">
        <v>0.55000000000000004</v>
      </c>
      <c r="M17" s="605">
        <v>0.7</v>
      </c>
      <c r="N17" s="605">
        <v>0.85</v>
      </c>
      <c r="O17" s="605">
        <v>0.98</v>
      </c>
      <c r="P17" s="234">
        <v>1</v>
      </c>
      <c r="Q17" s="327" t="s">
        <v>992</v>
      </c>
      <c r="R17" s="328">
        <v>6.7000000000000004E-2</v>
      </c>
      <c r="S17" s="322">
        <v>0.25</v>
      </c>
      <c r="T17" s="322">
        <v>0.25</v>
      </c>
      <c r="U17" s="322">
        <v>0.25</v>
      </c>
      <c r="V17" s="322">
        <v>0.25</v>
      </c>
      <c r="W17" s="329">
        <v>1</v>
      </c>
      <c r="X17" s="330" t="s">
        <v>1007</v>
      </c>
      <c r="Y17" s="218">
        <v>1</v>
      </c>
      <c r="Z17" s="322">
        <v>0.25</v>
      </c>
      <c r="AA17" s="322">
        <v>0.25</v>
      </c>
      <c r="AB17" s="322">
        <v>0.25</v>
      </c>
      <c r="AC17" s="322">
        <v>0.25</v>
      </c>
      <c r="AD17" s="120"/>
      <c r="AE17" s="222">
        <f t="shared" si="0"/>
        <v>1</v>
      </c>
      <c r="AF17" s="227">
        <f>SUM(S17:V17)</f>
        <v>1</v>
      </c>
      <c r="AG17" s="611">
        <f>O17</f>
        <v>0.98</v>
      </c>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row>
    <row r="18" spans="1:149" s="123" customFormat="1" ht="61.5" customHeight="1" x14ac:dyDescent="0.25">
      <c r="A18" s="585"/>
      <c r="B18" s="233"/>
      <c r="C18" s="585"/>
      <c r="D18" s="585"/>
      <c r="E18" s="585"/>
      <c r="F18" s="596"/>
      <c r="G18" s="593"/>
      <c r="H18" s="495"/>
      <c r="I18" s="495"/>
      <c r="J18" s="606"/>
      <c r="K18" s="495"/>
      <c r="L18" s="495"/>
      <c r="M18" s="495"/>
      <c r="N18" s="624"/>
      <c r="O18" s="495"/>
      <c r="P18" s="217">
        <v>2</v>
      </c>
      <c r="Q18" s="331" t="s">
        <v>993</v>
      </c>
      <c r="R18" s="313">
        <v>6.7000000000000004E-2</v>
      </c>
      <c r="S18" s="214">
        <v>0.25</v>
      </c>
      <c r="T18" s="214">
        <v>0.25</v>
      </c>
      <c r="U18" s="214">
        <v>0.25</v>
      </c>
      <c r="V18" s="214">
        <v>0.25</v>
      </c>
      <c r="W18" s="332">
        <v>1</v>
      </c>
      <c r="X18" s="333" t="s">
        <v>1008</v>
      </c>
      <c r="Y18" s="215">
        <v>1</v>
      </c>
      <c r="Z18" s="214">
        <v>0.25</v>
      </c>
      <c r="AA18" s="214">
        <v>0.25</v>
      </c>
      <c r="AB18" s="214">
        <v>0.25</v>
      </c>
      <c r="AC18" s="214">
        <v>0.25</v>
      </c>
      <c r="AD18" s="120"/>
      <c r="AE18" s="216">
        <f t="shared" si="0"/>
        <v>1</v>
      </c>
      <c r="AF18" s="224">
        <f>SUM(S18:V18)</f>
        <v>1</v>
      </c>
      <c r="AG18" s="518"/>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row>
    <row r="19" spans="1:149" s="123" customFormat="1" ht="61.5" customHeight="1" x14ac:dyDescent="0.25">
      <c r="A19" s="578" t="s">
        <v>768</v>
      </c>
      <c r="B19" s="578" t="s">
        <v>587</v>
      </c>
      <c r="C19" s="578" t="s">
        <v>592</v>
      </c>
      <c r="D19" s="587" t="s">
        <v>909</v>
      </c>
      <c r="E19" s="564" t="s">
        <v>559</v>
      </c>
      <c r="F19" s="562" t="s">
        <v>634</v>
      </c>
      <c r="G19" s="564" t="s">
        <v>910</v>
      </c>
      <c r="H19" s="564">
        <v>5</v>
      </c>
      <c r="I19" s="650" t="s">
        <v>911</v>
      </c>
      <c r="J19" s="651">
        <f>O19</f>
        <v>1</v>
      </c>
      <c r="K19" s="652" t="s">
        <v>32</v>
      </c>
      <c r="L19" s="600">
        <v>0.24</v>
      </c>
      <c r="M19" s="600">
        <v>0.68</v>
      </c>
      <c r="N19" s="600">
        <f>68%+24%</f>
        <v>0.92</v>
      </c>
      <c r="O19" s="600">
        <v>1</v>
      </c>
      <c r="P19" s="543">
        <v>1</v>
      </c>
      <c r="Q19" s="549" t="s">
        <v>994</v>
      </c>
      <c r="R19" s="510">
        <v>6.6000000000000003E-2</v>
      </c>
      <c r="S19" s="214">
        <v>0.25</v>
      </c>
      <c r="T19" s="214">
        <v>0.25</v>
      </c>
      <c r="U19" s="214">
        <v>0.25</v>
      </c>
      <c r="V19" s="214">
        <v>0.25</v>
      </c>
      <c r="W19" s="334">
        <v>1</v>
      </c>
      <c r="X19" s="335" t="s">
        <v>912</v>
      </c>
      <c r="Y19" s="336">
        <v>1</v>
      </c>
      <c r="Z19" s="337">
        <v>0.25</v>
      </c>
      <c r="AA19" s="337">
        <v>0.25</v>
      </c>
      <c r="AB19" s="337">
        <v>0.25</v>
      </c>
      <c r="AC19" s="337">
        <v>0.25</v>
      </c>
      <c r="AD19" s="121"/>
      <c r="AE19" s="235">
        <f>SUM(Z19:AC19)</f>
        <v>1</v>
      </c>
      <c r="AF19" s="551">
        <f>SUM(S19:V20)</f>
        <v>2</v>
      </c>
      <c r="AG19" s="659">
        <f>O19</f>
        <v>1</v>
      </c>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row>
    <row r="20" spans="1:149" s="123" customFormat="1" ht="87.6" customHeight="1" x14ac:dyDescent="0.25">
      <c r="A20" s="578"/>
      <c r="B20" s="578"/>
      <c r="C20" s="578"/>
      <c r="D20" s="587"/>
      <c r="E20" s="564"/>
      <c r="F20" s="563"/>
      <c r="G20" s="564"/>
      <c r="H20" s="564"/>
      <c r="I20" s="650"/>
      <c r="J20" s="651"/>
      <c r="K20" s="652"/>
      <c r="L20" s="600"/>
      <c r="M20" s="600"/>
      <c r="N20" s="600"/>
      <c r="O20" s="600"/>
      <c r="P20" s="545"/>
      <c r="Q20" s="550"/>
      <c r="R20" s="512"/>
      <c r="S20" s="214">
        <v>0.25</v>
      </c>
      <c r="T20" s="214">
        <v>0.25</v>
      </c>
      <c r="U20" s="214">
        <v>0.25</v>
      </c>
      <c r="V20" s="214">
        <v>0.25</v>
      </c>
      <c r="W20" s="334">
        <v>2</v>
      </c>
      <c r="X20" s="335" t="s">
        <v>913</v>
      </c>
      <c r="Y20" s="336">
        <v>1</v>
      </c>
      <c r="Z20" s="337">
        <v>0.25</v>
      </c>
      <c r="AA20" s="337">
        <v>0.25</v>
      </c>
      <c r="AB20" s="337">
        <v>0.25</v>
      </c>
      <c r="AC20" s="337">
        <v>0.25</v>
      </c>
      <c r="AD20" s="120"/>
      <c r="AE20" s="235">
        <f>SUM(Z20:AC20)</f>
        <v>1</v>
      </c>
      <c r="AF20" s="552"/>
      <c r="AG20" s="658"/>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row>
    <row r="21" spans="1:149" s="267" customFormat="1" ht="61.5" customHeight="1" x14ac:dyDescent="0.25">
      <c r="A21" s="564" t="s">
        <v>768</v>
      </c>
      <c r="B21" s="564" t="s">
        <v>587</v>
      </c>
      <c r="C21" s="564" t="s">
        <v>592</v>
      </c>
      <c r="D21" s="587" t="s">
        <v>909</v>
      </c>
      <c r="E21" s="564" t="s">
        <v>559</v>
      </c>
      <c r="F21" s="595" t="s">
        <v>634</v>
      </c>
      <c r="G21" s="564" t="s">
        <v>910</v>
      </c>
      <c r="H21" s="516">
        <v>6</v>
      </c>
      <c r="I21" s="654" t="s">
        <v>1017</v>
      </c>
      <c r="J21" s="655">
        <f>SUM(L21:O22)</f>
        <v>1</v>
      </c>
      <c r="K21" s="652" t="s">
        <v>32</v>
      </c>
      <c r="L21" s="630">
        <v>0.26</v>
      </c>
      <c r="M21" s="630">
        <v>0.24</v>
      </c>
      <c r="N21" s="630">
        <v>0.24</v>
      </c>
      <c r="O21" s="630">
        <v>0.26</v>
      </c>
      <c r="P21" s="665">
        <v>1</v>
      </c>
      <c r="Q21" s="654" t="s">
        <v>995</v>
      </c>
      <c r="R21" s="647">
        <v>6.7000000000000004E-2</v>
      </c>
      <c r="S21" s="214">
        <v>0.25</v>
      </c>
      <c r="T21" s="214">
        <v>0.25</v>
      </c>
      <c r="U21" s="214">
        <v>0.25</v>
      </c>
      <c r="V21" s="214">
        <v>0.25</v>
      </c>
      <c r="W21" s="302">
        <v>1</v>
      </c>
      <c r="X21" s="338" t="s">
        <v>921</v>
      </c>
      <c r="Y21" s="306">
        <v>1</v>
      </c>
      <c r="Z21" s="224">
        <v>0.25</v>
      </c>
      <c r="AA21" s="224">
        <v>0.25</v>
      </c>
      <c r="AB21" s="224">
        <v>0.25</v>
      </c>
      <c r="AC21" s="224">
        <v>0.25</v>
      </c>
      <c r="AD21" s="130"/>
      <c r="AE21" s="268">
        <f>+Y21</f>
        <v>1</v>
      </c>
      <c r="AF21" s="546">
        <f>SUM(S21:V22)</f>
        <v>2</v>
      </c>
      <c r="AG21" s="657">
        <f>L21+M21+N21+O21</f>
        <v>1</v>
      </c>
      <c r="AH21" s="130"/>
      <c r="EL21" s="130"/>
      <c r="EM21" s="130"/>
      <c r="EN21" s="130"/>
      <c r="EO21" s="130"/>
      <c r="EP21" s="130"/>
      <c r="EQ21" s="130"/>
      <c r="ER21" s="130"/>
      <c r="ES21" s="130"/>
    </row>
    <row r="22" spans="1:149" s="267" customFormat="1" ht="61.5" customHeight="1" x14ac:dyDescent="0.25">
      <c r="A22" s="564"/>
      <c r="B22" s="564"/>
      <c r="C22" s="564"/>
      <c r="D22" s="587"/>
      <c r="E22" s="564"/>
      <c r="F22" s="596"/>
      <c r="G22" s="564"/>
      <c r="H22" s="518"/>
      <c r="I22" s="559"/>
      <c r="J22" s="656"/>
      <c r="K22" s="652"/>
      <c r="L22" s="632"/>
      <c r="M22" s="632"/>
      <c r="N22" s="632"/>
      <c r="O22" s="632"/>
      <c r="P22" s="666"/>
      <c r="Q22" s="559"/>
      <c r="R22" s="648"/>
      <c r="S22" s="214">
        <v>0.25</v>
      </c>
      <c r="T22" s="214">
        <v>0.25</v>
      </c>
      <c r="U22" s="214">
        <v>0.25</v>
      </c>
      <c r="V22" s="214">
        <v>0.25</v>
      </c>
      <c r="W22" s="302">
        <v>2</v>
      </c>
      <c r="X22" s="338" t="s">
        <v>920</v>
      </c>
      <c r="Y22" s="306">
        <v>1</v>
      </c>
      <c r="Z22" s="224">
        <v>0.25</v>
      </c>
      <c r="AA22" s="224">
        <v>0.25</v>
      </c>
      <c r="AB22" s="224">
        <v>0.25</v>
      </c>
      <c r="AC22" s="224">
        <v>0.25</v>
      </c>
      <c r="AD22" s="130"/>
      <c r="AE22" s="268">
        <f>+Y22</f>
        <v>1</v>
      </c>
      <c r="AF22" s="629"/>
      <c r="AG22" s="658"/>
      <c r="AH22" s="130"/>
      <c r="EL22" s="130"/>
      <c r="EM22" s="130"/>
      <c r="EN22" s="130"/>
      <c r="EO22" s="130"/>
      <c r="EP22" s="130"/>
      <c r="EQ22" s="130"/>
      <c r="ER22" s="130"/>
      <c r="ES22" s="130"/>
    </row>
    <row r="23" spans="1:149" s="129" customFormat="1" ht="61.5" customHeight="1" x14ac:dyDescent="0.25">
      <c r="A23" s="578" t="s">
        <v>768</v>
      </c>
      <c r="B23" s="578" t="s">
        <v>587</v>
      </c>
      <c r="C23" s="578" t="s">
        <v>592</v>
      </c>
      <c r="D23" s="587" t="s">
        <v>909</v>
      </c>
      <c r="E23" s="649" t="s">
        <v>559</v>
      </c>
      <c r="F23" s="564" t="s">
        <v>634</v>
      </c>
      <c r="G23" s="564" t="s">
        <v>910</v>
      </c>
      <c r="H23" s="564">
        <v>7</v>
      </c>
      <c r="I23" s="650" t="s">
        <v>976</v>
      </c>
      <c r="J23" s="651">
        <f>O23</f>
        <v>1</v>
      </c>
      <c r="K23" s="652" t="s">
        <v>32</v>
      </c>
      <c r="L23" s="653">
        <v>0.28000000000000003</v>
      </c>
      <c r="M23" s="653">
        <f>+L23+24%</f>
        <v>0.52</v>
      </c>
      <c r="N23" s="653">
        <f>+M23+24%</f>
        <v>0.76</v>
      </c>
      <c r="O23" s="653">
        <f>+N23+24%</f>
        <v>1</v>
      </c>
      <c r="P23" s="661">
        <v>1</v>
      </c>
      <c r="Q23" s="664" t="s">
        <v>996</v>
      </c>
      <c r="R23" s="531">
        <v>6.7000000000000004E-2</v>
      </c>
      <c r="S23" s="214">
        <v>0.25</v>
      </c>
      <c r="T23" s="214">
        <v>0.25</v>
      </c>
      <c r="U23" s="214">
        <v>0.25</v>
      </c>
      <c r="V23" s="214">
        <v>0.25</v>
      </c>
      <c r="W23" s="302">
        <v>1</v>
      </c>
      <c r="X23" s="335" t="s">
        <v>922</v>
      </c>
      <c r="Y23" s="336">
        <v>1</v>
      </c>
      <c r="Z23" s="224">
        <v>0.25</v>
      </c>
      <c r="AA23" s="224">
        <v>0.25</v>
      </c>
      <c r="AB23" s="224">
        <v>0.25</v>
      </c>
      <c r="AC23" s="224">
        <v>0.25</v>
      </c>
      <c r="AD23" s="120"/>
      <c r="AE23" s="235">
        <f>+Y23</f>
        <v>1</v>
      </c>
      <c r="AF23" s="659">
        <f>S23+T23+U23+V23</f>
        <v>1</v>
      </c>
      <c r="AG23" s="659">
        <f>O23</f>
        <v>1</v>
      </c>
      <c r="AH23" s="130"/>
      <c r="EL23" s="130"/>
      <c r="EM23" s="130"/>
      <c r="EN23" s="130"/>
      <c r="EO23" s="130"/>
      <c r="EP23" s="130"/>
      <c r="EQ23" s="130"/>
      <c r="ER23" s="130"/>
      <c r="ES23" s="130"/>
    </row>
    <row r="24" spans="1:149" s="129" customFormat="1" ht="61.5" customHeight="1" x14ac:dyDescent="0.25">
      <c r="A24" s="578"/>
      <c r="B24" s="578"/>
      <c r="C24" s="578"/>
      <c r="D24" s="587"/>
      <c r="E24" s="649"/>
      <c r="F24" s="564"/>
      <c r="G24" s="564"/>
      <c r="H24" s="564"/>
      <c r="I24" s="650"/>
      <c r="J24" s="651"/>
      <c r="K24" s="652"/>
      <c r="L24" s="653"/>
      <c r="M24" s="653"/>
      <c r="N24" s="653"/>
      <c r="O24" s="653"/>
      <c r="P24" s="662"/>
      <c r="Q24" s="664"/>
      <c r="R24" s="511"/>
      <c r="S24" s="214">
        <v>0.25</v>
      </c>
      <c r="T24" s="214">
        <v>0.25</v>
      </c>
      <c r="U24" s="214">
        <v>0.25</v>
      </c>
      <c r="V24" s="214">
        <v>0.25</v>
      </c>
      <c r="W24" s="302">
        <v>3</v>
      </c>
      <c r="X24" s="335" t="s">
        <v>923</v>
      </c>
      <c r="Y24" s="336">
        <v>1</v>
      </c>
      <c r="Z24" s="224">
        <v>0.25</v>
      </c>
      <c r="AA24" s="224">
        <v>0.25</v>
      </c>
      <c r="AB24" s="224">
        <v>0.25</v>
      </c>
      <c r="AC24" s="224">
        <v>0.25</v>
      </c>
      <c r="AD24" s="120"/>
      <c r="AE24" s="235">
        <f>+Y24</f>
        <v>1</v>
      </c>
      <c r="AF24" s="660"/>
      <c r="AG24" s="660"/>
      <c r="AH24" s="130"/>
      <c r="EL24" s="130"/>
      <c r="EM24" s="130"/>
      <c r="EN24" s="130"/>
      <c r="EO24" s="130"/>
      <c r="EP24" s="130"/>
      <c r="EQ24" s="130"/>
      <c r="ER24" s="130"/>
      <c r="ES24" s="130"/>
    </row>
    <row r="25" spans="1:149" s="129" customFormat="1" ht="61.5" customHeight="1" x14ac:dyDescent="0.25">
      <c r="A25" s="578"/>
      <c r="B25" s="578"/>
      <c r="C25" s="578"/>
      <c r="D25" s="587"/>
      <c r="E25" s="649"/>
      <c r="F25" s="564"/>
      <c r="G25" s="564"/>
      <c r="H25" s="564"/>
      <c r="I25" s="650"/>
      <c r="J25" s="651"/>
      <c r="K25" s="652"/>
      <c r="L25" s="653"/>
      <c r="M25" s="653"/>
      <c r="N25" s="653"/>
      <c r="O25" s="653"/>
      <c r="P25" s="663"/>
      <c r="Q25" s="664"/>
      <c r="R25" s="667"/>
      <c r="S25" s="214">
        <v>0.25</v>
      </c>
      <c r="T25" s="214">
        <v>0.25</v>
      </c>
      <c r="U25" s="214">
        <v>0.25</v>
      </c>
      <c r="V25" s="214">
        <v>0.25</v>
      </c>
      <c r="W25" s="302">
        <v>2</v>
      </c>
      <c r="X25" s="335" t="s">
        <v>924</v>
      </c>
      <c r="Y25" s="336">
        <v>1</v>
      </c>
      <c r="Z25" s="224">
        <v>0.25</v>
      </c>
      <c r="AA25" s="224">
        <v>0.25</v>
      </c>
      <c r="AB25" s="224">
        <v>0.25</v>
      </c>
      <c r="AC25" s="224">
        <v>0.25</v>
      </c>
      <c r="AD25" s="120"/>
      <c r="AE25" s="235">
        <f>+Y25</f>
        <v>1</v>
      </c>
      <c r="AF25" s="660"/>
      <c r="AG25" s="660"/>
      <c r="AH25" s="130"/>
      <c r="EL25" s="130"/>
      <c r="EM25" s="130"/>
      <c r="EN25" s="130"/>
      <c r="EO25" s="130"/>
      <c r="EP25" s="130"/>
      <c r="EQ25" s="130"/>
      <c r="ER25" s="130"/>
      <c r="ES25" s="130"/>
    </row>
    <row r="26" spans="1:149" s="123" customFormat="1" ht="61.5" customHeight="1" x14ac:dyDescent="0.25">
      <c r="A26" s="576" t="s">
        <v>633</v>
      </c>
      <c r="B26" s="576" t="s">
        <v>587</v>
      </c>
      <c r="C26" s="576" t="s">
        <v>592</v>
      </c>
      <c r="D26" s="577" t="s">
        <v>581</v>
      </c>
      <c r="E26" s="567" t="s">
        <v>559</v>
      </c>
      <c r="F26" s="562" t="s">
        <v>634</v>
      </c>
      <c r="G26" s="567" t="s">
        <v>886</v>
      </c>
      <c r="H26" s="642">
        <v>8</v>
      </c>
      <c r="I26" s="643" t="s">
        <v>1027</v>
      </c>
      <c r="J26" s="568">
        <f>O26</f>
        <v>1</v>
      </c>
      <c r="K26" s="569" t="s">
        <v>32</v>
      </c>
      <c r="L26" s="570">
        <v>0.2</v>
      </c>
      <c r="M26" s="570">
        <f>+L26+30%</f>
        <v>0.5</v>
      </c>
      <c r="N26" s="522">
        <f>+M26+30%</f>
        <v>0.8</v>
      </c>
      <c r="O26" s="522">
        <f>+N26+20%</f>
        <v>1</v>
      </c>
      <c r="P26" s="543">
        <v>1</v>
      </c>
      <c r="Q26" s="513" t="s">
        <v>997</v>
      </c>
      <c r="R26" s="531">
        <v>6.7000000000000004E-2</v>
      </c>
      <c r="S26" s="214">
        <v>0.25</v>
      </c>
      <c r="T26" s="214">
        <v>0.25</v>
      </c>
      <c r="U26" s="214">
        <v>0.25</v>
      </c>
      <c r="V26" s="214">
        <v>0.25</v>
      </c>
      <c r="W26" s="339">
        <v>1</v>
      </c>
      <c r="X26" s="340" t="s">
        <v>1009</v>
      </c>
      <c r="Y26" s="341">
        <v>1</v>
      </c>
      <c r="Z26" s="224">
        <v>0.25</v>
      </c>
      <c r="AA26" s="224">
        <v>0.25</v>
      </c>
      <c r="AB26" s="224">
        <v>0.25</v>
      </c>
      <c r="AC26" s="224">
        <v>0.25</v>
      </c>
      <c r="AD26" s="121"/>
      <c r="AE26" s="216">
        <f t="shared" si="0"/>
        <v>1</v>
      </c>
      <c r="AF26" s="546">
        <f>SUM(S26:V28)</f>
        <v>3</v>
      </c>
      <c r="AG26" s="540">
        <f>O26</f>
        <v>1</v>
      </c>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row>
    <row r="27" spans="1:149" s="123" customFormat="1" ht="61.5" customHeight="1" x14ac:dyDescent="0.25">
      <c r="A27" s="576"/>
      <c r="B27" s="576"/>
      <c r="C27" s="576"/>
      <c r="D27" s="577"/>
      <c r="E27" s="567"/>
      <c r="F27" s="566"/>
      <c r="G27" s="567"/>
      <c r="H27" s="642"/>
      <c r="I27" s="643"/>
      <c r="J27" s="568"/>
      <c r="K27" s="569"/>
      <c r="L27" s="570"/>
      <c r="M27" s="570"/>
      <c r="N27" s="523"/>
      <c r="O27" s="523"/>
      <c r="P27" s="544"/>
      <c r="Q27" s="514"/>
      <c r="R27" s="511"/>
      <c r="S27" s="214">
        <v>0.25</v>
      </c>
      <c r="T27" s="214">
        <v>0.25</v>
      </c>
      <c r="U27" s="214">
        <v>0.25</v>
      </c>
      <c r="V27" s="214">
        <v>0.25</v>
      </c>
      <c r="W27" s="339">
        <v>2</v>
      </c>
      <c r="X27" s="340" t="s">
        <v>645</v>
      </c>
      <c r="Y27" s="341">
        <v>1</v>
      </c>
      <c r="Z27" s="224">
        <v>0.25</v>
      </c>
      <c r="AA27" s="224">
        <v>0.25</v>
      </c>
      <c r="AB27" s="224">
        <v>0.25</v>
      </c>
      <c r="AC27" s="224">
        <v>0.25</v>
      </c>
      <c r="AD27" s="121"/>
      <c r="AE27" s="216">
        <f t="shared" si="0"/>
        <v>1</v>
      </c>
      <c r="AF27" s="547"/>
      <c r="AG27" s="541"/>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row>
    <row r="28" spans="1:149" s="123" customFormat="1" ht="61.5" customHeight="1" x14ac:dyDescent="0.25">
      <c r="A28" s="576"/>
      <c r="B28" s="576"/>
      <c r="C28" s="576"/>
      <c r="D28" s="577"/>
      <c r="E28" s="567"/>
      <c r="F28" s="563"/>
      <c r="G28" s="567"/>
      <c r="H28" s="642"/>
      <c r="I28" s="643"/>
      <c r="J28" s="568"/>
      <c r="K28" s="569"/>
      <c r="L28" s="570"/>
      <c r="M28" s="570"/>
      <c r="N28" s="523"/>
      <c r="O28" s="523"/>
      <c r="P28" s="545"/>
      <c r="Q28" s="515"/>
      <c r="R28" s="512"/>
      <c r="S28" s="214">
        <v>0.25</v>
      </c>
      <c r="T28" s="214">
        <v>0.25</v>
      </c>
      <c r="U28" s="214">
        <v>0.25</v>
      </c>
      <c r="V28" s="214">
        <v>0.25</v>
      </c>
      <c r="W28" s="339">
        <v>3</v>
      </c>
      <c r="X28" s="340" t="s">
        <v>646</v>
      </c>
      <c r="Y28" s="341">
        <v>1</v>
      </c>
      <c r="Z28" s="224">
        <v>0.25</v>
      </c>
      <c r="AA28" s="224">
        <v>0.25</v>
      </c>
      <c r="AB28" s="224">
        <v>0.25</v>
      </c>
      <c r="AC28" s="224">
        <v>0.25</v>
      </c>
      <c r="AD28" s="120"/>
      <c r="AE28" s="216">
        <f t="shared" si="0"/>
        <v>1</v>
      </c>
      <c r="AF28" s="548"/>
      <c r="AG28" s="542"/>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row>
    <row r="29" spans="1:149" s="123" customFormat="1" ht="141.75" customHeight="1" x14ac:dyDescent="0.25">
      <c r="A29" s="212" t="s">
        <v>633</v>
      </c>
      <c r="B29" s="212" t="s">
        <v>587</v>
      </c>
      <c r="C29" s="212" t="s">
        <v>592</v>
      </c>
      <c r="D29" s="299" t="s">
        <v>581</v>
      </c>
      <c r="E29" s="213" t="s">
        <v>572</v>
      </c>
      <c r="F29" s="213" t="s">
        <v>634</v>
      </c>
      <c r="G29" s="213" t="s">
        <v>635</v>
      </c>
      <c r="H29" s="307">
        <v>11</v>
      </c>
      <c r="I29" s="308" t="s">
        <v>1030</v>
      </c>
      <c r="J29" s="309">
        <f>O29</f>
        <v>1</v>
      </c>
      <c r="K29" s="162" t="s">
        <v>32</v>
      </c>
      <c r="L29" s="310">
        <v>0.5</v>
      </c>
      <c r="M29" s="310">
        <f>+L29</f>
        <v>0.5</v>
      </c>
      <c r="N29" s="311">
        <f>+M29+50%</f>
        <v>1</v>
      </c>
      <c r="O29" s="311">
        <f>+N29</f>
        <v>1</v>
      </c>
      <c r="P29" s="163">
        <v>1</v>
      </c>
      <c r="Q29" s="301" t="s">
        <v>998</v>
      </c>
      <c r="R29" s="313">
        <v>6.7000000000000004E-2</v>
      </c>
      <c r="S29" s="214">
        <v>0.25</v>
      </c>
      <c r="T29" s="214">
        <v>0.25</v>
      </c>
      <c r="U29" s="214">
        <v>0.25</v>
      </c>
      <c r="V29" s="214">
        <v>0.25</v>
      </c>
      <c r="W29" s="339">
        <v>1</v>
      </c>
      <c r="X29" s="340" t="s">
        <v>636</v>
      </c>
      <c r="Y29" s="341">
        <v>1</v>
      </c>
      <c r="Z29" s="224">
        <v>0.25</v>
      </c>
      <c r="AA29" s="224">
        <v>0.25</v>
      </c>
      <c r="AB29" s="224">
        <v>0.25</v>
      </c>
      <c r="AC29" s="224">
        <v>0.25</v>
      </c>
      <c r="AD29" s="121"/>
      <c r="AE29" s="216">
        <f t="shared" si="0"/>
        <v>1</v>
      </c>
      <c r="AF29" s="226">
        <f>SUM(S29:V29)</f>
        <v>1</v>
      </c>
      <c r="AG29" s="226">
        <f>O29</f>
        <v>1</v>
      </c>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row>
    <row r="30" spans="1:149" s="123" customFormat="1" ht="46.15" customHeight="1" x14ac:dyDescent="0.25">
      <c r="A30" s="513" t="s">
        <v>633</v>
      </c>
      <c r="B30" s="513" t="s">
        <v>587</v>
      </c>
      <c r="C30" s="513" t="s">
        <v>592</v>
      </c>
      <c r="D30" s="516" t="s">
        <v>581</v>
      </c>
      <c r="E30" s="516" t="s">
        <v>572</v>
      </c>
      <c r="F30" s="516" t="s">
        <v>634</v>
      </c>
      <c r="G30" s="516" t="s">
        <v>635</v>
      </c>
      <c r="H30" s="516">
        <v>16</v>
      </c>
      <c r="I30" s="525" t="s">
        <v>637</v>
      </c>
      <c r="J30" s="528">
        <f>SUM(L30:O38)</f>
        <v>1</v>
      </c>
      <c r="K30" s="519" t="s">
        <v>32</v>
      </c>
      <c r="L30" s="522">
        <v>0.2</v>
      </c>
      <c r="M30" s="644">
        <v>0.3</v>
      </c>
      <c r="N30" s="644">
        <v>0.3</v>
      </c>
      <c r="O30" s="522">
        <v>0.2</v>
      </c>
      <c r="P30" s="543">
        <v>1</v>
      </c>
      <c r="Q30" s="513" t="s">
        <v>999</v>
      </c>
      <c r="R30" s="510">
        <v>6.7000000000000004E-2</v>
      </c>
      <c r="S30" s="214">
        <v>0.25</v>
      </c>
      <c r="T30" s="214">
        <v>0.25</v>
      </c>
      <c r="U30" s="214">
        <v>0.25</v>
      </c>
      <c r="V30" s="214">
        <v>0.25</v>
      </c>
      <c r="W30" s="339">
        <v>1</v>
      </c>
      <c r="X30" s="340" t="s">
        <v>639</v>
      </c>
      <c r="Y30" s="341">
        <v>1</v>
      </c>
      <c r="Z30" s="224">
        <v>0.25</v>
      </c>
      <c r="AA30" s="224">
        <v>0.25</v>
      </c>
      <c r="AB30" s="224">
        <v>0.25</v>
      </c>
      <c r="AC30" s="224">
        <v>0.25</v>
      </c>
      <c r="AD30" s="121"/>
      <c r="AE30" s="216">
        <f t="shared" si="0"/>
        <v>1</v>
      </c>
      <c r="AF30" s="508">
        <f>SUM(S30:V35)</f>
        <v>6</v>
      </c>
      <c r="AG30" s="507">
        <f>SUM(L30:O38)</f>
        <v>1</v>
      </c>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row>
    <row r="31" spans="1:149" s="123" customFormat="1" ht="46.15" customHeight="1" x14ac:dyDescent="0.25">
      <c r="A31" s="514"/>
      <c r="B31" s="514"/>
      <c r="C31" s="514"/>
      <c r="D31" s="517"/>
      <c r="E31" s="517"/>
      <c r="F31" s="517"/>
      <c r="G31" s="517"/>
      <c r="H31" s="517"/>
      <c r="I31" s="526"/>
      <c r="J31" s="529"/>
      <c r="K31" s="520"/>
      <c r="L31" s="523"/>
      <c r="M31" s="645"/>
      <c r="N31" s="645"/>
      <c r="O31" s="523"/>
      <c r="P31" s="544"/>
      <c r="Q31" s="514"/>
      <c r="R31" s="511"/>
      <c r="S31" s="214">
        <v>0.25</v>
      </c>
      <c r="T31" s="214">
        <v>0.25</v>
      </c>
      <c r="U31" s="214">
        <v>0.25</v>
      </c>
      <c r="V31" s="214">
        <v>0.25</v>
      </c>
      <c r="W31" s="339">
        <v>2</v>
      </c>
      <c r="X31" s="340" t="s">
        <v>1010</v>
      </c>
      <c r="Y31" s="341">
        <v>1</v>
      </c>
      <c r="Z31" s="224">
        <v>0.25</v>
      </c>
      <c r="AA31" s="224">
        <v>0.25</v>
      </c>
      <c r="AB31" s="224">
        <v>0.25</v>
      </c>
      <c r="AC31" s="224">
        <v>0.25</v>
      </c>
      <c r="AD31" s="121"/>
      <c r="AE31" s="216">
        <f t="shared" si="0"/>
        <v>1</v>
      </c>
      <c r="AF31" s="509"/>
      <c r="AG31" s="507"/>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row>
    <row r="32" spans="1:149" s="123" customFormat="1" ht="46.15" customHeight="1" x14ac:dyDescent="0.25">
      <c r="A32" s="514"/>
      <c r="B32" s="514"/>
      <c r="C32" s="514"/>
      <c r="D32" s="517"/>
      <c r="E32" s="517"/>
      <c r="F32" s="517"/>
      <c r="G32" s="517"/>
      <c r="H32" s="517"/>
      <c r="I32" s="526"/>
      <c r="J32" s="529"/>
      <c r="K32" s="520"/>
      <c r="L32" s="523"/>
      <c r="M32" s="645"/>
      <c r="N32" s="645"/>
      <c r="O32" s="523"/>
      <c r="P32" s="544"/>
      <c r="Q32" s="514"/>
      <c r="R32" s="511"/>
      <c r="S32" s="214">
        <v>0.25</v>
      </c>
      <c r="T32" s="214">
        <v>0.25</v>
      </c>
      <c r="U32" s="214">
        <v>0.25</v>
      </c>
      <c r="V32" s="214">
        <v>0.25</v>
      </c>
      <c r="W32" s="339">
        <v>3</v>
      </c>
      <c r="X32" s="340" t="s">
        <v>1011</v>
      </c>
      <c r="Y32" s="341">
        <v>1</v>
      </c>
      <c r="Z32" s="224">
        <v>0.25</v>
      </c>
      <c r="AA32" s="224">
        <v>0.25</v>
      </c>
      <c r="AB32" s="224">
        <v>0.25</v>
      </c>
      <c r="AC32" s="224">
        <v>0.25</v>
      </c>
      <c r="AD32" s="121"/>
      <c r="AE32" s="216">
        <f t="shared" si="0"/>
        <v>1</v>
      </c>
      <c r="AF32" s="509"/>
      <c r="AG32" s="507"/>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row>
    <row r="33" spans="1:149" s="123" customFormat="1" ht="46.15" customHeight="1" x14ac:dyDescent="0.25">
      <c r="A33" s="514"/>
      <c r="B33" s="514"/>
      <c r="C33" s="514"/>
      <c r="D33" s="517"/>
      <c r="E33" s="517"/>
      <c r="F33" s="517"/>
      <c r="G33" s="517"/>
      <c r="H33" s="517"/>
      <c r="I33" s="526"/>
      <c r="J33" s="529"/>
      <c r="K33" s="520"/>
      <c r="L33" s="523"/>
      <c r="M33" s="645"/>
      <c r="N33" s="645"/>
      <c r="O33" s="523"/>
      <c r="P33" s="544"/>
      <c r="Q33" s="514"/>
      <c r="R33" s="511"/>
      <c r="S33" s="214">
        <v>0.25</v>
      </c>
      <c r="T33" s="214">
        <v>0.25</v>
      </c>
      <c r="U33" s="214">
        <v>0.25</v>
      </c>
      <c r="V33" s="214">
        <v>0.25</v>
      </c>
      <c r="W33" s="339">
        <v>4</v>
      </c>
      <c r="X33" s="340" t="s">
        <v>1012</v>
      </c>
      <c r="Y33" s="341">
        <v>1</v>
      </c>
      <c r="Z33" s="224">
        <v>0.25</v>
      </c>
      <c r="AA33" s="224">
        <v>0.25</v>
      </c>
      <c r="AB33" s="224">
        <v>0.25</v>
      </c>
      <c r="AC33" s="224">
        <v>0.25</v>
      </c>
      <c r="AD33" s="121"/>
      <c r="AE33" s="216">
        <f t="shared" si="0"/>
        <v>1</v>
      </c>
      <c r="AF33" s="509"/>
      <c r="AG33" s="507"/>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row>
    <row r="34" spans="1:149" s="123" customFormat="1" ht="46.15" customHeight="1" x14ac:dyDescent="0.25">
      <c r="A34" s="514"/>
      <c r="B34" s="514"/>
      <c r="C34" s="514"/>
      <c r="D34" s="517"/>
      <c r="E34" s="517"/>
      <c r="F34" s="517"/>
      <c r="G34" s="517"/>
      <c r="H34" s="517"/>
      <c r="I34" s="526"/>
      <c r="J34" s="529"/>
      <c r="K34" s="520"/>
      <c r="L34" s="523"/>
      <c r="M34" s="645"/>
      <c r="N34" s="645"/>
      <c r="O34" s="523"/>
      <c r="P34" s="544"/>
      <c r="Q34" s="514"/>
      <c r="R34" s="511"/>
      <c r="S34" s="214">
        <v>0.25</v>
      </c>
      <c r="T34" s="214">
        <v>0.25</v>
      </c>
      <c r="U34" s="214">
        <v>0.25</v>
      </c>
      <c r="V34" s="214">
        <v>0.25</v>
      </c>
      <c r="W34" s="339">
        <v>5</v>
      </c>
      <c r="X34" s="340" t="s">
        <v>640</v>
      </c>
      <c r="Y34" s="341">
        <v>1</v>
      </c>
      <c r="Z34" s="224">
        <v>0.25</v>
      </c>
      <c r="AA34" s="224">
        <v>0.25</v>
      </c>
      <c r="AB34" s="224">
        <v>0.25</v>
      </c>
      <c r="AC34" s="224">
        <v>0.25</v>
      </c>
      <c r="AD34" s="121"/>
      <c r="AE34" s="216">
        <f t="shared" si="0"/>
        <v>1</v>
      </c>
      <c r="AF34" s="509"/>
      <c r="AG34" s="507"/>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c r="CP34" s="129"/>
      <c r="CQ34" s="129"/>
      <c r="CR34" s="129"/>
      <c r="CS34" s="129"/>
      <c r="CT34" s="129"/>
      <c r="CU34" s="129"/>
      <c r="CV34" s="129"/>
      <c r="CW34" s="129"/>
      <c r="CX34" s="129"/>
      <c r="CY34" s="129"/>
      <c r="CZ34" s="129"/>
      <c r="DA34" s="129"/>
      <c r="DB34" s="129"/>
      <c r="DC34" s="129"/>
      <c r="DD34" s="129"/>
      <c r="DE34" s="129"/>
      <c r="DF34" s="129"/>
      <c r="DG34" s="129"/>
      <c r="DH34" s="129"/>
      <c r="DI34" s="129"/>
      <c r="DJ34" s="129"/>
      <c r="DK34" s="129"/>
      <c r="DL34" s="129"/>
      <c r="DM34" s="129"/>
      <c r="DN34" s="129"/>
      <c r="DO34" s="129"/>
      <c r="DP34" s="129"/>
      <c r="DQ34" s="129"/>
      <c r="DR34" s="129"/>
      <c r="DS34" s="129"/>
      <c r="DT34" s="129"/>
      <c r="DU34" s="129"/>
      <c r="DV34" s="129"/>
      <c r="DW34" s="129"/>
      <c r="DX34" s="129"/>
      <c r="DY34" s="129"/>
      <c r="DZ34" s="129"/>
      <c r="EA34" s="129"/>
      <c r="EB34" s="129"/>
      <c r="EC34" s="129"/>
      <c r="ED34" s="129"/>
      <c r="EE34" s="129"/>
      <c r="EF34" s="129"/>
      <c r="EG34" s="129"/>
      <c r="EH34" s="129"/>
      <c r="EI34" s="129"/>
      <c r="EJ34" s="129"/>
      <c r="EK34" s="129"/>
    </row>
    <row r="35" spans="1:149" s="123" customFormat="1" ht="46.15" customHeight="1" x14ac:dyDescent="0.25">
      <c r="A35" s="514"/>
      <c r="B35" s="514"/>
      <c r="C35" s="514"/>
      <c r="D35" s="517"/>
      <c r="E35" s="517"/>
      <c r="F35" s="517"/>
      <c r="G35" s="517"/>
      <c r="H35" s="517"/>
      <c r="I35" s="526"/>
      <c r="J35" s="529"/>
      <c r="K35" s="520"/>
      <c r="L35" s="523"/>
      <c r="M35" s="645"/>
      <c r="N35" s="645"/>
      <c r="O35" s="523"/>
      <c r="P35" s="545"/>
      <c r="Q35" s="515"/>
      <c r="R35" s="512"/>
      <c r="S35" s="214">
        <v>0.25</v>
      </c>
      <c r="T35" s="214">
        <v>0.25</v>
      </c>
      <c r="U35" s="214">
        <v>0.25</v>
      </c>
      <c r="V35" s="214">
        <v>0.25</v>
      </c>
      <c r="W35" s="342">
        <v>6</v>
      </c>
      <c r="X35" s="343" t="s">
        <v>1015</v>
      </c>
      <c r="Y35" s="341">
        <v>1</v>
      </c>
      <c r="Z35" s="224">
        <v>0.25</v>
      </c>
      <c r="AA35" s="224">
        <v>0.25</v>
      </c>
      <c r="AB35" s="224">
        <v>0.25</v>
      </c>
      <c r="AC35" s="224">
        <v>0.25</v>
      </c>
      <c r="AD35" s="120"/>
      <c r="AE35" s="216">
        <f t="shared" si="0"/>
        <v>1</v>
      </c>
      <c r="AF35" s="509"/>
      <c r="AG35" s="507"/>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row>
    <row r="36" spans="1:149" s="129" customFormat="1" ht="61.5" customHeight="1" x14ac:dyDescent="0.25">
      <c r="A36" s="514"/>
      <c r="B36" s="514"/>
      <c r="C36" s="514"/>
      <c r="D36" s="517"/>
      <c r="E36" s="517"/>
      <c r="F36" s="517"/>
      <c r="G36" s="517"/>
      <c r="H36" s="517"/>
      <c r="I36" s="526"/>
      <c r="J36" s="529"/>
      <c r="K36" s="520"/>
      <c r="L36" s="523"/>
      <c r="M36" s="645"/>
      <c r="N36" s="645"/>
      <c r="O36" s="523"/>
      <c r="P36" s="543">
        <v>2</v>
      </c>
      <c r="Q36" s="513" t="s">
        <v>1000</v>
      </c>
      <c r="R36" s="531">
        <v>6.7000000000000004E-2</v>
      </c>
      <c r="S36" s="214">
        <v>0.25</v>
      </c>
      <c r="T36" s="214">
        <v>0.25</v>
      </c>
      <c r="U36" s="214">
        <v>0.25</v>
      </c>
      <c r="V36" s="214">
        <v>0.25</v>
      </c>
      <c r="W36" s="344">
        <v>1</v>
      </c>
      <c r="X36" s="340" t="s">
        <v>641</v>
      </c>
      <c r="Y36" s="341">
        <v>1</v>
      </c>
      <c r="Z36" s="224">
        <v>0.25</v>
      </c>
      <c r="AA36" s="224">
        <v>0.25</v>
      </c>
      <c r="AB36" s="224">
        <v>0.25</v>
      </c>
      <c r="AC36" s="224">
        <v>0.25</v>
      </c>
      <c r="AD36" s="120"/>
      <c r="AE36" s="216">
        <f t="shared" si="0"/>
        <v>1</v>
      </c>
      <c r="AF36" s="507">
        <f>SUM(S36:V38)</f>
        <v>3</v>
      </c>
      <c r="AG36" s="507"/>
      <c r="AH36" s="130"/>
      <c r="EL36" s="130"/>
      <c r="EM36" s="130"/>
      <c r="EN36" s="130"/>
      <c r="EO36" s="130"/>
      <c r="EP36" s="130"/>
      <c r="EQ36" s="130"/>
      <c r="ER36" s="130"/>
      <c r="ES36" s="130"/>
    </row>
    <row r="37" spans="1:149" s="129" customFormat="1" ht="61.5" customHeight="1" x14ac:dyDescent="0.25">
      <c r="A37" s="514"/>
      <c r="B37" s="514"/>
      <c r="C37" s="514"/>
      <c r="D37" s="517"/>
      <c r="E37" s="517"/>
      <c r="F37" s="517"/>
      <c r="G37" s="517"/>
      <c r="H37" s="517"/>
      <c r="I37" s="526"/>
      <c r="J37" s="529"/>
      <c r="K37" s="520"/>
      <c r="L37" s="523"/>
      <c r="M37" s="645"/>
      <c r="N37" s="645"/>
      <c r="O37" s="523"/>
      <c r="P37" s="544"/>
      <c r="Q37" s="514"/>
      <c r="R37" s="511"/>
      <c r="S37" s="214">
        <v>0.25</v>
      </c>
      <c r="T37" s="214">
        <v>0.25</v>
      </c>
      <c r="U37" s="214">
        <v>0.25</v>
      </c>
      <c r="V37" s="214">
        <v>0.25</v>
      </c>
      <c r="W37" s="344">
        <v>2</v>
      </c>
      <c r="X37" s="340" t="s">
        <v>1013</v>
      </c>
      <c r="Y37" s="341">
        <v>1</v>
      </c>
      <c r="Z37" s="224">
        <v>0.25</v>
      </c>
      <c r="AA37" s="224">
        <v>0.25</v>
      </c>
      <c r="AB37" s="224">
        <v>0.25</v>
      </c>
      <c r="AC37" s="224">
        <v>0.25</v>
      </c>
      <c r="AD37" s="120"/>
      <c r="AE37" s="216">
        <f t="shared" si="0"/>
        <v>1</v>
      </c>
      <c r="AF37" s="507"/>
      <c r="AG37" s="507"/>
      <c r="AH37" s="130"/>
      <c r="EL37" s="130"/>
      <c r="EM37" s="130"/>
      <c r="EN37" s="130"/>
      <c r="EO37" s="130"/>
      <c r="EP37" s="130"/>
      <c r="EQ37" s="130"/>
      <c r="ER37" s="130"/>
      <c r="ES37" s="130"/>
    </row>
    <row r="38" spans="1:149" s="129" customFormat="1" ht="61.5" customHeight="1" x14ac:dyDescent="0.25">
      <c r="A38" s="515"/>
      <c r="B38" s="515"/>
      <c r="C38" s="515"/>
      <c r="D38" s="518"/>
      <c r="E38" s="518"/>
      <c r="F38" s="518"/>
      <c r="G38" s="518"/>
      <c r="H38" s="518"/>
      <c r="I38" s="527"/>
      <c r="J38" s="530"/>
      <c r="K38" s="521"/>
      <c r="L38" s="524"/>
      <c r="M38" s="646"/>
      <c r="N38" s="646"/>
      <c r="O38" s="524"/>
      <c r="P38" s="545"/>
      <c r="Q38" s="515"/>
      <c r="R38" s="512"/>
      <c r="S38" s="214">
        <v>0.25</v>
      </c>
      <c r="T38" s="214">
        <v>0.25</v>
      </c>
      <c r="U38" s="214">
        <v>0.25</v>
      </c>
      <c r="V38" s="214">
        <v>0.25</v>
      </c>
      <c r="W38" s="344">
        <v>3</v>
      </c>
      <c r="X38" s="340" t="s">
        <v>642</v>
      </c>
      <c r="Y38" s="341">
        <v>1</v>
      </c>
      <c r="Z38" s="224">
        <v>0.25</v>
      </c>
      <c r="AA38" s="224">
        <v>0.25</v>
      </c>
      <c r="AB38" s="224">
        <v>0.25</v>
      </c>
      <c r="AC38" s="224">
        <v>0.25</v>
      </c>
      <c r="AD38" s="130"/>
      <c r="AE38" s="216">
        <f t="shared" si="0"/>
        <v>1</v>
      </c>
      <c r="AF38" s="507"/>
      <c r="AG38" s="507"/>
      <c r="AH38" s="130"/>
      <c r="EL38" s="130"/>
      <c r="EM38" s="130"/>
      <c r="EN38" s="130"/>
      <c r="EO38" s="130"/>
      <c r="EP38" s="130"/>
      <c r="EQ38" s="130"/>
      <c r="ER38" s="130"/>
      <c r="ES38" s="130"/>
    </row>
    <row r="39" spans="1:149" s="267" customFormat="1" ht="61.5" customHeight="1" x14ac:dyDescent="0.25">
      <c r="A39" s="516" t="s">
        <v>768</v>
      </c>
      <c r="B39" s="516" t="s">
        <v>587</v>
      </c>
      <c r="C39" s="516" t="s">
        <v>592</v>
      </c>
      <c r="D39" s="516" t="s">
        <v>909</v>
      </c>
      <c r="E39" s="516" t="s">
        <v>559</v>
      </c>
      <c r="F39" s="516" t="s">
        <v>634</v>
      </c>
      <c r="G39" s="516" t="s">
        <v>910</v>
      </c>
      <c r="H39" s="516">
        <v>17</v>
      </c>
      <c r="I39" s="525" t="s">
        <v>1020</v>
      </c>
      <c r="J39" s="528">
        <f>SUM(L39:O45)</f>
        <v>1</v>
      </c>
      <c r="K39" s="519" t="s">
        <v>32</v>
      </c>
      <c r="L39" s="630">
        <v>0.3</v>
      </c>
      <c r="M39" s="630">
        <v>0.18</v>
      </c>
      <c r="N39" s="630">
        <v>0.18</v>
      </c>
      <c r="O39" s="630">
        <v>0.34</v>
      </c>
      <c r="P39" s="636">
        <v>1</v>
      </c>
      <c r="Q39" s="639" t="s">
        <v>1001</v>
      </c>
      <c r="R39" s="633">
        <v>6.6000000000000003E-2</v>
      </c>
      <c r="S39" s="214">
        <v>0.25</v>
      </c>
      <c r="T39" s="214">
        <v>0.25</v>
      </c>
      <c r="U39" s="214">
        <v>0.25</v>
      </c>
      <c r="V39" s="214">
        <v>0.25</v>
      </c>
      <c r="W39" s="345">
        <v>1</v>
      </c>
      <c r="X39" s="338" t="s">
        <v>914</v>
      </c>
      <c r="Y39" s="306">
        <v>1</v>
      </c>
      <c r="Z39" s="224">
        <v>0.25</v>
      </c>
      <c r="AA39" s="224">
        <v>0.25</v>
      </c>
      <c r="AB39" s="224">
        <v>0.25</v>
      </c>
      <c r="AC39" s="224">
        <v>0.25</v>
      </c>
      <c r="AD39" s="265"/>
      <c r="AE39" s="266">
        <f>SUM(Z39:AC39)</f>
        <v>1</v>
      </c>
      <c r="AF39" s="625">
        <f>S39+T39+U39+V39</f>
        <v>1</v>
      </c>
      <c r="AG39" s="546">
        <f>L39+M39+N39+O39</f>
        <v>1</v>
      </c>
      <c r="AH39" s="130"/>
      <c r="EL39" s="130"/>
      <c r="EM39" s="130"/>
      <c r="EN39" s="130"/>
      <c r="EO39" s="130"/>
      <c r="EP39" s="130"/>
      <c r="EQ39" s="130"/>
      <c r="ER39" s="130"/>
      <c r="ES39" s="130"/>
    </row>
    <row r="40" spans="1:149" s="267" customFormat="1" ht="61.5" customHeight="1" x14ac:dyDescent="0.25">
      <c r="A40" s="517"/>
      <c r="B40" s="517"/>
      <c r="C40" s="517"/>
      <c r="D40" s="517"/>
      <c r="E40" s="517"/>
      <c r="F40" s="517"/>
      <c r="G40" s="517"/>
      <c r="H40" s="517"/>
      <c r="I40" s="526"/>
      <c r="J40" s="529"/>
      <c r="K40" s="520"/>
      <c r="L40" s="631"/>
      <c r="M40" s="631"/>
      <c r="N40" s="631"/>
      <c r="O40" s="631"/>
      <c r="P40" s="637"/>
      <c r="Q40" s="640"/>
      <c r="R40" s="634"/>
      <c r="S40" s="214">
        <v>0.25</v>
      </c>
      <c r="T40" s="214">
        <v>0.25</v>
      </c>
      <c r="U40" s="214">
        <v>0.25</v>
      </c>
      <c r="V40" s="214">
        <v>0.25</v>
      </c>
      <c r="W40" s="345">
        <v>2</v>
      </c>
      <c r="X40" s="338" t="s">
        <v>915</v>
      </c>
      <c r="Y40" s="306">
        <v>1</v>
      </c>
      <c r="Z40" s="224">
        <v>0.25</v>
      </c>
      <c r="AA40" s="224">
        <v>0.25</v>
      </c>
      <c r="AB40" s="224">
        <v>0.25</v>
      </c>
      <c r="AC40" s="224">
        <v>0.25</v>
      </c>
      <c r="AD40" s="130"/>
      <c r="AE40" s="268">
        <f t="shared" ref="AE40:AE45" si="1">+Y40</f>
        <v>1</v>
      </c>
      <c r="AF40" s="626"/>
      <c r="AG40" s="628"/>
      <c r="AH40" s="130"/>
      <c r="EL40" s="130"/>
      <c r="EM40" s="130"/>
      <c r="EN40" s="130"/>
      <c r="EO40" s="130"/>
      <c r="EP40" s="130"/>
      <c r="EQ40" s="130"/>
      <c r="ER40" s="130"/>
      <c r="ES40" s="130"/>
    </row>
    <row r="41" spans="1:149" s="267" customFormat="1" ht="61.5" customHeight="1" x14ac:dyDescent="0.25">
      <c r="A41" s="517"/>
      <c r="B41" s="517"/>
      <c r="C41" s="517"/>
      <c r="D41" s="517"/>
      <c r="E41" s="517"/>
      <c r="F41" s="517"/>
      <c r="G41" s="517"/>
      <c r="H41" s="517"/>
      <c r="I41" s="526"/>
      <c r="J41" s="529"/>
      <c r="K41" s="520"/>
      <c r="L41" s="631"/>
      <c r="M41" s="631"/>
      <c r="N41" s="631"/>
      <c r="O41" s="631"/>
      <c r="P41" s="637"/>
      <c r="Q41" s="640"/>
      <c r="R41" s="634"/>
      <c r="S41" s="214">
        <v>0.25</v>
      </c>
      <c r="T41" s="214">
        <v>0.25</v>
      </c>
      <c r="U41" s="214">
        <v>0.25</v>
      </c>
      <c r="V41" s="214">
        <v>0.25</v>
      </c>
      <c r="W41" s="345">
        <v>3</v>
      </c>
      <c r="X41" s="338" t="s">
        <v>916</v>
      </c>
      <c r="Y41" s="306">
        <v>1</v>
      </c>
      <c r="Z41" s="224">
        <v>0.25</v>
      </c>
      <c r="AA41" s="224">
        <v>0.25</v>
      </c>
      <c r="AB41" s="224">
        <v>0.25</v>
      </c>
      <c r="AC41" s="224">
        <v>0.25</v>
      </c>
      <c r="AD41" s="130"/>
      <c r="AE41" s="268">
        <f t="shared" si="1"/>
        <v>1</v>
      </c>
      <c r="AF41" s="626"/>
      <c r="AG41" s="628"/>
      <c r="AH41" s="130"/>
      <c r="EL41" s="130"/>
      <c r="EM41" s="130"/>
      <c r="EN41" s="130"/>
      <c r="EO41" s="130"/>
      <c r="EP41" s="130"/>
      <c r="EQ41" s="130"/>
      <c r="ER41" s="130"/>
      <c r="ES41" s="130"/>
    </row>
    <row r="42" spans="1:149" s="267" customFormat="1" ht="61.5" customHeight="1" x14ac:dyDescent="0.25">
      <c r="A42" s="517"/>
      <c r="B42" s="517"/>
      <c r="C42" s="517"/>
      <c r="D42" s="517"/>
      <c r="E42" s="517"/>
      <c r="F42" s="517"/>
      <c r="G42" s="517"/>
      <c r="H42" s="517"/>
      <c r="I42" s="526"/>
      <c r="J42" s="529"/>
      <c r="K42" s="520"/>
      <c r="L42" s="631"/>
      <c r="M42" s="631"/>
      <c r="N42" s="631"/>
      <c r="O42" s="631"/>
      <c r="P42" s="637"/>
      <c r="Q42" s="640"/>
      <c r="R42" s="634"/>
      <c r="S42" s="214">
        <v>0.25</v>
      </c>
      <c r="T42" s="214">
        <v>0.25</v>
      </c>
      <c r="U42" s="214">
        <v>0.25</v>
      </c>
      <c r="V42" s="214">
        <v>0.25</v>
      </c>
      <c r="W42" s="345">
        <v>4</v>
      </c>
      <c r="X42" s="338" t="s">
        <v>1014</v>
      </c>
      <c r="Y42" s="306">
        <v>1</v>
      </c>
      <c r="Z42" s="224">
        <v>0.25</v>
      </c>
      <c r="AA42" s="224">
        <v>0.25</v>
      </c>
      <c r="AB42" s="224">
        <v>0.25</v>
      </c>
      <c r="AC42" s="224">
        <v>0.25</v>
      </c>
      <c r="AD42" s="130"/>
      <c r="AE42" s="268">
        <f t="shared" si="1"/>
        <v>1</v>
      </c>
      <c r="AF42" s="626"/>
      <c r="AG42" s="628"/>
      <c r="AH42" s="130"/>
      <c r="EL42" s="130"/>
      <c r="EM42" s="130"/>
      <c r="EN42" s="130"/>
      <c r="EO42" s="130"/>
      <c r="EP42" s="130"/>
      <c r="EQ42" s="130"/>
      <c r="ER42" s="130"/>
      <c r="ES42" s="130"/>
    </row>
    <row r="43" spans="1:149" s="267" customFormat="1" ht="61.5" customHeight="1" x14ac:dyDescent="0.25">
      <c r="A43" s="517"/>
      <c r="B43" s="517"/>
      <c r="C43" s="517"/>
      <c r="D43" s="517"/>
      <c r="E43" s="517"/>
      <c r="F43" s="517"/>
      <c r="G43" s="517"/>
      <c r="H43" s="517"/>
      <c r="I43" s="526"/>
      <c r="J43" s="529"/>
      <c r="K43" s="520"/>
      <c r="L43" s="631"/>
      <c r="M43" s="631"/>
      <c r="N43" s="631"/>
      <c r="O43" s="631"/>
      <c r="P43" s="637"/>
      <c r="Q43" s="640"/>
      <c r="R43" s="634"/>
      <c r="S43" s="214">
        <v>0.25</v>
      </c>
      <c r="T43" s="214">
        <v>0.25</v>
      </c>
      <c r="U43" s="214">
        <v>0.25</v>
      </c>
      <c r="V43" s="214">
        <v>0.25</v>
      </c>
      <c r="W43" s="345">
        <v>5</v>
      </c>
      <c r="X43" s="338" t="s">
        <v>917</v>
      </c>
      <c r="Y43" s="306">
        <v>1</v>
      </c>
      <c r="Z43" s="224">
        <v>0.25</v>
      </c>
      <c r="AA43" s="224">
        <v>0.25</v>
      </c>
      <c r="AB43" s="224">
        <v>0.25</v>
      </c>
      <c r="AC43" s="224">
        <v>0.25</v>
      </c>
      <c r="AD43" s="130"/>
      <c r="AE43" s="268">
        <f t="shared" si="1"/>
        <v>1</v>
      </c>
      <c r="AF43" s="626"/>
      <c r="AG43" s="628"/>
      <c r="AH43" s="130"/>
      <c r="EL43" s="130"/>
      <c r="EM43" s="130"/>
      <c r="EN43" s="130"/>
      <c r="EO43" s="130"/>
      <c r="EP43" s="130"/>
      <c r="EQ43" s="130"/>
      <c r="ER43" s="130"/>
      <c r="ES43" s="130"/>
    </row>
    <row r="44" spans="1:149" s="267" customFormat="1" ht="61.5" customHeight="1" x14ac:dyDescent="0.25">
      <c r="A44" s="517"/>
      <c r="B44" s="517"/>
      <c r="C44" s="517"/>
      <c r="D44" s="517"/>
      <c r="E44" s="517"/>
      <c r="F44" s="517"/>
      <c r="G44" s="517"/>
      <c r="H44" s="517"/>
      <c r="I44" s="526"/>
      <c r="J44" s="529"/>
      <c r="K44" s="520"/>
      <c r="L44" s="631"/>
      <c r="M44" s="631"/>
      <c r="N44" s="631"/>
      <c r="O44" s="631"/>
      <c r="P44" s="637"/>
      <c r="Q44" s="640"/>
      <c r="R44" s="634"/>
      <c r="S44" s="214">
        <v>0.25</v>
      </c>
      <c r="T44" s="214">
        <v>0.25</v>
      </c>
      <c r="U44" s="214">
        <v>0.25</v>
      </c>
      <c r="V44" s="214">
        <v>0.25</v>
      </c>
      <c r="W44" s="345">
        <v>6</v>
      </c>
      <c r="X44" s="338" t="s">
        <v>918</v>
      </c>
      <c r="Y44" s="306">
        <v>1</v>
      </c>
      <c r="Z44" s="224">
        <v>0.25</v>
      </c>
      <c r="AA44" s="224">
        <v>0.25</v>
      </c>
      <c r="AB44" s="224">
        <v>0.25</v>
      </c>
      <c r="AC44" s="224">
        <v>0.25</v>
      </c>
      <c r="AD44" s="130"/>
      <c r="AE44" s="268">
        <f t="shared" si="1"/>
        <v>1</v>
      </c>
      <c r="AF44" s="626"/>
      <c r="AG44" s="628"/>
      <c r="AH44" s="130"/>
      <c r="EL44" s="130"/>
      <c r="EM44" s="130"/>
      <c r="EN44" s="130"/>
      <c r="EO44" s="130"/>
      <c r="EP44" s="130"/>
      <c r="EQ44" s="130"/>
      <c r="ER44" s="130"/>
      <c r="ES44" s="130"/>
    </row>
    <row r="45" spans="1:149" s="267" customFormat="1" ht="82.5" customHeight="1" x14ac:dyDescent="0.25">
      <c r="A45" s="518"/>
      <c r="B45" s="518"/>
      <c r="C45" s="518"/>
      <c r="D45" s="518"/>
      <c r="E45" s="518"/>
      <c r="F45" s="518"/>
      <c r="G45" s="518"/>
      <c r="H45" s="518"/>
      <c r="I45" s="527"/>
      <c r="J45" s="530"/>
      <c r="K45" s="521"/>
      <c r="L45" s="632"/>
      <c r="M45" s="632"/>
      <c r="N45" s="632"/>
      <c r="O45" s="632"/>
      <c r="P45" s="638"/>
      <c r="Q45" s="641"/>
      <c r="R45" s="635"/>
      <c r="S45" s="214">
        <v>0.25</v>
      </c>
      <c r="T45" s="214">
        <v>0.25</v>
      </c>
      <c r="U45" s="214">
        <v>0.25</v>
      </c>
      <c r="V45" s="214">
        <v>0.25</v>
      </c>
      <c r="W45" s="345">
        <v>7</v>
      </c>
      <c r="X45" s="338" t="s">
        <v>919</v>
      </c>
      <c r="Y45" s="306">
        <v>1</v>
      </c>
      <c r="Z45" s="224">
        <v>0.25</v>
      </c>
      <c r="AA45" s="224">
        <v>0.25</v>
      </c>
      <c r="AB45" s="224">
        <v>0.25</v>
      </c>
      <c r="AC45" s="224">
        <v>0.25</v>
      </c>
      <c r="AD45" s="130"/>
      <c r="AE45" s="268">
        <f t="shared" si="1"/>
        <v>1</v>
      </c>
      <c r="AF45" s="627"/>
      <c r="AG45" s="629"/>
      <c r="AH45" s="130"/>
      <c r="EL45" s="130"/>
      <c r="EM45" s="130"/>
      <c r="EN45" s="130"/>
      <c r="EO45" s="130"/>
      <c r="EP45" s="130"/>
      <c r="EQ45" s="130"/>
      <c r="ER45" s="130"/>
      <c r="ES45" s="130"/>
    </row>
    <row r="46" spans="1:149" x14ac:dyDescent="0.25">
      <c r="B46" s="112"/>
      <c r="C46" s="112"/>
      <c r="D46" s="112"/>
      <c r="E46" s="112"/>
      <c r="F46" s="112"/>
      <c r="G46" s="112"/>
      <c r="H46" s="112"/>
      <c r="I46" s="112"/>
      <c r="J46" s="112"/>
      <c r="K46" s="112"/>
      <c r="L46" s="112"/>
      <c r="M46" s="112"/>
      <c r="N46" s="112"/>
      <c r="O46" s="112"/>
      <c r="P46" s="112"/>
      <c r="Q46" s="112"/>
      <c r="R46" s="273"/>
      <c r="S46" s="112"/>
      <c r="T46" s="112"/>
      <c r="U46" s="112"/>
      <c r="V46" s="112"/>
      <c r="W46" s="112"/>
      <c r="X46" s="112"/>
      <c r="Y46" s="124"/>
      <c r="Z46" s="112"/>
      <c r="AA46" s="112"/>
      <c r="AB46" s="112"/>
      <c r="AC46" s="112"/>
      <c r="AD46" s="112"/>
      <c r="AE46" s="112"/>
      <c r="AF46" s="112"/>
      <c r="AG46" s="112"/>
      <c r="AH46" s="112"/>
      <c r="AI46" s="112"/>
      <c r="AJ46" s="112"/>
      <c r="AK46" s="112"/>
      <c r="AL46" s="112"/>
      <c r="AM46" s="112"/>
      <c r="AN46" s="112"/>
      <c r="AO46" s="112"/>
      <c r="AP46" s="112"/>
      <c r="AQ46" s="112"/>
      <c r="AR46" s="112"/>
    </row>
    <row r="47" spans="1:149" x14ac:dyDescent="0.25">
      <c r="B47" s="112"/>
      <c r="C47" s="112"/>
      <c r="D47" s="112"/>
      <c r="E47" s="112"/>
      <c r="F47" s="112"/>
      <c r="G47" s="112"/>
      <c r="H47" s="112"/>
      <c r="I47" s="112"/>
      <c r="J47" s="112"/>
      <c r="K47" s="112"/>
      <c r="L47" s="112"/>
      <c r="M47" s="112"/>
      <c r="N47" s="112"/>
      <c r="O47" s="112"/>
      <c r="P47" s="112"/>
      <c r="Q47" s="112"/>
      <c r="R47" s="236"/>
      <c r="S47" s="112"/>
      <c r="T47" s="112"/>
      <c r="U47" s="112"/>
      <c r="V47" s="112"/>
      <c r="W47" s="112"/>
      <c r="X47" s="112"/>
      <c r="Y47" s="124"/>
      <c r="Z47" s="112"/>
      <c r="AA47" s="112"/>
      <c r="AB47" s="112"/>
      <c r="AC47" s="112"/>
      <c r="AD47" s="112"/>
      <c r="AE47" s="112"/>
      <c r="AF47" s="112"/>
      <c r="AG47" s="112"/>
      <c r="AH47" s="112"/>
      <c r="AI47" s="112"/>
      <c r="AJ47" s="112"/>
      <c r="AK47" s="112"/>
      <c r="AL47" s="112"/>
      <c r="AM47" s="112"/>
      <c r="AN47" s="112"/>
      <c r="AO47" s="112"/>
      <c r="AP47" s="112"/>
      <c r="AQ47" s="112"/>
      <c r="AR47" s="112"/>
    </row>
    <row r="48" spans="1:149" x14ac:dyDescent="0.25">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24"/>
      <c r="Z48" s="112"/>
      <c r="AA48" s="112"/>
      <c r="AB48" s="112"/>
      <c r="AC48" s="112"/>
      <c r="AD48" s="112"/>
      <c r="AE48" s="112"/>
      <c r="AF48" s="112"/>
      <c r="AG48" s="112"/>
      <c r="AH48" s="112"/>
      <c r="AI48" s="112"/>
      <c r="AJ48" s="112"/>
      <c r="AK48" s="112"/>
      <c r="AL48" s="112"/>
      <c r="AM48" s="112"/>
      <c r="AN48" s="112"/>
      <c r="AO48" s="112"/>
      <c r="AP48" s="112"/>
      <c r="AQ48" s="112"/>
      <c r="AR48" s="112"/>
    </row>
    <row r="49" spans="2:44" x14ac:dyDescent="0.25">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24"/>
      <c r="Z49" s="112"/>
      <c r="AA49" s="112"/>
      <c r="AB49" s="112"/>
      <c r="AC49" s="112"/>
      <c r="AD49" s="112"/>
      <c r="AE49" s="112"/>
      <c r="AF49" s="112"/>
      <c r="AG49" s="112"/>
      <c r="AH49" s="112"/>
      <c r="AI49" s="112"/>
      <c r="AJ49" s="112"/>
      <c r="AK49" s="112"/>
      <c r="AL49" s="112"/>
      <c r="AM49" s="112"/>
      <c r="AN49" s="112"/>
      <c r="AO49" s="112"/>
      <c r="AP49" s="112"/>
      <c r="AQ49" s="112"/>
      <c r="AR49" s="112"/>
    </row>
    <row r="50" spans="2:44" x14ac:dyDescent="0.25">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24"/>
      <c r="Z50" s="112"/>
      <c r="AA50" s="112"/>
      <c r="AB50" s="112"/>
      <c r="AC50" s="112"/>
      <c r="AD50" s="112"/>
      <c r="AE50" s="112"/>
      <c r="AF50" s="112"/>
      <c r="AG50" s="112"/>
      <c r="AH50" s="112"/>
      <c r="AI50" s="112"/>
      <c r="AJ50" s="112"/>
      <c r="AK50" s="112"/>
      <c r="AL50" s="112"/>
      <c r="AM50" s="112"/>
      <c r="AN50" s="112"/>
      <c r="AO50" s="112"/>
      <c r="AP50" s="112"/>
      <c r="AQ50" s="112"/>
      <c r="AR50" s="112"/>
    </row>
    <row r="51" spans="2:44" x14ac:dyDescent="0.25">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24"/>
      <c r="Z51" s="112"/>
      <c r="AA51" s="112"/>
      <c r="AB51" s="112"/>
      <c r="AC51" s="112"/>
      <c r="AD51" s="112"/>
      <c r="AE51" s="112"/>
      <c r="AF51" s="112"/>
      <c r="AG51" s="112"/>
      <c r="AH51" s="112"/>
      <c r="AI51" s="112"/>
      <c r="AJ51" s="112"/>
      <c r="AK51" s="112"/>
      <c r="AL51" s="112"/>
      <c r="AM51" s="112"/>
      <c r="AN51" s="112"/>
      <c r="AO51" s="112"/>
      <c r="AP51" s="112"/>
      <c r="AQ51" s="112"/>
      <c r="AR51" s="112"/>
    </row>
    <row r="52" spans="2:44" x14ac:dyDescent="0.2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24"/>
      <c r="Z52" s="112"/>
      <c r="AA52" s="112"/>
      <c r="AB52" s="112"/>
      <c r="AC52" s="112"/>
      <c r="AD52" s="112"/>
      <c r="AE52" s="112"/>
      <c r="AF52" s="112"/>
      <c r="AG52" s="112"/>
      <c r="AH52" s="112"/>
      <c r="AI52" s="112"/>
      <c r="AJ52" s="112"/>
      <c r="AK52" s="112"/>
      <c r="AL52" s="112"/>
      <c r="AM52" s="112"/>
      <c r="AN52" s="112"/>
      <c r="AO52" s="112"/>
      <c r="AP52" s="112"/>
      <c r="AQ52" s="112"/>
      <c r="AR52" s="112"/>
    </row>
    <row r="53" spans="2:44" x14ac:dyDescent="0.25">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24"/>
      <c r="Z53" s="112"/>
      <c r="AA53" s="112"/>
      <c r="AB53" s="112"/>
      <c r="AC53" s="112"/>
      <c r="AD53" s="112"/>
      <c r="AE53" s="112"/>
      <c r="AF53" s="112"/>
      <c r="AG53" s="112"/>
      <c r="AH53" s="112"/>
      <c r="AI53" s="112"/>
      <c r="AJ53" s="112"/>
      <c r="AK53" s="112"/>
      <c r="AL53" s="112"/>
      <c r="AM53" s="112"/>
      <c r="AN53" s="112"/>
      <c r="AO53" s="112"/>
      <c r="AP53" s="112"/>
      <c r="AQ53" s="112"/>
      <c r="AR53" s="112"/>
    </row>
    <row r="54" spans="2:44" x14ac:dyDescent="0.25">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24"/>
      <c r="Z54" s="112"/>
      <c r="AA54" s="112"/>
      <c r="AB54" s="112"/>
      <c r="AC54" s="112"/>
      <c r="AD54" s="112"/>
      <c r="AE54" s="112"/>
      <c r="AF54" s="112"/>
      <c r="AG54" s="112"/>
      <c r="AH54" s="112"/>
      <c r="AI54" s="112"/>
      <c r="AJ54" s="112"/>
      <c r="AK54" s="112"/>
      <c r="AL54" s="112"/>
      <c r="AM54" s="112"/>
      <c r="AN54" s="112"/>
      <c r="AO54" s="112"/>
      <c r="AP54" s="112"/>
      <c r="AQ54" s="112"/>
      <c r="AR54" s="112"/>
    </row>
    <row r="55" spans="2:44" x14ac:dyDescent="0.2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24"/>
      <c r="Z55" s="112"/>
      <c r="AA55" s="112"/>
      <c r="AB55" s="112"/>
      <c r="AC55" s="112"/>
      <c r="AD55" s="112"/>
      <c r="AE55" s="112"/>
      <c r="AF55" s="112"/>
      <c r="AG55" s="112"/>
      <c r="AH55" s="112"/>
      <c r="AI55" s="112"/>
      <c r="AJ55" s="112"/>
      <c r="AK55" s="112"/>
      <c r="AL55" s="112"/>
      <c r="AM55" s="112"/>
      <c r="AN55" s="112"/>
      <c r="AO55" s="112"/>
      <c r="AP55" s="112"/>
      <c r="AQ55" s="112"/>
      <c r="AR55" s="112"/>
    </row>
    <row r="56" spans="2:44" x14ac:dyDescent="0.25">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24"/>
      <c r="Z56" s="112"/>
      <c r="AA56" s="112"/>
      <c r="AB56" s="112"/>
      <c r="AC56" s="112"/>
      <c r="AD56" s="112"/>
      <c r="AE56" s="112"/>
      <c r="AF56" s="112"/>
      <c r="AG56" s="112"/>
      <c r="AH56" s="112"/>
      <c r="AI56" s="112"/>
      <c r="AJ56" s="112"/>
      <c r="AK56" s="112"/>
      <c r="AL56" s="112"/>
      <c r="AM56" s="112"/>
      <c r="AN56" s="112"/>
      <c r="AO56" s="112"/>
      <c r="AP56" s="112"/>
      <c r="AQ56" s="112"/>
      <c r="AR56" s="112"/>
    </row>
    <row r="57" spans="2:44" x14ac:dyDescent="0.25">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24"/>
      <c r="Z57" s="112"/>
      <c r="AA57" s="112"/>
      <c r="AB57" s="112"/>
      <c r="AC57" s="112"/>
      <c r="AD57" s="112"/>
      <c r="AE57" s="112"/>
      <c r="AF57" s="112"/>
      <c r="AG57" s="112"/>
      <c r="AH57" s="112"/>
      <c r="AI57" s="112"/>
      <c r="AJ57" s="112"/>
      <c r="AK57" s="112"/>
      <c r="AL57" s="112"/>
      <c r="AM57" s="112"/>
      <c r="AN57" s="112"/>
      <c r="AO57" s="112"/>
      <c r="AP57" s="112"/>
      <c r="AQ57" s="112"/>
      <c r="AR57" s="112"/>
    </row>
    <row r="58" spans="2:44" x14ac:dyDescent="0.2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24"/>
      <c r="Z58" s="112"/>
      <c r="AA58" s="112"/>
      <c r="AB58" s="112"/>
      <c r="AC58" s="112"/>
      <c r="AD58" s="112"/>
      <c r="AE58" s="112"/>
      <c r="AF58" s="112"/>
      <c r="AG58" s="112"/>
      <c r="AH58" s="112"/>
      <c r="AI58" s="112"/>
      <c r="AJ58" s="112"/>
      <c r="AK58" s="112"/>
      <c r="AL58" s="112"/>
      <c r="AM58" s="112"/>
      <c r="AN58" s="112"/>
      <c r="AO58" s="112"/>
      <c r="AP58" s="112"/>
      <c r="AQ58" s="112"/>
      <c r="AR58" s="112"/>
    </row>
    <row r="59" spans="2:44" x14ac:dyDescent="0.25">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24"/>
      <c r="Z59" s="112"/>
      <c r="AA59" s="112"/>
      <c r="AB59" s="112"/>
      <c r="AC59" s="112"/>
      <c r="AD59" s="112"/>
      <c r="AE59" s="112"/>
      <c r="AF59" s="112"/>
      <c r="AG59" s="112"/>
      <c r="AH59" s="112"/>
      <c r="AI59" s="112"/>
      <c r="AJ59" s="112"/>
      <c r="AK59" s="112"/>
      <c r="AL59" s="112"/>
      <c r="AM59" s="112"/>
      <c r="AN59" s="112"/>
      <c r="AO59" s="112"/>
      <c r="AP59" s="112"/>
      <c r="AQ59" s="112"/>
      <c r="AR59" s="112"/>
    </row>
    <row r="60" spans="2:44" x14ac:dyDescent="0.25">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24"/>
      <c r="Z60" s="112"/>
      <c r="AA60" s="112"/>
      <c r="AB60" s="112"/>
      <c r="AC60" s="112"/>
      <c r="AD60" s="112"/>
      <c r="AE60" s="112"/>
      <c r="AF60" s="112"/>
      <c r="AG60" s="112"/>
      <c r="AH60" s="112"/>
      <c r="AI60" s="112"/>
      <c r="AJ60" s="112"/>
      <c r="AK60" s="112"/>
      <c r="AL60" s="112"/>
      <c r="AM60" s="112"/>
      <c r="AN60" s="112"/>
      <c r="AO60" s="112"/>
      <c r="AP60" s="112"/>
      <c r="AQ60" s="112"/>
      <c r="AR60" s="112"/>
    </row>
    <row r="61" spans="2:44" x14ac:dyDescent="0.2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24"/>
      <c r="Z61" s="112"/>
      <c r="AA61" s="112"/>
      <c r="AB61" s="112"/>
      <c r="AC61" s="112"/>
      <c r="AD61" s="112"/>
      <c r="AE61" s="112"/>
      <c r="AF61" s="112"/>
      <c r="AG61" s="112"/>
      <c r="AH61" s="112"/>
      <c r="AI61" s="112"/>
      <c r="AJ61" s="112"/>
      <c r="AK61" s="112"/>
      <c r="AL61" s="112"/>
      <c r="AM61" s="112"/>
      <c r="AN61" s="112"/>
      <c r="AO61" s="112"/>
      <c r="AP61" s="112"/>
      <c r="AQ61" s="112"/>
      <c r="AR61" s="112"/>
    </row>
    <row r="62" spans="2:44" x14ac:dyDescent="0.25">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24"/>
      <c r="Z62" s="112"/>
      <c r="AA62" s="112"/>
      <c r="AB62" s="112"/>
      <c r="AC62" s="112"/>
      <c r="AD62" s="112"/>
      <c r="AE62" s="112"/>
      <c r="AF62" s="112"/>
      <c r="AG62" s="112"/>
      <c r="AH62" s="112"/>
      <c r="AI62" s="112"/>
      <c r="AJ62" s="112"/>
      <c r="AK62" s="112"/>
      <c r="AL62" s="112"/>
      <c r="AM62" s="112"/>
      <c r="AN62" s="112"/>
      <c r="AO62" s="112"/>
      <c r="AP62" s="112"/>
      <c r="AQ62" s="112"/>
      <c r="AR62" s="112"/>
    </row>
    <row r="63" spans="2:44" x14ac:dyDescent="0.25">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24"/>
      <c r="Z63" s="112"/>
      <c r="AA63" s="112"/>
      <c r="AB63" s="112"/>
      <c r="AC63" s="112"/>
      <c r="AD63" s="112"/>
      <c r="AE63" s="112"/>
      <c r="AF63" s="112"/>
      <c r="AG63" s="112"/>
      <c r="AH63" s="112"/>
      <c r="AI63" s="112"/>
      <c r="AJ63" s="112"/>
      <c r="AK63" s="112"/>
      <c r="AL63" s="112"/>
      <c r="AM63" s="112"/>
      <c r="AN63" s="112"/>
      <c r="AO63" s="112"/>
      <c r="AP63" s="112"/>
      <c r="AQ63" s="112"/>
      <c r="AR63" s="112"/>
    </row>
    <row r="64" spans="2:44" x14ac:dyDescent="0.2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24"/>
      <c r="Z64" s="112"/>
      <c r="AA64" s="112"/>
      <c r="AB64" s="112"/>
      <c r="AC64" s="112"/>
      <c r="AD64" s="112"/>
      <c r="AE64" s="112"/>
      <c r="AF64" s="112"/>
      <c r="AG64" s="112"/>
      <c r="AH64" s="112"/>
      <c r="AI64" s="112"/>
      <c r="AJ64" s="112"/>
      <c r="AK64" s="112"/>
      <c r="AL64" s="112"/>
      <c r="AM64" s="112"/>
      <c r="AN64" s="112"/>
      <c r="AO64" s="112"/>
      <c r="AP64" s="112"/>
      <c r="AQ64" s="112"/>
      <c r="AR64" s="112"/>
    </row>
    <row r="65" spans="2:44" x14ac:dyDescent="0.2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24"/>
      <c r="Z65" s="112"/>
      <c r="AA65" s="112"/>
      <c r="AB65" s="112"/>
      <c r="AC65" s="112"/>
      <c r="AD65" s="112"/>
      <c r="AE65" s="112"/>
      <c r="AF65" s="112"/>
      <c r="AG65" s="112"/>
      <c r="AH65" s="112"/>
      <c r="AI65" s="112"/>
      <c r="AJ65" s="112"/>
      <c r="AK65" s="112"/>
      <c r="AL65" s="112"/>
      <c r="AM65" s="112"/>
      <c r="AN65" s="112"/>
      <c r="AO65" s="112"/>
      <c r="AP65" s="112"/>
      <c r="AQ65" s="112"/>
      <c r="AR65" s="112"/>
    </row>
    <row r="66" spans="2:44" x14ac:dyDescent="0.2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24"/>
      <c r="Z66" s="112"/>
      <c r="AA66" s="112"/>
      <c r="AB66" s="112"/>
      <c r="AC66" s="112"/>
      <c r="AD66" s="112"/>
      <c r="AE66" s="112"/>
      <c r="AF66" s="112"/>
      <c r="AG66" s="112"/>
      <c r="AH66" s="112"/>
      <c r="AI66" s="112"/>
      <c r="AJ66" s="112"/>
      <c r="AK66" s="112"/>
      <c r="AL66" s="112"/>
      <c r="AM66" s="112"/>
      <c r="AN66" s="112"/>
      <c r="AO66" s="112"/>
      <c r="AP66" s="112"/>
      <c r="AQ66" s="112"/>
      <c r="AR66" s="112"/>
    </row>
    <row r="67" spans="2:44" x14ac:dyDescent="0.2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24"/>
      <c r="Z67" s="112"/>
      <c r="AA67" s="112"/>
      <c r="AB67" s="112"/>
      <c r="AC67" s="112"/>
      <c r="AD67" s="112"/>
      <c r="AE67" s="112"/>
      <c r="AF67" s="112"/>
      <c r="AG67" s="112"/>
      <c r="AH67" s="112"/>
      <c r="AI67" s="112"/>
      <c r="AJ67" s="112"/>
      <c r="AK67" s="112"/>
      <c r="AL67" s="112"/>
      <c r="AM67" s="112"/>
      <c r="AN67" s="112"/>
      <c r="AO67" s="112"/>
      <c r="AP67" s="112"/>
      <c r="AQ67" s="112"/>
      <c r="AR67" s="112"/>
    </row>
    <row r="68" spans="2:44" x14ac:dyDescent="0.2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24"/>
      <c r="Z68" s="112"/>
      <c r="AA68" s="112"/>
      <c r="AB68" s="112"/>
      <c r="AC68" s="112"/>
      <c r="AD68" s="112"/>
      <c r="AE68" s="112"/>
      <c r="AF68" s="112"/>
      <c r="AG68" s="112"/>
      <c r="AH68" s="112"/>
      <c r="AI68" s="112"/>
      <c r="AJ68" s="112"/>
      <c r="AK68" s="112"/>
      <c r="AL68" s="112"/>
      <c r="AM68" s="112"/>
      <c r="AN68" s="112"/>
      <c r="AO68" s="112"/>
      <c r="AP68" s="112"/>
      <c r="AQ68" s="112"/>
      <c r="AR68" s="112"/>
    </row>
    <row r="69" spans="2:44" x14ac:dyDescent="0.2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24"/>
      <c r="Z69" s="112"/>
      <c r="AA69" s="112"/>
      <c r="AB69" s="112"/>
      <c r="AC69" s="112"/>
      <c r="AD69" s="112"/>
      <c r="AE69" s="112"/>
      <c r="AF69" s="112"/>
      <c r="AG69" s="112"/>
      <c r="AH69" s="112"/>
      <c r="AI69" s="112"/>
      <c r="AJ69" s="112"/>
      <c r="AK69" s="112"/>
      <c r="AL69" s="112"/>
      <c r="AM69" s="112"/>
      <c r="AN69" s="112"/>
      <c r="AO69" s="112"/>
      <c r="AP69" s="112"/>
      <c r="AQ69" s="112"/>
      <c r="AR69" s="112"/>
    </row>
    <row r="70" spans="2:44" x14ac:dyDescent="0.2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24"/>
      <c r="Z70" s="112"/>
      <c r="AA70" s="112"/>
      <c r="AB70" s="112"/>
      <c r="AC70" s="112"/>
      <c r="AD70" s="112"/>
      <c r="AE70" s="112"/>
      <c r="AF70" s="112"/>
      <c r="AG70" s="112"/>
      <c r="AH70" s="112"/>
      <c r="AI70" s="112"/>
      <c r="AJ70" s="112"/>
      <c r="AK70" s="112"/>
      <c r="AL70" s="112"/>
      <c r="AM70" s="112"/>
      <c r="AN70" s="112"/>
      <c r="AO70" s="112"/>
      <c r="AP70" s="112"/>
      <c r="AQ70" s="112"/>
      <c r="AR70" s="112"/>
    </row>
    <row r="71" spans="2:44" x14ac:dyDescent="0.2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24"/>
      <c r="Z71" s="112"/>
      <c r="AA71" s="112"/>
      <c r="AB71" s="112"/>
      <c r="AC71" s="112"/>
      <c r="AD71" s="112"/>
      <c r="AE71" s="112"/>
      <c r="AF71" s="112"/>
      <c r="AG71" s="112"/>
      <c r="AH71" s="112"/>
      <c r="AI71" s="112"/>
      <c r="AJ71" s="112"/>
      <c r="AK71" s="112"/>
      <c r="AL71" s="112"/>
      <c r="AM71" s="112"/>
      <c r="AN71" s="112"/>
      <c r="AO71" s="112"/>
      <c r="AP71" s="112"/>
      <c r="AQ71" s="112"/>
      <c r="AR71" s="112"/>
    </row>
    <row r="72" spans="2:44" x14ac:dyDescent="0.2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24"/>
      <c r="Z72" s="112"/>
      <c r="AA72" s="112"/>
      <c r="AB72" s="112"/>
      <c r="AC72" s="112"/>
      <c r="AD72" s="112"/>
      <c r="AE72" s="112"/>
      <c r="AF72" s="112"/>
      <c r="AG72" s="112"/>
      <c r="AH72" s="112"/>
      <c r="AI72" s="112"/>
      <c r="AJ72" s="112"/>
      <c r="AK72" s="112"/>
      <c r="AL72" s="112"/>
      <c r="AM72" s="112"/>
      <c r="AN72" s="112"/>
      <c r="AO72" s="112"/>
      <c r="AP72" s="112"/>
      <c r="AQ72" s="112"/>
      <c r="AR72" s="112"/>
    </row>
    <row r="73" spans="2:44" x14ac:dyDescent="0.2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24"/>
      <c r="Z73" s="112"/>
      <c r="AA73" s="112"/>
      <c r="AB73" s="112"/>
      <c r="AC73" s="112"/>
      <c r="AD73" s="112"/>
      <c r="AE73" s="112"/>
      <c r="AF73" s="112"/>
      <c r="AG73" s="112"/>
      <c r="AH73" s="112"/>
      <c r="AI73" s="112"/>
      <c r="AJ73" s="112"/>
      <c r="AK73" s="112"/>
      <c r="AL73" s="112"/>
      <c r="AM73" s="112"/>
      <c r="AN73" s="112"/>
      <c r="AO73" s="112"/>
      <c r="AP73" s="112"/>
      <c r="AQ73" s="112"/>
      <c r="AR73" s="112"/>
    </row>
    <row r="74" spans="2:44" x14ac:dyDescent="0.2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24"/>
      <c r="Z74" s="112"/>
      <c r="AA74" s="112"/>
      <c r="AB74" s="112"/>
      <c r="AC74" s="112"/>
      <c r="AD74" s="112"/>
      <c r="AE74" s="112"/>
      <c r="AF74" s="112"/>
      <c r="AG74" s="112"/>
      <c r="AH74" s="112"/>
      <c r="AI74" s="112"/>
      <c r="AJ74" s="112"/>
      <c r="AK74" s="112"/>
      <c r="AL74" s="112"/>
      <c r="AM74" s="112"/>
      <c r="AN74" s="112"/>
      <c r="AO74" s="112"/>
      <c r="AP74" s="112"/>
      <c r="AQ74" s="112"/>
      <c r="AR74" s="112"/>
    </row>
    <row r="75" spans="2:44" x14ac:dyDescent="0.2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24"/>
      <c r="Z75" s="112"/>
      <c r="AA75" s="112"/>
      <c r="AB75" s="112"/>
      <c r="AC75" s="112"/>
      <c r="AD75" s="112"/>
      <c r="AE75" s="112"/>
      <c r="AF75" s="112"/>
      <c r="AG75" s="112"/>
      <c r="AH75" s="112"/>
      <c r="AI75" s="112"/>
      <c r="AJ75" s="112"/>
      <c r="AK75" s="112"/>
      <c r="AL75" s="112"/>
      <c r="AM75" s="112"/>
      <c r="AN75" s="112"/>
      <c r="AO75" s="112"/>
      <c r="AP75" s="112"/>
      <c r="AQ75" s="112"/>
      <c r="AR75" s="112"/>
    </row>
    <row r="76" spans="2:44" x14ac:dyDescent="0.2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24"/>
      <c r="Z76" s="112"/>
      <c r="AA76" s="112"/>
      <c r="AB76" s="112"/>
      <c r="AC76" s="112"/>
      <c r="AD76" s="112"/>
      <c r="AE76" s="112"/>
      <c r="AF76" s="112"/>
      <c r="AG76" s="112"/>
      <c r="AH76" s="112"/>
      <c r="AI76" s="112"/>
      <c r="AJ76" s="112"/>
      <c r="AK76" s="112"/>
      <c r="AL76" s="112"/>
      <c r="AM76" s="112"/>
      <c r="AN76" s="112"/>
      <c r="AO76" s="112"/>
      <c r="AP76" s="112"/>
      <c r="AQ76" s="112"/>
      <c r="AR76" s="112"/>
    </row>
    <row r="77" spans="2:44" x14ac:dyDescent="0.2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24"/>
      <c r="Z77" s="112"/>
      <c r="AA77" s="112"/>
      <c r="AB77" s="112"/>
      <c r="AC77" s="112"/>
      <c r="AD77" s="112"/>
      <c r="AE77" s="112"/>
      <c r="AF77" s="112"/>
      <c r="AG77" s="112"/>
      <c r="AH77" s="112"/>
      <c r="AI77" s="112"/>
      <c r="AJ77" s="112"/>
      <c r="AK77" s="112"/>
      <c r="AL77" s="112"/>
      <c r="AM77" s="112"/>
      <c r="AN77" s="112"/>
      <c r="AO77" s="112"/>
      <c r="AP77" s="112"/>
      <c r="AQ77" s="112"/>
      <c r="AR77" s="112"/>
    </row>
    <row r="78" spans="2:44" x14ac:dyDescent="0.2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24"/>
      <c r="Z78" s="112"/>
      <c r="AA78" s="112"/>
      <c r="AB78" s="112"/>
      <c r="AC78" s="112"/>
      <c r="AD78" s="112"/>
      <c r="AE78" s="112"/>
      <c r="AF78" s="112"/>
      <c r="AG78" s="112"/>
      <c r="AH78" s="112"/>
      <c r="AI78" s="112"/>
      <c r="AJ78" s="112"/>
      <c r="AK78" s="112"/>
      <c r="AL78" s="112"/>
      <c r="AM78" s="112"/>
      <c r="AN78" s="112"/>
      <c r="AO78" s="112"/>
      <c r="AP78" s="112"/>
      <c r="AQ78" s="112"/>
      <c r="AR78" s="112"/>
    </row>
    <row r="79" spans="2:44" x14ac:dyDescent="0.2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24"/>
      <c r="Z79" s="112"/>
      <c r="AA79" s="112"/>
      <c r="AB79" s="112"/>
      <c r="AC79" s="112"/>
      <c r="AD79" s="112"/>
      <c r="AE79" s="112"/>
      <c r="AF79" s="112"/>
      <c r="AG79" s="112"/>
      <c r="AH79" s="112"/>
      <c r="AI79" s="112"/>
      <c r="AJ79" s="112"/>
      <c r="AK79" s="112"/>
      <c r="AL79" s="112"/>
      <c r="AM79" s="112"/>
      <c r="AN79" s="112"/>
      <c r="AO79" s="112"/>
      <c r="AP79" s="112"/>
      <c r="AQ79" s="112"/>
      <c r="AR79" s="112"/>
    </row>
    <row r="80" spans="2:44" x14ac:dyDescent="0.2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24"/>
      <c r="Z80" s="112"/>
      <c r="AA80" s="112"/>
      <c r="AB80" s="112"/>
      <c r="AC80" s="112"/>
      <c r="AD80" s="112"/>
      <c r="AE80" s="112"/>
      <c r="AF80" s="112"/>
      <c r="AG80" s="112"/>
      <c r="AH80" s="112"/>
      <c r="AI80" s="112"/>
      <c r="AJ80" s="112"/>
      <c r="AK80" s="112"/>
      <c r="AL80" s="112"/>
      <c r="AM80" s="112"/>
      <c r="AN80" s="112"/>
      <c r="AO80" s="112"/>
      <c r="AP80" s="112"/>
      <c r="AQ80" s="112"/>
      <c r="AR80" s="112"/>
    </row>
    <row r="81" spans="2:44" x14ac:dyDescent="0.2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24"/>
      <c r="Z81" s="112"/>
      <c r="AA81" s="112"/>
      <c r="AB81" s="112"/>
      <c r="AC81" s="112"/>
      <c r="AD81" s="112"/>
      <c r="AE81" s="112"/>
      <c r="AF81" s="112"/>
      <c r="AG81" s="112"/>
      <c r="AH81" s="112"/>
      <c r="AI81" s="112"/>
      <c r="AJ81" s="112"/>
      <c r="AK81" s="112"/>
      <c r="AL81" s="112"/>
      <c r="AM81" s="112"/>
      <c r="AN81" s="112"/>
      <c r="AO81" s="112"/>
      <c r="AP81" s="112"/>
      <c r="AQ81" s="112"/>
      <c r="AR81" s="112"/>
    </row>
    <row r="82" spans="2:44" x14ac:dyDescent="0.2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24"/>
      <c r="Z82" s="112"/>
      <c r="AA82" s="112"/>
      <c r="AB82" s="112"/>
      <c r="AC82" s="112"/>
      <c r="AD82" s="112"/>
      <c r="AE82" s="112"/>
      <c r="AF82" s="112"/>
      <c r="AG82" s="112"/>
      <c r="AH82" s="112"/>
      <c r="AI82" s="112"/>
      <c r="AJ82" s="112"/>
      <c r="AK82" s="112"/>
      <c r="AL82" s="112"/>
      <c r="AM82" s="112"/>
      <c r="AN82" s="112"/>
      <c r="AO82" s="112"/>
      <c r="AP82" s="112"/>
      <c r="AQ82" s="112"/>
      <c r="AR82" s="112"/>
    </row>
    <row r="83" spans="2:44" x14ac:dyDescent="0.2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24"/>
      <c r="Z83" s="112"/>
      <c r="AA83" s="112"/>
      <c r="AB83" s="112"/>
      <c r="AC83" s="112"/>
      <c r="AD83" s="112"/>
      <c r="AE83" s="112"/>
      <c r="AF83" s="112"/>
      <c r="AG83" s="112"/>
      <c r="AH83" s="112"/>
      <c r="AI83" s="112"/>
      <c r="AJ83" s="112"/>
      <c r="AK83" s="112"/>
      <c r="AL83" s="112"/>
      <c r="AM83" s="112"/>
      <c r="AN83" s="112"/>
      <c r="AO83" s="112"/>
      <c r="AP83" s="112"/>
      <c r="AQ83" s="112"/>
      <c r="AR83" s="112"/>
    </row>
    <row r="84" spans="2:44" x14ac:dyDescent="0.2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24"/>
      <c r="Z84" s="112"/>
      <c r="AA84" s="112"/>
      <c r="AB84" s="112"/>
      <c r="AC84" s="112"/>
      <c r="AD84" s="112"/>
      <c r="AE84" s="112"/>
      <c r="AF84" s="112"/>
      <c r="AG84" s="112"/>
      <c r="AH84" s="112"/>
      <c r="AI84" s="112"/>
      <c r="AJ84" s="112"/>
      <c r="AK84" s="112"/>
      <c r="AL84" s="112"/>
      <c r="AM84" s="112"/>
      <c r="AN84" s="112"/>
      <c r="AO84" s="112"/>
      <c r="AP84" s="112"/>
      <c r="AQ84" s="112"/>
      <c r="AR84" s="112"/>
    </row>
    <row r="85" spans="2:44" x14ac:dyDescent="0.2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24"/>
      <c r="Z85" s="112"/>
      <c r="AA85" s="112"/>
      <c r="AB85" s="112"/>
      <c r="AC85" s="112"/>
      <c r="AD85" s="112"/>
      <c r="AE85" s="112"/>
      <c r="AF85" s="112"/>
      <c r="AG85" s="112"/>
      <c r="AH85" s="112"/>
      <c r="AI85" s="112"/>
      <c r="AJ85" s="112"/>
      <c r="AK85" s="112"/>
      <c r="AL85" s="112"/>
      <c r="AM85" s="112"/>
      <c r="AN85" s="112"/>
      <c r="AO85" s="112"/>
      <c r="AP85" s="112"/>
      <c r="AQ85" s="112"/>
      <c r="AR85" s="112"/>
    </row>
    <row r="86" spans="2:44" x14ac:dyDescent="0.2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24"/>
      <c r="Z86" s="112"/>
      <c r="AA86" s="112"/>
      <c r="AB86" s="112"/>
      <c r="AC86" s="112"/>
      <c r="AD86" s="112"/>
      <c r="AE86" s="112"/>
      <c r="AF86" s="112"/>
      <c r="AG86" s="112"/>
      <c r="AH86" s="112"/>
      <c r="AI86" s="112"/>
      <c r="AJ86" s="112"/>
      <c r="AK86" s="112"/>
      <c r="AL86" s="112"/>
      <c r="AM86" s="112"/>
      <c r="AN86" s="112"/>
      <c r="AO86" s="112"/>
      <c r="AP86" s="112"/>
      <c r="AQ86" s="112"/>
      <c r="AR86" s="112"/>
    </row>
    <row r="87" spans="2:44" x14ac:dyDescent="0.2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24"/>
      <c r="Z87" s="112"/>
      <c r="AA87" s="112"/>
      <c r="AB87" s="112"/>
      <c r="AC87" s="112"/>
      <c r="AD87" s="112"/>
      <c r="AE87" s="112"/>
      <c r="AF87" s="112"/>
      <c r="AG87" s="112"/>
      <c r="AH87" s="112"/>
      <c r="AI87" s="112"/>
      <c r="AJ87" s="112"/>
      <c r="AK87" s="112"/>
      <c r="AL87" s="112"/>
      <c r="AM87" s="112"/>
      <c r="AN87" s="112"/>
      <c r="AO87" s="112"/>
      <c r="AP87" s="112"/>
      <c r="AQ87" s="112"/>
      <c r="AR87" s="112"/>
    </row>
    <row r="88" spans="2:44" x14ac:dyDescent="0.2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24"/>
      <c r="Z88" s="112"/>
      <c r="AA88" s="112"/>
      <c r="AB88" s="112"/>
      <c r="AC88" s="112"/>
      <c r="AD88" s="112"/>
      <c r="AE88" s="112"/>
      <c r="AF88" s="112"/>
      <c r="AG88" s="112"/>
      <c r="AH88" s="112"/>
      <c r="AI88" s="112"/>
      <c r="AJ88" s="112"/>
      <c r="AK88" s="112"/>
      <c r="AL88" s="112"/>
      <c r="AM88" s="112"/>
      <c r="AN88" s="112"/>
      <c r="AO88" s="112"/>
      <c r="AP88" s="112"/>
      <c r="AQ88" s="112"/>
      <c r="AR88" s="112"/>
    </row>
    <row r="89" spans="2:44" x14ac:dyDescent="0.2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24"/>
      <c r="Z89" s="112"/>
      <c r="AA89" s="112"/>
      <c r="AB89" s="112"/>
      <c r="AC89" s="112"/>
      <c r="AD89" s="112"/>
      <c r="AE89" s="112"/>
      <c r="AF89" s="112"/>
      <c r="AG89" s="112"/>
      <c r="AH89" s="112"/>
      <c r="AI89" s="112"/>
      <c r="AJ89" s="112"/>
      <c r="AK89" s="112"/>
      <c r="AL89" s="112"/>
      <c r="AM89" s="112"/>
      <c r="AN89" s="112"/>
      <c r="AO89" s="112"/>
      <c r="AP89" s="112"/>
      <c r="AQ89" s="112"/>
      <c r="AR89" s="112"/>
    </row>
    <row r="90" spans="2:44" x14ac:dyDescent="0.2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24"/>
      <c r="Z90" s="112"/>
      <c r="AA90" s="112"/>
      <c r="AB90" s="112"/>
      <c r="AC90" s="112"/>
      <c r="AD90" s="112"/>
      <c r="AE90" s="112"/>
      <c r="AF90" s="112"/>
      <c r="AG90" s="112"/>
      <c r="AH90" s="112"/>
      <c r="AI90" s="112"/>
      <c r="AJ90" s="112"/>
      <c r="AK90" s="112"/>
      <c r="AL90" s="112"/>
      <c r="AM90" s="112"/>
      <c r="AN90" s="112"/>
      <c r="AO90" s="112"/>
      <c r="AP90" s="112"/>
      <c r="AQ90" s="112"/>
      <c r="AR90" s="112"/>
    </row>
    <row r="91" spans="2:44" x14ac:dyDescent="0.2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24"/>
      <c r="Z91" s="112"/>
      <c r="AA91" s="112"/>
      <c r="AB91" s="112"/>
      <c r="AC91" s="112"/>
      <c r="AD91" s="112"/>
      <c r="AE91" s="112"/>
      <c r="AF91" s="112"/>
      <c r="AG91" s="112"/>
      <c r="AH91" s="112"/>
      <c r="AI91" s="112"/>
      <c r="AJ91" s="112"/>
      <c r="AK91" s="112"/>
      <c r="AL91" s="112"/>
      <c r="AM91" s="112"/>
      <c r="AN91" s="112"/>
      <c r="AO91" s="112"/>
      <c r="AP91" s="112"/>
      <c r="AQ91" s="112"/>
      <c r="AR91" s="112"/>
    </row>
    <row r="92" spans="2:44" x14ac:dyDescent="0.2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24"/>
      <c r="Z92" s="112"/>
      <c r="AA92" s="112"/>
      <c r="AB92" s="112"/>
      <c r="AC92" s="112"/>
      <c r="AD92" s="112"/>
      <c r="AE92" s="112"/>
      <c r="AF92" s="112"/>
      <c r="AG92" s="112"/>
      <c r="AH92" s="112"/>
      <c r="AI92" s="112"/>
      <c r="AJ92" s="112"/>
      <c r="AK92" s="112"/>
      <c r="AL92" s="112"/>
      <c r="AM92" s="112"/>
      <c r="AN92" s="112"/>
      <c r="AO92" s="112"/>
      <c r="AP92" s="112"/>
      <c r="AQ92" s="112"/>
      <c r="AR92" s="112"/>
    </row>
    <row r="93" spans="2:44" x14ac:dyDescent="0.2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24"/>
      <c r="Z93" s="112"/>
      <c r="AA93" s="112"/>
      <c r="AB93" s="112"/>
      <c r="AC93" s="112"/>
      <c r="AD93" s="112"/>
      <c r="AE93" s="112"/>
      <c r="AF93" s="112"/>
      <c r="AG93" s="112"/>
      <c r="AH93" s="112"/>
      <c r="AI93" s="112"/>
      <c r="AJ93" s="112"/>
      <c r="AK93" s="112"/>
      <c r="AL93" s="112"/>
      <c r="AM93" s="112"/>
      <c r="AN93" s="112"/>
      <c r="AO93" s="112"/>
      <c r="AP93" s="112"/>
      <c r="AQ93" s="112"/>
      <c r="AR93" s="112"/>
    </row>
    <row r="94" spans="2:44" x14ac:dyDescent="0.2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24"/>
      <c r="Z94" s="112"/>
      <c r="AA94" s="112"/>
      <c r="AB94" s="112"/>
      <c r="AC94" s="112"/>
      <c r="AD94" s="112"/>
      <c r="AE94" s="112"/>
      <c r="AF94" s="112"/>
      <c r="AG94" s="112"/>
      <c r="AH94" s="112"/>
      <c r="AI94" s="112"/>
      <c r="AJ94" s="112"/>
      <c r="AK94" s="112"/>
      <c r="AL94" s="112"/>
      <c r="AM94" s="112"/>
      <c r="AN94" s="112"/>
      <c r="AO94" s="112"/>
      <c r="AP94" s="112"/>
      <c r="AQ94" s="112"/>
      <c r="AR94" s="112"/>
    </row>
    <row r="95" spans="2:44" x14ac:dyDescent="0.2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24"/>
      <c r="Z95" s="112"/>
      <c r="AA95" s="112"/>
      <c r="AB95" s="112"/>
      <c r="AC95" s="112"/>
      <c r="AD95" s="112"/>
      <c r="AE95" s="112"/>
      <c r="AF95" s="112"/>
      <c r="AG95" s="112"/>
      <c r="AH95" s="112"/>
      <c r="AI95" s="112"/>
      <c r="AJ95" s="112"/>
      <c r="AK95" s="112"/>
      <c r="AL95" s="112"/>
      <c r="AM95" s="112"/>
      <c r="AN95" s="112"/>
      <c r="AO95" s="112"/>
      <c r="AP95" s="112"/>
      <c r="AQ95" s="112"/>
      <c r="AR95" s="112"/>
    </row>
    <row r="96" spans="2:44" x14ac:dyDescent="0.2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24"/>
      <c r="Z96" s="112"/>
      <c r="AA96" s="112"/>
      <c r="AB96" s="112"/>
      <c r="AC96" s="112"/>
      <c r="AD96" s="112"/>
      <c r="AE96" s="112"/>
      <c r="AF96" s="112"/>
      <c r="AG96" s="112"/>
      <c r="AH96" s="112"/>
      <c r="AI96" s="112"/>
      <c r="AJ96" s="112"/>
      <c r="AK96" s="112"/>
      <c r="AL96" s="112"/>
      <c r="AM96" s="112"/>
      <c r="AN96" s="112"/>
      <c r="AO96" s="112"/>
      <c r="AP96" s="112"/>
      <c r="AQ96" s="112"/>
      <c r="AR96" s="112"/>
    </row>
    <row r="97" spans="2:44" x14ac:dyDescent="0.2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24"/>
      <c r="Z97" s="112"/>
      <c r="AA97" s="112"/>
      <c r="AB97" s="112"/>
      <c r="AC97" s="112"/>
      <c r="AD97" s="112"/>
      <c r="AE97" s="112"/>
      <c r="AF97" s="112"/>
      <c r="AG97" s="112"/>
      <c r="AH97" s="112"/>
      <c r="AI97" s="112"/>
      <c r="AJ97" s="112"/>
      <c r="AK97" s="112"/>
      <c r="AL97" s="112"/>
      <c r="AM97" s="112"/>
      <c r="AN97" s="112"/>
      <c r="AO97" s="112"/>
      <c r="AP97" s="112"/>
      <c r="AQ97" s="112"/>
      <c r="AR97" s="112"/>
    </row>
    <row r="98" spans="2:44" x14ac:dyDescent="0.2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24"/>
      <c r="Z98" s="112"/>
      <c r="AA98" s="112"/>
      <c r="AB98" s="112"/>
      <c r="AC98" s="112"/>
      <c r="AD98" s="112"/>
      <c r="AE98" s="112"/>
      <c r="AF98" s="112"/>
      <c r="AG98" s="112"/>
      <c r="AH98" s="112"/>
      <c r="AI98" s="112"/>
      <c r="AJ98" s="112"/>
      <c r="AK98" s="112"/>
      <c r="AL98" s="112"/>
      <c r="AM98" s="112"/>
      <c r="AN98" s="112"/>
      <c r="AO98" s="112"/>
      <c r="AP98" s="112"/>
      <c r="AQ98" s="112"/>
      <c r="AR98" s="112"/>
    </row>
    <row r="99" spans="2:44" x14ac:dyDescent="0.2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24"/>
      <c r="Z99" s="112"/>
      <c r="AA99" s="112"/>
      <c r="AB99" s="112"/>
      <c r="AC99" s="112"/>
      <c r="AD99" s="112"/>
      <c r="AE99" s="112"/>
      <c r="AF99" s="112"/>
      <c r="AG99" s="112"/>
      <c r="AH99" s="112"/>
      <c r="AI99" s="112"/>
      <c r="AJ99" s="112"/>
      <c r="AK99" s="112"/>
      <c r="AL99" s="112"/>
      <c r="AM99" s="112"/>
      <c r="AN99" s="112"/>
      <c r="AO99" s="112"/>
      <c r="AP99" s="112"/>
      <c r="AQ99" s="112"/>
      <c r="AR99" s="112"/>
    </row>
    <row r="100" spans="2:44" x14ac:dyDescent="0.2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24"/>
      <c r="Z100" s="112"/>
      <c r="AA100" s="112"/>
      <c r="AB100" s="112"/>
      <c r="AC100" s="112"/>
      <c r="AD100" s="112"/>
      <c r="AE100" s="112"/>
      <c r="AF100" s="112"/>
      <c r="AG100" s="112"/>
      <c r="AH100" s="112"/>
      <c r="AI100" s="112"/>
      <c r="AJ100" s="112"/>
      <c r="AK100" s="112"/>
      <c r="AL100" s="112"/>
      <c r="AM100" s="112"/>
      <c r="AN100" s="112"/>
      <c r="AO100" s="112"/>
      <c r="AP100" s="112"/>
      <c r="AQ100" s="112"/>
      <c r="AR100" s="112"/>
    </row>
    <row r="101" spans="2:44" x14ac:dyDescent="0.2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24"/>
      <c r="Z101" s="112"/>
      <c r="AA101" s="112"/>
      <c r="AB101" s="112"/>
      <c r="AC101" s="112"/>
      <c r="AD101" s="112"/>
      <c r="AE101" s="112"/>
      <c r="AF101" s="112"/>
      <c r="AG101" s="112"/>
      <c r="AH101" s="112"/>
      <c r="AI101" s="112"/>
      <c r="AJ101" s="112"/>
      <c r="AK101" s="112"/>
      <c r="AL101" s="112"/>
      <c r="AM101" s="112"/>
      <c r="AN101" s="112"/>
      <c r="AO101" s="112"/>
      <c r="AP101" s="112"/>
      <c r="AQ101" s="112"/>
      <c r="AR101" s="112"/>
    </row>
    <row r="102" spans="2:44" x14ac:dyDescent="0.2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24"/>
      <c r="Z102" s="112"/>
      <c r="AA102" s="112"/>
      <c r="AB102" s="112"/>
      <c r="AC102" s="112"/>
      <c r="AD102" s="112"/>
      <c r="AE102" s="112"/>
      <c r="AF102" s="112"/>
      <c r="AG102" s="112"/>
      <c r="AH102" s="112"/>
      <c r="AI102" s="112"/>
      <c r="AJ102" s="112"/>
      <c r="AK102" s="112"/>
      <c r="AL102" s="112"/>
      <c r="AM102" s="112"/>
      <c r="AN102" s="112"/>
      <c r="AO102" s="112"/>
      <c r="AP102" s="112"/>
      <c r="AQ102" s="112"/>
      <c r="AR102" s="112"/>
    </row>
    <row r="103" spans="2:44" x14ac:dyDescent="0.2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24"/>
      <c r="Z103" s="112"/>
      <c r="AA103" s="112"/>
      <c r="AB103" s="112"/>
      <c r="AC103" s="112"/>
      <c r="AD103" s="112"/>
      <c r="AE103" s="112"/>
      <c r="AF103" s="112"/>
      <c r="AG103" s="112"/>
      <c r="AH103" s="112"/>
      <c r="AI103" s="112"/>
      <c r="AJ103" s="112"/>
      <c r="AK103" s="112"/>
      <c r="AL103" s="112"/>
      <c r="AM103" s="112"/>
      <c r="AN103" s="112"/>
      <c r="AO103" s="112"/>
      <c r="AP103" s="112"/>
      <c r="AQ103" s="112"/>
      <c r="AR103" s="112"/>
    </row>
    <row r="104" spans="2:44" x14ac:dyDescent="0.2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24"/>
      <c r="Z104" s="112"/>
      <c r="AA104" s="112"/>
      <c r="AB104" s="112"/>
      <c r="AC104" s="112"/>
      <c r="AD104" s="112"/>
      <c r="AE104" s="112"/>
      <c r="AF104" s="112"/>
      <c r="AG104" s="112"/>
      <c r="AH104" s="112"/>
      <c r="AI104" s="112"/>
      <c r="AJ104" s="112"/>
      <c r="AK104" s="112"/>
      <c r="AL104" s="112"/>
      <c r="AM104" s="112"/>
      <c r="AN104" s="112"/>
      <c r="AO104" s="112"/>
      <c r="AP104" s="112"/>
      <c r="AQ104" s="112"/>
      <c r="AR104" s="112"/>
    </row>
    <row r="105" spans="2:44" x14ac:dyDescent="0.2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24"/>
      <c r="Z105" s="112"/>
      <c r="AA105" s="112"/>
      <c r="AB105" s="112"/>
      <c r="AC105" s="112"/>
      <c r="AD105" s="112"/>
      <c r="AE105" s="112"/>
      <c r="AF105" s="112"/>
      <c r="AG105" s="112"/>
      <c r="AH105" s="112"/>
      <c r="AI105" s="112"/>
      <c r="AJ105" s="112"/>
      <c r="AK105" s="112"/>
      <c r="AL105" s="112"/>
      <c r="AM105" s="112"/>
      <c r="AN105" s="112"/>
      <c r="AO105" s="112"/>
      <c r="AP105" s="112"/>
      <c r="AQ105" s="112"/>
      <c r="AR105" s="112"/>
    </row>
    <row r="106" spans="2:44" x14ac:dyDescent="0.2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24"/>
      <c r="Z106" s="112"/>
      <c r="AA106" s="112"/>
      <c r="AB106" s="112"/>
      <c r="AC106" s="112"/>
      <c r="AD106" s="112"/>
      <c r="AE106" s="112"/>
      <c r="AF106" s="112"/>
      <c r="AG106" s="112"/>
      <c r="AH106" s="112"/>
      <c r="AI106" s="112"/>
      <c r="AJ106" s="112"/>
      <c r="AK106" s="112"/>
      <c r="AL106" s="112"/>
      <c r="AM106" s="112"/>
      <c r="AN106" s="112"/>
      <c r="AO106" s="112"/>
      <c r="AP106" s="112"/>
      <c r="AQ106" s="112"/>
      <c r="AR106" s="112"/>
    </row>
    <row r="107" spans="2:44" x14ac:dyDescent="0.2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24"/>
      <c r="Z107" s="112"/>
      <c r="AA107" s="112"/>
      <c r="AB107" s="112"/>
      <c r="AC107" s="112"/>
      <c r="AD107" s="112"/>
      <c r="AE107" s="112"/>
      <c r="AF107" s="112"/>
      <c r="AG107" s="112"/>
      <c r="AH107" s="112"/>
      <c r="AI107" s="112"/>
      <c r="AJ107" s="112"/>
      <c r="AK107" s="112"/>
      <c r="AL107" s="112"/>
      <c r="AM107" s="112"/>
      <c r="AN107" s="112"/>
      <c r="AO107" s="112"/>
      <c r="AP107" s="112"/>
      <c r="AQ107" s="112"/>
      <c r="AR107" s="112"/>
    </row>
    <row r="108" spans="2:44" x14ac:dyDescent="0.2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24"/>
      <c r="Z108" s="112"/>
      <c r="AA108" s="112"/>
      <c r="AB108" s="112"/>
      <c r="AC108" s="112"/>
      <c r="AD108" s="112"/>
      <c r="AE108" s="112"/>
      <c r="AF108" s="112"/>
      <c r="AG108" s="112"/>
      <c r="AH108" s="112"/>
      <c r="AI108" s="112"/>
      <c r="AJ108" s="112"/>
      <c r="AK108" s="112"/>
      <c r="AL108" s="112"/>
      <c r="AM108" s="112"/>
      <c r="AN108" s="112"/>
      <c r="AO108" s="112"/>
      <c r="AP108" s="112"/>
      <c r="AQ108" s="112"/>
      <c r="AR108" s="112"/>
    </row>
    <row r="109" spans="2:44" x14ac:dyDescent="0.2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24"/>
      <c r="Z109" s="112"/>
      <c r="AA109" s="112"/>
      <c r="AB109" s="112"/>
      <c r="AC109" s="112"/>
      <c r="AD109" s="112"/>
      <c r="AE109" s="112"/>
      <c r="AF109" s="112"/>
      <c r="AG109" s="112"/>
      <c r="AH109" s="112"/>
      <c r="AI109" s="112"/>
      <c r="AJ109" s="112"/>
      <c r="AK109" s="112"/>
      <c r="AL109" s="112"/>
      <c r="AM109" s="112"/>
      <c r="AN109" s="112"/>
      <c r="AO109" s="112"/>
      <c r="AP109" s="112"/>
      <c r="AQ109" s="112"/>
      <c r="AR109" s="112"/>
    </row>
    <row r="110" spans="2:44" x14ac:dyDescent="0.2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24"/>
      <c r="Z110" s="112"/>
      <c r="AA110" s="112"/>
      <c r="AB110" s="112"/>
      <c r="AC110" s="112"/>
      <c r="AD110" s="112"/>
      <c r="AE110" s="112"/>
      <c r="AF110" s="112"/>
      <c r="AG110" s="112"/>
      <c r="AH110" s="112"/>
      <c r="AI110" s="112"/>
      <c r="AJ110" s="112"/>
      <c r="AK110" s="112"/>
      <c r="AL110" s="112"/>
      <c r="AM110" s="112"/>
      <c r="AN110" s="112"/>
      <c r="AO110" s="112"/>
      <c r="AP110" s="112"/>
      <c r="AQ110" s="112"/>
      <c r="AR110" s="112"/>
    </row>
    <row r="111" spans="2:44" x14ac:dyDescent="0.2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24"/>
      <c r="Z111" s="112"/>
      <c r="AA111" s="112"/>
      <c r="AB111" s="112"/>
      <c r="AC111" s="112"/>
      <c r="AD111" s="112"/>
      <c r="AE111" s="112"/>
      <c r="AF111" s="112"/>
      <c r="AG111" s="112"/>
      <c r="AH111" s="112"/>
      <c r="AI111" s="112"/>
      <c r="AJ111" s="112"/>
      <c r="AK111" s="112"/>
      <c r="AL111" s="112"/>
      <c r="AM111" s="112"/>
      <c r="AN111" s="112"/>
      <c r="AO111" s="112"/>
      <c r="AP111" s="112"/>
      <c r="AQ111" s="112"/>
      <c r="AR111" s="112"/>
    </row>
    <row r="112" spans="2:44" x14ac:dyDescent="0.2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24"/>
      <c r="Z112" s="112"/>
      <c r="AA112" s="112"/>
      <c r="AB112" s="112"/>
      <c r="AC112" s="112"/>
      <c r="AD112" s="112"/>
      <c r="AE112" s="112"/>
      <c r="AF112" s="112"/>
      <c r="AG112" s="112"/>
      <c r="AH112" s="112"/>
      <c r="AI112" s="112"/>
      <c r="AJ112" s="112"/>
      <c r="AK112" s="112"/>
      <c r="AL112" s="112"/>
      <c r="AM112" s="112"/>
      <c r="AN112" s="112"/>
      <c r="AO112" s="112"/>
      <c r="AP112" s="112"/>
      <c r="AQ112" s="112"/>
      <c r="AR112" s="112"/>
    </row>
    <row r="113" spans="2:44" x14ac:dyDescent="0.2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24"/>
      <c r="Z113" s="112"/>
      <c r="AA113" s="112"/>
      <c r="AB113" s="112"/>
      <c r="AC113" s="112"/>
      <c r="AD113" s="112"/>
      <c r="AE113" s="112"/>
      <c r="AF113" s="112"/>
      <c r="AG113" s="112"/>
      <c r="AH113" s="112"/>
      <c r="AI113" s="112"/>
      <c r="AJ113" s="112"/>
      <c r="AK113" s="112"/>
      <c r="AL113" s="112"/>
      <c r="AM113" s="112"/>
      <c r="AN113" s="112"/>
      <c r="AO113" s="112"/>
      <c r="AP113" s="112"/>
      <c r="AQ113" s="112"/>
      <c r="AR113" s="112"/>
    </row>
    <row r="114" spans="2:44" x14ac:dyDescent="0.2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24"/>
      <c r="Z114" s="112"/>
      <c r="AA114" s="112"/>
      <c r="AB114" s="112"/>
      <c r="AC114" s="112"/>
      <c r="AD114" s="112"/>
      <c r="AE114" s="112"/>
      <c r="AF114" s="112"/>
      <c r="AG114" s="112"/>
      <c r="AH114" s="112"/>
      <c r="AI114" s="112"/>
      <c r="AJ114" s="112"/>
      <c r="AK114" s="112"/>
      <c r="AL114" s="112"/>
      <c r="AM114" s="112"/>
      <c r="AN114" s="112"/>
      <c r="AO114" s="112"/>
      <c r="AP114" s="112"/>
      <c r="AQ114" s="112"/>
      <c r="AR114" s="112"/>
    </row>
    <row r="115" spans="2:44" x14ac:dyDescent="0.2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24"/>
      <c r="Z115" s="112"/>
      <c r="AA115" s="112"/>
      <c r="AB115" s="112"/>
      <c r="AC115" s="112"/>
      <c r="AD115" s="112"/>
      <c r="AE115" s="112"/>
      <c r="AF115" s="112"/>
      <c r="AG115" s="112"/>
      <c r="AH115" s="112"/>
      <c r="AI115" s="112"/>
      <c r="AJ115" s="112"/>
      <c r="AK115" s="112"/>
      <c r="AL115" s="112"/>
      <c r="AM115" s="112"/>
      <c r="AN115" s="112"/>
      <c r="AO115" s="112"/>
      <c r="AP115" s="112"/>
      <c r="AQ115" s="112"/>
      <c r="AR115" s="112"/>
    </row>
    <row r="116" spans="2:44" x14ac:dyDescent="0.2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24"/>
      <c r="Z116" s="112"/>
      <c r="AA116" s="112"/>
      <c r="AB116" s="112"/>
      <c r="AC116" s="112"/>
      <c r="AD116" s="112"/>
      <c r="AE116" s="112"/>
      <c r="AF116" s="112"/>
      <c r="AG116" s="112"/>
      <c r="AH116" s="112"/>
      <c r="AI116" s="112"/>
      <c r="AJ116" s="112"/>
      <c r="AK116" s="112"/>
      <c r="AL116" s="112"/>
      <c r="AM116" s="112"/>
      <c r="AN116" s="112"/>
      <c r="AO116" s="112"/>
      <c r="AP116" s="112"/>
      <c r="AQ116" s="112"/>
      <c r="AR116" s="112"/>
    </row>
    <row r="117" spans="2:44" x14ac:dyDescent="0.2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24"/>
      <c r="Z117" s="112"/>
      <c r="AA117" s="112"/>
      <c r="AB117" s="112"/>
      <c r="AC117" s="112"/>
      <c r="AD117" s="112"/>
      <c r="AE117" s="112"/>
      <c r="AF117" s="112"/>
      <c r="AG117" s="112"/>
      <c r="AH117" s="112"/>
      <c r="AI117" s="112"/>
      <c r="AJ117" s="112"/>
      <c r="AK117" s="112"/>
      <c r="AL117" s="112"/>
      <c r="AM117" s="112"/>
      <c r="AN117" s="112"/>
      <c r="AO117" s="112"/>
      <c r="AP117" s="112"/>
      <c r="AQ117" s="112"/>
      <c r="AR117" s="112"/>
    </row>
    <row r="118" spans="2:44" x14ac:dyDescent="0.2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24"/>
      <c r="Z118" s="112"/>
      <c r="AA118" s="112"/>
      <c r="AB118" s="112"/>
      <c r="AC118" s="112"/>
      <c r="AD118" s="112"/>
      <c r="AE118" s="112"/>
      <c r="AF118" s="112"/>
      <c r="AG118" s="112"/>
      <c r="AH118" s="112"/>
      <c r="AI118" s="112"/>
      <c r="AJ118" s="112"/>
      <c r="AK118" s="112"/>
      <c r="AL118" s="112"/>
      <c r="AM118" s="112"/>
      <c r="AN118" s="112"/>
      <c r="AO118" s="112"/>
      <c r="AP118" s="112"/>
      <c r="AQ118" s="112"/>
      <c r="AR118" s="112"/>
    </row>
    <row r="119" spans="2:44" x14ac:dyDescent="0.2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24"/>
      <c r="Z119" s="112"/>
      <c r="AA119" s="112"/>
      <c r="AB119" s="112"/>
      <c r="AC119" s="112"/>
      <c r="AD119" s="112"/>
      <c r="AE119" s="112"/>
      <c r="AF119" s="112"/>
      <c r="AG119" s="112"/>
      <c r="AH119" s="112"/>
      <c r="AI119" s="112"/>
      <c r="AJ119" s="112"/>
      <c r="AK119" s="112"/>
      <c r="AL119" s="112"/>
      <c r="AM119" s="112"/>
      <c r="AN119" s="112"/>
      <c r="AO119" s="112"/>
      <c r="AP119" s="112"/>
      <c r="AQ119" s="112"/>
      <c r="AR119" s="112"/>
    </row>
    <row r="120" spans="2:44" x14ac:dyDescent="0.2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24"/>
      <c r="Z120" s="112"/>
      <c r="AA120" s="112"/>
      <c r="AB120" s="112"/>
      <c r="AC120" s="112"/>
      <c r="AD120" s="112"/>
      <c r="AE120" s="112"/>
      <c r="AF120" s="112"/>
      <c r="AG120" s="112"/>
      <c r="AH120" s="112"/>
      <c r="AI120" s="112"/>
      <c r="AJ120" s="112"/>
      <c r="AK120" s="112"/>
      <c r="AL120" s="112"/>
      <c r="AM120" s="112"/>
      <c r="AN120" s="112"/>
      <c r="AO120" s="112"/>
      <c r="AP120" s="112"/>
      <c r="AQ120" s="112"/>
      <c r="AR120" s="112"/>
    </row>
    <row r="121" spans="2:44" x14ac:dyDescent="0.2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24"/>
      <c r="Z121" s="112"/>
      <c r="AA121" s="112"/>
      <c r="AB121" s="112"/>
      <c r="AC121" s="112"/>
      <c r="AD121" s="112"/>
      <c r="AE121" s="112"/>
      <c r="AF121" s="112"/>
      <c r="AG121" s="112"/>
      <c r="AH121" s="112"/>
      <c r="AI121" s="112"/>
      <c r="AJ121" s="112"/>
      <c r="AK121" s="112"/>
      <c r="AL121" s="112"/>
      <c r="AM121" s="112"/>
      <c r="AN121" s="112"/>
      <c r="AO121" s="112"/>
      <c r="AP121" s="112"/>
      <c r="AQ121" s="112"/>
      <c r="AR121" s="112"/>
    </row>
    <row r="122" spans="2:44" x14ac:dyDescent="0.2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24"/>
      <c r="Z122" s="112"/>
      <c r="AA122" s="112"/>
      <c r="AB122" s="112"/>
      <c r="AC122" s="112"/>
      <c r="AD122" s="112"/>
      <c r="AE122" s="112"/>
      <c r="AF122" s="112"/>
      <c r="AG122" s="112"/>
      <c r="AH122" s="112"/>
      <c r="AI122" s="112"/>
      <c r="AJ122" s="112"/>
      <c r="AK122" s="112"/>
      <c r="AL122" s="112"/>
      <c r="AM122" s="112"/>
      <c r="AN122" s="112"/>
      <c r="AO122" s="112"/>
      <c r="AP122" s="112"/>
      <c r="AQ122" s="112"/>
      <c r="AR122" s="112"/>
    </row>
    <row r="123" spans="2:44" x14ac:dyDescent="0.2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24"/>
      <c r="Z123" s="112"/>
      <c r="AA123" s="112"/>
      <c r="AB123" s="112"/>
      <c r="AC123" s="112"/>
      <c r="AD123" s="112"/>
      <c r="AE123" s="112"/>
      <c r="AF123" s="112"/>
      <c r="AG123" s="112"/>
      <c r="AH123" s="112"/>
      <c r="AI123" s="112"/>
      <c r="AJ123" s="112"/>
      <c r="AK123" s="112"/>
      <c r="AL123" s="112"/>
      <c r="AM123" s="112"/>
      <c r="AN123" s="112"/>
      <c r="AO123" s="112"/>
      <c r="AP123" s="112"/>
      <c r="AQ123" s="112"/>
      <c r="AR123" s="112"/>
    </row>
    <row r="124" spans="2:44" x14ac:dyDescent="0.2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24"/>
      <c r="Z124" s="112"/>
      <c r="AA124" s="112"/>
      <c r="AB124" s="112"/>
      <c r="AC124" s="112"/>
      <c r="AD124" s="112"/>
      <c r="AE124" s="112"/>
      <c r="AF124" s="112"/>
      <c r="AG124" s="112"/>
      <c r="AH124" s="112"/>
      <c r="AI124" s="112"/>
      <c r="AJ124" s="112"/>
      <c r="AK124" s="112"/>
      <c r="AL124" s="112"/>
      <c r="AM124" s="112"/>
      <c r="AN124" s="112"/>
      <c r="AO124" s="112"/>
      <c r="AP124" s="112"/>
      <c r="AQ124" s="112"/>
      <c r="AR124" s="112"/>
    </row>
    <row r="125" spans="2:44" x14ac:dyDescent="0.2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24"/>
      <c r="Z125" s="112"/>
      <c r="AA125" s="112"/>
      <c r="AB125" s="112"/>
      <c r="AC125" s="112"/>
      <c r="AD125" s="112"/>
      <c r="AE125" s="112"/>
      <c r="AF125" s="112"/>
      <c r="AG125" s="112"/>
      <c r="AH125" s="112"/>
      <c r="AI125" s="112"/>
      <c r="AJ125" s="112"/>
      <c r="AK125" s="112"/>
      <c r="AL125" s="112"/>
      <c r="AM125" s="112"/>
      <c r="AN125" s="112"/>
      <c r="AO125" s="112"/>
      <c r="AP125" s="112"/>
      <c r="AQ125" s="112"/>
      <c r="AR125" s="112"/>
    </row>
    <row r="126" spans="2:44" x14ac:dyDescent="0.2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24"/>
      <c r="Z126" s="112"/>
      <c r="AA126" s="112"/>
      <c r="AB126" s="112"/>
      <c r="AC126" s="112"/>
      <c r="AD126" s="112"/>
      <c r="AE126" s="112"/>
      <c r="AF126" s="112"/>
      <c r="AG126" s="112"/>
      <c r="AH126" s="112"/>
      <c r="AI126" s="112"/>
      <c r="AJ126" s="112"/>
      <c r="AK126" s="112"/>
      <c r="AL126" s="112"/>
      <c r="AM126" s="112"/>
      <c r="AN126" s="112"/>
      <c r="AO126" s="112"/>
      <c r="AP126" s="112"/>
      <c r="AQ126" s="112"/>
      <c r="AR126" s="112"/>
    </row>
    <row r="127" spans="2:44" x14ac:dyDescent="0.2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24"/>
      <c r="Z127" s="112"/>
      <c r="AA127" s="112"/>
      <c r="AB127" s="112"/>
      <c r="AC127" s="112"/>
      <c r="AD127" s="112"/>
      <c r="AE127" s="112"/>
      <c r="AF127" s="112"/>
      <c r="AG127" s="112"/>
      <c r="AH127" s="112"/>
      <c r="AI127" s="112"/>
      <c r="AJ127" s="112"/>
      <c r="AK127" s="112"/>
      <c r="AL127" s="112"/>
      <c r="AM127" s="112"/>
      <c r="AN127" s="112"/>
      <c r="AO127" s="112"/>
      <c r="AP127" s="112"/>
      <c r="AQ127" s="112"/>
      <c r="AR127" s="112"/>
    </row>
    <row r="128" spans="2:44" x14ac:dyDescent="0.2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24"/>
      <c r="Z128" s="112"/>
      <c r="AA128" s="112"/>
      <c r="AB128" s="112"/>
      <c r="AC128" s="112"/>
      <c r="AD128" s="112"/>
      <c r="AE128" s="112"/>
      <c r="AF128" s="112"/>
      <c r="AG128" s="112"/>
      <c r="AH128" s="112"/>
      <c r="AI128" s="112"/>
      <c r="AJ128" s="112"/>
      <c r="AK128" s="112"/>
      <c r="AL128" s="112"/>
      <c r="AM128" s="112"/>
      <c r="AN128" s="112"/>
      <c r="AO128" s="112"/>
      <c r="AP128" s="112"/>
      <c r="AQ128" s="112"/>
      <c r="AR128" s="112"/>
    </row>
    <row r="129" spans="2:44" x14ac:dyDescent="0.2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24"/>
      <c r="Z129" s="112"/>
      <c r="AA129" s="112"/>
      <c r="AB129" s="112"/>
      <c r="AC129" s="112"/>
      <c r="AD129" s="112"/>
      <c r="AE129" s="112"/>
      <c r="AF129" s="112"/>
      <c r="AG129" s="112"/>
      <c r="AH129" s="112"/>
      <c r="AI129" s="112"/>
      <c r="AJ129" s="112"/>
      <c r="AK129" s="112"/>
      <c r="AL129" s="112"/>
      <c r="AM129" s="112"/>
      <c r="AN129" s="112"/>
      <c r="AO129" s="112"/>
      <c r="AP129" s="112"/>
      <c r="AQ129" s="112"/>
      <c r="AR129" s="112"/>
    </row>
    <row r="130" spans="2:44" x14ac:dyDescent="0.2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24"/>
      <c r="Z130" s="112"/>
      <c r="AA130" s="112"/>
      <c r="AB130" s="112"/>
      <c r="AC130" s="112"/>
      <c r="AD130" s="112"/>
      <c r="AE130" s="112"/>
      <c r="AF130" s="112"/>
      <c r="AG130" s="112"/>
      <c r="AH130" s="112"/>
      <c r="AI130" s="112"/>
      <c r="AJ130" s="112"/>
      <c r="AK130" s="112"/>
      <c r="AL130" s="112"/>
      <c r="AM130" s="112"/>
      <c r="AN130" s="112"/>
      <c r="AO130" s="112"/>
      <c r="AP130" s="112"/>
      <c r="AQ130" s="112"/>
      <c r="AR130" s="112"/>
    </row>
    <row r="131" spans="2:44" x14ac:dyDescent="0.2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24"/>
      <c r="Z131" s="112"/>
      <c r="AA131" s="112"/>
      <c r="AB131" s="112"/>
      <c r="AC131" s="112"/>
      <c r="AD131" s="112"/>
      <c r="AE131" s="112"/>
      <c r="AF131" s="112"/>
      <c r="AG131" s="112"/>
      <c r="AH131" s="112"/>
      <c r="AI131" s="112"/>
      <c r="AJ131" s="112"/>
      <c r="AK131" s="112"/>
      <c r="AL131" s="112"/>
      <c r="AM131" s="112"/>
      <c r="AN131" s="112"/>
      <c r="AO131" s="112"/>
      <c r="AP131" s="112"/>
      <c r="AQ131" s="112"/>
      <c r="AR131" s="112"/>
    </row>
    <row r="132" spans="2:44" x14ac:dyDescent="0.2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24"/>
      <c r="Z132" s="112"/>
      <c r="AA132" s="112"/>
      <c r="AB132" s="112"/>
      <c r="AC132" s="112"/>
      <c r="AD132" s="112"/>
      <c r="AE132" s="112"/>
      <c r="AF132" s="112"/>
      <c r="AG132" s="112"/>
      <c r="AH132" s="112"/>
      <c r="AI132" s="112"/>
      <c r="AJ132" s="112"/>
      <c r="AK132" s="112"/>
      <c r="AL132" s="112"/>
      <c r="AM132" s="112"/>
      <c r="AN132" s="112"/>
      <c r="AO132" s="112"/>
      <c r="AP132" s="112"/>
      <c r="AQ132" s="112"/>
      <c r="AR132" s="112"/>
    </row>
    <row r="133" spans="2:44" x14ac:dyDescent="0.2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24"/>
      <c r="Z133" s="112"/>
      <c r="AA133" s="112"/>
      <c r="AB133" s="112"/>
      <c r="AC133" s="112"/>
      <c r="AD133" s="112"/>
      <c r="AE133" s="112"/>
      <c r="AF133" s="112"/>
      <c r="AG133" s="112"/>
      <c r="AH133" s="112"/>
      <c r="AI133" s="112"/>
      <c r="AJ133" s="112"/>
      <c r="AK133" s="112"/>
      <c r="AL133" s="112"/>
      <c r="AM133" s="112"/>
      <c r="AN133" s="112"/>
      <c r="AO133" s="112"/>
      <c r="AP133" s="112"/>
      <c r="AQ133" s="112"/>
      <c r="AR133" s="112"/>
    </row>
    <row r="134" spans="2:44" x14ac:dyDescent="0.2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24"/>
      <c r="Z134" s="112"/>
      <c r="AA134" s="112"/>
      <c r="AB134" s="112"/>
      <c r="AC134" s="112"/>
      <c r="AD134" s="112"/>
      <c r="AE134" s="112"/>
      <c r="AF134" s="112"/>
      <c r="AG134" s="112"/>
      <c r="AH134" s="112"/>
      <c r="AI134" s="112"/>
      <c r="AJ134" s="112"/>
      <c r="AK134" s="112"/>
      <c r="AL134" s="112"/>
      <c r="AM134" s="112"/>
      <c r="AN134" s="112"/>
      <c r="AO134" s="112"/>
      <c r="AP134" s="112"/>
      <c r="AQ134" s="112"/>
      <c r="AR134" s="112"/>
    </row>
    <row r="135" spans="2:44" x14ac:dyDescent="0.2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24"/>
      <c r="Z135" s="112"/>
      <c r="AA135" s="112"/>
      <c r="AB135" s="112"/>
      <c r="AC135" s="112"/>
      <c r="AD135" s="112"/>
      <c r="AE135" s="112"/>
      <c r="AF135" s="112"/>
      <c r="AG135" s="112"/>
      <c r="AH135" s="112"/>
      <c r="AI135" s="112"/>
      <c r="AJ135" s="112"/>
      <c r="AK135" s="112"/>
      <c r="AL135" s="112"/>
      <c r="AM135" s="112"/>
      <c r="AN135" s="112"/>
      <c r="AO135" s="112"/>
      <c r="AP135" s="112"/>
      <c r="AQ135" s="112"/>
      <c r="AR135" s="112"/>
    </row>
    <row r="136" spans="2:44" x14ac:dyDescent="0.2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24"/>
      <c r="Z136" s="112"/>
      <c r="AA136" s="112"/>
      <c r="AB136" s="112"/>
      <c r="AC136" s="112"/>
      <c r="AD136" s="112"/>
      <c r="AE136" s="112"/>
      <c r="AF136" s="112"/>
      <c r="AG136" s="112"/>
      <c r="AH136" s="112"/>
      <c r="AI136" s="112"/>
      <c r="AJ136" s="112"/>
      <c r="AK136" s="112"/>
      <c r="AL136" s="112"/>
      <c r="AM136" s="112"/>
      <c r="AN136" s="112"/>
      <c r="AO136" s="112"/>
      <c r="AP136" s="112"/>
      <c r="AQ136" s="112"/>
      <c r="AR136" s="112"/>
    </row>
    <row r="137" spans="2:44" x14ac:dyDescent="0.2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24"/>
      <c r="Z137" s="112"/>
      <c r="AA137" s="112"/>
      <c r="AB137" s="112"/>
      <c r="AC137" s="112"/>
      <c r="AD137" s="112"/>
      <c r="AE137" s="112"/>
      <c r="AF137" s="112"/>
      <c r="AG137" s="112"/>
      <c r="AH137" s="112"/>
      <c r="AI137" s="112"/>
      <c r="AJ137" s="112"/>
      <c r="AK137" s="112"/>
      <c r="AL137" s="112"/>
      <c r="AM137" s="112"/>
      <c r="AN137" s="112"/>
      <c r="AO137" s="112"/>
      <c r="AP137" s="112"/>
      <c r="AQ137" s="112"/>
      <c r="AR137" s="112"/>
    </row>
    <row r="138" spans="2:44" x14ac:dyDescent="0.2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24"/>
      <c r="Z138" s="112"/>
      <c r="AA138" s="112"/>
      <c r="AB138" s="112"/>
      <c r="AC138" s="112"/>
      <c r="AD138" s="112"/>
      <c r="AE138" s="112"/>
      <c r="AF138" s="112"/>
      <c r="AG138" s="112"/>
      <c r="AH138" s="112"/>
      <c r="AI138" s="112"/>
      <c r="AJ138" s="112"/>
      <c r="AK138" s="112"/>
      <c r="AL138" s="112"/>
      <c r="AM138" s="112"/>
      <c r="AN138" s="112"/>
      <c r="AO138" s="112"/>
      <c r="AP138" s="112"/>
      <c r="AQ138" s="112"/>
      <c r="AR138" s="112"/>
    </row>
    <row r="139" spans="2:44" x14ac:dyDescent="0.2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24"/>
      <c r="Z139" s="112"/>
      <c r="AA139" s="112"/>
      <c r="AB139" s="112"/>
      <c r="AC139" s="112"/>
      <c r="AD139" s="112"/>
      <c r="AE139" s="112"/>
      <c r="AF139" s="112"/>
      <c r="AG139" s="112"/>
      <c r="AH139" s="112"/>
      <c r="AI139" s="112"/>
      <c r="AJ139" s="112"/>
      <c r="AK139" s="112"/>
      <c r="AL139" s="112"/>
      <c r="AM139" s="112"/>
      <c r="AN139" s="112"/>
      <c r="AO139" s="112"/>
      <c r="AP139" s="112"/>
      <c r="AQ139" s="112"/>
      <c r="AR139" s="112"/>
    </row>
    <row r="140" spans="2:44" x14ac:dyDescent="0.2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24"/>
      <c r="Z140" s="112"/>
      <c r="AA140" s="112"/>
      <c r="AB140" s="112"/>
      <c r="AC140" s="112"/>
      <c r="AD140" s="112"/>
      <c r="AE140" s="112"/>
      <c r="AF140" s="112"/>
      <c r="AG140" s="112"/>
      <c r="AH140" s="112"/>
      <c r="AI140" s="112"/>
      <c r="AJ140" s="112"/>
      <c r="AK140" s="112"/>
      <c r="AL140" s="112"/>
      <c r="AM140" s="112"/>
      <c r="AN140" s="112"/>
      <c r="AO140" s="112"/>
      <c r="AP140" s="112"/>
      <c r="AQ140" s="112"/>
      <c r="AR140" s="112"/>
    </row>
    <row r="141" spans="2:44" x14ac:dyDescent="0.2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24"/>
      <c r="Z141" s="112"/>
      <c r="AA141" s="112"/>
      <c r="AB141" s="112"/>
      <c r="AC141" s="112"/>
      <c r="AD141" s="112"/>
      <c r="AE141" s="112"/>
      <c r="AF141" s="112"/>
      <c r="AG141" s="112"/>
      <c r="AH141" s="112"/>
      <c r="AI141" s="112"/>
      <c r="AJ141" s="112"/>
      <c r="AK141" s="112"/>
      <c r="AL141" s="112"/>
      <c r="AM141" s="112"/>
      <c r="AN141" s="112"/>
      <c r="AO141" s="112"/>
      <c r="AP141" s="112"/>
      <c r="AQ141" s="112"/>
      <c r="AR141" s="112"/>
    </row>
    <row r="142" spans="2:44" x14ac:dyDescent="0.2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24"/>
      <c r="Z142" s="112"/>
      <c r="AA142" s="112"/>
      <c r="AB142" s="112"/>
      <c r="AC142" s="112"/>
      <c r="AD142" s="112"/>
      <c r="AE142" s="112"/>
      <c r="AF142" s="112"/>
      <c r="AG142" s="112"/>
      <c r="AH142" s="112"/>
      <c r="AI142" s="112"/>
      <c r="AJ142" s="112"/>
      <c r="AK142" s="112"/>
      <c r="AL142" s="112"/>
      <c r="AM142" s="112"/>
      <c r="AN142" s="112"/>
      <c r="AO142" s="112"/>
      <c r="AP142" s="112"/>
      <c r="AQ142" s="112"/>
      <c r="AR142" s="112"/>
    </row>
    <row r="143" spans="2:44" x14ac:dyDescent="0.2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24"/>
      <c r="Z143" s="112"/>
      <c r="AA143" s="112"/>
      <c r="AB143" s="112"/>
      <c r="AC143" s="112"/>
      <c r="AD143" s="112"/>
      <c r="AE143" s="112"/>
      <c r="AF143" s="112"/>
      <c r="AG143" s="112"/>
      <c r="AH143" s="112"/>
      <c r="AI143" s="112"/>
      <c r="AJ143" s="112"/>
      <c r="AK143" s="112"/>
      <c r="AL143" s="112"/>
      <c r="AM143" s="112"/>
      <c r="AN143" s="112"/>
      <c r="AO143" s="112"/>
      <c r="AP143" s="112"/>
      <c r="AQ143" s="112"/>
      <c r="AR143" s="112"/>
    </row>
    <row r="144" spans="2:44" x14ac:dyDescent="0.2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24"/>
      <c r="Z144" s="112"/>
      <c r="AA144" s="112"/>
      <c r="AB144" s="112"/>
      <c r="AC144" s="112"/>
      <c r="AD144" s="112"/>
      <c r="AE144" s="112"/>
      <c r="AF144" s="112"/>
      <c r="AG144" s="112"/>
      <c r="AH144" s="112"/>
      <c r="AI144" s="112"/>
      <c r="AJ144" s="112"/>
      <c r="AK144" s="112"/>
      <c r="AL144" s="112"/>
      <c r="AM144" s="112"/>
      <c r="AN144" s="112"/>
      <c r="AO144" s="112"/>
      <c r="AP144" s="112"/>
      <c r="AQ144" s="112"/>
      <c r="AR144" s="112"/>
    </row>
    <row r="145" spans="2:44" x14ac:dyDescent="0.2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24"/>
      <c r="Z145" s="112"/>
      <c r="AA145" s="112"/>
      <c r="AB145" s="112"/>
      <c r="AC145" s="112"/>
      <c r="AD145" s="112"/>
      <c r="AE145" s="112"/>
      <c r="AF145" s="112"/>
      <c r="AG145" s="112"/>
      <c r="AH145" s="112"/>
      <c r="AI145" s="112"/>
      <c r="AJ145" s="112"/>
      <c r="AK145" s="112"/>
      <c r="AL145" s="112"/>
      <c r="AM145" s="112"/>
      <c r="AN145" s="112"/>
      <c r="AO145" s="112"/>
      <c r="AP145" s="112"/>
      <c r="AQ145" s="112"/>
      <c r="AR145" s="112"/>
    </row>
    <row r="146" spans="2:44" x14ac:dyDescent="0.2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24"/>
      <c r="Z146" s="112"/>
      <c r="AA146" s="112"/>
      <c r="AB146" s="112"/>
      <c r="AC146" s="112"/>
      <c r="AD146" s="112"/>
      <c r="AE146" s="112"/>
      <c r="AF146" s="112"/>
      <c r="AG146" s="112"/>
      <c r="AH146" s="112"/>
      <c r="AI146" s="112"/>
      <c r="AJ146" s="112"/>
      <c r="AK146" s="112"/>
      <c r="AL146" s="112"/>
      <c r="AM146" s="112"/>
      <c r="AN146" s="112"/>
      <c r="AO146" s="112"/>
      <c r="AP146" s="112"/>
      <c r="AQ146" s="112"/>
      <c r="AR146" s="112"/>
    </row>
    <row r="147" spans="2:44" x14ac:dyDescent="0.2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24"/>
      <c r="Z147" s="112"/>
      <c r="AA147" s="112"/>
      <c r="AB147" s="112"/>
      <c r="AC147" s="112"/>
      <c r="AD147" s="112"/>
      <c r="AE147" s="112"/>
      <c r="AF147" s="112"/>
      <c r="AG147" s="112"/>
      <c r="AH147" s="112"/>
      <c r="AI147" s="112"/>
      <c r="AJ147" s="112"/>
      <c r="AK147" s="112"/>
      <c r="AL147" s="112"/>
      <c r="AM147" s="112"/>
      <c r="AN147" s="112"/>
      <c r="AO147" s="112"/>
      <c r="AP147" s="112"/>
      <c r="AQ147" s="112"/>
      <c r="AR147" s="112"/>
    </row>
    <row r="148" spans="2:44" x14ac:dyDescent="0.2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24"/>
      <c r="Z148" s="112"/>
      <c r="AA148" s="112"/>
      <c r="AB148" s="112"/>
      <c r="AC148" s="112"/>
      <c r="AD148" s="112"/>
      <c r="AE148" s="112"/>
      <c r="AF148" s="112"/>
      <c r="AG148" s="112"/>
      <c r="AH148" s="112"/>
      <c r="AI148" s="112"/>
      <c r="AJ148" s="112"/>
      <c r="AK148" s="112"/>
      <c r="AL148" s="112"/>
      <c r="AM148" s="112"/>
      <c r="AN148" s="112"/>
      <c r="AO148" s="112"/>
      <c r="AP148" s="112"/>
      <c r="AQ148" s="112"/>
      <c r="AR148" s="112"/>
    </row>
    <row r="149" spans="2:44" x14ac:dyDescent="0.2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24"/>
      <c r="Z149" s="112"/>
      <c r="AA149" s="112"/>
      <c r="AB149" s="112"/>
      <c r="AC149" s="112"/>
      <c r="AD149" s="112"/>
      <c r="AE149" s="112"/>
      <c r="AF149" s="112"/>
      <c r="AG149" s="112"/>
      <c r="AH149" s="112"/>
      <c r="AI149" s="112"/>
      <c r="AJ149" s="112"/>
      <c r="AK149" s="112"/>
      <c r="AL149" s="112"/>
      <c r="AM149" s="112"/>
      <c r="AN149" s="112"/>
      <c r="AO149" s="112"/>
      <c r="AP149" s="112"/>
      <c r="AQ149" s="112"/>
      <c r="AR149" s="112"/>
    </row>
    <row r="150" spans="2:44" x14ac:dyDescent="0.2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24"/>
      <c r="Z150" s="112"/>
      <c r="AA150" s="112"/>
      <c r="AB150" s="112"/>
      <c r="AC150" s="112"/>
      <c r="AD150" s="112"/>
      <c r="AE150" s="112"/>
      <c r="AF150" s="112"/>
      <c r="AG150" s="112"/>
      <c r="AH150" s="112"/>
      <c r="AI150" s="112"/>
      <c r="AJ150" s="112"/>
      <c r="AK150" s="112"/>
      <c r="AL150" s="112"/>
      <c r="AM150" s="112"/>
      <c r="AN150" s="112"/>
      <c r="AO150" s="112"/>
      <c r="AP150" s="112"/>
      <c r="AQ150" s="112"/>
      <c r="AR150" s="112"/>
    </row>
    <row r="151" spans="2:44" x14ac:dyDescent="0.2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24"/>
      <c r="Z151" s="112"/>
      <c r="AA151" s="112"/>
      <c r="AB151" s="112"/>
      <c r="AC151" s="112"/>
      <c r="AD151" s="112"/>
      <c r="AE151" s="112"/>
      <c r="AF151" s="112"/>
      <c r="AG151" s="112"/>
      <c r="AH151" s="112"/>
      <c r="AI151" s="112"/>
      <c r="AJ151" s="112"/>
      <c r="AK151" s="112"/>
      <c r="AL151" s="112"/>
      <c r="AM151" s="112"/>
      <c r="AN151" s="112"/>
      <c r="AO151" s="112"/>
      <c r="AP151" s="112"/>
      <c r="AQ151" s="112"/>
      <c r="AR151" s="112"/>
    </row>
    <row r="152" spans="2:44" x14ac:dyDescent="0.2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24"/>
      <c r="Z152" s="112"/>
      <c r="AA152" s="112"/>
      <c r="AB152" s="112"/>
      <c r="AC152" s="112"/>
      <c r="AD152" s="112"/>
      <c r="AE152" s="112"/>
      <c r="AF152" s="112"/>
      <c r="AG152" s="112"/>
      <c r="AH152" s="112"/>
      <c r="AI152" s="112"/>
      <c r="AJ152" s="112"/>
      <c r="AK152" s="112"/>
      <c r="AL152" s="112"/>
      <c r="AM152" s="112"/>
      <c r="AN152" s="112"/>
      <c r="AO152" s="112"/>
      <c r="AP152" s="112"/>
      <c r="AQ152" s="112"/>
      <c r="AR152" s="112"/>
    </row>
    <row r="153" spans="2:44" x14ac:dyDescent="0.2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24"/>
      <c r="Z153" s="112"/>
      <c r="AA153" s="112"/>
      <c r="AB153" s="112"/>
      <c r="AC153" s="112"/>
      <c r="AD153" s="112"/>
      <c r="AE153" s="112"/>
      <c r="AF153" s="112"/>
      <c r="AG153" s="112"/>
      <c r="AH153" s="112"/>
      <c r="AI153" s="112"/>
      <c r="AJ153" s="112"/>
      <c r="AK153" s="112"/>
      <c r="AL153" s="112"/>
      <c r="AM153" s="112"/>
      <c r="AN153" s="112"/>
      <c r="AO153" s="112"/>
      <c r="AP153" s="112"/>
      <c r="AQ153" s="112"/>
      <c r="AR153" s="112"/>
    </row>
    <row r="154" spans="2:44" x14ac:dyDescent="0.2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24"/>
      <c r="Z154" s="112"/>
      <c r="AA154" s="112"/>
      <c r="AB154" s="112"/>
      <c r="AC154" s="112"/>
      <c r="AD154" s="112"/>
      <c r="AE154" s="112"/>
      <c r="AF154" s="112"/>
      <c r="AG154" s="112"/>
      <c r="AH154" s="112"/>
      <c r="AI154" s="112"/>
      <c r="AJ154" s="112"/>
      <c r="AK154" s="112"/>
      <c r="AL154" s="112"/>
      <c r="AM154" s="112"/>
      <c r="AN154" s="112"/>
      <c r="AO154" s="112"/>
      <c r="AP154" s="112"/>
      <c r="AQ154" s="112"/>
      <c r="AR154" s="112"/>
    </row>
    <row r="155" spans="2:44" x14ac:dyDescent="0.2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24"/>
      <c r="Z155" s="112"/>
      <c r="AA155" s="112"/>
      <c r="AB155" s="112"/>
      <c r="AC155" s="112"/>
      <c r="AD155" s="112"/>
      <c r="AE155" s="112"/>
      <c r="AF155" s="112"/>
      <c r="AG155" s="112"/>
      <c r="AH155" s="112"/>
      <c r="AI155" s="112"/>
      <c r="AJ155" s="112"/>
      <c r="AK155" s="112"/>
      <c r="AL155" s="112"/>
      <c r="AM155" s="112"/>
      <c r="AN155" s="112"/>
      <c r="AO155" s="112"/>
      <c r="AP155" s="112"/>
      <c r="AQ155" s="112"/>
      <c r="AR155" s="112"/>
    </row>
    <row r="156" spans="2:44" x14ac:dyDescent="0.2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24"/>
      <c r="Z156" s="112"/>
      <c r="AA156" s="112"/>
      <c r="AB156" s="112"/>
      <c r="AC156" s="112"/>
      <c r="AD156" s="112"/>
      <c r="AE156" s="112"/>
      <c r="AF156" s="112"/>
      <c r="AG156" s="112"/>
      <c r="AH156" s="112"/>
      <c r="AI156" s="112"/>
      <c r="AJ156" s="112"/>
      <c r="AK156" s="112"/>
      <c r="AL156" s="112"/>
      <c r="AM156" s="112"/>
      <c r="AN156" s="112"/>
      <c r="AO156" s="112"/>
      <c r="AP156" s="112"/>
      <c r="AQ156" s="112"/>
      <c r="AR156" s="112"/>
    </row>
    <row r="157" spans="2:44" x14ac:dyDescent="0.2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24"/>
      <c r="Z157" s="112"/>
      <c r="AA157" s="112"/>
      <c r="AB157" s="112"/>
      <c r="AC157" s="112"/>
      <c r="AD157" s="112"/>
      <c r="AE157" s="112"/>
      <c r="AF157" s="112"/>
      <c r="AG157" s="112"/>
      <c r="AH157" s="112"/>
      <c r="AI157" s="112"/>
      <c r="AJ157" s="112"/>
      <c r="AK157" s="112"/>
      <c r="AL157" s="112"/>
      <c r="AM157" s="112"/>
      <c r="AN157" s="112"/>
      <c r="AO157" s="112"/>
      <c r="AP157" s="112"/>
      <c r="AQ157" s="112"/>
      <c r="AR157" s="112"/>
    </row>
    <row r="158" spans="2:44" x14ac:dyDescent="0.2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24"/>
      <c r="Z158" s="112"/>
      <c r="AA158" s="112"/>
      <c r="AB158" s="112"/>
      <c r="AC158" s="112"/>
      <c r="AD158" s="112"/>
      <c r="AE158" s="112"/>
      <c r="AF158" s="112"/>
      <c r="AG158" s="112"/>
      <c r="AH158" s="112"/>
      <c r="AI158" s="112"/>
      <c r="AJ158" s="112"/>
      <c r="AK158" s="112"/>
      <c r="AL158" s="112"/>
      <c r="AM158" s="112"/>
      <c r="AN158" s="112"/>
      <c r="AO158" s="112"/>
      <c r="AP158" s="112"/>
      <c r="AQ158" s="112"/>
      <c r="AR158" s="112"/>
    </row>
    <row r="159" spans="2:44" x14ac:dyDescent="0.2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24"/>
      <c r="Z159" s="112"/>
      <c r="AA159" s="112"/>
      <c r="AB159" s="112"/>
      <c r="AC159" s="112"/>
      <c r="AD159" s="112"/>
      <c r="AE159" s="112"/>
      <c r="AF159" s="112"/>
      <c r="AG159" s="112"/>
      <c r="AH159" s="112"/>
      <c r="AI159" s="112"/>
      <c r="AJ159" s="112"/>
      <c r="AK159" s="112"/>
      <c r="AL159" s="112"/>
      <c r="AM159" s="112"/>
      <c r="AN159" s="112"/>
      <c r="AO159" s="112"/>
      <c r="AP159" s="112"/>
      <c r="AQ159" s="112"/>
      <c r="AR159" s="112"/>
    </row>
    <row r="160" spans="2:44" x14ac:dyDescent="0.2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24"/>
      <c r="Z160" s="112"/>
      <c r="AA160" s="112"/>
      <c r="AB160" s="112"/>
      <c r="AC160" s="112"/>
      <c r="AD160" s="112"/>
      <c r="AE160" s="112"/>
      <c r="AF160" s="112"/>
      <c r="AG160" s="112"/>
      <c r="AH160" s="112"/>
      <c r="AI160" s="112"/>
      <c r="AJ160" s="112"/>
      <c r="AK160" s="112"/>
      <c r="AL160" s="112"/>
      <c r="AM160" s="112"/>
      <c r="AN160" s="112"/>
      <c r="AO160" s="112"/>
      <c r="AP160" s="112"/>
      <c r="AQ160" s="112"/>
      <c r="AR160" s="112"/>
    </row>
    <row r="161" spans="2:44" x14ac:dyDescent="0.2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24"/>
      <c r="Z161" s="112"/>
      <c r="AA161" s="112"/>
      <c r="AB161" s="112"/>
      <c r="AC161" s="112"/>
      <c r="AD161" s="112"/>
      <c r="AE161" s="112"/>
      <c r="AF161" s="112"/>
      <c r="AG161" s="112"/>
      <c r="AH161" s="112"/>
      <c r="AI161" s="112"/>
      <c r="AJ161" s="112"/>
      <c r="AK161" s="112"/>
      <c r="AL161" s="112"/>
      <c r="AM161" s="112"/>
      <c r="AN161" s="112"/>
      <c r="AO161" s="112"/>
      <c r="AP161" s="112"/>
      <c r="AQ161" s="112"/>
      <c r="AR161" s="112"/>
    </row>
    <row r="162" spans="2:44" x14ac:dyDescent="0.2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24"/>
      <c r="Z162" s="112"/>
      <c r="AA162" s="112"/>
      <c r="AB162" s="112"/>
      <c r="AC162" s="112"/>
      <c r="AD162" s="112"/>
      <c r="AE162" s="112"/>
      <c r="AF162" s="112"/>
      <c r="AG162" s="112"/>
      <c r="AH162" s="112"/>
      <c r="AI162" s="112"/>
      <c r="AJ162" s="112"/>
      <c r="AK162" s="112"/>
      <c r="AL162" s="112"/>
      <c r="AM162" s="112"/>
      <c r="AN162" s="112"/>
      <c r="AO162" s="112"/>
      <c r="AP162" s="112"/>
      <c r="AQ162" s="112"/>
      <c r="AR162" s="112"/>
    </row>
    <row r="163" spans="2:44" x14ac:dyDescent="0.2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24"/>
      <c r="Z163" s="112"/>
      <c r="AA163" s="112"/>
      <c r="AB163" s="112"/>
      <c r="AC163" s="112"/>
      <c r="AD163" s="112"/>
      <c r="AE163" s="112"/>
      <c r="AF163" s="112"/>
      <c r="AG163" s="112"/>
      <c r="AH163" s="112"/>
      <c r="AI163" s="112"/>
      <c r="AJ163" s="112"/>
      <c r="AK163" s="112"/>
      <c r="AL163" s="112"/>
      <c r="AM163" s="112"/>
      <c r="AN163" s="112"/>
      <c r="AO163" s="112"/>
      <c r="AP163" s="112"/>
      <c r="AQ163" s="112"/>
      <c r="AR163" s="112"/>
    </row>
    <row r="164" spans="2:44" x14ac:dyDescent="0.2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24"/>
      <c r="Z164" s="112"/>
      <c r="AA164" s="112"/>
      <c r="AB164" s="112"/>
      <c r="AC164" s="112"/>
      <c r="AD164" s="112"/>
      <c r="AE164" s="112"/>
      <c r="AF164" s="112"/>
      <c r="AG164" s="112"/>
      <c r="AH164" s="112"/>
      <c r="AI164" s="112"/>
      <c r="AJ164" s="112"/>
      <c r="AK164" s="112"/>
      <c r="AL164" s="112"/>
      <c r="AM164" s="112"/>
      <c r="AN164" s="112"/>
      <c r="AO164" s="112"/>
      <c r="AP164" s="112"/>
      <c r="AQ164" s="112"/>
      <c r="AR164" s="112"/>
    </row>
    <row r="165" spans="2:44" x14ac:dyDescent="0.2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24"/>
      <c r="Z165" s="112"/>
      <c r="AA165" s="112"/>
      <c r="AB165" s="112"/>
      <c r="AC165" s="112"/>
      <c r="AD165" s="112"/>
      <c r="AE165" s="112"/>
      <c r="AF165" s="112"/>
      <c r="AG165" s="112"/>
      <c r="AH165" s="112"/>
      <c r="AI165" s="112"/>
      <c r="AJ165" s="112"/>
      <c r="AK165" s="112"/>
      <c r="AL165" s="112"/>
      <c r="AM165" s="112"/>
      <c r="AN165" s="112"/>
      <c r="AO165" s="112"/>
      <c r="AP165" s="112"/>
      <c r="AQ165" s="112"/>
      <c r="AR165" s="112"/>
    </row>
    <row r="166" spans="2:44" x14ac:dyDescent="0.2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24"/>
      <c r="Z166" s="112"/>
      <c r="AA166" s="112"/>
      <c r="AB166" s="112"/>
      <c r="AC166" s="112"/>
      <c r="AD166" s="112"/>
      <c r="AE166" s="112"/>
      <c r="AF166" s="112"/>
      <c r="AG166" s="112"/>
      <c r="AH166" s="112"/>
      <c r="AI166" s="112"/>
      <c r="AJ166" s="112"/>
      <c r="AK166" s="112"/>
      <c r="AL166" s="112"/>
      <c r="AM166" s="112"/>
      <c r="AN166" s="112"/>
      <c r="AO166" s="112"/>
      <c r="AP166" s="112"/>
      <c r="AQ166" s="112"/>
      <c r="AR166" s="112"/>
    </row>
    <row r="167" spans="2:44" x14ac:dyDescent="0.2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24"/>
      <c r="Z167" s="112"/>
      <c r="AA167" s="112"/>
      <c r="AB167" s="112"/>
      <c r="AC167" s="112"/>
      <c r="AD167" s="112"/>
      <c r="AE167" s="112"/>
      <c r="AF167" s="112"/>
      <c r="AG167" s="112"/>
      <c r="AH167" s="112"/>
      <c r="AI167" s="112"/>
      <c r="AJ167" s="112"/>
      <c r="AK167" s="112"/>
      <c r="AL167" s="112"/>
      <c r="AM167" s="112"/>
      <c r="AN167" s="112"/>
      <c r="AO167" s="112"/>
      <c r="AP167" s="112"/>
      <c r="AQ167" s="112"/>
      <c r="AR167" s="112"/>
    </row>
    <row r="168" spans="2:44" x14ac:dyDescent="0.2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24"/>
      <c r="Z168" s="112"/>
      <c r="AA168" s="112"/>
      <c r="AB168" s="112"/>
      <c r="AC168" s="112"/>
      <c r="AD168" s="112"/>
      <c r="AE168" s="112"/>
      <c r="AF168" s="112"/>
      <c r="AG168" s="112"/>
      <c r="AH168" s="112"/>
      <c r="AI168" s="112"/>
      <c r="AJ168" s="112"/>
      <c r="AK168" s="112"/>
      <c r="AL168" s="112"/>
      <c r="AM168" s="112"/>
      <c r="AN168" s="112"/>
      <c r="AO168" s="112"/>
      <c r="AP168" s="112"/>
      <c r="AQ168" s="112"/>
      <c r="AR168" s="112"/>
    </row>
    <row r="169" spans="2:44" x14ac:dyDescent="0.2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24"/>
      <c r="Z169" s="112"/>
      <c r="AA169" s="112"/>
      <c r="AB169" s="112"/>
      <c r="AC169" s="112"/>
      <c r="AD169" s="112"/>
      <c r="AE169" s="112"/>
      <c r="AF169" s="112"/>
      <c r="AG169" s="112"/>
      <c r="AH169" s="112"/>
      <c r="AI169" s="112"/>
      <c r="AJ169" s="112"/>
      <c r="AK169" s="112"/>
      <c r="AL169" s="112"/>
      <c r="AM169" s="112"/>
      <c r="AN169" s="112"/>
      <c r="AO169" s="112"/>
      <c r="AP169" s="112"/>
      <c r="AQ169" s="112"/>
      <c r="AR169" s="112"/>
    </row>
    <row r="170" spans="2:44" x14ac:dyDescent="0.2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24"/>
      <c r="Z170" s="112"/>
      <c r="AA170" s="112"/>
      <c r="AB170" s="112"/>
      <c r="AC170" s="112"/>
      <c r="AD170" s="112"/>
      <c r="AE170" s="112"/>
      <c r="AF170" s="112"/>
      <c r="AG170" s="112"/>
      <c r="AH170" s="112"/>
      <c r="AI170" s="112"/>
      <c r="AJ170" s="112"/>
      <c r="AK170" s="112"/>
      <c r="AL170" s="112"/>
      <c r="AM170" s="112"/>
      <c r="AN170" s="112"/>
      <c r="AO170" s="112"/>
      <c r="AP170" s="112"/>
      <c r="AQ170" s="112"/>
      <c r="AR170" s="112"/>
    </row>
    <row r="171" spans="2:44" x14ac:dyDescent="0.2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24"/>
      <c r="Z171" s="112"/>
      <c r="AA171" s="112"/>
      <c r="AB171" s="112"/>
      <c r="AC171" s="112"/>
      <c r="AD171" s="112"/>
      <c r="AE171" s="112"/>
      <c r="AF171" s="112"/>
      <c r="AG171" s="112"/>
      <c r="AH171" s="112"/>
      <c r="AI171" s="112"/>
      <c r="AJ171" s="112"/>
      <c r="AK171" s="112"/>
      <c r="AL171" s="112"/>
      <c r="AM171" s="112"/>
      <c r="AN171" s="112"/>
      <c r="AO171" s="112"/>
      <c r="AP171" s="112"/>
      <c r="AQ171" s="112"/>
      <c r="AR171" s="112"/>
    </row>
    <row r="172" spans="2:44" x14ac:dyDescent="0.2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24"/>
      <c r="Z172" s="112"/>
      <c r="AA172" s="112"/>
      <c r="AB172" s="112"/>
      <c r="AC172" s="112"/>
      <c r="AD172" s="112"/>
      <c r="AE172" s="112"/>
      <c r="AF172" s="112"/>
      <c r="AG172" s="112"/>
      <c r="AH172" s="112"/>
      <c r="AI172" s="112"/>
      <c r="AJ172" s="112"/>
      <c r="AK172" s="112"/>
      <c r="AL172" s="112"/>
      <c r="AM172" s="112"/>
      <c r="AN172" s="112"/>
      <c r="AO172" s="112"/>
      <c r="AP172" s="112"/>
      <c r="AQ172" s="112"/>
      <c r="AR172" s="112"/>
    </row>
    <row r="173" spans="2:44" x14ac:dyDescent="0.2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24"/>
      <c r="Z173" s="112"/>
      <c r="AA173" s="112"/>
      <c r="AB173" s="112"/>
      <c r="AC173" s="112"/>
      <c r="AD173" s="112"/>
      <c r="AE173" s="112"/>
      <c r="AF173" s="112"/>
      <c r="AG173" s="112"/>
      <c r="AH173" s="112"/>
      <c r="AI173" s="112"/>
      <c r="AJ173" s="112"/>
      <c r="AK173" s="112"/>
      <c r="AL173" s="112"/>
      <c r="AM173" s="112"/>
      <c r="AN173" s="112"/>
      <c r="AO173" s="112"/>
      <c r="AP173" s="112"/>
      <c r="AQ173" s="112"/>
      <c r="AR173" s="112"/>
    </row>
    <row r="174" spans="2:44" x14ac:dyDescent="0.2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24"/>
      <c r="Z174" s="112"/>
      <c r="AA174" s="112"/>
      <c r="AB174" s="112"/>
      <c r="AC174" s="112"/>
      <c r="AD174" s="112"/>
      <c r="AE174" s="112"/>
      <c r="AF174" s="112"/>
      <c r="AG174" s="112"/>
      <c r="AH174" s="112"/>
      <c r="AI174" s="112"/>
      <c r="AJ174" s="112"/>
      <c r="AK174" s="112"/>
      <c r="AL174" s="112"/>
      <c r="AM174" s="112"/>
      <c r="AN174" s="112"/>
      <c r="AO174" s="112"/>
      <c r="AP174" s="112"/>
      <c r="AQ174" s="112"/>
      <c r="AR174" s="112"/>
    </row>
    <row r="175" spans="2:44" x14ac:dyDescent="0.2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24"/>
      <c r="Z175" s="112"/>
      <c r="AA175" s="112"/>
      <c r="AB175" s="112"/>
      <c r="AC175" s="112"/>
      <c r="AD175" s="112"/>
      <c r="AE175" s="112"/>
      <c r="AF175" s="112"/>
      <c r="AG175" s="112"/>
      <c r="AH175" s="112"/>
      <c r="AI175" s="112"/>
      <c r="AJ175" s="112"/>
      <c r="AK175" s="112"/>
      <c r="AL175" s="112"/>
      <c r="AM175" s="112"/>
      <c r="AN175" s="112"/>
      <c r="AO175" s="112"/>
      <c r="AP175" s="112"/>
      <c r="AQ175" s="112"/>
      <c r="AR175" s="112"/>
    </row>
    <row r="176" spans="2:44" x14ac:dyDescent="0.2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24"/>
      <c r="Z176" s="112"/>
      <c r="AA176" s="112"/>
      <c r="AB176" s="112"/>
      <c r="AC176" s="112"/>
      <c r="AD176" s="112"/>
      <c r="AE176" s="112"/>
      <c r="AF176" s="112"/>
      <c r="AG176" s="112"/>
      <c r="AH176" s="112"/>
      <c r="AI176" s="112"/>
      <c r="AJ176" s="112"/>
      <c r="AK176" s="112"/>
      <c r="AL176" s="112"/>
      <c r="AM176" s="112"/>
      <c r="AN176" s="112"/>
      <c r="AO176" s="112"/>
      <c r="AP176" s="112"/>
      <c r="AQ176" s="112"/>
      <c r="AR176" s="112"/>
    </row>
    <row r="177" spans="2:44" x14ac:dyDescent="0.2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24"/>
      <c r="Z177" s="112"/>
      <c r="AA177" s="112"/>
      <c r="AB177" s="112"/>
      <c r="AC177" s="112"/>
      <c r="AD177" s="112"/>
      <c r="AE177" s="112"/>
      <c r="AF177" s="112"/>
      <c r="AG177" s="112"/>
      <c r="AH177" s="112"/>
      <c r="AI177" s="112"/>
      <c r="AJ177" s="112"/>
      <c r="AK177" s="112"/>
      <c r="AL177" s="112"/>
      <c r="AM177" s="112"/>
      <c r="AN177" s="112"/>
      <c r="AO177" s="112"/>
      <c r="AP177" s="112"/>
      <c r="AQ177" s="112"/>
      <c r="AR177" s="112"/>
    </row>
    <row r="178" spans="2:44" x14ac:dyDescent="0.2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24"/>
      <c r="Z178" s="112"/>
      <c r="AA178" s="112"/>
      <c r="AB178" s="112"/>
      <c r="AC178" s="112"/>
      <c r="AD178" s="112"/>
      <c r="AE178" s="112"/>
      <c r="AF178" s="112"/>
      <c r="AG178" s="112"/>
      <c r="AH178" s="112"/>
      <c r="AI178" s="112"/>
      <c r="AJ178" s="112"/>
      <c r="AK178" s="112"/>
      <c r="AL178" s="112"/>
      <c r="AM178" s="112"/>
      <c r="AN178" s="112"/>
      <c r="AO178" s="112"/>
      <c r="AP178" s="112"/>
      <c r="AQ178" s="112"/>
      <c r="AR178" s="112"/>
    </row>
    <row r="179" spans="2:44" x14ac:dyDescent="0.2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24"/>
      <c r="Z179" s="112"/>
      <c r="AA179" s="112"/>
      <c r="AB179" s="112"/>
      <c r="AC179" s="112"/>
      <c r="AD179" s="112"/>
      <c r="AE179" s="112"/>
      <c r="AF179" s="112"/>
      <c r="AG179" s="112"/>
      <c r="AH179" s="112"/>
      <c r="AI179" s="112"/>
      <c r="AJ179" s="112"/>
      <c r="AK179" s="112"/>
      <c r="AL179" s="112"/>
      <c r="AM179" s="112"/>
      <c r="AN179" s="112"/>
      <c r="AO179" s="112"/>
      <c r="AP179" s="112"/>
      <c r="AQ179" s="112"/>
      <c r="AR179" s="112"/>
    </row>
    <row r="180" spans="2:44" x14ac:dyDescent="0.2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24"/>
      <c r="Z180" s="112"/>
      <c r="AA180" s="112"/>
      <c r="AB180" s="112"/>
      <c r="AC180" s="112"/>
      <c r="AD180" s="112"/>
      <c r="AE180" s="112"/>
      <c r="AF180" s="112"/>
      <c r="AG180" s="112"/>
      <c r="AH180" s="112"/>
      <c r="AI180" s="112"/>
      <c r="AJ180" s="112"/>
      <c r="AK180" s="112"/>
      <c r="AL180" s="112"/>
      <c r="AM180" s="112"/>
      <c r="AN180" s="112"/>
      <c r="AO180" s="112"/>
      <c r="AP180" s="112"/>
      <c r="AQ180" s="112"/>
      <c r="AR180" s="112"/>
    </row>
    <row r="181" spans="2:44" x14ac:dyDescent="0.2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24"/>
      <c r="Z181" s="112"/>
      <c r="AA181" s="112"/>
      <c r="AB181" s="112"/>
      <c r="AC181" s="112"/>
      <c r="AD181" s="112"/>
      <c r="AE181" s="112"/>
      <c r="AF181" s="112"/>
      <c r="AG181" s="112"/>
      <c r="AH181" s="112"/>
      <c r="AI181" s="112"/>
      <c r="AJ181" s="112"/>
      <c r="AK181" s="112"/>
      <c r="AL181" s="112"/>
      <c r="AM181" s="112"/>
      <c r="AN181" s="112"/>
      <c r="AO181" s="112"/>
      <c r="AP181" s="112"/>
      <c r="AQ181" s="112"/>
      <c r="AR181" s="112"/>
    </row>
    <row r="182" spans="2:44" x14ac:dyDescent="0.2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24"/>
      <c r="Z182" s="112"/>
      <c r="AA182" s="112"/>
      <c r="AB182" s="112"/>
      <c r="AC182" s="112"/>
      <c r="AD182" s="112"/>
      <c r="AE182" s="112"/>
      <c r="AF182" s="112"/>
      <c r="AG182" s="112"/>
      <c r="AH182" s="112"/>
      <c r="AI182" s="112"/>
      <c r="AJ182" s="112"/>
      <c r="AK182" s="112"/>
      <c r="AL182" s="112"/>
      <c r="AM182" s="112"/>
      <c r="AN182" s="112"/>
      <c r="AO182" s="112"/>
      <c r="AP182" s="112"/>
      <c r="AQ182" s="112"/>
      <c r="AR182" s="112"/>
    </row>
    <row r="183" spans="2:44" x14ac:dyDescent="0.2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24"/>
      <c r="Z183" s="112"/>
      <c r="AA183" s="112"/>
      <c r="AB183" s="112"/>
      <c r="AC183" s="112"/>
      <c r="AD183" s="112"/>
      <c r="AE183" s="112"/>
      <c r="AF183" s="112"/>
      <c r="AG183" s="112"/>
      <c r="AH183" s="112"/>
      <c r="AI183" s="112"/>
      <c r="AJ183" s="112"/>
      <c r="AK183" s="112"/>
      <c r="AL183" s="112"/>
      <c r="AM183" s="112"/>
      <c r="AN183" s="112"/>
      <c r="AO183" s="112"/>
      <c r="AP183" s="112"/>
      <c r="AQ183" s="112"/>
      <c r="AR183" s="112"/>
    </row>
    <row r="184" spans="2:44" x14ac:dyDescent="0.2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24"/>
      <c r="Z184" s="112"/>
      <c r="AA184" s="112"/>
      <c r="AB184" s="112"/>
      <c r="AC184" s="112"/>
      <c r="AD184" s="112"/>
      <c r="AE184" s="112"/>
      <c r="AF184" s="112"/>
      <c r="AG184" s="112"/>
      <c r="AH184" s="112"/>
      <c r="AI184" s="112"/>
      <c r="AJ184" s="112"/>
      <c r="AK184" s="112"/>
      <c r="AL184" s="112"/>
      <c r="AM184" s="112"/>
      <c r="AN184" s="112"/>
      <c r="AO184" s="112"/>
      <c r="AP184" s="112"/>
      <c r="AQ184" s="112"/>
      <c r="AR184" s="112"/>
    </row>
    <row r="185" spans="2:44" x14ac:dyDescent="0.2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24"/>
      <c r="Z185" s="112"/>
      <c r="AA185" s="112"/>
      <c r="AB185" s="112"/>
      <c r="AC185" s="112"/>
      <c r="AD185" s="112"/>
      <c r="AE185" s="112"/>
      <c r="AF185" s="112"/>
      <c r="AG185" s="112"/>
      <c r="AH185" s="112"/>
      <c r="AI185" s="112"/>
      <c r="AJ185" s="112"/>
      <c r="AK185" s="112"/>
      <c r="AL185" s="112"/>
      <c r="AM185" s="112"/>
      <c r="AN185" s="112"/>
      <c r="AO185" s="112"/>
      <c r="AP185" s="112"/>
      <c r="AQ185" s="112"/>
      <c r="AR185" s="112"/>
    </row>
    <row r="186" spans="2:44" x14ac:dyDescent="0.2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24"/>
      <c r="Z186" s="112"/>
      <c r="AA186" s="112"/>
      <c r="AB186" s="112"/>
      <c r="AC186" s="112"/>
      <c r="AD186" s="112"/>
      <c r="AE186" s="112"/>
      <c r="AF186" s="112"/>
      <c r="AG186" s="112"/>
      <c r="AH186" s="112"/>
      <c r="AI186" s="112"/>
      <c r="AJ186" s="112"/>
      <c r="AK186" s="112"/>
      <c r="AL186" s="112"/>
      <c r="AM186" s="112"/>
      <c r="AN186" s="112"/>
      <c r="AO186" s="112"/>
      <c r="AP186" s="112"/>
      <c r="AQ186" s="112"/>
      <c r="AR186" s="112"/>
    </row>
    <row r="187" spans="2:44" x14ac:dyDescent="0.2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24"/>
      <c r="Z187" s="112"/>
      <c r="AA187" s="112"/>
      <c r="AB187" s="112"/>
      <c r="AC187" s="112"/>
      <c r="AD187" s="112"/>
      <c r="AE187" s="112"/>
      <c r="AF187" s="112"/>
      <c r="AG187" s="112"/>
      <c r="AH187" s="112"/>
      <c r="AI187" s="112"/>
      <c r="AJ187" s="112"/>
      <c r="AK187" s="112"/>
      <c r="AL187" s="112"/>
      <c r="AM187" s="112"/>
      <c r="AN187" s="112"/>
      <c r="AO187" s="112"/>
      <c r="AP187" s="112"/>
      <c r="AQ187" s="112"/>
      <c r="AR187" s="112"/>
    </row>
    <row r="188" spans="2:44" x14ac:dyDescent="0.2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24"/>
      <c r="Z188" s="112"/>
      <c r="AA188" s="112"/>
      <c r="AB188" s="112"/>
      <c r="AC188" s="112"/>
      <c r="AD188" s="112"/>
      <c r="AE188" s="112"/>
      <c r="AF188" s="112"/>
      <c r="AG188" s="112"/>
      <c r="AH188" s="112"/>
      <c r="AI188" s="112"/>
      <c r="AJ188" s="112"/>
      <c r="AK188" s="112"/>
      <c r="AL188" s="112"/>
      <c r="AM188" s="112"/>
      <c r="AN188" s="112"/>
      <c r="AO188" s="112"/>
      <c r="AP188" s="112"/>
      <c r="AQ188" s="112"/>
      <c r="AR188" s="112"/>
    </row>
    <row r="189" spans="2:44" x14ac:dyDescent="0.2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24"/>
      <c r="Z189" s="112"/>
      <c r="AA189" s="112"/>
      <c r="AB189" s="112"/>
      <c r="AC189" s="112"/>
      <c r="AD189" s="112"/>
      <c r="AE189" s="112"/>
      <c r="AF189" s="112"/>
      <c r="AG189" s="112"/>
      <c r="AH189" s="112"/>
      <c r="AI189" s="112"/>
      <c r="AJ189" s="112"/>
      <c r="AK189" s="112"/>
      <c r="AL189" s="112"/>
      <c r="AM189" s="112"/>
      <c r="AN189" s="112"/>
      <c r="AO189" s="112"/>
      <c r="AP189" s="112"/>
      <c r="AQ189" s="112"/>
      <c r="AR189" s="112"/>
    </row>
    <row r="190" spans="2:44" x14ac:dyDescent="0.2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24"/>
      <c r="Z190" s="112"/>
      <c r="AA190" s="112"/>
      <c r="AB190" s="112"/>
      <c r="AC190" s="112"/>
      <c r="AD190" s="112"/>
      <c r="AE190" s="112"/>
      <c r="AF190" s="112"/>
      <c r="AG190" s="112"/>
      <c r="AH190" s="112"/>
      <c r="AI190" s="112"/>
      <c r="AJ190" s="112"/>
      <c r="AK190" s="112"/>
      <c r="AL190" s="112"/>
      <c r="AM190" s="112"/>
      <c r="AN190" s="112"/>
      <c r="AO190" s="112"/>
      <c r="AP190" s="112"/>
      <c r="AQ190" s="112"/>
      <c r="AR190" s="112"/>
    </row>
    <row r="191" spans="2:44" x14ac:dyDescent="0.2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24"/>
      <c r="Z191" s="112"/>
      <c r="AA191" s="112"/>
      <c r="AB191" s="112"/>
      <c r="AC191" s="112"/>
      <c r="AD191" s="112"/>
      <c r="AE191" s="112"/>
      <c r="AF191" s="112"/>
      <c r="AG191" s="112"/>
      <c r="AH191" s="112"/>
      <c r="AI191" s="112"/>
      <c r="AJ191" s="112"/>
      <c r="AK191" s="112"/>
      <c r="AL191" s="112"/>
      <c r="AM191" s="112"/>
      <c r="AN191" s="112"/>
      <c r="AO191" s="112"/>
      <c r="AP191" s="112"/>
      <c r="AQ191" s="112"/>
      <c r="AR191" s="112"/>
    </row>
    <row r="192" spans="2:44" x14ac:dyDescent="0.2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24"/>
      <c r="Z192" s="112"/>
      <c r="AA192" s="112"/>
      <c r="AB192" s="112"/>
      <c r="AC192" s="112"/>
      <c r="AD192" s="112"/>
      <c r="AE192" s="112"/>
      <c r="AF192" s="112"/>
      <c r="AG192" s="112"/>
      <c r="AH192" s="112"/>
      <c r="AI192" s="112"/>
      <c r="AJ192" s="112"/>
      <c r="AK192" s="112"/>
      <c r="AL192" s="112"/>
      <c r="AM192" s="112"/>
      <c r="AN192" s="112"/>
      <c r="AO192" s="112"/>
      <c r="AP192" s="112"/>
      <c r="AQ192" s="112"/>
      <c r="AR192" s="112"/>
    </row>
    <row r="193" spans="2:44" x14ac:dyDescent="0.2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24"/>
      <c r="Z193" s="112"/>
      <c r="AA193" s="112"/>
      <c r="AB193" s="112"/>
      <c r="AC193" s="112"/>
      <c r="AD193" s="112"/>
      <c r="AE193" s="112"/>
      <c r="AF193" s="112"/>
      <c r="AG193" s="112"/>
      <c r="AH193" s="112"/>
      <c r="AI193" s="112"/>
      <c r="AJ193" s="112"/>
      <c r="AK193" s="112"/>
      <c r="AL193" s="112"/>
      <c r="AM193" s="112"/>
      <c r="AN193" s="112"/>
      <c r="AO193" s="112"/>
      <c r="AP193" s="112"/>
      <c r="AQ193" s="112"/>
      <c r="AR193" s="112"/>
    </row>
    <row r="194" spans="2:44" x14ac:dyDescent="0.2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24"/>
      <c r="Z194" s="112"/>
      <c r="AA194" s="112"/>
      <c r="AB194" s="112"/>
      <c r="AC194" s="112"/>
      <c r="AD194" s="112"/>
      <c r="AE194" s="112"/>
      <c r="AF194" s="112"/>
      <c r="AG194" s="112"/>
      <c r="AH194" s="112"/>
      <c r="AI194" s="112"/>
      <c r="AJ194" s="112"/>
      <c r="AK194" s="112"/>
      <c r="AL194" s="112"/>
      <c r="AM194" s="112"/>
      <c r="AN194" s="112"/>
      <c r="AO194" s="112"/>
      <c r="AP194" s="112"/>
      <c r="AQ194" s="112"/>
      <c r="AR194" s="112"/>
    </row>
    <row r="195" spans="2:44" x14ac:dyDescent="0.2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24"/>
      <c r="Z195" s="112"/>
      <c r="AA195" s="112"/>
      <c r="AB195" s="112"/>
      <c r="AC195" s="112"/>
      <c r="AD195" s="112"/>
      <c r="AE195" s="112"/>
      <c r="AF195" s="112"/>
      <c r="AG195" s="112"/>
      <c r="AH195" s="112"/>
      <c r="AI195" s="112"/>
      <c r="AJ195" s="112"/>
      <c r="AK195" s="112"/>
      <c r="AL195" s="112"/>
      <c r="AM195" s="112"/>
      <c r="AN195" s="112"/>
      <c r="AO195" s="112"/>
      <c r="AP195" s="112"/>
      <c r="AQ195" s="112"/>
      <c r="AR195" s="112"/>
    </row>
    <row r="196" spans="2:44" x14ac:dyDescent="0.2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24"/>
      <c r="Z196" s="112"/>
      <c r="AA196" s="112"/>
      <c r="AB196" s="112"/>
      <c r="AC196" s="112"/>
      <c r="AD196" s="112"/>
      <c r="AE196" s="112"/>
      <c r="AF196" s="112"/>
      <c r="AG196" s="112"/>
      <c r="AH196" s="112"/>
      <c r="AI196" s="112"/>
      <c r="AJ196" s="112"/>
      <c r="AK196" s="112"/>
      <c r="AL196" s="112"/>
      <c r="AM196" s="112"/>
      <c r="AN196" s="112"/>
      <c r="AO196" s="112"/>
      <c r="AP196" s="112"/>
      <c r="AQ196" s="112"/>
      <c r="AR196" s="112"/>
    </row>
    <row r="197" spans="2:44" x14ac:dyDescent="0.2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24"/>
      <c r="Z197" s="112"/>
      <c r="AA197" s="112"/>
      <c r="AB197" s="112"/>
      <c r="AC197" s="112"/>
      <c r="AD197" s="112"/>
      <c r="AE197" s="112"/>
      <c r="AF197" s="112"/>
      <c r="AG197" s="112"/>
      <c r="AH197" s="112"/>
      <c r="AI197" s="112"/>
      <c r="AJ197" s="112"/>
      <c r="AK197" s="112"/>
      <c r="AL197" s="112"/>
      <c r="AM197" s="112"/>
      <c r="AN197" s="112"/>
      <c r="AO197" s="112"/>
      <c r="AP197" s="112"/>
      <c r="AQ197" s="112"/>
      <c r="AR197" s="112"/>
    </row>
    <row r="198" spans="2:44" x14ac:dyDescent="0.2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24"/>
      <c r="Z198" s="112"/>
      <c r="AA198" s="112"/>
      <c r="AB198" s="112"/>
      <c r="AC198" s="112"/>
      <c r="AD198" s="112"/>
      <c r="AE198" s="112"/>
      <c r="AF198" s="112"/>
      <c r="AG198" s="112"/>
      <c r="AH198" s="112"/>
      <c r="AI198" s="112"/>
      <c r="AJ198" s="112"/>
      <c r="AK198" s="112"/>
      <c r="AL198" s="112"/>
      <c r="AM198" s="112"/>
      <c r="AN198" s="112"/>
      <c r="AO198" s="112"/>
      <c r="AP198" s="112"/>
      <c r="AQ198" s="112"/>
      <c r="AR198" s="112"/>
    </row>
    <row r="199" spans="2:44" x14ac:dyDescent="0.2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24"/>
      <c r="Z199" s="112"/>
      <c r="AA199" s="112"/>
      <c r="AB199" s="112"/>
      <c r="AC199" s="112"/>
      <c r="AD199" s="112"/>
      <c r="AE199" s="112"/>
      <c r="AF199" s="112"/>
      <c r="AG199" s="112"/>
      <c r="AH199" s="112"/>
      <c r="AI199" s="112"/>
      <c r="AJ199" s="112"/>
      <c r="AK199" s="112"/>
      <c r="AL199" s="112"/>
      <c r="AM199" s="112"/>
      <c r="AN199" s="112"/>
      <c r="AO199" s="112"/>
      <c r="AP199" s="112"/>
      <c r="AQ199" s="112"/>
      <c r="AR199" s="112"/>
    </row>
    <row r="200" spans="2:44" x14ac:dyDescent="0.2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24"/>
      <c r="Z200" s="112"/>
      <c r="AA200" s="112"/>
      <c r="AB200" s="112"/>
      <c r="AC200" s="112"/>
      <c r="AD200" s="112"/>
      <c r="AE200" s="112"/>
      <c r="AF200" s="112"/>
      <c r="AG200" s="112"/>
      <c r="AH200" s="112"/>
      <c r="AI200" s="112"/>
      <c r="AJ200" s="112"/>
      <c r="AK200" s="112"/>
      <c r="AL200" s="112"/>
      <c r="AM200" s="112"/>
      <c r="AN200" s="112"/>
      <c r="AO200" s="112"/>
      <c r="AP200" s="112"/>
      <c r="AQ200" s="112"/>
      <c r="AR200" s="112"/>
    </row>
    <row r="201" spans="2:44" x14ac:dyDescent="0.2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24"/>
      <c r="Z201" s="112"/>
      <c r="AA201" s="112"/>
      <c r="AB201" s="112"/>
      <c r="AC201" s="112"/>
      <c r="AD201" s="112"/>
      <c r="AE201" s="112"/>
      <c r="AF201" s="112"/>
      <c r="AG201" s="112"/>
      <c r="AH201" s="112"/>
      <c r="AI201" s="112"/>
      <c r="AJ201" s="112"/>
      <c r="AK201" s="112"/>
      <c r="AL201" s="112"/>
      <c r="AM201" s="112"/>
      <c r="AN201" s="112"/>
      <c r="AO201" s="112"/>
      <c r="AP201" s="112"/>
      <c r="AQ201" s="112"/>
      <c r="AR201" s="112"/>
    </row>
    <row r="202" spans="2:44" x14ac:dyDescent="0.2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24"/>
      <c r="Z202" s="112"/>
      <c r="AA202" s="112"/>
      <c r="AB202" s="112"/>
      <c r="AC202" s="112"/>
      <c r="AD202" s="112"/>
      <c r="AE202" s="112"/>
      <c r="AF202" s="112"/>
      <c r="AG202" s="112"/>
      <c r="AH202" s="112"/>
      <c r="AI202" s="112"/>
      <c r="AJ202" s="112"/>
      <c r="AK202" s="112"/>
      <c r="AL202" s="112"/>
      <c r="AM202" s="112"/>
      <c r="AN202" s="112"/>
      <c r="AO202" s="112"/>
      <c r="AP202" s="112"/>
      <c r="AQ202" s="112"/>
      <c r="AR202" s="112"/>
    </row>
    <row r="203" spans="2:44" x14ac:dyDescent="0.2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24"/>
      <c r="Z203" s="112"/>
      <c r="AA203" s="112"/>
      <c r="AB203" s="112"/>
      <c r="AC203" s="112"/>
      <c r="AD203" s="112"/>
      <c r="AE203" s="112"/>
      <c r="AF203" s="112"/>
      <c r="AG203" s="112"/>
      <c r="AH203" s="112"/>
      <c r="AI203" s="112"/>
      <c r="AJ203" s="112"/>
      <c r="AK203" s="112"/>
      <c r="AL203" s="112"/>
      <c r="AM203" s="112"/>
      <c r="AN203" s="112"/>
      <c r="AO203" s="112"/>
      <c r="AP203" s="112"/>
      <c r="AQ203" s="112"/>
      <c r="AR203" s="112"/>
    </row>
    <row r="204" spans="2:44" x14ac:dyDescent="0.2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24"/>
      <c r="Z204" s="112"/>
      <c r="AA204" s="112"/>
      <c r="AB204" s="112"/>
      <c r="AC204" s="112"/>
      <c r="AD204" s="112"/>
      <c r="AE204" s="112"/>
      <c r="AF204" s="112"/>
      <c r="AG204" s="112"/>
      <c r="AH204" s="112"/>
      <c r="AI204" s="112"/>
      <c r="AJ204" s="112"/>
      <c r="AK204" s="112"/>
      <c r="AL204" s="112"/>
      <c r="AM204" s="112"/>
      <c r="AN204" s="112"/>
      <c r="AO204" s="112"/>
      <c r="AP204" s="112"/>
      <c r="AQ204" s="112"/>
      <c r="AR204" s="112"/>
    </row>
    <row r="205" spans="2:44" x14ac:dyDescent="0.2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24"/>
      <c r="Z205" s="112"/>
      <c r="AA205" s="112"/>
      <c r="AB205" s="112"/>
      <c r="AC205" s="112"/>
      <c r="AD205" s="112"/>
      <c r="AE205" s="112"/>
      <c r="AF205" s="112"/>
      <c r="AG205" s="112"/>
      <c r="AH205" s="112"/>
      <c r="AI205" s="112"/>
      <c r="AJ205" s="112"/>
      <c r="AK205" s="112"/>
      <c r="AL205" s="112"/>
      <c r="AM205" s="112"/>
      <c r="AN205" s="112"/>
      <c r="AO205" s="112"/>
      <c r="AP205" s="112"/>
      <c r="AQ205" s="112"/>
      <c r="AR205" s="112"/>
    </row>
    <row r="206" spans="2:44" x14ac:dyDescent="0.2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24"/>
      <c r="Z206" s="112"/>
      <c r="AA206" s="112"/>
      <c r="AB206" s="112"/>
      <c r="AC206" s="112"/>
      <c r="AD206" s="112"/>
      <c r="AE206" s="112"/>
      <c r="AF206" s="112"/>
      <c r="AG206" s="112"/>
      <c r="AH206" s="112"/>
      <c r="AI206" s="112"/>
      <c r="AJ206" s="112"/>
      <c r="AK206" s="112"/>
      <c r="AL206" s="112"/>
      <c r="AM206" s="112"/>
      <c r="AN206" s="112"/>
      <c r="AO206" s="112"/>
      <c r="AP206" s="112"/>
      <c r="AQ206" s="112"/>
      <c r="AR206" s="112"/>
    </row>
    <row r="207" spans="2:44" x14ac:dyDescent="0.2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24"/>
      <c r="Z207" s="112"/>
      <c r="AA207" s="112"/>
      <c r="AB207" s="112"/>
      <c r="AC207" s="112"/>
      <c r="AD207" s="112"/>
      <c r="AE207" s="112"/>
      <c r="AF207" s="112"/>
      <c r="AG207" s="112"/>
      <c r="AH207" s="112"/>
      <c r="AI207" s="112"/>
      <c r="AJ207" s="112"/>
      <c r="AK207" s="112"/>
      <c r="AL207" s="112"/>
      <c r="AM207" s="112"/>
      <c r="AN207" s="112"/>
      <c r="AO207" s="112"/>
      <c r="AP207" s="112"/>
      <c r="AQ207" s="112"/>
      <c r="AR207" s="112"/>
    </row>
    <row r="208" spans="2:44" x14ac:dyDescent="0.2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24"/>
      <c r="Z208" s="112"/>
      <c r="AA208" s="112"/>
      <c r="AB208" s="112"/>
      <c r="AC208" s="112"/>
      <c r="AD208" s="112"/>
      <c r="AE208" s="112"/>
      <c r="AF208" s="112"/>
      <c r="AG208" s="112"/>
      <c r="AH208" s="112"/>
      <c r="AI208" s="112"/>
      <c r="AJ208" s="112"/>
      <c r="AK208" s="112"/>
      <c r="AL208" s="112"/>
      <c r="AM208" s="112"/>
      <c r="AN208" s="112"/>
      <c r="AO208" s="112"/>
      <c r="AP208" s="112"/>
      <c r="AQ208" s="112"/>
      <c r="AR208" s="112"/>
    </row>
    <row r="209" spans="2:44" x14ac:dyDescent="0.2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24"/>
      <c r="Z209" s="112"/>
      <c r="AA209" s="112"/>
      <c r="AB209" s="112"/>
      <c r="AC209" s="112"/>
      <c r="AD209" s="112"/>
      <c r="AE209" s="112"/>
      <c r="AF209" s="112"/>
      <c r="AG209" s="112"/>
      <c r="AH209" s="112"/>
      <c r="AI209" s="112"/>
      <c r="AJ209" s="112"/>
      <c r="AK209" s="112"/>
      <c r="AL209" s="112"/>
      <c r="AM209" s="112"/>
      <c r="AN209" s="112"/>
      <c r="AO209" s="112"/>
      <c r="AP209" s="112"/>
      <c r="AQ209" s="112"/>
      <c r="AR209" s="112"/>
    </row>
    <row r="210" spans="2:44" x14ac:dyDescent="0.2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24"/>
      <c r="Z210" s="112"/>
      <c r="AA210" s="112"/>
      <c r="AB210" s="112"/>
      <c r="AC210" s="112"/>
      <c r="AD210" s="112"/>
      <c r="AE210" s="112"/>
      <c r="AF210" s="112"/>
      <c r="AG210" s="112"/>
      <c r="AH210" s="112"/>
      <c r="AI210" s="112"/>
      <c r="AJ210" s="112"/>
      <c r="AK210" s="112"/>
      <c r="AL210" s="112"/>
      <c r="AM210" s="112"/>
      <c r="AN210" s="112"/>
      <c r="AO210" s="112"/>
      <c r="AP210" s="112"/>
      <c r="AQ210" s="112"/>
      <c r="AR210" s="112"/>
    </row>
    <row r="211" spans="2:44" x14ac:dyDescent="0.2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24"/>
      <c r="Z211" s="112"/>
      <c r="AA211" s="112"/>
      <c r="AB211" s="112"/>
      <c r="AC211" s="112"/>
      <c r="AD211" s="112"/>
      <c r="AE211" s="112"/>
      <c r="AF211" s="112"/>
      <c r="AG211" s="112"/>
      <c r="AH211" s="112"/>
      <c r="AI211" s="112"/>
      <c r="AJ211" s="112"/>
      <c r="AK211" s="112"/>
      <c r="AL211" s="112"/>
      <c r="AM211" s="112"/>
      <c r="AN211" s="112"/>
      <c r="AO211" s="112"/>
      <c r="AP211" s="112"/>
      <c r="AQ211" s="112"/>
      <c r="AR211" s="112"/>
    </row>
    <row r="212" spans="2:44" x14ac:dyDescent="0.2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24"/>
      <c r="Z212" s="112"/>
      <c r="AA212" s="112"/>
      <c r="AB212" s="112"/>
      <c r="AC212" s="112"/>
      <c r="AD212" s="112"/>
      <c r="AE212" s="112"/>
      <c r="AF212" s="112"/>
      <c r="AG212" s="112"/>
      <c r="AH212" s="112"/>
      <c r="AI212" s="112"/>
      <c r="AJ212" s="112"/>
      <c r="AK212" s="112"/>
      <c r="AL212" s="112"/>
      <c r="AM212" s="112"/>
      <c r="AN212" s="112"/>
      <c r="AO212" s="112"/>
      <c r="AP212" s="112"/>
      <c r="AQ212" s="112"/>
      <c r="AR212" s="112"/>
    </row>
    <row r="213" spans="2:44" x14ac:dyDescent="0.2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24"/>
      <c r="Z213" s="112"/>
      <c r="AA213" s="112"/>
      <c r="AB213" s="112"/>
      <c r="AC213" s="112"/>
      <c r="AD213" s="112"/>
      <c r="AE213" s="112"/>
      <c r="AF213" s="112"/>
      <c r="AG213" s="112"/>
      <c r="AH213" s="112"/>
      <c r="AI213" s="112"/>
      <c r="AJ213" s="112"/>
      <c r="AK213" s="112"/>
      <c r="AL213" s="112"/>
      <c r="AM213" s="112"/>
      <c r="AN213" s="112"/>
      <c r="AO213" s="112"/>
      <c r="AP213" s="112"/>
      <c r="AQ213" s="112"/>
      <c r="AR213" s="112"/>
    </row>
    <row r="214" spans="2:44" x14ac:dyDescent="0.2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24"/>
      <c r="Z214" s="112"/>
      <c r="AA214" s="112"/>
      <c r="AB214" s="112"/>
      <c r="AC214" s="112"/>
      <c r="AD214" s="112"/>
      <c r="AE214" s="112"/>
      <c r="AF214" s="112"/>
      <c r="AG214" s="112"/>
      <c r="AH214" s="112"/>
      <c r="AI214" s="112"/>
      <c r="AJ214" s="112"/>
      <c r="AK214" s="112"/>
      <c r="AL214" s="112"/>
      <c r="AM214" s="112"/>
      <c r="AN214" s="112"/>
      <c r="AO214" s="112"/>
      <c r="AP214" s="112"/>
      <c r="AQ214" s="112"/>
      <c r="AR214" s="112"/>
    </row>
    <row r="215" spans="2:44" x14ac:dyDescent="0.2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24"/>
      <c r="Z215" s="112"/>
      <c r="AA215" s="112"/>
      <c r="AB215" s="112"/>
      <c r="AC215" s="112"/>
      <c r="AD215" s="112"/>
      <c r="AE215" s="112"/>
      <c r="AF215" s="112"/>
      <c r="AG215" s="112"/>
      <c r="AH215" s="112"/>
      <c r="AI215" s="112"/>
      <c r="AJ215" s="112"/>
      <c r="AK215" s="112"/>
      <c r="AL215" s="112"/>
      <c r="AM215" s="112"/>
      <c r="AN215" s="112"/>
      <c r="AO215" s="112"/>
      <c r="AP215" s="112"/>
      <c r="AQ215" s="112"/>
      <c r="AR215" s="112"/>
    </row>
    <row r="216" spans="2:44" x14ac:dyDescent="0.2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24"/>
      <c r="Z216" s="112"/>
      <c r="AA216" s="112"/>
      <c r="AB216" s="112"/>
      <c r="AC216" s="112"/>
      <c r="AD216" s="112"/>
      <c r="AE216" s="112"/>
      <c r="AF216" s="112"/>
      <c r="AG216" s="112"/>
      <c r="AH216" s="112"/>
      <c r="AI216" s="112"/>
      <c r="AJ216" s="112"/>
      <c r="AK216" s="112"/>
      <c r="AL216" s="112"/>
      <c r="AM216" s="112"/>
      <c r="AN216" s="112"/>
      <c r="AO216" s="112"/>
      <c r="AP216" s="112"/>
      <c r="AQ216" s="112"/>
      <c r="AR216" s="112"/>
    </row>
    <row r="217" spans="2:44" x14ac:dyDescent="0.2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24"/>
      <c r="Z217" s="112"/>
      <c r="AA217" s="112"/>
      <c r="AB217" s="112"/>
      <c r="AC217" s="112"/>
      <c r="AD217" s="112"/>
      <c r="AE217" s="112"/>
      <c r="AF217" s="112"/>
      <c r="AG217" s="112"/>
      <c r="AH217" s="112"/>
      <c r="AI217" s="112"/>
      <c r="AJ217" s="112"/>
      <c r="AK217" s="112"/>
      <c r="AL217" s="112"/>
      <c r="AM217" s="112"/>
      <c r="AN217" s="112"/>
      <c r="AO217" s="112"/>
      <c r="AP217" s="112"/>
      <c r="AQ217" s="112"/>
      <c r="AR217" s="112"/>
    </row>
    <row r="218" spans="2:44" x14ac:dyDescent="0.2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24"/>
      <c r="Z218" s="112"/>
      <c r="AA218" s="112"/>
      <c r="AB218" s="112"/>
      <c r="AC218" s="112"/>
      <c r="AD218" s="112"/>
      <c r="AE218" s="112"/>
      <c r="AF218" s="112"/>
      <c r="AG218" s="112"/>
      <c r="AH218" s="112"/>
      <c r="AI218" s="112"/>
      <c r="AJ218" s="112"/>
      <c r="AK218" s="112"/>
      <c r="AL218" s="112"/>
      <c r="AM218" s="112"/>
      <c r="AN218" s="112"/>
      <c r="AO218" s="112"/>
      <c r="AP218" s="112"/>
      <c r="AQ218" s="112"/>
      <c r="AR218" s="112"/>
    </row>
    <row r="219" spans="2:44" x14ac:dyDescent="0.2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24"/>
      <c r="Z219" s="112"/>
      <c r="AA219" s="112"/>
      <c r="AB219" s="112"/>
      <c r="AC219" s="112"/>
      <c r="AD219" s="112"/>
      <c r="AE219" s="112"/>
      <c r="AF219" s="112"/>
      <c r="AG219" s="112"/>
      <c r="AH219" s="112"/>
      <c r="AI219" s="112"/>
      <c r="AJ219" s="112"/>
      <c r="AK219" s="112"/>
      <c r="AL219" s="112"/>
      <c r="AM219" s="112"/>
      <c r="AN219" s="112"/>
      <c r="AO219" s="112"/>
      <c r="AP219" s="112"/>
      <c r="AQ219" s="112"/>
      <c r="AR219" s="112"/>
    </row>
    <row r="220" spans="2:44" x14ac:dyDescent="0.2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24"/>
      <c r="Z220" s="112"/>
      <c r="AA220" s="112"/>
      <c r="AB220" s="112"/>
      <c r="AC220" s="112"/>
      <c r="AD220" s="112"/>
      <c r="AE220" s="112"/>
      <c r="AF220" s="112"/>
      <c r="AG220" s="112"/>
      <c r="AH220" s="112"/>
      <c r="AI220" s="112"/>
      <c r="AJ220" s="112"/>
      <c r="AK220" s="112"/>
      <c r="AL220" s="112"/>
      <c r="AM220" s="112"/>
      <c r="AN220" s="112"/>
      <c r="AO220" s="112"/>
      <c r="AP220" s="112"/>
      <c r="AQ220" s="112"/>
      <c r="AR220" s="112"/>
    </row>
    <row r="221" spans="2:44" x14ac:dyDescent="0.2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24"/>
      <c r="Z221" s="112"/>
      <c r="AA221" s="112"/>
      <c r="AB221" s="112"/>
      <c r="AC221" s="112"/>
      <c r="AD221" s="112"/>
      <c r="AE221" s="112"/>
      <c r="AF221" s="112"/>
      <c r="AG221" s="112"/>
      <c r="AH221" s="112"/>
      <c r="AI221" s="112"/>
      <c r="AJ221" s="112"/>
      <c r="AK221" s="112"/>
      <c r="AL221" s="112"/>
      <c r="AM221" s="112"/>
      <c r="AN221" s="112"/>
      <c r="AO221" s="112"/>
      <c r="AP221" s="112"/>
      <c r="AQ221" s="112"/>
      <c r="AR221" s="112"/>
    </row>
    <row r="222" spans="2:44" x14ac:dyDescent="0.2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24"/>
      <c r="Z222" s="112"/>
      <c r="AA222" s="112"/>
      <c r="AB222" s="112"/>
      <c r="AC222" s="112"/>
      <c r="AD222" s="112"/>
      <c r="AE222" s="112"/>
      <c r="AF222" s="112"/>
      <c r="AG222" s="112"/>
      <c r="AH222" s="112"/>
      <c r="AI222" s="112"/>
      <c r="AJ222" s="112"/>
      <c r="AK222" s="112"/>
      <c r="AL222" s="112"/>
      <c r="AM222" s="112"/>
      <c r="AN222" s="112"/>
      <c r="AO222" s="112"/>
      <c r="AP222" s="112"/>
      <c r="AQ222" s="112"/>
      <c r="AR222" s="112"/>
    </row>
    <row r="223" spans="2:44" x14ac:dyDescent="0.2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24"/>
      <c r="Z223" s="112"/>
      <c r="AA223" s="112"/>
      <c r="AB223" s="112"/>
      <c r="AC223" s="112"/>
      <c r="AD223" s="112"/>
      <c r="AE223" s="112"/>
      <c r="AF223" s="112"/>
      <c r="AG223" s="112"/>
      <c r="AH223" s="112"/>
      <c r="AI223" s="112"/>
      <c r="AJ223" s="112"/>
      <c r="AK223" s="112"/>
      <c r="AL223" s="112"/>
      <c r="AM223" s="112"/>
      <c r="AN223" s="112"/>
      <c r="AO223" s="112"/>
      <c r="AP223" s="112"/>
      <c r="AQ223" s="112"/>
      <c r="AR223" s="112"/>
    </row>
    <row r="224" spans="2:44" x14ac:dyDescent="0.2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24"/>
      <c r="Z224" s="112"/>
      <c r="AA224" s="112"/>
      <c r="AB224" s="112"/>
      <c r="AC224" s="112"/>
      <c r="AD224" s="112"/>
      <c r="AE224" s="112"/>
      <c r="AF224" s="112"/>
      <c r="AG224" s="112"/>
      <c r="AH224" s="112"/>
      <c r="AI224" s="112"/>
      <c r="AJ224" s="112"/>
      <c r="AK224" s="112"/>
      <c r="AL224" s="112"/>
      <c r="AM224" s="112"/>
      <c r="AN224" s="112"/>
      <c r="AO224" s="112"/>
      <c r="AP224" s="112"/>
      <c r="AQ224" s="112"/>
      <c r="AR224" s="112"/>
    </row>
    <row r="225" spans="2:44" x14ac:dyDescent="0.2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24"/>
      <c r="Z225" s="112"/>
      <c r="AA225" s="112"/>
      <c r="AB225" s="112"/>
      <c r="AC225" s="112"/>
      <c r="AD225" s="112"/>
      <c r="AE225" s="112"/>
      <c r="AF225" s="112"/>
      <c r="AG225" s="112"/>
      <c r="AH225" s="112"/>
      <c r="AI225" s="112"/>
      <c r="AJ225" s="112"/>
      <c r="AK225" s="112"/>
      <c r="AL225" s="112"/>
      <c r="AM225" s="112"/>
      <c r="AN225" s="112"/>
      <c r="AO225" s="112"/>
      <c r="AP225" s="112"/>
      <c r="AQ225" s="112"/>
      <c r="AR225" s="112"/>
    </row>
    <row r="226" spans="2:44" x14ac:dyDescent="0.2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24"/>
      <c r="Z226" s="112"/>
      <c r="AA226" s="112"/>
      <c r="AB226" s="112"/>
      <c r="AC226" s="112"/>
      <c r="AD226" s="112"/>
      <c r="AE226" s="112"/>
      <c r="AF226" s="112"/>
      <c r="AG226" s="112"/>
      <c r="AH226" s="112"/>
      <c r="AI226" s="112"/>
      <c r="AJ226" s="112"/>
      <c r="AK226" s="112"/>
      <c r="AL226" s="112"/>
      <c r="AM226" s="112"/>
      <c r="AN226" s="112"/>
      <c r="AO226" s="112"/>
      <c r="AP226" s="112"/>
      <c r="AQ226" s="112"/>
      <c r="AR226" s="112"/>
    </row>
    <row r="227" spans="2:44" x14ac:dyDescent="0.2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24"/>
      <c r="Z227" s="112"/>
      <c r="AA227" s="112"/>
      <c r="AB227" s="112"/>
      <c r="AC227" s="112"/>
      <c r="AD227" s="112"/>
      <c r="AE227" s="112"/>
      <c r="AF227" s="112"/>
      <c r="AG227" s="112"/>
      <c r="AH227" s="112"/>
      <c r="AI227" s="112"/>
      <c r="AJ227" s="112"/>
      <c r="AK227" s="112"/>
      <c r="AL227" s="112"/>
      <c r="AM227" s="112"/>
      <c r="AN227" s="112"/>
      <c r="AO227" s="112"/>
      <c r="AP227" s="112"/>
      <c r="AQ227" s="112"/>
      <c r="AR227" s="112"/>
    </row>
    <row r="228" spans="2:44" x14ac:dyDescent="0.2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24"/>
      <c r="Z228" s="112"/>
      <c r="AA228" s="112"/>
      <c r="AB228" s="112"/>
      <c r="AC228" s="112"/>
      <c r="AD228" s="112"/>
      <c r="AE228" s="112"/>
      <c r="AF228" s="112"/>
      <c r="AG228" s="112"/>
      <c r="AH228" s="112"/>
      <c r="AI228" s="112"/>
      <c r="AJ228" s="112"/>
      <c r="AK228" s="112"/>
      <c r="AL228" s="112"/>
      <c r="AM228" s="112"/>
      <c r="AN228" s="112"/>
      <c r="AO228" s="112"/>
      <c r="AP228" s="112"/>
      <c r="AQ228" s="112"/>
      <c r="AR228" s="112"/>
    </row>
    <row r="229" spans="2:44" x14ac:dyDescent="0.2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24"/>
      <c r="Z229" s="112"/>
      <c r="AA229" s="112"/>
      <c r="AB229" s="112"/>
      <c r="AC229" s="112"/>
      <c r="AD229" s="112"/>
      <c r="AE229" s="112"/>
      <c r="AF229" s="112"/>
      <c r="AG229" s="112"/>
      <c r="AH229" s="112"/>
      <c r="AI229" s="112"/>
      <c r="AJ229" s="112"/>
      <c r="AK229" s="112"/>
      <c r="AL229" s="112"/>
      <c r="AM229" s="112"/>
      <c r="AN229" s="112"/>
      <c r="AO229" s="112"/>
      <c r="AP229" s="112"/>
      <c r="AQ229" s="112"/>
      <c r="AR229" s="112"/>
    </row>
    <row r="230" spans="2:44" x14ac:dyDescent="0.2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24"/>
      <c r="Z230" s="112"/>
      <c r="AA230" s="112"/>
      <c r="AB230" s="112"/>
      <c r="AC230" s="112"/>
      <c r="AD230" s="112"/>
      <c r="AE230" s="112"/>
      <c r="AF230" s="112"/>
      <c r="AG230" s="112"/>
      <c r="AH230" s="112"/>
      <c r="AI230" s="112"/>
      <c r="AJ230" s="112"/>
      <c r="AK230" s="112"/>
      <c r="AL230" s="112"/>
      <c r="AM230" s="112"/>
      <c r="AN230" s="112"/>
      <c r="AO230" s="112"/>
      <c r="AP230" s="112"/>
      <c r="AQ230" s="112"/>
      <c r="AR230" s="112"/>
    </row>
    <row r="231" spans="2:44" x14ac:dyDescent="0.2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24"/>
      <c r="Z231" s="112"/>
      <c r="AA231" s="112"/>
      <c r="AB231" s="112"/>
      <c r="AC231" s="112"/>
      <c r="AD231" s="112"/>
      <c r="AE231" s="112"/>
      <c r="AF231" s="112"/>
      <c r="AG231" s="112"/>
      <c r="AH231" s="112"/>
      <c r="AI231" s="112"/>
      <c r="AJ231" s="112"/>
      <c r="AK231" s="112"/>
      <c r="AL231" s="112"/>
      <c r="AM231" s="112"/>
      <c r="AN231" s="112"/>
      <c r="AO231" s="112"/>
      <c r="AP231" s="112"/>
      <c r="AQ231" s="112"/>
      <c r="AR231" s="112"/>
    </row>
    <row r="232" spans="2:44" x14ac:dyDescent="0.2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24"/>
      <c r="Z232" s="112"/>
      <c r="AA232" s="112"/>
      <c r="AB232" s="112"/>
      <c r="AC232" s="112"/>
      <c r="AD232" s="112"/>
      <c r="AE232" s="112"/>
      <c r="AF232" s="112"/>
      <c r="AG232" s="112"/>
      <c r="AH232" s="112"/>
      <c r="AI232" s="112"/>
      <c r="AJ232" s="112"/>
      <c r="AK232" s="112"/>
      <c r="AL232" s="112"/>
      <c r="AM232" s="112"/>
      <c r="AN232" s="112"/>
      <c r="AO232" s="112"/>
      <c r="AP232" s="112"/>
      <c r="AQ232" s="112"/>
      <c r="AR232" s="112"/>
    </row>
    <row r="233" spans="2:44" x14ac:dyDescent="0.25">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24"/>
      <c r="Z233" s="112"/>
      <c r="AA233" s="112"/>
      <c r="AB233" s="112"/>
      <c r="AC233" s="112"/>
      <c r="AD233" s="112"/>
      <c r="AE233" s="112"/>
      <c r="AF233" s="112"/>
      <c r="AG233" s="112"/>
      <c r="AH233" s="112"/>
      <c r="AI233" s="112"/>
      <c r="AJ233" s="112"/>
      <c r="AK233" s="112"/>
      <c r="AL233" s="112"/>
      <c r="AM233" s="112"/>
      <c r="AN233" s="112"/>
      <c r="AO233" s="112"/>
      <c r="AP233" s="112"/>
      <c r="AQ233" s="112"/>
      <c r="AR233" s="112"/>
    </row>
    <row r="234" spans="2:44" x14ac:dyDescent="0.25">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24"/>
      <c r="Z234" s="112"/>
      <c r="AA234" s="112"/>
      <c r="AB234" s="112"/>
      <c r="AC234" s="112"/>
      <c r="AD234" s="112"/>
      <c r="AE234" s="112"/>
      <c r="AF234" s="112"/>
      <c r="AG234" s="112"/>
      <c r="AH234" s="112"/>
      <c r="AI234" s="112"/>
      <c r="AJ234" s="112"/>
      <c r="AK234" s="112"/>
      <c r="AL234" s="112"/>
      <c r="AM234" s="112"/>
      <c r="AN234" s="112"/>
      <c r="AO234" s="112"/>
      <c r="AP234" s="112"/>
      <c r="AQ234" s="112"/>
      <c r="AR234" s="112"/>
    </row>
    <row r="235" spans="2:44" x14ac:dyDescent="0.25">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24"/>
      <c r="Z235" s="112"/>
      <c r="AA235" s="112"/>
      <c r="AB235" s="112"/>
      <c r="AC235" s="112"/>
      <c r="AD235" s="112"/>
      <c r="AE235" s="112"/>
      <c r="AF235" s="112"/>
      <c r="AG235" s="112"/>
      <c r="AH235" s="112"/>
      <c r="AI235" s="112"/>
      <c r="AJ235" s="112"/>
      <c r="AK235" s="112"/>
      <c r="AL235" s="112"/>
      <c r="AM235" s="112"/>
      <c r="AN235" s="112"/>
      <c r="AO235" s="112"/>
      <c r="AP235" s="112"/>
      <c r="AQ235" s="112"/>
      <c r="AR235" s="112"/>
    </row>
    <row r="236" spans="2:44" x14ac:dyDescent="0.25">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24"/>
      <c r="Z236" s="112"/>
      <c r="AA236" s="112"/>
      <c r="AB236" s="112"/>
      <c r="AC236" s="112"/>
      <c r="AD236" s="112"/>
      <c r="AE236" s="112"/>
      <c r="AF236" s="112"/>
      <c r="AG236" s="112"/>
      <c r="AH236" s="112"/>
      <c r="AI236" s="112"/>
      <c r="AJ236" s="112"/>
      <c r="AK236" s="112"/>
      <c r="AL236" s="112"/>
      <c r="AM236" s="112"/>
      <c r="AN236" s="112"/>
      <c r="AO236" s="112"/>
      <c r="AP236" s="112"/>
      <c r="AQ236" s="112"/>
      <c r="AR236" s="112"/>
    </row>
    <row r="237" spans="2:44" x14ac:dyDescent="0.25">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24"/>
      <c r="Z237" s="112"/>
      <c r="AA237" s="112"/>
      <c r="AB237" s="112"/>
      <c r="AC237" s="112"/>
      <c r="AD237" s="112"/>
      <c r="AE237" s="112"/>
      <c r="AF237" s="112"/>
      <c r="AG237" s="112"/>
      <c r="AH237" s="112"/>
      <c r="AI237" s="112"/>
      <c r="AJ237" s="112"/>
      <c r="AK237" s="112"/>
      <c r="AL237" s="112"/>
      <c r="AM237" s="112"/>
      <c r="AN237" s="112"/>
      <c r="AO237" s="112"/>
      <c r="AP237" s="112"/>
      <c r="AQ237" s="112"/>
      <c r="AR237" s="112"/>
    </row>
    <row r="238" spans="2:44" x14ac:dyDescent="0.25">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24"/>
      <c r="Z238" s="112"/>
      <c r="AA238" s="112"/>
      <c r="AB238" s="112"/>
      <c r="AC238" s="112"/>
      <c r="AD238" s="112"/>
      <c r="AE238" s="112"/>
      <c r="AF238" s="112"/>
      <c r="AG238" s="112"/>
      <c r="AH238" s="112"/>
      <c r="AI238" s="112"/>
      <c r="AJ238" s="112"/>
      <c r="AK238" s="112"/>
      <c r="AL238" s="112"/>
      <c r="AM238" s="112"/>
      <c r="AN238" s="112"/>
      <c r="AO238" s="112"/>
      <c r="AP238" s="112"/>
      <c r="AQ238" s="112"/>
      <c r="AR238" s="112"/>
    </row>
    <row r="239" spans="2:44" x14ac:dyDescent="0.25">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24"/>
      <c r="Z239" s="112"/>
      <c r="AA239" s="112"/>
      <c r="AB239" s="112"/>
      <c r="AC239" s="112"/>
      <c r="AD239" s="112"/>
      <c r="AE239" s="112"/>
      <c r="AF239" s="112"/>
      <c r="AG239" s="112"/>
      <c r="AH239" s="112"/>
      <c r="AI239" s="112"/>
      <c r="AJ239" s="112"/>
      <c r="AK239" s="112"/>
      <c r="AL239" s="112"/>
      <c r="AM239" s="112"/>
      <c r="AN239" s="112"/>
      <c r="AO239" s="112"/>
      <c r="AP239" s="112"/>
      <c r="AQ239" s="112"/>
      <c r="AR239" s="112"/>
    </row>
    <row r="240" spans="2:44" x14ac:dyDescent="0.25">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24"/>
      <c r="Z240" s="112"/>
      <c r="AA240" s="112"/>
      <c r="AB240" s="112"/>
      <c r="AC240" s="112"/>
      <c r="AD240" s="112"/>
      <c r="AE240" s="112"/>
      <c r="AF240" s="112"/>
      <c r="AG240" s="112"/>
      <c r="AH240" s="112"/>
      <c r="AI240" s="112"/>
      <c r="AJ240" s="112"/>
      <c r="AK240" s="112"/>
      <c r="AL240" s="112"/>
      <c r="AM240" s="112"/>
      <c r="AN240" s="112"/>
      <c r="AO240" s="112"/>
      <c r="AP240" s="112"/>
      <c r="AQ240" s="112"/>
      <c r="AR240" s="112"/>
    </row>
    <row r="241" spans="2:44" x14ac:dyDescent="0.25">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24"/>
      <c r="Z241" s="112"/>
      <c r="AA241" s="112"/>
      <c r="AB241" s="112"/>
      <c r="AC241" s="112"/>
      <c r="AD241" s="112"/>
      <c r="AE241" s="112"/>
      <c r="AF241" s="112"/>
      <c r="AG241" s="112"/>
      <c r="AH241" s="112"/>
      <c r="AI241" s="112"/>
      <c r="AJ241" s="112"/>
      <c r="AK241" s="112"/>
      <c r="AL241" s="112"/>
      <c r="AM241" s="112"/>
      <c r="AN241" s="112"/>
      <c r="AO241" s="112"/>
      <c r="AP241" s="112"/>
      <c r="AQ241" s="112"/>
      <c r="AR241" s="112"/>
    </row>
    <row r="242" spans="2:44" x14ac:dyDescent="0.25">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24"/>
      <c r="Z242" s="112"/>
      <c r="AA242" s="112"/>
      <c r="AB242" s="112"/>
      <c r="AC242" s="112"/>
      <c r="AD242" s="112"/>
      <c r="AE242" s="112"/>
      <c r="AF242" s="112"/>
      <c r="AG242" s="112"/>
      <c r="AH242" s="112"/>
      <c r="AI242" s="112"/>
      <c r="AJ242" s="112"/>
      <c r="AK242" s="112"/>
      <c r="AL242" s="112"/>
      <c r="AM242" s="112"/>
      <c r="AN242" s="112"/>
      <c r="AO242" s="112"/>
      <c r="AP242" s="112"/>
      <c r="AQ242" s="112"/>
      <c r="AR242" s="112"/>
    </row>
    <row r="243" spans="2:44" x14ac:dyDescent="0.25">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24"/>
      <c r="Z243" s="112"/>
      <c r="AA243" s="112"/>
      <c r="AB243" s="112"/>
      <c r="AC243" s="112"/>
      <c r="AD243" s="112"/>
      <c r="AE243" s="112"/>
      <c r="AF243" s="112"/>
      <c r="AG243" s="112"/>
      <c r="AH243" s="112"/>
      <c r="AI243" s="112"/>
      <c r="AJ243" s="112"/>
      <c r="AK243" s="112"/>
      <c r="AL243" s="112"/>
      <c r="AM243" s="112"/>
      <c r="AN243" s="112"/>
      <c r="AO243" s="112"/>
      <c r="AP243" s="112"/>
      <c r="AQ243" s="112"/>
      <c r="AR243" s="112"/>
    </row>
    <row r="244" spans="2:44" x14ac:dyDescent="0.25">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24"/>
      <c r="Z244" s="112"/>
      <c r="AA244" s="112"/>
      <c r="AB244" s="112"/>
      <c r="AC244" s="112"/>
      <c r="AD244" s="112"/>
      <c r="AE244" s="112"/>
      <c r="AF244" s="112"/>
      <c r="AG244" s="112"/>
      <c r="AH244" s="112"/>
      <c r="AI244" s="112"/>
      <c r="AJ244" s="112"/>
      <c r="AK244" s="112"/>
      <c r="AL244" s="112"/>
      <c r="AM244" s="112"/>
      <c r="AN244" s="112"/>
      <c r="AO244" s="112"/>
      <c r="AP244" s="112"/>
      <c r="AQ244" s="112"/>
      <c r="AR244" s="112"/>
    </row>
    <row r="245" spans="2:44" x14ac:dyDescent="0.25">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24"/>
      <c r="Z245" s="112"/>
      <c r="AA245" s="112"/>
      <c r="AB245" s="112"/>
      <c r="AC245" s="112"/>
      <c r="AD245" s="112"/>
      <c r="AE245" s="112"/>
      <c r="AF245" s="112"/>
      <c r="AG245" s="112"/>
      <c r="AH245" s="112"/>
      <c r="AI245" s="112"/>
      <c r="AJ245" s="112"/>
      <c r="AK245" s="112"/>
      <c r="AL245" s="112"/>
      <c r="AM245" s="112"/>
      <c r="AN245" s="112"/>
      <c r="AO245" s="112"/>
      <c r="AP245" s="112"/>
      <c r="AQ245" s="112"/>
      <c r="AR245" s="112"/>
    </row>
    <row r="246" spans="2:44" x14ac:dyDescent="0.25">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24"/>
      <c r="Z246" s="112"/>
      <c r="AA246" s="112"/>
      <c r="AB246" s="112"/>
      <c r="AC246" s="112"/>
      <c r="AD246" s="112"/>
      <c r="AE246" s="112"/>
      <c r="AF246" s="112"/>
      <c r="AG246" s="112"/>
      <c r="AH246" s="112"/>
      <c r="AI246" s="112"/>
      <c r="AJ246" s="112"/>
      <c r="AK246" s="112"/>
      <c r="AL246" s="112"/>
      <c r="AM246" s="112"/>
      <c r="AN246" s="112"/>
      <c r="AO246" s="112"/>
      <c r="AP246" s="112"/>
      <c r="AQ246" s="112"/>
      <c r="AR246" s="112"/>
    </row>
    <row r="247" spans="2:44" x14ac:dyDescent="0.25">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24"/>
      <c r="Z247" s="112"/>
      <c r="AA247" s="112"/>
      <c r="AB247" s="112"/>
      <c r="AC247" s="112"/>
      <c r="AD247" s="112"/>
      <c r="AE247" s="112"/>
      <c r="AF247" s="112"/>
      <c r="AG247" s="112"/>
      <c r="AH247" s="112"/>
      <c r="AI247" s="112"/>
      <c r="AJ247" s="112"/>
      <c r="AK247" s="112"/>
      <c r="AL247" s="112"/>
      <c r="AM247" s="112"/>
      <c r="AN247" s="112"/>
      <c r="AO247" s="112"/>
      <c r="AP247" s="112"/>
      <c r="AQ247" s="112"/>
      <c r="AR247" s="112"/>
    </row>
    <row r="248" spans="2:44" x14ac:dyDescent="0.25">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24"/>
      <c r="Z248" s="112"/>
      <c r="AA248" s="112"/>
      <c r="AB248" s="112"/>
      <c r="AC248" s="112"/>
      <c r="AD248" s="112"/>
      <c r="AE248" s="112"/>
      <c r="AF248" s="112"/>
      <c r="AG248" s="112"/>
      <c r="AH248" s="112"/>
      <c r="AI248" s="112"/>
      <c r="AJ248" s="112"/>
      <c r="AK248" s="112"/>
      <c r="AL248" s="112"/>
      <c r="AM248" s="112"/>
      <c r="AN248" s="112"/>
      <c r="AO248" s="112"/>
      <c r="AP248" s="112"/>
      <c r="AQ248" s="112"/>
      <c r="AR248" s="112"/>
    </row>
    <row r="249" spans="2:44" x14ac:dyDescent="0.25">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24"/>
      <c r="Z249" s="112"/>
      <c r="AA249" s="112"/>
      <c r="AB249" s="112"/>
      <c r="AC249" s="112"/>
      <c r="AD249" s="112"/>
      <c r="AE249" s="112"/>
      <c r="AF249" s="112"/>
      <c r="AG249" s="112"/>
      <c r="AH249" s="112"/>
      <c r="AI249" s="112"/>
      <c r="AJ249" s="112"/>
      <c r="AK249" s="112"/>
      <c r="AL249" s="112"/>
      <c r="AM249" s="112"/>
      <c r="AN249" s="112"/>
      <c r="AO249" s="112"/>
      <c r="AP249" s="112"/>
      <c r="AQ249" s="112"/>
      <c r="AR249" s="112"/>
    </row>
    <row r="250" spans="2:44" x14ac:dyDescent="0.25">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24"/>
      <c r="Z250" s="112"/>
      <c r="AA250" s="112"/>
      <c r="AB250" s="112"/>
      <c r="AC250" s="112"/>
      <c r="AD250" s="112"/>
      <c r="AE250" s="112"/>
      <c r="AF250" s="112"/>
      <c r="AG250" s="112"/>
      <c r="AH250" s="112"/>
      <c r="AI250" s="112"/>
      <c r="AJ250" s="112"/>
      <c r="AK250" s="112"/>
      <c r="AL250" s="112"/>
      <c r="AM250" s="112"/>
      <c r="AN250" s="112"/>
      <c r="AO250" s="112"/>
      <c r="AP250" s="112"/>
      <c r="AQ250" s="112"/>
      <c r="AR250" s="112"/>
    </row>
    <row r="251" spans="2:44" x14ac:dyDescent="0.25">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24"/>
      <c r="Z251" s="112"/>
      <c r="AA251" s="112"/>
      <c r="AB251" s="112"/>
      <c r="AC251" s="112"/>
      <c r="AD251" s="112"/>
      <c r="AE251" s="112"/>
      <c r="AF251" s="112"/>
      <c r="AG251" s="112"/>
      <c r="AH251" s="112"/>
      <c r="AI251" s="112"/>
      <c r="AJ251" s="112"/>
      <c r="AK251" s="112"/>
      <c r="AL251" s="112"/>
      <c r="AM251" s="112"/>
      <c r="AN251" s="112"/>
      <c r="AO251" s="112"/>
      <c r="AP251" s="112"/>
      <c r="AQ251" s="112"/>
      <c r="AR251" s="112"/>
    </row>
    <row r="252" spans="2:44" x14ac:dyDescent="0.25">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24"/>
      <c r="Z252" s="112"/>
      <c r="AA252" s="112"/>
      <c r="AB252" s="112"/>
      <c r="AC252" s="112"/>
      <c r="AD252" s="112"/>
      <c r="AE252" s="112"/>
      <c r="AF252" s="112"/>
      <c r="AG252" s="112"/>
      <c r="AH252" s="112"/>
      <c r="AI252" s="112"/>
      <c r="AJ252" s="112"/>
      <c r="AK252" s="112"/>
      <c r="AL252" s="112"/>
      <c r="AM252" s="112"/>
      <c r="AN252" s="112"/>
      <c r="AO252" s="112"/>
      <c r="AP252" s="112"/>
      <c r="AQ252" s="112"/>
      <c r="AR252" s="112"/>
    </row>
    <row r="253" spans="2:44" x14ac:dyDescent="0.25">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24"/>
      <c r="Z253" s="112"/>
      <c r="AA253" s="112"/>
      <c r="AB253" s="112"/>
      <c r="AC253" s="112"/>
      <c r="AD253" s="112"/>
      <c r="AE253" s="112"/>
      <c r="AF253" s="112"/>
      <c r="AG253" s="112"/>
      <c r="AH253" s="112"/>
      <c r="AI253" s="112"/>
      <c r="AJ253" s="112"/>
      <c r="AK253" s="112"/>
      <c r="AL253" s="112"/>
      <c r="AM253" s="112"/>
      <c r="AN253" s="112"/>
      <c r="AO253" s="112"/>
      <c r="AP253" s="112"/>
      <c r="AQ253" s="112"/>
      <c r="AR253" s="112"/>
    </row>
    <row r="254" spans="2:44" x14ac:dyDescent="0.25">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24"/>
      <c r="Z254" s="112"/>
      <c r="AA254" s="112"/>
      <c r="AB254" s="112"/>
      <c r="AC254" s="112"/>
      <c r="AD254" s="112"/>
      <c r="AE254" s="112"/>
      <c r="AF254" s="112"/>
      <c r="AG254" s="112"/>
      <c r="AH254" s="112"/>
      <c r="AI254" s="112"/>
      <c r="AJ254" s="112"/>
      <c r="AK254" s="112"/>
      <c r="AL254" s="112"/>
      <c r="AM254" s="112"/>
      <c r="AN254" s="112"/>
      <c r="AO254" s="112"/>
      <c r="AP254" s="112"/>
      <c r="AQ254" s="112"/>
      <c r="AR254" s="112"/>
    </row>
    <row r="255" spans="2:44" x14ac:dyDescent="0.25">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24"/>
      <c r="Z255" s="112"/>
      <c r="AA255" s="112"/>
      <c r="AB255" s="112"/>
      <c r="AC255" s="112"/>
      <c r="AD255" s="112"/>
      <c r="AE255" s="112"/>
      <c r="AF255" s="112"/>
      <c r="AG255" s="112"/>
      <c r="AH255" s="112"/>
      <c r="AI255" s="112"/>
      <c r="AJ255" s="112"/>
      <c r="AK255" s="112"/>
      <c r="AL255" s="112"/>
      <c r="AM255" s="112"/>
      <c r="AN255" s="112"/>
      <c r="AO255" s="112"/>
      <c r="AP255" s="112"/>
      <c r="AQ255" s="112"/>
      <c r="AR255" s="112"/>
    </row>
    <row r="256" spans="2:44" x14ac:dyDescent="0.25">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24"/>
      <c r="Z256" s="112"/>
      <c r="AA256" s="112"/>
      <c r="AB256" s="112"/>
      <c r="AC256" s="112"/>
      <c r="AD256" s="112"/>
      <c r="AE256" s="112"/>
      <c r="AF256" s="112"/>
      <c r="AG256" s="112"/>
      <c r="AH256" s="112"/>
      <c r="AI256" s="112"/>
      <c r="AJ256" s="112"/>
      <c r="AK256" s="112"/>
      <c r="AL256" s="112"/>
      <c r="AM256" s="112"/>
      <c r="AN256" s="112"/>
      <c r="AO256" s="112"/>
      <c r="AP256" s="112"/>
      <c r="AQ256" s="112"/>
      <c r="AR256" s="112"/>
    </row>
    <row r="257" spans="2:44" x14ac:dyDescent="0.25">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24"/>
      <c r="Z257" s="112"/>
      <c r="AA257" s="112"/>
      <c r="AB257" s="112"/>
      <c r="AC257" s="112"/>
      <c r="AD257" s="112"/>
      <c r="AE257" s="112"/>
      <c r="AF257" s="112"/>
      <c r="AG257" s="112"/>
      <c r="AH257" s="112"/>
      <c r="AI257" s="112"/>
      <c r="AJ257" s="112"/>
      <c r="AK257" s="112"/>
      <c r="AL257" s="112"/>
      <c r="AM257" s="112"/>
      <c r="AN257" s="112"/>
      <c r="AO257" s="112"/>
      <c r="AP257" s="112"/>
      <c r="AQ257" s="112"/>
      <c r="AR257" s="112"/>
    </row>
    <row r="258" spans="2:44" x14ac:dyDescent="0.25">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24"/>
      <c r="Z258" s="112"/>
      <c r="AA258" s="112"/>
      <c r="AB258" s="112"/>
      <c r="AC258" s="112"/>
      <c r="AD258" s="112"/>
      <c r="AE258" s="112"/>
      <c r="AF258" s="112"/>
      <c r="AG258" s="112"/>
      <c r="AH258" s="112"/>
      <c r="AI258" s="112"/>
      <c r="AJ258" s="112"/>
      <c r="AK258" s="112"/>
      <c r="AL258" s="112"/>
      <c r="AM258" s="112"/>
      <c r="AN258" s="112"/>
      <c r="AO258" s="112"/>
      <c r="AP258" s="112"/>
      <c r="AQ258" s="112"/>
      <c r="AR258" s="112"/>
    </row>
    <row r="259" spans="2:44" x14ac:dyDescent="0.25">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24"/>
      <c r="Z259" s="112"/>
      <c r="AA259" s="112"/>
      <c r="AB259" s="112"/>
      <c r="AC259" s="112"/>
      <c r="AD259" s="112"/>
      <c r="AE259" s="112"/>
      <c r="AF259" s="112"/>
      <c r="AG259" s="112"/>
      <c r="AH259" s="112"/>
      <c r="AI259" s="112"/>
      <c r="AJ259" s="112"/>
      <c r="AK259" s="112"/>
      <c r="AL259" s="112"/>
      <c r="AM259" s="112"/>
      <c r="AN259" s="112"/>
      <c r="AO259" s="112"/>
      <c r="AP259" s="112"/>
      <c r="AQ259" s="112"/>
      <c r="AR259" s="112"/>
    </row>
    <row r="260" spans="2:44" x14ac:dyDescent="0.25">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24"/>
      <c r="Z260" s="112"/>
      <c r="AA260" s="112"/>
      <c r="AB260" s="112"/>
      <c r="AC260" s="112"/>
      <c r="AD260" s="112"/>
      <c r="AE260" s="112"/>
      <c r="AF260" s="112"/>
      <c r="AG260" s="112"/>
      <c r="AH260" s="112"/>
      <c r="AI260" s="112"/>
      <c r="AJ260" s="112"/>
      <c r="AK260" s="112"/>
      <c r="AL260" s="112"/>
      <c r="AM260" s="112"/>
      <c r="AN260" s="112"/>
      <c r="AO260" s="112"/>
      <c r="AP260" s="112"/>
      <c r="AQ260" s="112"/>
      <c r="AR260" s="112"/>
    </row>
    <row r="261" spans="2:44" x14ac:dyDescent="0.25">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24"/>
      <c r="Z261" s="112"/>
      <c r="AA261" s="112"/>
      <c r="AB261" s="112"/>
      <c r="AC261" s="112"/>
      <c r="AD261" s="112"/>
      <c r="AE261" s="112"/>
      <c r="AF261" s="112"/>
      <c r="AG261" s="112"/>
      <c r="AH261" s="112"/>
      <c r="AI261" s="112"/>
      <c r="AJ261" s="112"/>
      <c r="AK261" s="112"/>
      <c r="AL261" s="112"/>
      <c r="AM261" s="112"/>
      <c r="AN261" s="112"/>
      <c r="AO261" s="112"/>
      <c r="AP261" s="112"/>
      <c r="AQ261" s="112"/>
      <c r="AR261" s="112"/>
    </row>
    <row r="262" spans="2:44" x14ac:dyDescent="0.25">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24"/>
      <c r="Z262" s="112"/>
      <c r="AA262" s="112"/>
      <c r="AB262" s="112"/>
      <c r="AC262" s="112"/>
      <c r="AD262" s="112"/>
      <c r="AE262" s="112"/>
      <c r="AF262" s="112"/>
      <c r="AG262" s="112"/>
      <c r="AH262" s="112"/>
      <c r="AI262" s="112"/>
      <c r="AJ262" s="112"/>
      <c r="AK262" s="112"/>
      <c r="AL262" s="112"/>
      <c r="AM262" s="112"/>
      <c r="AN262" s="112"/>
      <c r="AO262" s="112"/>
      <c r="AP262" s="112"/>
      <c r="AQ262" s="112"/>
      <c r="AR262" s="112"/>
    </row>
    <row r="263" spans="2:44" x14ac:dyDescent="0.25">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24"/>
      <c r="Z263" s="112"/>
      <c r="AA263" s="112"/>
      <c r="AB263" s="112"/>
      <c r="AC263" s="112"/>
      <c r="AD263" s="112"/>
      <c r="AE263" s="112"/>
      <c r="AF263" s="112"/>
      <c r="AG263" s="112"/>
      <c r="AH263" s="112"/>
      <c r="AI263" s="112"/>
      <c r="AJ263" s="112"/>
      <c r="AK263" s="112"/>
      <c r="AL263" s="112"/>
      <c r="AM263" s="112"/>
      <c r="AN263" s="112"/>
      <c r="AO263" s="112"/>
      <c r="AP263" s="112"/>
      <c r="AQ263" s="112"/>
      <c r="AR263" s="112"/>
    </row>
    <row r="264" spans="2:44" x14ac:dyDescent="0.25">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24"/>
      <c r="Z264" s="112"/>
      <c r="AA264" s="112"/>
      <c r="AB264" s="112"/>
      <c r="AC264" s="112"/>
      <c r="AD264" s="112"/>
      <c r="AE264" s="112"/>
      <c r="AF264" s="112"/>
      <c r="AG264" s="112"/>
      <c r="AH264" s="112"/>
      <c r="AI264" s="112"/>
      <c r="AJ264" s="112"/>
      <c r="AK264" s="112"/>
      <c r="AL264" s="112"/>
      <c r="AM264" s="112"/>
      <c r="AN264" s="112"/>
      <c r="AO264" s="112"/>
      <c r="AP264" s="112"/>
      <c r="AQ264" s="112"/>
      <c r="AR264" s="112"/>
    </row>
    <row r="265" spans="2:44" x14ac:dyDescent="0.25">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24"/>
      <c r="Z265" s="112"/>
      <c r="AA265" s="112"/>
      <c r="AB265" s="112"/>
      <c r="AC265" s="112"/>
      <c r="AD265" s="112"/>
      <c r="AE265" s="112"/>
      <c r="AF265" s="112"/>
      <c r="AG265" s="112"/>
      <c r="AH265" s="112"/>
      <c r="AI265" s="112"/>
      <c r="AJ265" s="112"/>
      <c r="AK265" s="112"/>
      <c r="AL265" s="112"/>
      <c r="AM265" s="112"/>
      <c r="AN265" s="112"/>
      <c r="AO265" s="112"/>
      <c r="AP265" s="112"/>
      <c r="AQ265" s="112"/>
      <c r="AR265" s="112"/>
    </row>
    <row r="266" spans="2:44" x14ac:dyDescent="0.25">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24"/>
      <c r="Z266" s="112"/>
      <c r="AA266" s="112"/>
      <c r="AB266" s="112"/>
      <c r="AC266" s="112"/>
      <c r="AD266" s="112"/>
      <c r="AE266" s="112"/>
      <c r="AF266" s="112"/>
      <c r="AG266" s="112"/>
      <c r="AH266" s="112"/>
      <c r="AI266" s="112"/>
      <c r="AJ266" s="112"/>
      <c r="AK266" s="112"/>
      <c r="AL266" s="112"/>
      <c r="AM266" s="112"/>
      <c r="AN266" s="112"/>
      <c r="AO266" s="112"/>
      <c r="AP266" s="112"/>
      <c r="AQ266" s="112"/>
      <c r="AR266" s="112"/>
    </row>
    <row r="267" spans="2:44" x14ac:dyDescent="0.25">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24"/>
      <c r="Z267" s="112"/>
      <c r="AA267" s="112"/>
      <c r="AB267" s="112"/>
      <c r="AC267" s="112"/>
      <c r="AD267" s="112"/>
      <c r="AE267" s="112"/>
      <c r="AF267" s="112"/>
      <c r="AG267" s="112"/>
      <c r="AH267" s="112"/>
      <c r="AI267" s="112"/>
      <c r="AJ267" s="112"/>
      <c r="AK267" s="112"/>
      <c r="AL267" s="112"/>
      <c r="AM267" s="112"/>
      <c r="AN267" s="112"/>
      <c r="AO267" s="112"/>
      <c r="AP267" s="112"/>
      <c r="AQ267" s="112"/>
      <c r="AR267" s="112"/>
    </row>
    <row r="268" spans="2:44" x14ac:dyDescent="0.25">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24"/>
      <c r="Z268" s="112"/>
      <c r="AA268" s="112"/>
      <c r="AB268" s="112"/>
      <c r="AC268" s="112"/>
      <c r="AD268" s="112"/>
      <c r="AE268" s="112"/>
      <c r="AF268" s="112"/>
      <c r="AG268" s="112"/>
      <c r="AH268" s="112"/>
      <c r="AI268" s="112"/>
      <c r="AJ268" s="112"/>
      <c r="AK268" s="112"/>
      <c r="AL268" s="112"/>
      <c r="AM268" s="112"/>
      <c r="AN268" s="112"/>
      <c r="AO268" s="112"/>
      <c r="AP268" s="112"/>
      <c r="AQ268" s="112"/>
      <c r="AR268" s="112"/>
    </row>
    <row r="269" spans="2:44" x14ac:dyDescent="0.25">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24"/>
      <c r="Z269" s="112"/>
      <c r="AA269" s="112"/>
      <c r="AB269" s="112"/>
      <c r="AC269" s="112"/>
      <c r="AD269" s="112"/>
      <c r="AE269" s="112"/>
      <c r="AF269" s="112"/>
      <c r="AG269" s="112"/>
      <c r="AH269" s="112"/>
      <c r="AI269" s="112"/>
      <c r="AJ269" s="112"/>
      <c r="AK269" s="112"/>
      <c r="AL269" s="112"/>
      <c r="AM269" s="112"/>
      <c r="AN269" s="112"/>
      <c r="AO269" s="112"/>
      <c r="AP269" s="112"/>
      <c r="AQ269" s="112"/>
      <c r="AR269" s="112"/>
    </row>
    <row r="270" spans="2:44" x14ac:dyDescent="0.25">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24"/>
      <c r="Z270" s="112"/>
      <c r="AA270" s="112"/>
      <c r="AB270" s="112"/>
      <c r="AC270" s="112"/>
      <c r="AD270" s="112"/>
      <c r="AE270" s="112"/>
      <c r="AF270" s="112"/>
      <c r="AG270" s="112"/>
      <c r="AH270" s="112"/>
      <c r="AI270" s="112"/>
      <c r="AJ270" s="112"/>
      <c r="AK270" s="112"/>
      <c r="AL270" s="112"/>
      <c r="AM270" s="112"/>
      <c r="AN270" s="112"/>
      <c r="AO270" s="112"/>
      <c r="AP270" s="112"/>
      <c r="AQ270" s="112"/>
      <c r="AR270" s="112"/>
    </row>
    <row r="271" spans="2:44" x14ac:dyDescent="0.25">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24"/>
      <c r="Z271" s="112"/>
      <c r="AA271" s="112"/>
      <c r="AB271" s="112"/>
      <c r="AC271" s="112"/>
      <c r="AD271" s="112"/>
      <c r="AE271" s="112"/>
      <c r="AF271" s="112"/>
      <c r="AG271" s="112"/>
      <c r="AH271" s="112"/>
      <c r="AI271" s="112"/>
      <c r="AJ271" s="112"/>
      <c r="AK271" s="112"/>
      <c r="AL271" s="112"/>
      <c r="AM271" s="112"/>
      <c r="AN271" s="112"/>
      <c r="AO271" s="112"/>
      <c r="AP271" s="112"/>
      <c r="AQ271" s="112"/>
      <c r="AR271" s="112"/>
    </row>
    <row r="272" spans="2:44" x14ac:dyDescent="0.25">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24"/>
      <c r="Z272" s="112"/>
      <c r="AA272" s="112"/>
      <c r="AB272" s="112"/>
      <c r="AC272" s="112"/>
      <c r="AD272" s="112"/>
      <c r="AE272" s="112"/>
      <c r="AF272" s="112"/>
      <c r="AG272" s="112"/>
      <c r="AH272" s="112"/>
      <c r="AI272" s="112"/>
      <c r="AJ272" s="112"/>
      <c r="AK272" s="112"/>
      <c r="AL272" s="112"/>
      <c r="AM272" s="112"/>
      <c r="AN272" s="112"/>
      <c r="AO272" s="112"/>
      <c r="AP272" s="112"/>
      <c r="AQ272" s="112"/>
      <c r="AR272" s="112"/>
    </row>
    <row r="273" spans="2:44" x14ac:dyDescent="0.25">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24"/>
      <c r="Z273" s="112"/>
      <c r="AA273" s="112"/>
      <c r="AB273" s="112"/>
      <c r="AC273" s="112"/>
      <c r="AD273" s="112"/>
      <c r="AE273" s="112"/>
      <c r="AF273" s="112"/>
      <c r="AG273" s="112"/>
      <c r="AH273" s="112"/>
      <c r="AI273" s="112"/>
      <c r="AJ273" s="112"/>
      <c r="AK273" s="112"/>
      <c r="AL273" s="112"/>
      <c r="AM273" s="112"/>
      <c r="AN273" s="112"/>
      <c r="AO273" s="112"/>
      <c r="AP273" s="112"/>
      <c r="AQ273" s="112"/>
      <c r="AR273" s="112"/>
    </row>
    <row r="274" spans="2:44" x14ac:dyDescent="0.25">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24"/>
      <c r="Z274" s="112"/>
      <c r="AA274" s="112"/>
      <c r="AB274" s="112"/>
      <c r="AC274" s="112"/>
      <c r="AD274" s="112"/>
      <c r="AE274" s="112"/>
      <c r="AF274" s="112"/>
      <c r="AG274" s="112"/>
      <c r="AH274" s="112"/>
      <c r="AI274" s="112"/>
      <c r="AJ274" s="112"/>
      <c r="AK274" s="112"/>
      <c r="AL274" s="112"/>
      <c r="AM274" s="112"/>
      <c r="AN274" s="112"/>
      <c r="AO274" s="112"/>
      <c r="AP274" s="112"/>
      <c r="AQ274" s="112"/>
      <c r="AR274" s="112"/>
    </row>
    <row r="275" spans="2:44" x14ac:dyDescent="0.25">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24"/>
      <c r="Z275" s="112"/>
      <c r="AA275" s="112"/>
      <c r="AB275" s="112"/>
      <c r="AC275" s="112"/>
      <c r="AD275" s="112"/>
      <c r="AE275" s="112"/>
      <c r="AF275" s="112"/>
      <c r="AG275" s="112"/>
      <c r="AH275" s="112"/>
      <c r="AI275" s="112"/>
      <c r="AJ275" s="112"/>
      <c r="AK275" s="112"/>
      <c r="AL275" s="112"/>
      <c r="AM275" s="112"/>
      <c r="AN275" s="112"/>
      <c r="AO275" s="112"/>
      <c r="AP275" s="112"/>
      <c r="AQ275" s="112"/>
      <c r="AR275" s="112"/>
    </row>
    <row r="276" spans="2:44" x14ac:dyDescent="0.25">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24"/>
      <c r="Z276" s="112"/>
      <c r="AA276" s="112"/>
      <c r="AB276" s="112"/>
      <c r="AC276" s="112"/>
      <c r="AD276" s="112"/>
      <c r="AE276" s="112"/>
      <c r="AF276" s="112"/>
      <c r="AG276" s="112"/>
      <c r="AH276" s="112"/>
      <c r="AI276" s="112"/>
      <c r="AJ276" s="112"/>
      <c r="AK276" s="112"/>
      <c r="AL276" s="112"/>
      <c r="AM276" s="112"/>
      <c r="AN276" s="112"/>
      <c r="AO276" s="112"/>
      <c r="AP276" s="112"/>
      <c r="AQ276" s="112"/>
      <c r="AR276" s="112"/>
    </row>
    <row r="277" spans="2:44" x14ac:dyDescent="0.25">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24"/>
      <c r="Z277" s="112"/>
      <c r="AA277" s="112"/>
      <c r="AB277" s="112"/>
      <c r="AC277" s="112"/>
      <c r="AD277" s="112"/>
      <c r="AE277" s="112"/>
      <c r="AF277" s="112"/>
      <c r="AG277" s="112"/>
      <c r="AH277" s="112"/>
      <c r="AI277" s="112"/>
      <c r="AJ277" s="112"/>
      <c r="AK277" s="112"/>
      <c r="AL277" s="112"/>
      <c r="AM277" s="112"/>
      <c r="AN277" s="112"/>
      <c r="AO277" s="112"/>
      <c r="AP277" s="112"/>
      <c r="AQ277" s="112"/>
      <c r="AR277" s="112"/>
    </row>
    <row r="278" spans="2:44" x14ac:dyDescent="0.25">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24"/>
      <c r="Z278" s="112"/>
      <c r="AA278" s="112"/>
      <c r="AB278" s="112"/>
      <c r="AC278" s="112"/>
      <c r="AD278" s="112"/>
      <c r="AE278" s="112"/>
      <c r="AF278" s="112"/>
      <c r="AG278" s="112"/>
      <c r="AH278" s="112"/>
      <c r="AI278" s="112"/>
      <c r="AJ278" s="112"/>
      <c r="AK278" s="112"/>
      <c r="AL278" s="112"/>
      <c r="AM278" s="112"/>
      <c r="AN278" s="112"/>
      <c r="AO278" s="112"/>
      <c r="AP278" s="112"/>
      <c r="AQ278" s="112"/>
      <c r="AR278" s="112"/>
    </row>
    <row r="279" spans="2:44" x14ac:dyDescent="0.25">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24"/>
      <c r="Z279" s="112"/>
      <c r="AA279" s="112"/>
      <c r="AB279" s="112"/>
      <c r="AC279" s="112"/>
      <c r="AD279" s="112"/>
      <c r="AE279" s="112"/>
      <c r="AF279" s="112"/>
      <c r="AG279" s="112"/>
      <c r="AH279" s="112"/>
      <c r="AI279" s="112"/>
      <c r="AJ279" s="112"/>
      <c r="AK279" s="112"/>
      <c r="AL279" s="112"/>
      <c r="AM279" s="112"/>
      <c r="AN279" s="112"/>
      <c r="AO279" s="112"/>
      <c r="AP279" s="112"/>
      <c r="AQ279" s="112"/>
      <c r="AR279" s="112"/>
    </row>
    <row r="280" spans="2:44" x14ac:dyDescent="0.25">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24"/>
      <c r="Z280" s="112"/>
      <c r="AA280" s="112"/>
      <c r="AB280" s="112"/>
      <c r="AC280" s="112"/>
      <c r="AD280" s="112"/>
      <c r="AE280" s="112"/>
      <c r="AF280" s="112"/>
      <c r="AG280" s="112"/>
      <c r="AH280" s="112"/>
      <c r="AI280" s="112"/>
      <c r="AJ280" s="112"/>
      <c r="AK280" s="112"/>
      <c r="AL280" s="112"/>
      <c r="AM280" s="112"/>
      <c r="AN280" s="112"/>
      <c r="AO280" s="112"/>
      <c r="AP280" s="112"/>
      <c r="AQ280" s="112"/>
      <c r="AR280" s="112"/>
    </row>
    <row r="281" spans="2:44" x14ac:dyDescent="0.25">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24"/>
      <c r="Z281" s="112"/>
      <c r="AA281" s="112"/>
      <c r="AB281" s="112"/>
      <c r="AC281" s="112"/>
      <c r="AD281" s="112"/>
      <c r="AE281" s="112"/>
      <c r="AF281" s="112"/>
      <c r="AG281" s="112"/>
      <c r="AH281" s="112"/>
      <c r="AI281" s="112"/>
      <c r="AJ281" s="112"/>
      <c r="AK281" s="112"/>
      <c r="AL281" s="112"/>
      <c r="AM281" s="112"/>
      <c r="AN281" s="112"/>
      <c r="AO281" s="112"/>
      <c r="AP281" s="112"/>
      <c r="AQ281" s="112"/>
      <c r="AR281" s="112"/>
    </row>
    <row r="282" spans="2:44" x14ac:dyDescent="0.25">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24"/>
      <c r="Z282" s="112"/>
      <c r="AA282" s="112"/>
      <c r="AB282" s="112"/>
      <c r="AC282" s="112"/>
      <c r="AD282" s="112"/>
      <c r="AE282" s="112"/>
      <c r="AF282" s="112"/>
      <c r="AG282" s="112"/>
      <c r="AH282" s="112"/>
      <c r="AI282" s="112"/>
      <c r="AJ282" s="112"/>
      <c r="AK282" s="112"/>
      <c r="AL282" s="112"/>
      <c r="AM282" s="112"/>
      <c r="AN282" s="112"/>
      <c r="AO282" s="112"/>
      <c r="AP282" s="112"/>
      <c r="AQ282" s="112"/>
      <c r="AR282" s="112"/>
    </row>
    <row r="283" spans="2:44" x14ac:dyDescent="0.25">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24"/>
      <c r="Z283" s="112"/>
      <c r="AA283" s="112"/>
      <c r="AB283" s="112"/>
      <c r="AC283" s="112"/>
      <c r="AD283" s="112"/>
      <c r="AE283" s="112"/>
      <c r="AF283" s="112"/>
      <c r="AG283" s="112"/>
      <c r="AH283" s="112"/>
      <c r="AI283" s="112"/>
      <c r="AJ283" s="112"/>
      <c r="AK283" s="112"/>
      <c r="AL283" s="112"/>
      <c r="AM283" s="112"/>
      <c r="AN283" s="112"/>
      <c r="AO283" s="112"/>
      <c r="AP283" s="112"/>
      <c r="AQ283" s="112"/>
      <c r="AR283" s="112"/>
    </row>
    <row r="284" spans="2:44" x14ac:dyDescent="0.25">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24"/>
      <c r="Z284" s="112"/>
      <c r="AA284" s="112"/>
      <c r="AB284" s="112"/>
      <c r="AC284" s="112"/>
      <c r="AD284" s="112"/>
      <c r="AE284" s="112"/>
      <c r="AF284" s="112"/>
      <c r="AG284" s="112"/>
      <c r="AH284" s="112"/>
      <c r="AI284" s="112"/>
      <c r="AJ284" s="112"/>
      <c r="AK284" s="112"/>
      <c r="AL284" s="112"/>
      <c r="AM284" s="112"/>
      <c r="AN284" s="112"/>
      <c r="AO284" s="112"/>
      <c r="AP284" s="112"/>
      <c r="AQ284" s="112"/>
      <c r="AR284" s="112"/>
    </row>
    <row r="285" spans="2:44" x14ac:dyDescent="0.25">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24"/>
      <c r="Z285" s="112"/>
      <c r="AA285" s="112"/>
      <c r="AB285" s="112"/>
      <c r="AC285" s="112"/>
      <c r="AD285" s="112"/>
      <c r="AE285" s="112"/>
      <c r="AF285" s="112"/>
      <c r="AG285" s="112"/>
      <c r="AH285" s="112"/>
      <c r="AI285" s="112"/>
      <c r="AJ285" s="112"/>
      <c r="AK285" s="112"/>
      <c r="AL285" s="112"/>
      <c r="AM285" s="112"/>
      <c r="AN285" s="112"/>
      <c r="AO285" s="112"/>
      <c r="AP285" s="112"/>
      <c r="AQ285" s="112"/>
      <c r="AR285" s="112"/>
    </row>
    <row r="286" spans="2:44" x14ac:dyDescent="0.25">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24"/>
      <c r="Z286" s="112"/>
      <c r="AA286" s="112"/>
      <c r="AB286" s="112"/>
      <c r="AC286" s="112"/>
      <c r="AD286" s="112"/>
      <c r="AE286" s="112"/>
      <c r="AF286" s="112"/>
      <c r="AG286" s="112"/>
      <c r="AH286" s="112"/>
      <c r="AI286" s="112"/>
      <c r="AJ286" s="112"/>
      <c r="AK286" s="112"/>
      <c r="AL286" s="112"/>
      <c r="AM286" s="112"/>
      <c r="AN286" s="112"/>
      <c r="AO286" s="112"/>
      <c r="AP286" s="112"/>
      <c r="AQ286" s="112"/>
      <c r="AR286" s="112"/>
    </row>
    <row r="287" spans="2:44" x14ac:dyDescent="0.25">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24"/>
      <c r="Z287" s="112"/>
      <c r="AA287" s="112"/>
      <c r="AB287" s="112"/>
      <c r="AC287" s="112"/>
      <c r="AD287" s="112"/>
      <c r="AE287" s="112"/>
      <c r="AF287" s="112"/>
      <c r="AG287" s="112"/>
      <c r="AH287" s="112"/>
      <c r="AI287" s="112"/>
      <c r="AJ287" s="112"/>
      <c r="AK287" s="112"/>
      <c r="AL287" s="112"/>
      <c r="AM287" s="112"/>
      <c r="AN287" s="112"/>
      <c r="AO287" s="112"/>
      <c r="AP287" s="112"/>
      <c r="AQ287" s="112"/>
      <c r="AR287" s="112"/>
    </row>
    <row r="288" spans="2:44" x14ac:dyDescent="0.25">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24"/>
      <c r="Z288" s="112"/>
      <c r="AA288" s="112"/>
      <c r="AB288" s="112"/>
      <c r="AC288" s="112"/>
      <c r="AD288" s="112"/>
      <c r="AE288" s="112"/>
      <c r="AF288" s="112"/>
      <c r="AG288" s="112"/>
      <c r="AH288" s="112"/>
      <c r="AI288" s="112"/>
      <c r="AJ288" s="112"/>
      <c r="AK288" s="112"/>
      <c r="AL288" s="112"/>
      <c r="AM288" s="112"/>
      <c r="AN288" s="112"/>
      <c r="AO288" s="112"/>
      <c r="AP288" s="112"/>
      <c r="AQ288" s="112"/>
      <c r="AR288" s="112"/>
    </row>
    <row r="289" spans="2:44" x14ac:dyDescent="0.25">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24"/>
      <c r="Z289" s="112"/>
      <c r="AA289" s="112"/>
      <c r="AB289" s="112"/>
      <c r="AC289" s="112"/>
      <c r="AD289" s="112"/>
      <c r="AE289" s="112"/>
      <c r="AF289" s="112"/>
      <c r="AG289" s="112"/>
      <c r="AH289" s="112"/>
      <c r="AI289" s="112"/>
      <c r="AJ289" s="112"/>
      <c r="AK289" s="112"/>
      <c r="AL289" s="112"/>
      <c r="AM289" s="112"/>
      <c r="AN289" s="112"/>
      <c r="AO289" s="112"/>
      <c r="AP289" s="112"/>
      <c r="AQ289" s="112"/>
      <c r="AR289" s="112"/>
    </row>
    <row r="290" spans="2:44" x14ac:dyDescent="0.25">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24"/>
      <c r="Z290" s="112"/>
      <c r="AA290" s="112"/>
      <c r="AB290" s="112"/>
      <c r="AC290" s="112"/>
      <c r="AD290" s="112"/>
      <c r="AE290" s="112"/>
      <c r="AF290" s="112"/>
      <c r="AG290" s="112"/>
      <c r="AH290" s="112"/>
      <c r="AI290" s="112"/>
      <c r="AJ290" s="112"/>
      <c r="AK290" s="112"/>
      <c r="AL290" s="112"/>
      <c r="AM290" s="112"/>
      <c r="AN290" s="112"/>
      <c r="AO290" s="112"/>
      <c r="AP290" s="112"/>
      <c r="AQ290" s="112"/>
      <c r="AR290" s="112"/>
    </row>
    <row r="291" spans="2:44" x14ac:dyDescent="0.25">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24"/>
      <c r="Z291" s="112"/>
      <c r="AA291" s="112"/>
      <c r="AB291" s="112"/>
      <c r="AC291" s="112"/>
      <c r="AD291" s="112"/>
      <c r="AE291" s="112"/>
      <c r="AF291" s="112"/>
      <c r="AG291" s="112"/>
      <c r="AH291" s="112"/>
      <c r="AI291" s="112"/>
      <c r="AJ291" s="112"/>
      <c r="AK291" s="112"/>
      <c r="AL291" s="112"/>
      <c r="AM291" s="112"/>
      <c r="AN291" s="112"/>
      <c r="AO291" s="112"/>
      <c r="AP291" s="112"/>
      <c r="AQ291" s="112"/>
      <c r="AR291" s="112"/>
    </row>
    <row r="292" spans="2:44" x14ac:dyDescent="0.25">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24"/>
      <c r="Z292" s="112"/>
      <c r="AA292" s="112"/>
      <c r="AB292" s="112"/>
      <c r="AC292" s="112"/>
      <c r="AD292" s="112"/>
      <c r="AE292" s="112"/>
      <c r="AF292" s="112"/>
      <c r="AG292" s="112"/>
      <c r="AH292" s="112"/>
      <c r="AI292" s="112"/>
      <c r="AJ292" s="112"/>
      <c r="AK292" s="112"/>
      <c r="AL292" s="112"/>
      <c r="AM292" s="112"/>
      <c r="AN292" s="112"/>
      <c r="AO292" s="112"/>
      <c r="AP292" s="112"/>
      <c r="AQ292" s="112"/>
      <c r="AR292" s="112"/>
    </row>
    <row r="293" spans="2:44" x14ac:dyDescent="0.25">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24"/>
      <c r="Z293" s="112"/>
      <c r="AA293" s="112"/>
      <c r="AB293" s="112"/>
      <c r="AC293" s="112"/>
      <c r="AD293" s="112"/>
      <c r="AE293" s="112"/>
      <c r="AF293" s="112"/>
      <c r="AG293" s="112"/>
      <c r="AH293" s="112"/>
      <c r="AI293" s="112"/>
      <c r="AJ293" s="112"/>
      <c r="AK293" s="112"/>
      <c r="AL293" s="112"/>
      <c r="AM293" s="112"/>
      <c r="AN293" s="112"/>
      <c r="AO293" s="112"/>
      <c r="AP293" s="112"/>
      <c r="AQ293" s="112"/>
      <c r="AR293" s="112"/>
    </row>
    <row r="294" spans="2:44" x14ac:dyDescent="0.25">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24"/>
      <c r="Z294" s="112"/>
      <c r="AA294" s="112"/>
      <c r="AB294" s="112"/>
      <c r="AC294" s="112"/>
      <c r="AD294" s="112"/>
      <c r="AE294" s="112"/>
      <c r="AF294" s="112"/>
      <c r="AG294" s="112"/>
      <c r="AH294" s="112"/>
      <c r="AI294" s="112"/>
      <c r="AJ294" s="112"/>
      <c r="AK294" s="112"/>
      <c r="AL294" s="112"/>
      <c r="AM294" s="112"/>
      <c r="AN294" s="112"/>
      <c r="AO294" s="112"/>
      <c r="AP294" s="112"/>
      <c r="AQ294" s="112"/>
      <c r="AR294" s="112"/>
    </row>
    <row r="295" spans="2:44" x14ac:dyDescent="0.25">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24"/>
      <c r="Z295" s="112"/>
      <c r="AA295" s="112"/>
      <c r="AB295" s="112"/>
      <c r="AC295" s="112"/>
      <c r="AD295" s="112"/>
      <c r="AE295" s="112"/>
      <c r="AF295" s="112"/>
      <c r="AG295" s="112"/>
      <c r="AH295" s="112"/>
      <c r="AI295" s="112"/>
      <c r="AJ295" s="112"/>
      <c r="AK295" s="112"/>
      <c r="AL295" s="112"/>
      <c r="AM295" s="112"/>
      <c r="AN295" s="112"/>
      <c r="AO295" s="112"/>
      <c r="AP295" s="112"/>
      <c r="AQ295" s="112"/>
      <c r="AR295" s="112"/>
    </row>
    <row r="296" spans="2:44" x14ac:dyDescent="0.25">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24"/>
      <c r="Z296" s="112"/>
      <c r="AA296" s="112"/>
      <c r="AB296" s="112"/>
      <c r="AC296" s="112"/>
      <c r="AD296" s="112"/>
      <c r="AE296" s="112"/>
      <c r="AF296" s="112"/>
      <c r="AG296" s="112"/>
      <c r="AH296" s="112"/>
      <c r="AI296" s="112"/>
      <c r="AJ296" s="112"/>
      <c r="AK296" s="112"/>
      <c r="AL296" s="112"/>
      <c r="AM296" s="112"/>
      <c r="AN296" s="112"/>
      <c r="AO296" s="112"/>
      <c r="AP296" s="112"/>
      <c r="AQ296" s="112"/>
      <c r="AR296" s="112"/>
    </row>
    <row r="297" spans="2:44" x14ac:dyDescent="0.25">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24"/>
      <c r="Z297" s="112"/>
      <c r="AA297" s="112"/>
      <c r="AB297" s="112"/>
      <c r="AC297" s="112"/>
      <c r="AD297" s="112"/>
      <c r="AE297" s="112"/>
      <c r="AF297" s="112"/>
      <c r="AG297" s="112"/>
      <c r="AH297" s="112"/>
      <c r="AI297" s="112"/>
      <c r="AJ297" s="112"/>
      <c r="AK297" s="112"/>
      <c r="AL297" s="112"/>
      <c r="AM297" s="112"/>
      <c r="AN297" s="112"/>
      <c r="AO297" s="112"/>
      <c r="AP297" s="112"/>
      <c r="AQ297" s="112"/>
      <c r="AR297" s="112"/>
    </row>
    <row r="298" spans="2:44" x14ac:dyDescent="0.25">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24"/>
      <c r="Z298" s="112"/>
      <c r="AA298" s="112"/>
      <c r="AB298" s="112"/>
      <c r="AC298" s="112"/>
      <c r="AD298" s="112"/>
      <c r="AE298" s="112"/>
      <c r="AF298" s="112"/>
      <c r="AG298" s="112"/>
      <c r="AH298" s="112"/>
      <c r="AI298" s="112"/>
      <c r="AJ298" s="112"/>
      <c r="AK298" s="112"/>
      <c r="AL298" s="112"/>
      <c r="AM298" s="112"/>
      <c r="AN298" s="112"/>
      <c r="AO298" s="112"/>
      <c r="AP298" s="112"/>
      <c r="AQ298" s="112"/>
      <c r="AR298" s="112"/>
    </row>
    <row r="299" spans="2:44" x14ac:dyDescent="0.25">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24"/>
      <c r="Z299" s="112"/>
      <c r="AA299" s="112"/>
      <c r="AB299" s="112"/>
      <c r="AC299" s="112"/>
      <c r="AD299" s="112"/>
      <c r="AE299" s="112"/>
      <c r="AF299" s="112"/>
      <c r="AG299" s="112"/>
      <c r="AH299" s="112"/>
      <c r="AI299" s="112"/>
      <c r="AJ299" s="112"/>
      <c r="AK299" s="112"/>
      <c r="AL299" s="112"/>
      <c r="AM299" s="112"/>
      <c r="AN299" s="112"/>
      <c r="AO299" s="112"/>
      <c r="AP299" s="112"/>
      <c r="AQ299" s="112"/>
      <c r="AR299" s="112"/>
    </row>
    <row r="300" spans="2:44" x14ac:dyDescent="0.25">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24"/>
      <c r="Z300" s="112"/>
      <c r="AA300" s="112"/>
      <c r="AB300" s="112"/>
      <c r="AC300" s="112"/>
      <c r="AD300" s="112"/>
      <c r="AE300" s="112"/>
      <c r="AF300" s="112"/>
      <c r="AG300" s="112"/>
      <c r="AH300" s="112"/>
      <c r="AI300" s="112"/>
      <c r="AJ300" s="112"/>
      <c r="AK300" s="112"/>
      <c r="AL300" s="112"/>
      <c r="AM300" s="112"/>
      <c r="AN300" s="112"/>
      <c r="AO300" s="112"/>
      <c r="AP300" s="112"/>
      <c r="AQ300" s="112"/>
      <c r="AR300" s="112"/>
    </row>
    <row r="301" spans="2:44" x14ac:dyDescent="0.25">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24"/>
      <c r="Z301" s="112"/>
      <c r="AA301" s="112"/>
      <c r="AB301" s="112"/>
      <c r="AC301" s="112"/>
      <c r="AD301" s="112"/>
      <c r="AE301" s="112"/>
      <c r="AF301" s="112"/>
      <c r="AG301" s="112"/>
      <c r="AH301" s="112"/>
      <c r="AI301" s="112"/>
      <c r="AJ301" s="112"/>
      <c r="AK301" s="112"/>
      <c r="AL301" s="112"/>
      <c r="AM301" s="112"/>
      <c r="AN301" s="112"/>
      <c r="AO301" s="112"/>
      <c r="AP301" s="112"/>
      <c r="AQ301" s="112"/>
      <c r="AR301" s="112"/>
    </row>
    <row r="302" spans="2:44" x14ac:dyDescent="0.25">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24"/>
      <c r="Z302" s="112"/>
      <c r="AA302" s="112"/>
      <c r="AB302" s="112"/>
      <c r="AC302" s="112"/>
      <c r="AD302" s="112"/>
      <c r="AE302" s="112"/>
      <c r="AF302" s="112"/>
      <c r="AG302" s="112"/>
      <c r="AH302" s="112"/>
      <c r="AI302" s="112"/>
      <c r="AJ302" s="112"/>
      <c r="AK302" s="112"/>
      <c r="AL302" s="112"/>
      <c r="AM302" s="112"/>
      <c r="AN302" s="112"/>
      <c r="AO302" s="112"/>
      <c r="AP302" s="112"/>
      <c r="AQ302" s="112"/>
      <c r="AR302" s="112"/>
    </row>
    <row r="303" spans="2:44" x14ac:dyDescent="0.25">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24"/>
      <c r="Z303" s="112"/>
      <c r="AA303" s="112"/>
      <c r="AB303" s="112"/>
      <c r="AC303" s="112"/>
      <c r="AD303" s="112"/>
      <c r="AE303" s="112"/>
      <c r="AF303" s="112"/>
      <c r="AG303" s="112"/>
      <c r="AH303" s="112"/>
      <c r="AI303" s="112"/>
      <c r="AJ303" s="112"/>
      <c r="AK303" s="112"/>
      <c r="AL303" s="112"/>
      <c r="AM303" s="112"/>
      <c r="AN303" s="112"/>
      <c r="AO303" s="112"/>
      <c r="AP303" s="112"/>
      <c r="AQ303" s="112"/>
      <c r="AR303" s="112"/>
    </row>
    <row r="304" spans="2:44" x14ac:dyDescent="0.25">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24"/>
      <c r="Z304" s="112"/>
      <c r="AA304" s="112"/>
      <c r="AB304" s="112"/>
      <c r="AC304" s="112"/>
      <c r="AD304" s="112"/>
      <c r="AE304" s="112"/>
      <c r="AF304" s="112"/>
      <c r="AG304" s="112"/>
      <c r="AH304" s="112"/>
      <c r="AI304" s="112"/>
      <c r="AJ304" s="112"/>
      <c r="AK304" s="112"/>
      <c r="AL304" s="112"/>
      <c r="AM304" s="112"/>
      <c r="AN304" s="112"/>
      <c r="AO304" s="112"/>
      <c r="AP304" s="112"/>
      <c r="AQ304" s="112"/>
      <c r="AR304" s="112"/>
    </row>
    <row r="305" spans="2:44" x14ac:dyDescent="0.25">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24"/>
      <c r="Z305" s="112"/>
      <c r="AA305" s="112"/>
      <c r="AB305" s="112"/>
      <c r="AC305" s="112"/>
      <c r="AD305" s="112"/>
      <c r="AE305" s="112"/>
      <c r="AF305" s="112"/>
      <c r="AG305" s="112"/>
      <c r="AH305" s="112"/>
      <c r="AI305" s="112"/>
      <c r="AJ305" s="112"/>
      <c r="AK305" s="112"/>
      <c r="AL305" s="112"/>
      <c r="AM305" s="112"/>
      <c r="AN305" s="112"/>
      <c r="AO305" s="112"/>
      <c r="AP305" s="112"/>
      <c r="AQ305" s="112"/>
      <c r="AR305" s="112"/>
    </row>
    <row r="306" spans="2:44" x14ac:dyDescent="0.25">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24"/>
      <c r="Z306" s="112"/>
      <c r="AA306" s="112"/>
      <c r="AB306" s="112"/>
      <c r="AC306" s="112"/>
      <c r="AD306" s="112"/>
      <c r="AE306" s="112"/>
      <c r="AF306" s="112"/>
      <c r="AG306" s="112"/>
      <c r="AH306" s="112"/>
      <c r="AI306" s="112"/>
      <c r="AJ306" s="112"/>
      <c r="AK306" s="112"/>
      <c r="AL306" s="112"/>
      <c r="AM306" s="112"/>
      <c r="AN306" s="112"/>
      <c r="AO306" s="112"/>
      <c r="AP306" s="112"/>
      <c r="AQ306" s="112"/>
      <c r="AR306" s="112"/>
    </row>
    <row r="307" spans="2:44" x14ac:dyDescent="0.25">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24"/>
      <c r="Z307" s="112"/>
      <c r="AA307" s="112"/>
      <c r="AB307" s="112"/>
      <c r="AC307" s="112"/>
      <c r="AD307" s="112"/>
      <c r="AE307" s="112"/>
      <c r="AF307" s="112"/>
      <c r="AG307" s="112"/>
      <c r="AH307" s="112"/>
      <c r="AI307" s="112"/>
      <c r="AJ307" s="112"/>
      <c r="AK307" s="112"/>
      <c r="AL307" s="112"/>
      <c r="AM307" s="112"/>
      <c r="AN307" s="112"/>
      <c r="AO307" s="112"/>
      <c r="AP307" s="112"/>
      <c r="AQ307" s="112"/>
      <c r="AR307" s="112"/>
    </row>
    <row r="308" spans="2:44" x14ac:dyDescent="0.25">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24"/>
      <c r="Z308" s="112"/>
      <c r="AA308" s="112"/>
      <c r="AB308" s="112"/>
      <c r="AC308" s="112"/>
      <c r="AD308" s="112"/>
      <c r="AE308" s="112"/>
      <c r="AF308" s="112"/>
      <c r="AG308" s="112"/>
      <c r="AH308" s="112"/>
      <c r="AI308" s="112"/>
      <c r="AJ308" s="112"/>
      <c r="AK308" s="112"/>
      <c r="AL308" s="112"/>
      <c r="AM308" s="112"/>
      <c r="AN308" s="112"/>
      <c r="AO308" s="112"/>
      <c r="AP308" s="112"/>
      <c r="AQ308" s="112"/>
      <c r="AR308" s="112"/>
    </row>
    <row r="309" spans="2:44" x14ac:dyDescent="0.25">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24"/>
      <c r="Z309" s="112"/>
      <c r="AA309" s="112"/>
      <c r="AB309" s="112"/>
      <c r="AC309" s="112"/>
      <c r="AD309" s="112"/>
      <c r="AE309" s="112"/>
      <c r="AF309" s="112"/>
      <c r="AG309" s="112"/>
      <c r="AH309" s="112"/>
      <c r="AI309" s="112"/>
      <c r="AJ309" s="112"/>
      <c r="AK309" s="112"/>
      <c r="AL309" s="112"/>
      <c r="AM309" s="112"/>
      <c r="AN309" s="112"/>
      <c r="AO309" s="112"/>
      <c r="AP309" s="112"/>
      <c r="AQ309" s="112"/>
      <c r="AR309" s="112"/>
    </row>
    <row r="310" spans="2:44" x14ac:dyDescent="0.25">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24"/>
      <c r="Z310" s="112"/>
      <c r="AA310" s="112"/>
      <c r="AB310" s="112"/>
      <c r="AC310" s="112"/>
      <c r="AD310" s="112"/>
      <c r="AE310" s="112"/>
      <c r="AF310" s="112"/>
      <c r="AG310" s="112"/>
      <c r="AH310" s="112"/>
      <c r="AI310" s="112"/>
      <c r="AJ310" s="112"/>
      <c r="AK310" s="112"/>
      <c r="AL310" s="112"/>
      <c r="AM310" s="112"/>
      <c r="AN310" s="112"/>
      <c r="AO310" s="112"/>
      <c r="AP310" s="112"/>
      <c r="AQ310" s="112"/>
      <c r="AR310" s="112"/>
    </row>
    <row r="311" spans="2:44" x14ac:dyDescent="0.25">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24"/>
      <c r="Z311" s="112"/>
      <c r="AA311" s="112"/>
      <c r="AB311" s="112"/>
      <c r="AC311" s="112"/>
      <c r="AD311" s="112"/>
      <c r="AE311" s="112"/>
      <c r="AF311" s="112"/>
      <c r="AG311" s="112"/>
      <c r="AH311" s="112"/>
      <c r="AI311" s="112"/>
      <c r="AJ311" s="112"/>
      <c r="AK311" s="112"/>
      <c r="AL311" s="112"/>
      <c r="AM311" s="112"/>
      <c r="AN311" s="112"/>
      <c r="AO311" s="112"/>
      <c r="AP311" s="112"/>
      <c r="AQ311" s="112"/>
      <c r="AR311" s="112"/>
    </row>
    <row r="312" spans="2:44" x14ac:dyDescent="0.25">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24"/>
      <c r="Z312" s="112"/>
      <c r="AA312" s="112"/>
      <c r="AB312" s="112"/>
      <c r="AC312" s="112"/>
      <c r="AD312" s="112"/>
      <c r="AE312" s="112"/>
      <c r="AF312" s="112"/>
      <c r="AG312" s="112"/>
      <c r="AH312" s="112"/>
      <c r="AI312" s="112"/>
      <c r="AJ312" s="112"/>
      <c r="AK312" s="112"/>
      <c r="AL312" s="112"/>
      <c r="AM312" s="112"/>
      <c r="AN312" s="112"/>
      <c r="AO312" s="112"/>
      <c r="AP312" s="112"/>
      <c r="AQ312" s="112"/>
      <c r="AR312" s="112"/>
    </row>
    <row r="313" spans="2:44" x14ac:dyDescent="0.25">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24"/>
      <c r="Z313" s="112"/>
      <c r="AA313" s="112"/>
      <c r="AB313" s="112"/>
      <c r="AC313" s="112"/>
      <c r="AD313" s="112"/>
      <c r="AE313" s="112"/>
      <c r="AF313" s="112"/>
      <c r="AG313" s="112"/>
      <c r="AH313" s="112"/>
      <c r="AI313" s="112"/>
      <c r="AJ313" s="112"/>
      <c r="AK313" s="112"/>
      <c r="AL313" s="112"/>
      <c r="AM313" s="112"/>
      <c r="AN313" s="112"/>
      <c r="AO313" s="112"/>
      <c r="AP313" s="112"/>
      <c r="AQ313" s="112"/>
      <c r="AR313" s="112"/>
    </row>
    <row r="314" spans="2:44" x14ac:dyDescent="0.25">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24"/>
      <c r="Z314" s="112"/>
      <c r="AA314" s="112"/>
      <c r="AB314" s="112"/>
      <c r="AC314" s="112"/>
      <c r="AD314" s="112"/>
      <c r="AE314" s="112"/>
      <c r="AF314" s="112"/>
      <c r="AG314" s="112"/>
      <c r="AH314" s="112"/>
      <c r="AI314" s="112"/>
      <c r="AJ314" s="112"/>
      <c r="AK314" s="112"/>
      <c r="AL314" s="112"/>
      <c r="AM314" s="112"/>
      <c r="AN314" s="112"/>
      <c r="AO314" s="112"/>
      <c r="AP314" s="112"/>
      <c r="AQ314" s="112"/>
      <c r="AR314" s="112"/>
    </row>
    <row r="315" spans="2:44" x14ac:dyDescent="0.25">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24"/>
      <c r="Z315" s="112"/>
      <c r="AA315" s="112"/>
      <c r="AB315" s="112"/>
      <c r="AC315" s="112"/>
      <c r="AD315" s="112"/>
      <c r="AE315" s="112"/>
      <c r="AF315" s="112"/>
      <c r="AG315" s="112"/>
      <c r="AH315" s="112"/>
      <c r="AI315" s="112"/>
      <c r="AJ315" s="112"/>
      <c r="AK315" s="112"/>
      <c r="AL315" s="112"/>
      <c r="AM315" s="112"/>
      <c r="AN315" s="112"/>
      <c r="AO315" s="112"/>
      <c r="AP315" s="112"/>
      <c r="AQ315" s="112"/>
      <c r="AR315" s="112"/>
    </row>
    <row r="316" spans="2:44" x14ac:dyDescent="0.25">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24"/>
      <c r="Z316" s="112"/>
      <c r="AA316" s="112"/>
      <c r="AB316" s="112"/>
      <c r="AC316" s="112"/>
      <c r="AD316" s="112"/>
      <c r="AE316" s="112"/>
      <c r="AF316" s="112"/>
      <c r="AG316" s="112"/>
      <c r="AH316" s="112"/>
      <c r="AI316" s="112"/>
      <c r="AJ316" s="112"/>
      <c r="AK316" s="112"/>
      <c r="AL316" s="112"/>
      <c r="AM316" s="112"/>
      <c r="AN316" s="112"/>
      <c r="AO316" s="112"/>
      <c r="AP316" s="112"/>
      <c r="AQ316" s="112"/>
      <c r="AR316" s="112"/>
    </row>
    <row r="317" spans="2:44" x14ac:dyDescent="0.25">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24"/>
      <c r="Z317" s="112"/>
      <c r="AA317" s="112"/>
      <c r="AB317" s="112"/>
      <c r="AC317" s="112"/>
      <c r="AD317" s="112"/>
      <c r="AE317" s="112"/>
      <c r="AF317" s="112"/>
      <c r="AG317" s="112"/>
      <c r="AH317" s="112"/>
      <c r="AI317" s="112"/>
      <c r="AJ317" s="112"/>
      <c r="AK317" s="112"/>
      <c r="AL317" s="112"/>
      <c r="AM317" s="112"/>
      <c r="AN317" s="112"/>
      <c r="AO317" s="112"/>
      <c r="AP317" s="112"/>
      <c r="AQ317" s="112"/>
      <c r="AR317" s="112"/>
    </row>
    <row r="318" spans="2:44" x14ac:dyDescent="0.25">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24"/>
      <c r="Z318" s="112"/>
      <c r="AA318" s="112"/>
      <c r="AB318" s="112"/>
      <c r="AC318" s="112"/>
      <c r="AD318" s="112"/>
      <c r="AE318" s="112"/>
      <c r="AF318" s="112"/>
      <c r="AG318" s="112"/>
      <c r="AH318" s="112"/>
      <c r="AI318" s="112"/>
      <c r="AJ318" s="112"/>
      <c r="AK318" s="112"/>
      <c r="AL318" s="112"/>
      <c r="AM318" s="112"/>
      <c r="AN318" s="112"/>
      <c r="AO318" s="112"/>
      <c r="AP318" s="112"/>
      <c r="AQ318" s="112"/>
      <c r="AR318" s="112"/>
    </row>
    <row r="319" spans="2:44" x14ac:dyDescent="0.25">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24"/>
      <c r="Z319" s="112"/>
      <c r="AA319" s="112"/>
      <c r="AB319" s="112"/>
      <c r="AC319" s="112"/>
      <c r="AD319" s="112"/>
      <c r="AE319" s="112"/>
      <c r="AF319" s="112"/>
      <c r="AG319" s="112"/>
      <c r="AH319" s="112"/>
      <c r="AI319" s="112"/>
      <c r="AJ319" s="112"/>
      <c r="AK319" s="112"/>
      <c r="AL319" s="112"/>
      <c r="AM319" s="112"/>
      <c r="AN319" s="112"/>
      <c r="AO319" s="112"/>
      <c r="AP319" s="112"/>
      <c r="AQ319" s="112"/>
      <c r="AR319" s="112"/>
    </row>
    <row r="320" spans="2:44" x14ac:dyDescent="0.25">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24"/>
      <c r="Z320" s="112"/>
      <c r="AA320" s="112"/>
      <c r="AB320" s="112"/>
      <c r="AC320" s="112"/>
      <c r="AD320" s="112"/>
      <c r="AE320" s="112"/>
      <c r="AF320" s="112"/>
      <c r="AG320" s="112"/>
      <c r="AH320" s="112"/>
      <c r="AI320" s="112"/>
      <c r="AJ320" s="112"/>
      <c r="AK320" s="112"/>
      <c r="AL320" s="112"/>
      <c r="AM320" s="112"/>
      <c r="AN320" s="112"/>
      <c r="AO320" s="112"/>
      <c r="AP320" s="112"/>
      <c r="AQ320" s="112"/>
      <c r="AR320" s="112"/>
    </row>
    <row r="321" spans="2:44" x14ac:dyDescent="0.25">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24"/>
      <c r="Z321" s="112"/>
      <c r="AA321" s="112"/>
      <c r="AB321" s="112"/>
      <c r="AC321" s="112"/>
      <c r="AD321" s="112"/>
      <c r="AE321" s="112"/>
      <c r="AF321" s="112"/>
      <c r="AG321" s="112"/>
      <c r="AH321" s="112"/>
      <c r="AI321" s="112"/>
      <c r="AJ321" s="112"/>
      <c r="AK321" s="112"/>
      <c r="AL321" s="112"/>
      <c r="AM321" s="112"/>
      <c r="AN321" s="112"/>
      <c r="AO321" s="112"/>
      <c r="AP321" s="112"/>
      <c r="AQ321" s="112"/>
      <c r="AR321" s="112"/>
    </row>
    <row r="322" spans="2:44" x14ac:dyDescent="0.25">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24"/>
      <c r="Z322" s="112"/>
      <c r="AA322" s="112"/>
      <c r="AB322" s="112"/>
      <c r="AC322" s="112"/>
      <c r="AD322" s="112"/>
      <c r="AE322" s="112"/>
      <c r="AF322" s="112"/>
      <c r="AG322" s="112"/>
      <c r="AH322" s="112"/>
      <c r="AI322" s="112"/>
      <c r="AJ322" s="112"/>
      <c r="AK322" s="112"/>
      <c r="AL322" s="112"/>
      <c r="AM322" s="112"/>
      <c r="AN322" s="112"/>
      <c r="AO322" s="112"/>
      <c r="AP322" s="112"/>
      <c r="AQ322" s="112"/>
      <c r="AR322" s="112"/>
    </row>
    <row r="323" spans="2:44" x14ac:dyDescent="0.25">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24"/>
      <c r="Z323" s="112"/>
      <c r="AA323" s="112"/>
      <c r="AB323" s="112"/>
      <c r="AC323" s="112"/>
      <c r="AD323" s="112"/>
      <c r="AE323" s="112"/>
      <c r="AF323" s="112"/>
      <c r="AG323" s="112"/>
      <c r="AH323" s="112"/>
      <c r="AI323" s="112"/>
      <c r="AJ323" s="112"/>
      <c r="AK323" s="112"/>
      <c r="AL323" s="112"/>
      <c r="AM323" s="112"/>
      <c r="AN323" s="112"/>
      <c r="AO323" s="112"/>
      <c r="AP323" s="112"/>
      <c r="AQ323" s="112"/>
      <c r="AR323" s="112"/>
    </row>
    <row r="324" spans="2:44" x14ac:dyDescent="0.25">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24"/>
      <c r="Z324" s="112"/>
      <c r="AA324" s="112"/>
      <c r="AB324" s="112"/>
      <c r="AC324" s="112"/>
      <c r="AD324" s="112"/>
      <c r="AE324" s="112"/>
      <c r="AF324" s="112"/>
      <c r="AG324" s="112"/>
      <c r="AH324" s="112"/>
      <c r="AI324" s="112"/>
      <c r="AJ324" s="112"/>
      <c r="AK324" s="112"/>
      <c r="AL324" s="112"/>
      <c r="AM324" s="112"/>
      <c r="AN324" s="112"/>
      <c r="AO324" s="112"/>
      <c r="AP324" s="112"/>
      <c r="AQ324" s="112"/>
      <c r="AR324" s="112"/>
    </row>
    <row r="325" spans="2:44" x14ac:dyDescent="0.25">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24"/>
      <c r="Z325" s="112"/>
      <c r="AA325" s="112"/>
      <c r="AB325" s="112"/>
      <c r="AC325" s="112"/>
      <c r="AD325" s="112"/>
      <c r="AE325" s="112"/>
      <c r="AF325" s="112"/>
      <c r="AG325" s="112"/>
      <c r="AH325" s="112"/>
      <c r="AI325" s="112"/>
      <c r="AJ325" s="112"/>
      <c r="AK325" s="112"/>
      <c r="AL325" s="112"/>
      <c r="AM325" s="112"/>
      <c r="AN325" s="112"/>
      <c r="AO325" s="112"/>
      <c r="AP325" s="112"/>
      <c r="AQ325" s="112"/>
      <c r="AR325" s="112"/>
    </row>
    <row r="326" spans="2:44" x14ac:dyDescent="0.25">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24"/>
      <c r="Z326" s="112"/>
      <c r="AA326" s="112"/>
      <c r="AB326" s="112"/>
      <c r="AC326" s="112"/>
      <c r="AD326" s="112"/>
      <c r="AE326" s="112"/>
      <c r="AF326" s="112"/>
      <c r="AG326" s="112"/>
      <c r="AH326" s="112"/>
      <c r="AI326" s="112"/>
      <c r="AJ326" s="112"/>
      <c r="AK326" s="112"/>
      <c r="AL326" s="112"/>
      <c r="AM326" s="112"/>
      <c r="AN326" s="112"/>
      <c r="AO326" s="112"/>
      <c r="AP326" s="112"/>
      <c r="AQ326" s="112"/>
      <c r="AR326" s="112"/>
    </row>
    <row r="327" spans="2:44" x14ac:dyDescent="0.25">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24"/>
      <c r="Z327" s="112"/>
      <c r="AA327" s="112"/>
      <c r="AB327" s="112"/>
      <c r="AC327" s="112"/>
      <c r="AD327" s="112"/>
      <c r="AE327" s="112"/>
      <c r="AF327" s="112"/>
      <c r="AG327" s="112"/>
      <c r="AH327" s="112"/>
      <c r="AI327" s="112"/>
      <c r="AJ327" s="112"/>
      <c r="AK327" s="112"/>
      <c r="AL327" s="112"/>
      <c r="AM327" s="112"/>
      <c r="AN327" s="112"/>
      <c r="AO327" s="112"/>
      <c r="AP327" s="112"/>
      <c r="AQ327" s="112"/>
      <c r="AR327" s="112"/>
    </row>
    <row r="328" spans="2:44" x14ac:dyDescent="0.25">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24"/>
      <c r="Z328" s="112"/>
      <c r="AA328" s="112"/>
      <c r="AB328" s="112"/>
      <c r="AC328" s="112"/>
      <c r="AD328" s="112"/>
      <c r="AE328" s="112"/>
      <c r="AF328" s="112"/>
      <c r="AG328" s="112"/>
      <c r="AH328" s="112"/>
      <c r="AI328" s="112"/>
      <c r="AJ328" s="112"/>
      <c r="AK328" s="112"/>
      <c r="AL328" s="112"/>
      <c r="AM328" s="112"/>
      <c r="AN328" s="112"/>
      <c r="AO328" s="112"/>
      <c r="AP328" s="112"/>
      <c r="AQ328" s="112"/>
      <c r="AR328" s="112"/>
    </row>
    <row r="329" spans="2:44" x14ac:dyDescent="0.25">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24"/>
      <c r="Z329" s="112"/>
      <c r="AA329" s="112"/>
      <c r="AB329" s="112"/>
      <c r="AC329" s="112"/>
      <c r="AD329" s="112"/>
      <c r="AE329" s="112"/>
      <c r="AF329" s="112"/>
      <c r="AG329" s="112"/>
      <c r="AH329" s="112"/>
      <c r="AI329" s="112"/>
      <c r="AJ329" s="112"/>
      <c r="AK329" s="112"/>
      <c r="AL329" s="112"/>
      <c r="AM329" s="112"/>
      <c r="AN329" s="112"/>
      <c r="AO329" s="112"/>
      <c r="AP329" s="112"/>
      <c r="AQ329" s="112"/>
      <c r="AR329" s="112"/>
    </row>
    <row r="330" spans="2:44" x14ac:dyDescent="0.25">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24"/>
      <c r="Z330" s="112"/>
      <c r="AA330" s="112"/>
      <c r="AB330" s="112"/>
      <c r="AC330" s="112"/>
      <c r="AD330" s="112"/>
      <c r="AE330" s="112"/>
      <c r="AF330" s="112"/>
      <c r="AG330" s="112"/>
      <c r="AH330" s="112"/>
      <c r="AI330" s="112"/>
      <c r="AJ330" s="112"/>
      <c r="AK330" s="112"/>
      <c r="AL330" s="112"/>
      <c r="AM330" s="112"/>
      <c r="AN330" s="112"/>
      <c r="AO330" s="112"/>
      <c r="AP330" s="112"/>
      <c r="AQ330" s="112"/>
      <c r="AR330" s="112"/>
    </row>
    <row r="331" spans="2:44" x14ac:dyDescent="0.25">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24"/>
      <c r="Z331" s="112"/>
      <c r="AA331" s="112"/>
      <c r="AB331" s="112"/>
      <c r="AC331" s="112"/>
      <c r="AD331" s="112"/>
      <c r="AE331" s="112"/>
      <c r="AF331" s="112"/>
      <c r="AG331" s="112"/>
      <c r="AH331" s="112"/>
      <c r="AI331" s="112"/>
      <c r="AJ331" s="112"/>
      <c r="AK331" s="112"/>
      <c r="AL331" s="112"/>
      <c r="AM331" s="112"/>
      <c r="AN331" s="112"/>
      <c r="AO331" s="112"/>
      <c r="AP331" s="112"/>
      <c r="AQ331" s="112"/>
      <c r="AR331" s="112"/>
    </row>
    <row r="332" spans="2:44" x14ac:dyDescent="0.25">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24"/>
      <c r="Z332" s="112"/>
      <c r="AA332" s="112"/>
      <c r="AB332" s="112"/>
      <c r="AC332" s="112"/>
      <c r="AD332" s="112"/>
      <c r="AE332" s="112"/>
      <c r="AF332" s="112"/>
      <c r="AG332" s="112"/>
      <c r="AH332" s="112"/>
      <c r="AI332" s="112"/>
      <c r="AJ332" s="112"/>
      <c r="AK332" s="112"/>
      <c r="AL332" s="112"/>
      <c r="AM332" s="112"/>
      <c r="AN332" s="112"/>
      <c r="AO332" s="112"/>
      <c r="AP332" s="112"/>
      <c r="AQ332" s="112"/>
      <c r="AR332" s="112"/>
    </row>
    <row r="333" spans="2:44" x14ac:dyDescent="0.25">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24"/>
      <c r="Z333" s="112"/>
      <c r="AA333" s="112"/>
      <c r="AB333" s="112"/>
      <c r="AC333" s="112"/>
      <c r="AD333" s="112"/>
      <c r="AE333" s="112"/>
      <c r="AF333" s="112"/>
      <c r="AG333" s="112"/>
      <c r="AH333" s="112"/>
      <c r="AI333" s="112"/>
      <c r="AJ333" s="112"/>
      <c r="AK333" s="112"/>
      <c r="AL333" s="112"/>
      <c r="AM333" s="112"/>
      <c r="AN333" s="112"/>
      <c r="AO333" s="112"/>
      <c r="AP333" s="112"/>
      <c r="AQ333" s="112"/>
      <c r="AR333" s="112"/>
    </row>
    <row r="334" spans="2:44" x14ac:dyDescent="0.25">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24"/>
      <c r="Z334" s="112"/>
      <c r="AA334" s="112"/>
      <c r="AB334" s="112"/>
      <c r="AC334" s="112"/>
      <c r="AD334" s="112"/>
      <c r="AE334" s="112"/>
      <c r="AF334" s="112"/>
      <c r="AG334" s="112"/>
      <c r="AH334" s="112"/>
      <c r="AI334" s="112"/>
      <c r="AJ334" s="112"/>
      <c r="AK334" s="112"/>
      <c r="AL334" s="112"/>
      <c r="AM334" s="112"/>
      <c r="AN334" s="112"/>
      <c r="AO334" s="112"/>
      <c r="AP334" s="112"/>
      <c r="AQ334" s="112"/>
      <c r="AR334" s="112"/>
    </row>
    <row r="335" spans="2:44" x14ac:dyDescent="0.25">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24"/>
      <c r="Z335" s="112"/>
      <c r="AA335" s="112"/>
      <c r="AB335" s="112"/>
      <c r="AC335" s="112"/>
      <c r="AD335" s="112"/>
      <c r="AE335" s="112"/>
      <c r="AF335" s="112"/>
      <c r="AG335" s="112"/>
      <c r="AH335" s="112"/>
      <c r="AI335" s="112"/>
      <c r="AJ335" s="112"/>
      <c r="AK335" s="112"/>
      <c r="AL335" s="112"/>
      <c r="AM335" s="112"/>
      <c r="AN335" s="112"/>
      <c r="AO335" s="112"/>
      <c r="AP335" s="112"/>
      <c r="AQ335" s="112"/>
      <c r="AR335" s="112"/>
    </row>
    <row r="336" spans="2:44" x14ac:dyDescent="0.25">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24"/>
      <c r="Z336" s="112"/>
      <c r="AA336" s="112"/>
      <c r="AB336" s="112"/>
      <c r="AC336" s="112"/>
      <c r="AD336" s="112"/>
      <c r="AE336" s="112"/>
      <c r="AF336" s="112"/>
      <c r="AG336" s="112"/>
      <c r="AH336" s="112"/>
      <c r="AI336" s="112"/>
      <c r="AJ336" s="112"/>
      <c r="AK336" s="112"/>
      <c r="AL336" s="112"/>
      <c r="AM336" s="112"/>
      <c r="AN336" s="112"/>
      <c r="AO336" s="112"/>
      <c r="AP336" s="112"/>
      <c r="AQ336" s="112"/>
      <c r="AR336" s="112"/>
    </row>
    <row r="337" spans="2:44" x14ac:dyDescent="0.25">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24"/>
      <c r="Z337" s="112"/>
      <c r="AA337" s="112"/>
      <c r="AB337" s="112"/>
      <c r="AC337" s="112"/>
      <c r="AD337" s="112"/>
      <c r="AE337" s="112"/>
      <c r="AF337" s="112"/>
      <c r="AG337" s="112"/>
      <c r="AH337" s="112"/>
      <c r="AI337" s="112"/>
      <c r="AJ337" s="112"/>
      <c r="AK337" s="112"/>
      <c r="AL337" s="112"/>
      <c r="AM337" s="112"/>
      <c r="AN337" s="112"/>
      <c r="AO337" s="112"/>
      <c r="AP337" s="112"/>
      <c r="AQ337" s="112"/>
      <c r="AR337" s="112"/>
    </row>
    <row r="338" spans="2:44" x14ac:dyDescent="0.25">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24"/>
      <c r="Z338" s="112"/>
      <c r="AA338" s="112"/>
      <c r="AB338" s="112"/>
      <c r="AC338" s="112"/>
      <c r="AD338" s="112"/>
      <c r="AE338" s="112"/>
      <c r="AF338" s="112"/>
      <c r="AG338" s="112"/>
      <c r="AH338" s="112"/>
      <c r="AI338" s="112"/>
      <c r="AJ338" s="112"/>
      <c r="AK338" s="112"/>
      <c r="AL338" s="112"/>
      <c r="AM338" s="112"/>
      <c r="AN338" s="112"/>
      <c r="AO338" s="112"/>
      <c r="AP338" s="112"/>
      <c r="AQ338" s="112"/>
      <c r="AR338" s="112"/>
    </row>
    <row r="339" spans="2:44" x14ac:dyDescent="0.25">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24"/>
      <c r="Z339" s="112"/>
      <c r="AA339" s="112"/>
      <c r="AB339" s="112"/>
      <c r="AC339" s="112"/>
      <c r="AD339" s="112"/>
      <c r="AE339" s="112"/>
      <c r="AF339" s="112"/>
      <c r="AG339" s="112"/>
      <c r="AH339" s="112"/>
      <c r="AI339" s="112"/>
      <c r="AJ339" s="112"/>
      <c r="AK339" s="112"/>
      <c r="AL339" s="112"/>
      <c r="AM339" s="112"/>
      <c r="AN339" s="112"/>
      <c r="AO339" s="112"/>
      <c r="AP339" s="112"/>
      <c r="AQ339" s="112"/>
      <c r="AR339" s="112"/>
    </row>
  </sheetData>
  <mergeCells count="202">
    <mergeCell ref="F21:F22"/>
    <mergeCell ref="G21:G22"/>
    <mergeCell ref="AF21:AF22"/>
    <mergeCell ref="AG21:AG22"/>
    <mergeCell ref="AF23:AF25"/>
    <mergeCell ref="AG23:AG25"/>
    <mergeCell ref="AG19:AG20"/>
    <mergeCell ref="P23:P25"/>
    <mergeCell ref="Q23:Q25"/>
    <mergeCell ref="P21:P22"/>
    <mergeCell ref="Q21:Q22"/>
    <mergeCell ref="R23:R25"/>
    <mergeCell ref="J19:J20"/>
    <mergeCell ref="K19:K20"/>
    <mergeCell ref="L19:L20"/>
    <mergeCell ref="M23:M25"/>
    <mergeCell ref="N23:N25"/>
    <mergeCell ref="O23:O25"/>
    <mergeCell ref="M21:M22"/>
    <mergeCell ref="N21:N22"/>
    <mergeCell ref="O21:O22"/>
    <mergeCell ref="I19:I20"/>
    <mergeCell ref="H19:H20"/>
    <mergeCell ref="O19:O20"/>
    <mergeCell ref="A21:A22"/>
    <mergeCell ref="B21:B22"/>
    <mergeCell ref="C21:C22"/>
    <mergeCell ref="D21:D22"/>
    <mergeCell ref="E21:E22"/>
    <mergeCell ref="AG30:AG38"/>
    <mergeCell ref="R21:R22"/>
    <mergeCell ref="A23:A25"/>
    <mergeCell ref="B23:B25"/>
    <mergeCell ref="C23:C25"/>
    <mergeCell ref="D23:D25"/>
    <mergeCell ref="E23:E25"/>
    <mergeCell ref="F23:F25"/>
    <mergeCell ref="G23:G25"/>
    <mergeCell ref="H23:H25"/>
    <mergeCell ref="I23:I25"/>
    <mergeCell ref="J23:J25"/>
    <mergeCell ref="K23:K25"/>
    <mergeCell ref="L23:L25"/>
    <mergeCell ref="K21:K22"/>
    <mergeCell ref="L21:L22"/>
    <mergeCell ref="H21:H22"/>
    <mergeCell ref="I21:I22"/>
    <mergeCell ref="J21:J22"/>
    <mergeCell ref="O26:O28"/>
    <mergeCell ref="N26:N28"/>
    <mergeCell ref="H26:H28"/>
    <mergeCell ref="I26:I28"/>
    <mergeCell ref="M30:M38"/>
    <mergeCell ref="N30:N38"/>
    <mergeCell ref="O30:O38"/>
    <mergeCell ref="P36:P38"/>
    <mergeCell ref="Q36:Q38"/>
    <mergeCell ref="AF39:AF45"/>
    <mergeCell ref="AG39:AG45"/>
    <mergeCell ref="A39:A45"/>
    <mergeCell ref="B39:B45"/>
    <mergeCell ref="C39:C45"/>
    <mergeCell ref="D39:D45"/>
    <mergeCell ref="E39:E45"/>
    <mergeCell ref="F39:F45"/>
    <mergeCell ref="G39:G45"/>
    <mergeCell ref="H39:H45"/>
    <mergeCell ref="I39:I45"/>
    <mergeCell ref="J39:J45"/>
    <mergeCell ref="K39:K45"/>
    <mergeCell ref="L39:L45"/>
    <mergeCell ref="M39:M45"/>
    <mergeCell ref="N39:N45"/>
    <mergeCell ref="O39:O45"/>
    <mergeCell ref="R39:R45"/>
    <mergeCell ref="P39:P45"/>
    <mergeCell ref="Q39:Q45"/>
    <mergeCell ref="S14:S15"/>
    <mergeCell ref="T14:T15"/>
    <mergeCell ref="U14:U15"/>
    <mergeCell ref="V14:V15"/>
    <mergeCell ref="AF11:AF12"/>
    <mergeCell ref="AG10:AG12"/>
    <mergeCell ref="AF14:AF15"/>
    <mergeCell ref="AG13:AG15"/>
    <mergeCell ref="L17:L18"/>
    <mergeCell ref="M17:M18"/>
    <mergeCell ref="N17:N18"/>
    <mergeCell ref="O17:O18"/>
    <mergeCell ref="L13:L15"/>
    <mergeCell ref="M13:M15"/>
    <mergeCell ref="N13:N15"/>
    <mergeCell ref="O13:O15"/>
    <mergeCell ref="M19:M20"/>
    <mergeCell ref="N19:N20"/>
    <mergeCell ref="J10:J12"/>
    <mergeCell ref="J13:J15"/>
    <mergeCell ref="J17:J18"/>
    <mergeCell ref="K10:K12"/>
    <mergeCell ref="K13:K15"/>
    <mergeCell ref="K17:K18"/>
    <mergeCell ref="L10:L12"/>
    <mergeCell ref="M10:M12"/>
    <mergeCell ref="N10:N12"/>
    <mergeCell ref="O10:O12"/>
    <mergeCell ref="I10:I12"/>
    <mergeCell ref="G13:G15"/>
    <mergeCell ref="H13:H15"/>
    <mergeCell ref="I13:I15"/>
    <mergeCell ref="H17:H18"/>
    <mergeCell ref="I17:I18"/>
    <mergeCell ref="G17:G18"/>
    <mergeCell ref="F13:F15"/>
    <mergeCell ref="F17:F18"/>
    <mergeCell ref="H10:H12"/>
    <mergeCell ref="F10:F12"/>
    <mergeCell ref="G10:G12"/>
    <mergeCell ref="A19:A20"/>
    <mergeCell ref="B10:B12"/>
    <mergeCell ref="C10:C12"/>
    <mergeCell ref="D10:D12"/>
    <mergeCell ref="E10:E12"/>
    <mergeCell ref="B13:B15"/>
    <mergeCell ref="C13:C15"/>
    <mergeCell ref="D13:D15"/>
    <mergeCell ref="E13:E15"/>
    <mergeCell ref="C17:C18"/>
    <mergeCell ref="D17:D18"/>
    <mergeCell ref="E17:E18"/>
    <mergeCell ref="B19:B20"/>
    <mergeCell ref="C19:C20"/>
    <mergeCell ref="D19:D20"/>
    <mergeCell ref="A10:A12"/>
    <mergeCell ref="A13:A15"/>
    <mergeCell ref="A17:A18"/>
    <mergeCell ref="E19:E20"/>
    <mergeCell ref="F19:F20"/>
    <mergeCell ref="G19:G20"/>
    <mergeCell ref="A1:B4"/>
    <mergeCell ref="C1:M1"/>
    <mergeCell ref="C2:M2"/>
    <mergeCell ref="C3:M3"/>
    <mergeCell ref="C4:L4"/>
    <mergeCell ref="F26:F28"/>
    <mergeCell ref="G26:G28"/>
    <mergeCell ref="J26:J28"/>
    <mergeCell ref="K26:K28"/>
    <mergeCell ref="L26:L28"/>
    <mergeCell ref="M26:M28"/>
    <mergeCell ref="A8:A9"/>
    <mergeCell ref="H8:H9"/>
    <mergeCell ref="I8:I9"/>
    <mergeCell ref="J8:J9"/>
    <mergeCell ref="K8:K9"/>
    <mergeCell ref="B8:G8"/>
    <mergeCell ref="A26:A28"/>
    <mergeCell ref="B26:B28"/>
    <mergeCell ref="C26:C28"/>
    <mergeCell ref="D26:D28"/>
    <mergeCell ref="E26:E28"/>
    <mergeCell ref="AE7:AG7"/>
    <mergeCell ref="P7:R7"/>
    <mergeCell ref="P8:R8"/>
    <mergeCell ref="W8:Y8"/>
    <mergeCell ref="R26:R28"/>
    <mergeCell ref="AG26:AG28"/>
    <mergeCell ref="P26:P28"/>
    <mergeCell ref="Q26:Q28"/>
    <mergeCell ref="AF26:AF28"/>
    <mergeCell ref="P19:P20"/>
    <mergeCell ref="Q19:Q20"/>
    <mergeCell ref="R19:R20"/>
    <mergeCell ref="AF19:AF20"/>
    <mergeCell ref="P11:P12"/>
    <mergeCell ref="Q11:Q12"/>
    <mergeCell ref="R11:R12"/>
    <mergeCell ref="P14:P15"/>
    <mergeCell ref="Q14:Q15"/>
    <mergeCell ref="R14:R15"/>
    <mergeCell ref="AG17:AG18"/>
    <mergeCell ref="S11:S12"/>
    <mergeCell ref="T11:T12"/>
    <mergeCell ref="U11:U12"/>
    <mergeCell ref="V11:V12"/>
    <mergeCell ref="AF36:AF38"/>
    <mergeCell ref="AF30:AF35"/>
    <mergeCell ref="R30:R35"/>
    <mergeCell ref="A30:A38"/>
    <mergeCell ref="B30:B38"/>
    <mergeCell ref="C30:C38"/>
    <mergeCell ref="D30:D38"/>
    <mergeCell ref="E30:E38"/>
    <mergeCell ref="K30:K38"/>
    <mergeCell ref="L30:L38"/>
    <mergeCell ref="F30:F38"/>
    <mergeCell ref="G30:G38"/>
    <mergeCell ref="H30:H38"/>
    <mergeCell ref="I30:I38"/>
    <mergeCell ref="J30:J38"/>
    <mergeCell ref="R36:R38"/>
    <mergeCell ref="P30:P35"/>
    <mergeCell ref="Q30:Q35"/>
  </mergeCells>
  <dataValidations xWindow="600" yWindow="522" count="30">
    <dataValidation allowBlank="1" showInputMessage="1" showErrorMessage="1" prompt="Corresponde a la magnitud TOTAL programada para la vigencia. Debe guardar coherencia con la magnitud relacionada en la columna H." sqref="AG9:AG10 AG13 AG16:AG17" xr:uid="{00000000-0002-0000-0200-000000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9" xr:uid="{00000000-0002-0000-0200-000001000000}"/>
    <dataValidation allowBlank="1" showInputMessage="1" showErrorMessage="1" prompt="Relacione el Objetivo Estratégico asociado a la Meta (sólo uno). Ver pestaña &quot;LISTAS_1&quot;." sqref="D9" xr:uid="{00000000-0002-0000-0200-000002000000}"/>
    <dataValidation allowBlank="1" showInputMessage="1" showErrorMessage="1" prompt="Relacione el o los componentes de la Visión asociados a la Meta. Ver pestaña &quot;LISTAS_1&quot;." sqref="C9" xr:uid="{00000000-0002-0000-0200-000003000000}"/>
    <dataValidation allowBlank="1" showInputMessage="1" showErrorMessage="1" prompt="Corresponde al porcentaje total programado para la tarea en la vigencia._x000a_" sqref="AE26:AE38 AE9:AE18" xr:uid="{00000000-0002-0000-0200-000004000000}"/>
    <dataValidation allowBlank="1" showInputMessage="1" showErrorMessage="1" prompt="Corresponde al porcentaje total programado para la actividad en la vigencia." sqref="AF9:AF11 AF13:AF14 AF16:AF18" xr:uid="{00000000-0002-0000-0200-000005000000}"/>
    <dataValidation allowBlank="1" showInputMessage="1" showErrorMessage="1" prompt="Corresponde a la ponderación de la actividad para la vigencia." sqref="R9" xr:uid="{00000000-0002-0000-0200-000006000000}"/>
    <dataValidation allowBlank="1" showInputMessage="1" showErrorMessage="1" prompt="Numerar las actividades con las que considera se da cumplimiento a la meta." sqref="P9" xr:uid="{00000000-0002-0000-0200-000007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Q9" xr:uid="{00000000-0002-0000-0200-000008000000}"/>
    <dataValidation allowBlank="1" showInputMessage="1" showErrorMessage="1" prompt="Numerar las tareas con las que considera se da cumplimiento a la actividad." sqref="W9:W15 W17:W18" xr:uid="{00000000-0002-0000-0200-000009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X9:X15 X17:X18" xr:uid="{00000000-0002-0000-0200-00000A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W8" xr:uid="{00000000-0002-0000-0200-00000B000000}"/>
    <dataValidation allowBlank="1" showInputMessage="1" showErrorMessage="1" prompt="Este campo se encuentra formulado, por tanto no se debe incluir ningún tipo de información." sqref="P8" xr:uid="{00000000-0002-0000-0200-00000C000000}"/>
    <dataValidation allowBlank="1" showInputMessage="1" showErrorMessage="1" prompt="Corresponde a la programación de tareas para el periodo, conforme al cronograma de cumplimiento en la vigencia" sqref="Z9:AC9 AA19:AC45" xr:uid="{00000000-0002-0000-0200-00000D000000}"/>
    <dataValidation allowBlank="1" showInputMessage="1" showErrorMessage="1" prompt="Corresponde a la sumatoria de las tareas programadas para el cumplimiento de la actividad" sqref="Z10:AC18 S16:V45 S9:V11 S13:V14" xr:uid="{00000000-0002-0000-0200-00000E000000}"/>
    <dataValidation allowBlank="1" showInputMessage="1" showErrorMessage="1" prompt="Relacione el nombre completo de la dependencia a la que pertenece la meta" sqref="A8:A9" xr:uid="{00000000-0002-0000-0200-00000F000000}"/>
    <dataValidation allowBlank="1" showInputMessage="1" showErrorMessage="1" prompt="Relacione el número de la meta que corresponda." sqref="H8:H9" xr:uid="{00000000-0002-0000-0200-000010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K8:K9" xr:uid="{00000000-0002-0000-0200-000011000000}"/>
    <dataValidation allowBlank="1" showInputMessage="1" showErrorMessage="1" prompt="Relacione el nombre de la meta del proyecto. Debe guardar coherencia con el registrado en la hoja de vida de indicador." sqref="I8:I9" xr:uid="{00000000-0002-0000-0200-000012000000}"/>
    <dataValidation allowBlank="1" showInputMessage="1" showErrorMessage="1" prompt="Relacione el o los componentes de la Misión asociados a la Meta. Ver pestaña &quot;LISTAS_1&quot;." sqref="B9" xr:uid="{00000000-0002-0000-0200-000013000000}"/>
    <dataValidation allowBlank="1" showInputMessage="1" showErrorMessage="1" prompt="Corresponde al objetivo del proceso, según su caracterización oficial. Actúa como la guía principal para la formulación de todos los demás componentes del plan." sqref="F9:F10 F13 F19 F21 F16:F17" xr:uid="{00000000-0002-0000-0200-000014000000}"/>
    <dataValidation allowBlank="1" showInputMessage="1" showErrorMessage="1" prompt="Relacione los objetivos de los procedimientos que componen el proceso. Si un proceso no tiene procedimientos formalizados, se puede adoptar el objetivo del proceso como específico o definir uno intermedio." sqref="G9:G10 G16:G17 G13" xr:uid="{00000000-0002-0000-0200-000015000000}"/>
    <dataValidation type="list" allowBlank="1" showInputMessage="1" showErrorMessage="1" sqref="H7:M7" xr:uid="{00000000-0002-0000-0200-000016000000}">
      <formula1>Meses</formula1>
    </dataValidation>
    <dataValidation allowBlank="1" showInputMessage="1" showErrorMessage="1" prompt="Relacione la magnitud de la meta programada (vigencia y/o cuatrienio) según aplique." sqref="J8:J9 J26:J27 J19 J39" xr:uid="{00000000-0002-0000-0200-000017000000}"/>
    <dataValidation allowBlank="1" showInputMessage="1" showErrorMessage="1" prompt="Corresponde a la magnitud programada para el primer trimestre. Tener presente si ésta depende o no del avance de las actividades de la pestaña 3." sqref="L9 L26:L27 L19:O19" xr:uid="{00000000-0002-0000-0200-000018000000}"/>
    <dataValidation allowBlank="1" showInputMessage="1" showErrorMessage="1" prompt="Corresponde a la magnitud programada para el segundo trimestre. Tener presente si ésta depende o no del avance de las actividades de la pestaña 3." sqref="M9 M26:M30" xr:uid="{00000000-0002-0000-0200-000019000000}"/>
    <dataValidation allowBlank="1" showInputMessage="1" showErrorMessage="1" prompt="Corresponde a la magnitud programada para el tercer trimestre. Tener presente si ésta depende o no del avance de las actividades de la pestaña 3." sqref="N9 N26:N30" xr:uid="{00000000-0002-0000-0200-00001A000000}"/>
    <dataValidation allowBlank="1" showInputMessage="1" showErrorMessage="1" prompt="Corresponde a la magnitud programada para el cuarto trimestre. Tener presente si ésta depende o no del avance de las actividades de la pestaña 3." sqref="O9 O26:O30" xr:uid="{00000000-0002-0000-0200-00001B000000}"/>
    <dataValidation errorStyle="warning" allowBlank="1" showInputMessage="1" showErrorMessage="1" sqref="P21 P23:Q25" xr:uid="{00000000-0002-0000-0200-00001C000000}"/>
    <dataValidation allowBlank="1" showInputMessage="1" showErrorMessage="1" prompt="Corresponde a la ponderación de la tarea para la vigencia." sqref="Y9:Y18" xr:uid="{00000000-0002-0000-0200-00001D000000}"/>
  </dataValidations>
  <pageMargins left="0.7" right="0.7" top="0.75" bottom="0.75" header="0.3" footer="0.3"/>
  <pageSetup paperSize="9" orientation="portrait" r:id="rId1"/>
  <ignoredErrors>
    <ignoredError sqref="Z9 AA9" formula="1"/>
    <ignoredError sqref="AE10:AF10 AF11 AF13:AF16 AF17:AF18 AF29 AE26:AE38 AE11:AE16 AE17:AE2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673">
        <v>1</v>
      </c>
      <c r="C2" s="671" t="s">
        <v>123</v>
      </c>
      <c r="D2" s="672"/>
      <c r="E2" s="26"/>
    </row>
    <row r="3" spans="2:5" s="25" customFormat="1" x14ac:dyDescent="0.25">
      <c r="B3" s="673"/>
      <c r="C3" s="27">
        <v>1</v>
      </c>
      <c r="D3" s="28" t="s">
        <v>485</v>
      </c>
      <c r="E3" s="26"/>
    </row>
    <row r="4" spans="2:5" s="25" customFormat="1" x14ac:dyDescent="0.25">
      <c r="B4" s="673"/>
      <c r="C4" s="27">
        <v>2</v>
      </c>
      <c r="D4" s="28" t="s">
        <v>486</v>
      </c>
      <c r="E4" s="26"/>
    </row>
    <row r="5" spans="2:5" s="25" customFormat="1" x14ac:dyDescent="0.25">
      <c r="B5" s="673"/>
      <c r="C5" s="27">
        <v>3</v>
      </c>
      <c r="D5" s="28" t="s">
        <v>487</v>
      </c>
      <c r="E5" s="26"/>
    </row>
    <row r="6" spans="2:5" s="25" customFormat="1" ht="24" x14ac:dyDescent="0.25">
      <c r="B6" s="673"/>
      <c r="C6" s="27">
        <v>4</v>
      </c>
      <c r="D6" s="28" t="s">
        <v>488</v>
      </c>
      <c r="E6" s="26"/>
    </row>
    <row r="7" spans="2:5" s="25" customFormat="1" ht="24" x14ac:dyDescent="0.25">
      <c r="B7" s="673"/>
      <c r="C7" s="27">
        <v>5</v>
      </c>
      <c r="D7" s="28" t="s">
        <v>489</v>
      </c>
      <c r="E7" s="26"/>
    </row>
    <row r="8" spans="2:5" s="25" customFormat="1" ht="24" x14ac:dyDescent="0.25">
      <c r="B8" s="673"/>
      <c r="C8" s="27">
        <v>6</v>
      </c>
      <c r="D8" s="28" t="s">
        <v>490</v>
      </c>
      <c r="E8" s="26"/>
    </row>
    <row r="9" spans="2:5" s="25" customFormat="1" ht="24" x14ac:dyDescent="0.25">
      <c r="B9" s="673"/>
      <c r="C9" s="27">
        <v>7</v>
      </c>
      <c r="D9" s="28" t="s">
        <v>491</v>
      </c>
      <c r="E9" s="26"/>
    </row>
    <row r="10" spans="2:5" s="25" customFormat="1" x14ac:dyDescent="0.25">
      <c r="B10" s="668">
        <v>2</v>
      </c>
      <c r="C10" s="671" t="s">
        <v>124</v>
      </c>
      <c r="D10" s="672"/>
      <c r="E10" s="26"/>
    </row>
    <row r="11" spans="2:5" s="25" customFormat="1" x14ac:dyDescent="0.25">
      <c r="B11" s="669"/>
      <c r="C11" s="27">
        <v>8</v>
      </c>
      <c r="D11" s="28" t="s">
        <v>492</v>
      </c>
      <c r="E11" s="26"/>
    </row>
    <row r="12" spans="2:5" s="25" customFormat="1" ht="24" x14ac:dyDescent="0.25">
      <c r="B12" s="669"/>
      <c r="C12" s="27">
        <v>9</v>
      </c>
      <c r="D12" s="28" t="s">
        <v>493</v>
      </c>
      <c r="E12" s="26"/>
    </row>
    <row r="13" spans="2:5" s="25" customFormat="1" ht="24" x14ac:dyDescent="0.25">
      <c r="B13" s="669"/>
      <c r="C13" s="27">
        <v>10</v>
      </c>
      <c r="D13" s="28" t="s">
        <v>494</v>
      </c>
      <c r="E13" s="26"/>
    </row>
    <row r="14" spans="2:5" s="25" customFormat="1" ht="24" x14ac:dyDescent="0.25">
      <c r="B14" s="669"/>
      <c r="C14" s="27">
        <v>11</v>
      </c>
      <c r="D14" s="28" t="s">
        <v>495</v>
      </c>
      <c r="E14" s="26"/>
    </row>
    <row r="15" spans="2:5" s="25" customFormat="1" ht="36" x14ac:dyDescent="0.25">
      <c r="B15" s="669"/>
      <c r="C15" s="27">
        <v>12</v>
      </c>
      <c r="D15" s="28" t="s">
        <v>496</v>
      </c>
      <c r="E15" s="26"/>
    </row>
    <row r="16" spans="2:5" s="25" customFormat="1" ht="24" x14ac:dyDescent="0.25">
      <c r="B16" s="669"/>
      <c r="C16" s="27">
        <v>13</v>
      </c>
      <c r="D16" s="28" t="s">
        <v>497</v>
      </c>
      <c r="E16" s="26"/>
    </row>
    <row r="17" spans="2:5" s="25" customFormat="1" ht="24" x14ac:dyDescent="0.25">
      <c r="B17" s="669"/>
      <c r="C17" s="27">
        <v>14</v>
      </c>
      <c r="D17" s="28" t="s">
        <v>498</v>
      </c>
      <c r="E17" s="26"/>
    </row>
    <row r="18" spans="2:5" s="25" customFormat="1" ht="24" x14ac:dyDescent="0.25">
      <c r="B18" s="670"/>
      <c r="C18" s="27">
        <v>15</v>
      </c>
      <c r="D18" s="28" t="s">
        <v>499</v>
      </c>
      <c r="E18" s="26"/>
    </row>
    <row r="19" spans="2:5" s="25" customFormat="1" x14ac:dyDescent="0.25">
      <c r="B19" s="668">
        <v>3</v>
      </c>
      <c r="C19" s="671" t="s">
        <v>125</v>
      </c>
      <c r="D19" s="672"/>
      <c r="E19" s="26"/>
    </row>
    <row r="20" spans="2:5" s="25" customFormat="1" x14ac:dyDescent="0.25">
      <c r="B20" s="669"/>
      <c r="C20" s="27">
        <v>16</v>
      </c>
      <c r="D20" s="28" t="s">
        <v>500</v>
      </c>
      <c r="E20" s="26"/>
    </row>
    <row r="21" spans="2:5" s="25" customFormat="1" ht="24" x14ac:dyDescent="0.25">
      <c r="B21" s="669"/>
      <c r="C21" s="27">
        <v>17</v>
      </c>
      <c r="D21" s="28" t="s">
        <v>501</v>
      </c>
      <c r="E21" s="26"/>
    </row>
    <row r="22" spans="2:5" s="25" customFormat="1" x14ac:dyDescent="0.25">
      <c r="B22" s="669"/>
      <c r="C22" s="27">
        <v>18</v>
      </c>
      <c r="D22" s="28" t="s">
        <v>502</v>
      </c>
      <c r="E22" s="26"/>
    </row>
    <row r="23" spans="2:5" s="25" customFormat="1" x14ac:dyDescent="0.25">
      <c r="B23" s="669"/>
      <c r="C23" s="27">
        <v>19</v>
      </c>
      <c r="D23" s="28" t="s">
        <v>503</v>
      </c>
      <c r="E23" s="26"/>
    </row>
    <row r="24" spans="2:5" s="25" customFormat="1" x14ac:dyDescent="0.25">
      <c r="B24" s="669"/>
      <c r="C24" s="27">
        <v>20</v>
      </c>
      <c r="D24" s="28" t="s">
        <v>504</v>
      </c>
      <c r="E24" s="26"/>
    </row>
    <row r="25" spans="2:5" s="25" customFormat="1" x14ac:dyDescent="0.25">
      <c r="B25" s="669"/>
      <c r="C25" s="29">
        <v>21</v>
      </c>
      <c r="D25" s="30" t="s">
        <v>505</v>
      </c>
      <c r="E25" s="26"/>
    </row>
    <row r="26" spans="2:5" s="25" customFormat="1" ht="24" x14ac:dyDescent="0.25">
      <c r="B26" s="669"/>
      <c r="C26" s="27">
        <v>22</v>
      </c>
      <c r="D26" s="28" t="s">
        <v>506</v>
      </c>
      <c r="E26" s="26"/>
    </row>
    <row r="27" spans="2:5" s="25" customFormat="1" ht="24" x14ac:dyDescent="0.25">
      <c r="B27" s="669"/>
      <c r="C27" s="27">
        <v>23</v>
      </c>
      <c r="D27" s="28" t="s">
        <v>507</v>
      </c>
      <c r="E27" s="26"/>
    </row>
    <row r="28" spans="2:5" s="25" customFormat="1" x14ac:dyDescent="0.25">
      <c r="B28" s="669"/>
      <c r="C28" s="27">
        <v>24</v>
      </c>
      <c r="D28" s="28" t="s">
        <v>508</v>
      </c>
      <c r="E28" s="26"/>
    </row>
    <row r="29" spans="2:5" s="25" customFormat="1" x14ac:dyDescent="0.25">
      <c r="B29" s="669"/>
      <c r="C29" s="27">
        <v>25</v>
      </c>
      <c r="D29" s="28" t="s">
        <v>509</v>
      </c>
      <c r="E29" s="26"/>
    </row>
    <row r="30" spans="2:5" s="25" customFormat="1" ht="36" x14ac:dyDescent="0.25">
      <c r="B30" s="669"/>
      <c r="C30" s="27">
        <v>26</v>
      </c>
      <c r="D30" s="28" t="s">
        <v>510</v>
      </c>
      <c r="E30" s="26"/>
    </row>
    <row r="31" spans="2:5" s="25" customFormat="1" ht="24" x14ac:dyDescent="0.25">
      <c r="B31" s="669"/>
      <c r="C31" s="27">
        <v>27</v>
      </c>
      <c r="D31" s="28" t="s">
        <v>511</v>
      </c>
      <c r="E31" s="26"/>
    </row>
    <row r="32" spans="2:5" s="25" customFormat="1" x14ac:dyDescent="0.25">
      <c r="B32" s="670"/>
      <c r="C32" s="27">
        <v>28</v>
      </c>
      <c r="D32" s="28" t="s">
        <v>512</v>
      </c>
      <c r="E32" s="26"/>
    </row>
    <row r="33" spans="2:5" s="25" customFormat="1" x14ac:dyDescent="0.25">
      <c r="B33" s="668">
        <v>4</v>
      </c>
      <c r="C33" s="671" t="s">
        <v>126</v>
      </c>
      <c r="D33" s="672"/>
      <c r="E33" s="26"/>
    </row>
    <row r="34" spans="2:5" s="25" customFormat="1" x14ac:dyDescent="0.25">
      <c r="B34" s="669"/>
      <c r="C34" s="27">
        <v>29</v>
      </c>
      <c r="D34" s="28" t="s">
        <v>127</v>
      </c>
      <c r="E34" s="26"/>
    </row>
    <row r="35" spans="2:5" s="25" customFormat="1" x14ac:dyDescent="0.25">
      <c r="B35" s="669"/>
      <c r="C35" s="27">
        <v>30</v>
      </c>
      <c r="D35" s="28" t="s">
        <v>128</v>
      </c>
      <c r="E35" s="26"/>
    </row>
    <row r="36" spans="2:5" s="25" customFormat="1" x14ac:dyDescent="0.25">
      <c r="B36" s="669"/>
      <c r="C36" s="27">
        <v>31</v>
      </c>
      <c r="D36" s="28" t="s">
        <v>129</v>
      </c>
      <c r="E36" s="26"/>
    </row>
    <row r="37" spans="2:5" s="25" customFormat="1" x14ac:dyDescent="0.25">
      <c r="B37" s="669"/>
      <c r="C37" s="27">
        <v>32</v>
      </c>
      <c r="D37" s="28" t="s">
        <v>130</v>
      </c>
      <c r="E37" s="26"/>
    </row>
    <row r="38" spans="2:5" s="25" customFormat="1" ht="24" x14ac:dyDescent="0.25">
      <c r="B38" s="669"/>
      <c r="C38" s="27">
        <v>33</v>
      </c>
      <c r="D38" s="28" t="s">
        <v>131</v>
      </c>
      <c r="E38" s="26"/>
    </row>
    <row r="39" spans="2:5" s="25" customFormat="1" x14ac:dyDescent="0.25">
      <c r="B39" s="669"/>
      <c r="C39" s="27">
        <v>34</v>
      </c>
      <c r="D39" s="28" t="s">
        <v>132</v>
      </c>
      <c r="E39" s="26"/>
    </row>
    <row r="40" spans="2:5" s="25" customFormat="1" ht="36" x14ac:dyDescent="0.25">
      <c r="B40" s="669"/>
      <c r="C40" s="27">
        <v>35</v>
      </c>
      <c r="D40" s="28" t="s">
        <v>133</v>
      </c>
      <c r="E40" s="26"/>
    </row>
    <row r="41" spans="2:5" s="25" customFormat="1" ht="24" x14ac:dyDescent="0.25">
      <c r="B41" s="669"/>
      <c r="C41" s="27">
        <v>36</v>
      </c>
      <c r="D41" s="28" t="s">
        <v>134</v>
      </c>
      <c r="E41" s="26"/>
    </row>
    <row r="42" spans="2:5" s="25" customFormat="1" ht="36" x14ac:dyDescent="0.25">
      <c r="B42" s="669"/>
      <c r="C42" s="27">
        <v>37</v>
      </c>
      <c r="D42" s="28" t="s">
        <v>135</v>
      </c>
      <c r="E42" s="26"/>
    </row>
    <row r="43" spans="2:5" s="25" customFormat="1" ht="24" x14ac:dyDescent="0.25">
      <c r="B43" s="670"/>
      <c r="C43" s="27">
        <v>38</v>
      </c>
      <c r="D43" s="28" t="s">
        <v>136</v>
      </c>
      <c r="E43" s="26"/>
    </row>
    <row r="44" spans="2:5" s="25" customFormat="1" x14ac:dyDescent="0.25">
      <c r="B44" s="668">
        <v>5</v>
      </c>
      <c r="C44" s="671" t="s">
        <v>137</v>
      </c>
      <c r="D44" s="672"/>
      <c r="E44" s="26"/>
    </row>
    <row r="45" spans="2:5" s="25" customFormat="1" x14ac:dyDescent="0.25">
      <c r="B45" s="669"/>
      <c r="C45" s="27">
        <v>39</v>
      </c>
      <c r="D45" s="28" t="s">
        <v>138</v>
      </c>
      <c r="E45" s="26"/>
    </row>
    <row r="46" spans="2:5" s="25" customFormat="1" x14ac:dyDescent="0.25">
      <c r="B46" s="669"/>
      <c r="C46" s="27">
        <v>40</v>
      </c>
      <c r="D46" s="28" t="s">
        <v>139</v>
      </c>
      <c r="E46" s="26"/>
    </row>
    <row r="47" spans="2:5" s="25" customFormat="1" x14ac:dyDescent="0.25">
      <c r="B47" s="669"/>
      <c r="C47" s="27">
        <v>41</v>
      </c>
      <c r="D47" s="28" t="s">
        <v>140</v>
      </c>
      <c r="E47" s="26"/>
    </row>
    <row r="48" spans="2:5" s="25" customFormat="1" ht="24" x14ac:dyDescent="0.25">
      <c r="B48" s="669"/>
      <c r="C48" s="27">
        <v>42</v>
      </c>
      <c r="D48" s="28" t="s">
        <v>141</v>
      </c>
      <c r="E48" s="26"/>
    </row>
    <row r="49" spans="2:5" s="25" customFormat="1" x14ac:dyDescent="0.25">
      <c r="B49" s="669"/>
      <c r="C49" s="27">
        <v>43</v>
      </c>
      <c r="D49" s="28" t="s">
        <v>142</v>
      </c>
      <c r="E49" s="26"/>
    </row>
    <row r="50" spans="2:5" s="25" customFormat="1" ht="24" x14ac:dyDescent="0.25">
      <c r="B50" s="669"/>
      <c r="C50" s="27">
        <v>44</v>
      </c>
      <c r="D50" s="28" t="s">
        <v>143</v>
      </c>
      <c r="E50" s="26"/>
    </row>
    <row r="51" spans="2:5" s="25" customFormat="1" ht="24" x14ac:dyDescent="0.25">
      <c r="B51" s="669"/>
      <c r="C51" s="27">
        <v>45</v>
      </c>
      <c r="D51" s="28" t="s">
        <v>144</v>
      </c>
      <c r="E51" s="26"/>
    </row>
    <row r="52" spans="2:5" s="25" customFormat="1" x14ac:dyDescent="0.25">
      <c r="B52" s="669"/>
      <c r="C52" s="27">
        <v>46</v>
      </c>
      <c r="D52" s="28" t="s">
        <v>145</v>
      </c>
      <c r="E52" s="26"/>
    </row>
    <row r="53" spans="2:5" s="25" customFormat="1" x14ac:dyDescent="0.25">
      <c r="B53" s="670"/>
      <c r="C53" s="27">
        <v>47</v>
      </c>
      <c r="D53" s="28" t="s">
        <v>146</v>
      </c>
      <c r="E53" s="26"/>
    </row>
    <row r="54" spans="2:5" s="25" customFormat="1" x14ac:dyDescent="0.25">
      <c r="B54" s="668">
        <v>6</v>
      </c>
      <c r="C54" s="671" t="s">
        <v>147</v>
      </c>
      <c r="D54" s="672"/>
      <c r="E54" s="26"/>
    </row>
    <row r="55" spans="2:5" s="25" customFormat="1" x14ac:dyDescent="0.25">
      <c r="B55" s="669"/>
      <c r="C55" s="27">
        <v>48</v>
      </c>
      <c r="D55" s="28" t="s">
        <v>148</v>
      </c>
      <c r="E55" s="26"/>
    </row>
    <row r="56" spans="2:5" s="25" customFormat="1" ht="24" x14ac:dyDescent="0.25">
      <c r="B56" s="669"/>
      <c r="C56" s="27">
        <v>49</v>
      </c>
      <c r="D56" s="28" t="s">
        <v>149</v>
      </c>
      <c r="E56" s="26"/>
    </row>
    <row r="57" spans="2:5" s="25" customFormat="1" ht="24" x14ac:dyDescent="0.25">
      <c r="B57" s="669"/>
      <c r="C57" s="27">
        <v>50</v>
      </c>
      <c r="D57" s="28" t="s">
        <v>150</v>
      </c>
      <c r="E57" s="26"/>
    </row>
    <row r="58" spans="2:5" s="25" customFormat="1" ht="24" x14ac:dyDescent="0.25">
      <c r="B58" s="669"/>
      <c r="C58" s="27">
        <v>51</v>
      </c>
      <c r="D58" s="28" t="s">
        <v>151</v>
      </c>
      <c r="E58" s="26"/>
    </row>
    <row r="59" spans="2:5" s="25" customFormat="1" x14ac:dyDescent="0.25">
      <c r="B59" s="669"/>
      <c r="C59" s="27">
        <v>52</v>
      </c>
      <c r="D59" s="28" t="s">
        <v>152</v>
      </c>
      <c r="E59" s="26"/>
    </row>
    <row r="60" spans="2:5" s="25" customFormat="1" x14ac:dyDescent="0.25">
      <c r="B60" s="669"/>
      <c r="C60" s="27">
        <v>53</v>
      </c>
      <c r="D60" s="28" t="s">
        <v>153</v>
      </c>
      <c r="E60" s="26"/>
    </row>
    <row r="61" spans="2:5" s="25" customFormat="1" ht="24" x14ac:dyDescent="0.25">
      <c r="B61" s="669"/>
      <c r="C61" s="27">
        <v>54</v>
      </c>
      <c r="D61" s="28" t="s">
        <v>154</v>
      </c>
      <c r="E61" s="26"/>
    </row>
    <row r="62" spans="2:5" s="25" customFormat="1" x14ac:dyDescent="0.25">
      <c r="B62" s="670"/>
      <c r="C62" s="27">
        <v>55</v>
      </c>
      <c r="D62" s="28" t="s">
        <v>155</v>
      </c>
      <c r="E62" s="26"/>
    </row>
    <row r="63" spans="2:5" s="25" customFormat="1" x14ac:dyDescent="0.25">
      <c r="B63" s="668">
        <v>7</v>
      </c>
      <c r="C63" s="671" t="s">
        <v>156</v>
      </c>
      <c r="D63" s="672"/>
      <c r="E63" s="26"/>
    </row>
    <row r="64" spans="2:5" s="25" customFormat="1" x14ac:dyDescent="0.25">
      <c r="B64" s="669"/>
      <c r="C64" s="27">
        <v>56</v>
      </c>
      <c r="D64" s="28" t="s">
        <v>157</v>
      </c>
      <c r="E64" s="26"/>
    </row>
    <row r="65" spans="2:5" s="25" customFormat="1" x14ac:dyDescent="0.25">
      <c r="B65" s="669"/>
      <c r="C65" s="27">
        <v>57</v>
      </c>
      <c r="D65" s="28" t="s">
        <v>158</v>
      </c>
      <c r="E65" s="26"/>
    </row>
    <row r="66" spans="2:5" s="25" customFormat="1" x14ac:dyDescent="0.25">
      <c r="B66" s="669"/>
      <c r="C66" s="27">
        <v>58</v>
      </c>
      <c r="D66" s="28" t="s">
        <v>159</v>
      </c>
      <c r="E66" s="26"/>
    </row>
    <row r="67" spans="2:5" s="25" customFormat="1" ht="24" x14ac:dyDescent="0.25">
      <c r="B67" s="669"/>
      <c r="C67" s="27">
        <v>59</v>
      </c>
      <c r="D67" s="28" t="s">
        <v>160</v>
      </c>
      <c r="E67" s="26"/>
    </row>
    <row r="68" spans="2:5" s="25" customFormat="1" ht="24" x14ac:dyDescent="0.25">
      <c r="B68" s="670"/>
      <c r="C68" s="27">
        <v>60</v>
      </c>
      <c r="D68" s="28" t="s">
        <v>161</v>
      </c>
      <c r="E68" s="26"/>
    </row>
    <row r="69" spans="2:5" s="25" customFormat="1" x14ac:dyDescent="0.25">
      <c r="B69" s="668">
        <v>8</v>
      </c>
      <c r="C69" s="671" t="s">
        <v>162</v>
      </c>
      <c r="D69" s="672"/>
      <c r="E69" s="26"/>
    </row>
    <row r="70" spans="2:5" s="25" customFormat="1" x14ac:dyDescent="0.25">
      <c r="B70" s="669"/>
      <c r="C70" s="27">
        <v>61</v>
      </c>
      <c r="D70" s="28" t="s">
        <v>163</v>
      </c>
      <c r="E70" s="26"/>
    </row>
    <row r="71" spans="2:5" s="25" customFormat="1" x14ac:dyDescent="0.25">
      <c r="B71" s="669"/>
      <c r="C71" s="27">
        <v>62</v>
      </c>
      <c r="D71" s="28" t="s">
        <v>164</v>
      </c>
      <c r="E71" s="26"/>
    </row>
    <row r="72" spans="2:5" s="25" customFormat="1" ht="24" x14ac:dyDescent="0.25">
      <c r="B72" s="669"/>
      <c r="C72" s="27">
        <v>63</v>
      </c>
      <c r="D72" s="28" t="s">
        <v>165</v>
      </c>
      <c r="E72" s="26"/>
    </row>
    <row r="73" spans="2:5" s="25" customFormat="1" ht="24" x14ac:dyDescent="0.25">
      <c r="B73" s="669"/>
      <c r="C73" s="27">
        <v>64</v>
      </c>
      <c r="D73" s="28" t="s">
        <v>166</v>
      </c>
      <c r="E73" s="26"/>
    </row>
    <row r="74" spans="2:5" s="25" customFormat="1" x14ac:dyDescent="0.25">
      <c r="B74" s="669"/>
      <c r="C74" s="27">
        <v>65</v>
      </c>
      <c r="D74" s="28" t="s">
        <v>167</v>
      </c>
      <c r="E74" s="26"/>
    </row>
    <row r="75" spans="2:5" s="25" customFormat="1" x14ac:dyDescent="0.25">
      <c r="B75" s="669"/>
      <c r="C75" s="27">
        <v>66</v>
      </c>
      <c r="D75" s="28" t="s">
        <v>168</v>
      </c>
      <c r="E75" s="26"/>
    </row>
    <row r="76" spans="2:5" s="25" customFormat="1" ht="24" x14ac:dyDescent="0.25">
      <c r="B76" s="669"/>
      <c r="C76" s="27">
        <v>67</v>
      </c>
      <c r="D76" s="28" t="s">
        <v>169</v>
      </c>
      <c r="E76" s="26"/>
    </row>
    <row r="77" spans="2:5" s="25" customFormat="1" x14ac:dyDescent="0.25">
      <c r="B77" s="669"/>
      <c r="C77" s="27">
        <v>68</v>
      </c>
      <c r="D77" s="28" t="s">
        <v>170</v>
      </c>
      <c r="E77" s="26"/>
    </row>
    <row r="78" spans="2:5" s="25" customFormat="1" x14ac:dyDescent="0.25">
      <c r="B78" s="669"/>
      <c r="C78" s="27">
        <v>69</v>
      </c>
      <c r="D78" s="28" t="s">
        <v>171</v>
      </c>
      <c r="E78" s="26"/>
    </row>
    <row r="79" spans="2:5" s="25" customFormat="1" x14ac:dyDescent="0.25">
      <c r="B79" s="669"/>
      <c r="C79" s="27">
        <v>70</v>
      </c>
      <c r="D79" s="28" t="s">
        <v>172</v>
      </c>
      <c r="E79" s="26"/>
    </row>
    <row r="80" spans="2:5" s="25" customFormat="1" ht="24" x14ac:dyDescent="0.25">
      <c r="B80" s="669"/>
      <c r="C80" s="27">
        <v>71</v>
      </c>
      <c r="D80" s="28" t="s">
        <v>173</v>
      </c>
      <c r="E80" s="26"/>
    </row>
    <row r="81" spans="2:5" s="25" customFormat="1" x14ac:dyDescent="0.25">
      <c r="B81" s="670"/>
      <c r="C81" s="27">
        <v>72</v>
      </c>
      <c r="D81" s="28" t="s">
        <v>174</v>
      </c>
      <c r="E81" s="26"/>
    </row>
    <row r="82" spans="2:5" s="25" customFormat="1" x14ac:dyDescent="0.25">
      <c r="B82" s="668">
        <v>9</v>
      </c>
      <c r="C82" s="671" t="s">
        <v>175</v>
      </c>
      <c r="D82" s="672"/>
      <c r="E82" s="26"/>
    </row>
    <row r="83" spans="2:5" s="25" customFormat="1" ht="24" x14ac:dyDescent="0.25">
      <c r="B83" s="669"/>
      <c r="C83" s="27">
        <v>73</v>
      </c>
      <c r="D83" s="28" t="s">
        <v>176</v>
      </c>
      <c r="E83" s="26"/>
    </row>
    <row r="84" spans="2:5" s="25" customFormat="1" ht="24" x14ac:dyDescent="0.25">
      <c r="B84" s="669"/>
      <c r="C84" s="27">
        <v>74</v>
      </c>
      <c r="D84" s="28" t="s">
        <v>177</v>
      </c>
      <c r="E84" s="26"/>
    </row>
    <row r="85" spans="2:5" s="25" customFormat="1" ht="24" x14ac:dyDescent="0.25">
      <c r="B85" s="669"/>
      <c r="C85" s="27">
        <v>75</v>
      </c>
      <c r="D85" s="28" t="s">
        <v>178</v>
      </c>
      <c r="E85" s="26"/>
    </row>
    <row r="86" spans="2:5" s="25" customFormat="1" ht="24" x14ac:dyDescent="0.25">
      <c r="B86" s="669"/>
      <c r="C86" s="27">
        <v>76</v>
      </c>
      <c r="D86" s="28" t="s">
        <v>179</v>
      </c>
      <c r="E86" s="26"/>
    </row>
    <row r="87" spans="2:5" s="25" customFormat="1" ht="24" x14ac:dyDescent="0.25">
      <c r="B87" s="669"/>
      <c r="C87" s="27">
        <v>77</v>
      </c>
      <c r="D87" s="28" t="s">
        <v>180</v>
      </c>
      <c r="E87" s="26"/>
    </row>
    <row r="88" spans="2:5" s="25" customFormat="1" ht="24" x14ac:dyDescent="0.25">
      <c r="B88" s="669"/>
      <c r="C88" s="27">
        <v>78</v>
      </c>
      <c r="D88" s="28" t="s">
        <v>181</v>
      </c>
      <c r="E88" s="26"/>
    </row>
    <row r="89" spans="2:5" s="25" customFormat="1" ht="24" x14ac:dyDescent="0.25">
      <c r="B89" s="669"/>
      <c r="C89" s="27">
        <v>79</v>
      </c>
      <c r="D89" s="28" t="s">
        <v>182</v>
      </c>
      <c r="E89" s="26"/>
    </row>
    <row r="90" spans="2:5" s="25" customFormat="1" x14ac:dyDescent="0.25">
      <c r="B90" s="670"/>
      <c r="C90" s="27">
        <v>80</v>
      </c>
      <c r="D90" s="28" t="s">
        <v>183</v>
      </c>
      <c r="E90" s="26"/>
    </row>
    <row r="91" spans="2:5" s="25" customFormat="1" x14ac:dyDescent="0.25">
      <c r="B91" s="668">
        <v>10</v>
      </c>
      <c r="C91" s="671" t="s">
        <v>184</v>
      </c>
      <c r="D91" s="672"/>
      <c r="E91" s="26"/>
    </row>
    <row r="92" spans="2:5" s="25" customFormat="1" x14ac:dyDescent="0.25">
      <c r="B92" s="669"/>
      <c r="C92" s="27">
        <v>81</v>
      </c>
      <c r="D92" s="28" t="s">
        <v>185</v>
      </c>
      <c r="E92" s="26"/>
    </row>
    <row r="93" spans="2:5" s="25" customFormat="1" x14ac:dyDescent="0.25">
      <c r="B93" s="669"/>
      <c r="C93" s="27">
        <v>82</v>
      </c>
      <c r="D93" s="28" t="s">
        <v>186</v>
      </c>
      <c r="E93" s="26"/>
    </row>
    <row r="94" spans="2:5" s="25" customFormat="1" x14ac:dyDescent="0.25">
      <c r="B94" s="669"/>
      <c r="C94" s="27">
        <v>83</v>
      </c>
      <c r="D94" s="28" t="s">
        <v>187</v>
      </c>
      <c r="E94" s="26"/>
    </row>
    <row r="95" spans="2:5" s="25" customFormat="1" x14ac:dyDescent="0.25">
      <c r="B95" s="669"/>
      <c r="C95" s="27">
        <v>84</v>
      </c>
      <c r="D95" s="28" t="s">
        <v>188</v>
      </c>
      <c r="E95" s="26"/>
    </row>
    <row r="96" spans="2:5" s="25" customFormat="1" x14ac:dyDescent="0.25">
      <c r="B96" s="669"/>
      <c r="C96" s="27">
        <v>85</v>
      </c>
      <c r="D96" s="28" t="s">
        <v>189</v>
      </c>
      <c r="E96" s="26"/>
    </row>
    <row r="97" spans="2:5" s="25" customFormat="1" x14ac:dyDescent="0.25">
      <c r="B97" s="669"/>
      <c r="C97" s="27">
        <v>86</v>
      </c>
      <c r="D97" s="28" t="s">
        <v>190</v>
      </c>
      <c r="E97" s="26"/>
    </row>
    <row r="98" spans="2:5" s="25" customFormat="1" x14ac:dyDescent="0.25">
      <c r="B98" s="669"/>
      <c r="C98" s="27">
        <v>87</v>
      </c>
      <c r="D98" s="28" t="s">
        <v>191</v>
      </c>
      <c r="E98" s="26"/>
    </row>
    <row r="99" spans="2:5" s="25" customFormat="1" x14ac:dyDescent="0.25">
      <c r="B99" s="669"/>
      <c r="C99" s="27">
        <v>88</v>
      </c>
      <c r="D99" s="28" t="s">
        <v>192</v>
      </c>
      <c r="E99" s="26"/>
    </row>
    <row r="100" spans="2:5" s="25" customFormat="1" ht="24" x14ac:dyDescent="0.25">
      <c r="B100" s="669"/>
      <c r="C100" s="27">
        <v>89</v>
      </c>
      <c r="D100" s="28" t="s">
        <v>193</v>
      </c>
      <c r="E100" s="26"/>
    </row>
    <row r="101" spans="2:5" s="25" customFormat="1" x14ac:dyDescent="0.25">
      <c r="B101" s="670"/>
      <c r="C101" s="27">
        <v>90</v>
      </c>
      <c r="D101" s="28" t="s">
        <v>194</v>
      </c>
      <c r="E101" s="26"/>
    </row>
    <row r="102" spans="2:5" s="25" customFormat="1" x14ac:dyDescent="0.25">
      <c r="B102" s="668">
        <v>11</v>
      </c>
      <c r="C102" s="671" t="s">
        <v>195</v>
      </c>
      <c r="D102" s="672"/>
      <c r="E102" s="26"/>
    </row>
    <row r="103" spans="2:5" s="25" customFormat="1" x14ac:dyDescent="0.25">
      <c r="B103" s="669"/>
      <c r="C103" s="29">
        <v>91</v>
      </c>
      <c r="D103" s="30" t="s">
        <v>196</v>
      </c>
      <c r="E103" s="26"/>
    </row>
    <row r="104" spans="2:5" s="25" customFormat="1" ht="24" x14ac:dyDescent="0.25">
      <c r="B104" s="669"/>
      <c r="C104" s="29">
        <v>92</v>
      </c>
      <c r="D104" s="30" t="s">
        <v>197</v>
      </c>
      <c r="E104" s="26"/>
    </row>
    <row r="105" spans="2:5" s="25" customFormat="1" x14ac:dyDescent="0.25">
      <c r="B105" s="669"/>
      <c r="C105" s="27">
        <v>93</v>
      </c>
      <c r="D105" s="28" t="s">
        <v>198</v>
      </c>
      <c r="E105" s="26"/>
    </row>
    <row r="106" spans="2:5" s="25" customFormat="1" x14ac:dyDescent="0.25">
      <c r="B106" s="669"/>
      <c r="C106" s="27">
        <v>94</v>
      </c>
      <c r="D106" s="28" t="s">
        <v>199</v>
      </c>
      <c r="E106" s="26"/>
    </row>
    <row r="107" spans="2:5" s="25" customFormat="1" ht="24" x14ac:dyDescent="0.25">
      <c r="B107" s="669"/>
      <c r="C107" s="27">
        <v>95</v>
      </c>
      <c r="D107" s="28" t="s">
        <v>200</v>
      </c>
      <c r="E107" s="26"/>
    </row>
    <row r="108" spans="2:5" s="25" customFormat="1" x14ac:dyDescent="0.25">
      <c r="B108" s="669"/>
      <c r="C108" s="27">
        <v>96</v>
      </c>
      <c r="D108" s="28" t="s">
        <v>201</v>
      </c>
      <c r="E108" s="26"/>
    </row>
    <row r="109" spans="2:5" s="25" customFormat="1" x14ac:dyDescent="0.25">
      <c r="B109" s="669"/>
      <c r="C109" s="27">
        <v>97</v>
      </c>
      <c r="D109" s="28" t="s">
        <v>202</v>
      </c>
      <c r="E109" s="26"/>
    </row>
    <row r="110" spans="2:5" s="25" customFormat="1" x14ac:dyDescent="0.25">
      <c r="B110" s="669"/>
      <c r="C110" s="27">
        <v>98</v>
      </c>
      <c r="D110" s="28" t="s">
        <v>203</v>
      </c>
      <c r="E110" s="26"/>
    </row>
    <row r="111" spans="2:5" s="25" customFormat="1" ht="36" x14ac:dyDescent="0.25">
      <c r="B111" s="669"/>
      <c r="C111" s="27">
        <v>99</v>
      </c>
      <c r="D111" s="28" t="s">
        <v>204</v>
      </c>
      <c r="E111" s="26"/>
    </row>
    <row r="112" spans="2:5" s="25" customFormat="1" x14ac:dyDescent="0.25">
      <c r="B112" s="670"/>
      <c r="C112" s="27">
        <v>100</v>
      </c>
      <c r="D112" s="28" t="s">
        <v>205</v>
      </c>
      <c r="E112" s="26"/>
    </row>
    <row r="113" spans="2:5" s="25" customFormat="1" x14ac:dyDescent="0.25">
      <c r="B113" s="668">
        <v>12</v>
      </c>
      <c r="C113" s="671" t="s">
        <v>206</v>
      </c>
      <c r="D113" s="672"/>
      <c r="E113" s="26"/>
    </row>
    <row r="114" spans="2:5" s="25" customFormat="1" ht="24" x14ac:dyDescent="0.25">
      <c r="B114" s="669"/>
      <c r="C114" s="27">
        <v>101</v>
      </c>
      <c r="D114" s="28" t="s">
        <v>207</v>
      </c>
      <c r="E114" s="26"/>
    </row>
    <row r="115" spans="2:5" s="25" customFormat="1" x14ac:dyDescent="0.25">
      <c r="B115" s="669"/>
      <c r="C115" s="27">
        <v>102</v>
      </c>
      <c r="D115" s="28" t="s">
        <v>208</v>
      </c>
      <c r="E115" s="26"/>
    </row>
    <row r="116" spans="2:5" s="25" customFormat="1" ht="24" x14ac:dyDescent="0.25">
      <c r="B116" s="669"/>
      <c r="C116" s="27">
        <v>103</v>
      </c>
      <c r="D116" s="28" t="s">
        <v>209</v>
      </c>
      <c r="E116" s="26"/>
    </row>
    <row r="117" spans="2:5" s="25" customFormat="1" ht="24" x14ac:dyDescent="0.25">
      <c r="B117" s="669"/>
      <c r="C117" s="27">
        <v>104</v>
      </c>
      <c r="D117" s="28" t="s">
        <v>210</v>
      </c>
      <c r="E117" s="26"/>
    </row>
    <row r="118" spans="2:5" s="25" customFormat="1" x14ac:dyDescent="0.25">
      <c r="B118" s="669"/>
      <c r="C118" s="27">
        <v>105</v>
      </c>
      <c r="D118" s="28" t="s">
        <v>211</v>
      </c>
      <c r="E118" s="26"/>
    </row>
    <row r="119" spans="2:5" s="25" customFormat="1" x14ac:dyDescent="0.25">
      <c r="B119" s="669"/>
      <c r="C119" s="27">
        <v>106</v>
      </c>
      <c r="D119" s="28" t="s">
        <v>212</v>
      </c>
      <c r="E119" s="26"/>
    </row>
    <row r="120" spans="2:5" s="25" customFormat="1" x14ac:dyDescent="0.25">
      <c r="B120" s="669"/>
      <c r="C120" s="27">
        <v>107</v>
      </c>
      <c r="D120" s="28" t="s">
        <v>213</v>
      </c>
      <c r="E120" s="26"/>
    </row>
    <row r="121" spans="2:5" s="25" customFormat="1" x14ac:dyDescent="0.25">
      <c r="B121" s="669"/>
      <c r="C121" s="27">
        <v>108</v>
      </c>
      <c r="D121" s="28" t="s">
        <v>214</v>
      </c>
      <c r="E121" s="26"/>
    </row>
    <row r="122" spans="2:5" s="25" customFormat="1" x14ac:dyDescent="0.25">
      <c r="B122" s="669"/>
      <c r="C122" s="27">
        <v>109</v>
      </c>
      <c r="D122" s="28" t="s">
        <v>215</v>
      </c>
      <c r="E122" s="26"/>
    </row>
    <row r="123" spans="2:5" s="25" customFormat="1" x14ac:dyDescent="0.25">
      <c r="B123" s="669"/>
      <c r="C123" s="27">
        <v>110</v>
      </c>
      <c r="D123" s="28" t="s">
        <v>216</v>
      </c>
      <c r="E123" s="26"/>
    </row>
    <row r="124" spans="2:5" s="25" customFormat="1" ht="36" x14ac:dyDescent="0.25">
      <c r="B124" s="670"/>
      <c r="C124" s="27">
        <v>111</v>
      </c>
      <c r="D124" s="28" t="s">
        <v>217</v>
      </c>
      <c r="E124" s="26"/>
    </row>
    <row r="125" spans="2:5" s="25" customFormat="1" x14ac:dyDescent="0.25">
      <c r="B125" s="668">
        <v>13</v>
      </c>
      <c r="C125" s="671" t="s">
        <v>218</v>
      </c>
      <c r="D125" s="672"/>
      <c r="E125" s="26"/>
    </row>
    <row r="126" spans="2:5" s="25" customFormat="1" x14ac:dyDescent="0.25">
      <c r="B126" s="669"/>
      <c r="C126" s="27">
        <v>112</v>
      </c>
      <c r="D126" s="28" t="s">
        <v>219</v>
      </c>
      <c r="E126" s="26"/>
    </row>
    <row r="127" spans="2:5" s="25" customFormat="1" x14ac:dyDescent="0.25">
      <c r="B127" s="669"/>
      <c r="C127" s="27">
        <v>113</v>
      </c>
      <c r="D127" s="28" t="s">
        <v>220</v>
      </c>
      <c r="E127" s="26"/>
    </row>
    <row r="128" spans="2:5" s="25" customFormat="1" x14ac:dyDescent="0.25">
      <c r="B128" s="669"/>
      <c r="C128" s="27">
        <v>114</v>
      </c>
      <c r="D128" s="28" t="s">
        <v>221</v>
      </c>
      <c r="E128" s="26"/>
    </row>
    <row r="129" spans="2:5" s="25" customFormat="1" ht="36" x14ac:dyDescent="0.25">
      <c r="B129" s="669"/>
      <c r="C129" s="27">
        <v>115</v>
      </c>
      <c r="D129" s="28" t="s">
        <v>222</v>
      </c>
      <c r="E129" s="26"/>
    </row>
    <row r="130" spans="2:5" s="25" customFormat="1" ht="24" x14ac:dyDescent="0.25">
      <c r="B130" s="670"/>
      <c r="C130" s="27">
        <v>116</v>
      </c>
      <c r="D130" s="28" t="s">
        <v>223</v>
      </c>
      <c r="E130" s="26"/>
    </row>
    <row r="131" spans="2:5" s="25" customFormat="1" x14ac:dyDescent="0.25">
      <c r="B131" s="668">
        <v>14</v>
      </c>
      <c r="C131" s="671" t="s">
        <v>224</v>
      </c>
      <c r="D131" s="672"/>
      <c r="E131" s="26"/>
    </row>
    <row r="132" spans="2:5" s="25" customFormat="1" x14ac:dyDescent="0.25">
      <c r="B132" s="669"/>
      <c r="C132" s="27">
        <v>117</v>
      </c>
      <c r="D132" s="28" t="s">
        <v>225</v>
      </c>
      <c r="E132" s="26"/>
    </row>
    <row r="133" spans="2:5" s="25" customFormat="1" ht="24" x14ac:dyDescent="0.25">
      <c r="B133" s="669"/>
      <c r="C133" s="27">
        <v>118</v>
      </c>
      <c r="D133" s="28" t="s">
        <v>226</v>
      </c>
      <c r="E133" s="26"/>
    </row>
    <row r="134" spans="2:5" s="25" customFormat="1" x14ac:dyDescent="0.25">
      <c r="B134" s="669"/>
      <c r="C134" s="27">
        <v>119</v>
      </c>
      <c r="D134" s="28" t="s">
        <v>227</v>
      </c>
      <c r="E134" s="26"/>
    </row>
    <row r="135" spans="2:5" s="25" customFormat="1" ht="24" x14ac:dyDescent="0.25">
      <c r="B135" s="669"/>
      <c r="C135" s="27">
        <v>120</v>
      </c>
      <c r="D135" s="28" t="s">
        <v>228</v>
      </c>
      <c r="E135" s="26"/>
    </row>
    <row r="136" spans="2:5" s="25" customFormat="1" x14ac:dyDescent="0.25">
      <c r="B136" s="669"/>
      <c r="C136" s="27">
        <v>121</v>
      </c>
      <c r="D136" s="28" t="s">
        <v>229</v>
      </c>
      <c r="E136" s="26"/>
    </row>
    <row r="137" spans="2:5" s="25" customFormat="1" ht="36" x14ac:dyDescent="0.25">
      <c r="B137" s="669"/>
      <c r="C137" s="27">
        <v>122</v>
      </c>
      <c r="D137" s="28" t="s">
        <v>230</v>
      </c>
      <c r="E137" s="26"/>
    </row>
    <row r="138" spans="2:5" s="25" customFormat="1" ht="24" x14ac:dyDescent="0.25">
      <c r="B138" s="669"/>
      <c r="C138" s="27">
        <v>123</v>
      </c>
      <c r="D138" s="28" t="s">
        <v>231</v>
      </c>
      <c r="E138" s="26"/>
    </row>
    <row r="139" spans="2:5" s="25" customFormat="1" ht="36" x14ac:dyDescent="0.25">
      <c r="B139" s="669"/>
      <c r="C139" s="27">
        <v>124</v>
      </c>
      <c r="D139" s="28" t="s">
        <v>232</v>
      </c>
      <c r="E139" s="26"/>
    </row>
    <row r="140" spans="2:5" s="25" customFormat="1" x14ac:dyDescent="0.25">
      <c r="B140" s="669"/>
      <c r="C140" s="27">
        <v>125</v>
      </c>
      <c r="D140" s="28" t="s">
        <v>233</v>
      </c>
      <c r="E140" s="26"/>
    </row>
    <row r="141" spans="2:5" s="25" customFormat="1" ht="24" x14ac:dyDescent="0.25">
      <c r="B141" s="670"/>
      <c r="C141" s="27">
        <v>126</v>
      </c>
      <c r="D141" s="28" t="s">
        <v>234</v>
      </c>
      <c r="E141" s="26"/>
    </row>
    <row r="142" spans="2:5" s="25" customFormat="1" x14ac:dyDescent="0.25">
      <c r="B142" s="668">
        <v>15</v>
      </c>
      <c r="C142" s="671" t="s">
        <v>235</v>
      </c>
      <c r="D142" s="672"/>
      <c r="E142" s="26"/>
    </row>
    <row r="143" spans="2:5" s="25" customFormat="1" ht="24" x14ac:dyDescent="0.25">
      <c r="B143" s="669"/>
      <c r="C143" s="27">
        <v>127</v>
      </c>
      <c r="D143" s="28" t="s">
        <v>236</v>
      </c>
      <c r="E143" s="26"/>
    </row>
    <row r="144" spans="2:5" s="25" customFormat="1" x14ac:dyDescent="0.25">
      <c r="B144" s="669"/>
      <c r="C144" s="27">
        <v>128</v>
      </c>
      <c r="D144" s="28" t="s">
        <v>237</v>
      </c>
      <c r="E144" s="26"/>
    </row>
    <row r="145" spans="2:5" s="25" customFormat="1" x14ac:dyDescent="0.25">
      <c r="B145" s="669"/>
      <c r="C145" s="27">
        <v>129</v>
      </c>
      <c r="D145" s="28" t="s">
        <v>238</v>
      </c>
      <c r="E145" s="26"/>
    </row>
    <row r="146" spans="2:5" s="25" customFormat="1" x14ac:dyDescent="0.25">
      <c r="B146" s="669"/>
      <c r="C146" s="27">
        <v>130</v>
      </c>
      <c r="D146" s="28" t="s">
        <v>239</v>
      </c>
      <c r="E146" s="26"/>
    </row>
    <row r="147" spans="2:5" s="25" customFormat="1" x14ac:dyDescent="0.25">
      <c r="B147" s="669"/>
      <c r="C147" s="27">
        <v>131</v>
      </c>
      <c r="D147" s="28" t="s">
        <v>240</v>
      </c>
      <c r="E147" s="26"/>
    </row>
    <row r="148" spans="2:5" s="25" customFormat="1" x14ac:dyDescent="0.25">
      <c r="B148" s="669"/>
      <c r="C148" s="27">
        <v>132</v>
      </c>
      <c r="D148" s="28" t="s">
        <v>241</v>
      </c>
      <c r="E148" s="26"/>
    </row>
    <row r="149" spans="2:5" s="25" customFormat="1" x14ac:dyDescent="0.25">
      <c r="B149" s="669"/>
      <c r="C149" s="27">
        <v>133</v>
      </c>
      <c r="D149" s="28" t="s">
        <v>242</v>
      </c>
      <c r="E149" s="26"/>
    </row>
    <row r="150" spans="2:5" s="25" customFormat="1" x14ac:dyDescent="0.25">
      <c r="B150" s="669"/>
      <c r="C150" s="27">
        <v>134</v>
      </c>
      <c r="D150" s="28" t="s">
        <v>243</v>
      </c>
      <c r="E150" s="26"/>
    </row>
    <row r="151" spans="2:5" s="25" customFormat="1" x14ac:dyDescent="0.25">
      <c r="B151" s="669"/>
      <c r="C151" s="27">
        <v>135</v>
      </c>
      <c r="D151" s="28" t="s">
        <v>244</v>
      </c>
      <c r="E151" s="26"/>
    </row>
    <row r="152" spans="2:5" s="25" customFormat="1" x14ac:dyDescent="0.25">
      <c r="B152" s="669"/>
      <c r="C152" s="27">
        <v>136</v>
      </c>
      <c r="D152" s="28" t="s">
        <v>245</v>
      </c>
      <c r="E152" s="26"/>
    </row>
    <row r="153" spans="2:5" s="25" customFormat="1" ht="24" x14ac:dyDescent="0.25">
      <c r="B153" s="669"/>
      <c r="C153" s="27">
        <v>137</v>
      </c>
      <c r="D153" s="28" t="s">
        <v>246</v>
      </c>
      <c r="E153" s="26"/>
    </row>
    <row r="154" spans="2:5" s="25" customFormat="1" x14ac:dyDescent="0.25">
      <c r="B154" s="670"/>
      <c r="C154" s="27">
        <v>138</v>
      </c>
      <c r="D154" s="28" t="s">
        <v>247</v>
      </c>
      <c r="E154" s="26"/>
    </row>
    <row r="155" spans="2:5" s="25" customFormat="1" x14ac:dyDescent="0.25">
      <c r="B155" s="668">
        <v>16</v>
      </c>
      <c r="C155" s="671" t="s">
        <v>248</v>
      </c>
      <c r="D155" s="672"/>
      <c r="E155" s="26"/>
    </row>
    <row r="156" spans="2:5" s="25" customFormat="1" x14ac:dyDescent="0.25">
      <c r="B156" s="669"/>
      <c r="C156" s="27">
        <v>139</v>
      </c>
      <c r="D156" s="31" t="s">
        <v>249</v>
      </c>
      <c r="E156" s="26"/>
    </row>
    <row r="157" spans="2:5" s="25" customFormat="1" x14ac:dyDescent="0.25">
      <c r="B157" s="669"/>
      <c r="C157" s="27">
        <v>140</v>
      </c>
      <c r="D157" s="28" t="s">
        <v>250</v>
      </c>
      <c r="E157" s="26"/>
    </row>
    <row r="158" spans="2:5" s="25" customFormat="1" x14ac:dyDescent="0.25">
      <c r="B158" s="669"/>
      <c r="C158" s="27">
        <v>141</v>
      </c>
      <c r="D158" s="28" t="s">
        <v>251</v>
      </c>
      <c r="E158" s="26"/>
    </row>
    <row r="159" spans="2:5" s="25" customFormat="1" x14ac:dyDescent="0.25">
      <c r="B159" s="669"/>
      <c r="C159" s="27">
        <v>142</v>
      </c>
      <c r="D159" s="28" t="s">
        <v>252</v>
      </c>
      <c r="E159" s="26"/>
    </row>
    <row r="160" spans="2:5" s="25" customFormat="1" x14ac:dyDescent="0.25">
      <c r="B160" s="669"/>
      <c r="C160" s="29">
        <v>143</v>
      </c>
      <c r="D160" s="30" t="s">
        <v>253</v>
      </c>
      <c r="E160" s="26"/>
    </row>
    <row r="161" spans="2:5" s="25" customFormat="1" x14ac:dyDescent="0.25">
      <c r="B161" s="669"/>
      <c r="C161" s="29">
        <v>144</v>
      </c>
      <c r="D161" s="30" t="s">
        <v>254</v>
      </c>
      <c r="E161" s="26"/>
    </row>
    <row r="162" spans="2:5" s="25" customFormat="1" x14ac:dyDescent="0.25">
      <c r="B162" s="669"/>
      <c r="C162" s="29">
        <v>145</v>
      </c>
      <c r="D162" s="30" t="s">
        <v>255</v>
      </c>
      <c r="E162" s="26"/>
    </row>
    <row r="163" spans="2:5" s="25" customFormat="1" x14ac:dyDescent="0.25">
      <c r="B163" s="669"/>
      <c r="C163" s="27">
        <v>146</v>
      </c>
      <c r="D163" s="28" t="s">
        <v>256</v>
      </c>
      <c r="E163" s="26"/>
    </row>
    <row r="164" spans="2:5" s="25" customFormat="1" x14ac:dyDescent="0.25">
      <c r="B164" s="669"/>
      <c r="C164" s="27">
        <v>147</v>
      </c>
      <c r="D164" s="28" t="s">
        <v>257</v>
      </c>
      <c r="E164" s="26"/>
    </row>
    <row r="165" spans="2:5" s="25" customFormat="1" x14ac:dyDescent="0.25">
      <c r="B165" s="669"/>
      <c r="C165" s="29">
        <v>148</v>
      </c>
      <c r="D165" s="30" t="s">
        <v>258</v>
      </c>
      <c r="E165" s="26"/>
    </row>
    <row r="166" spans="2:5" s="25" customFormat="1" ht="24" x14ac:dyDescent="0.25">
      <c r="B166" s="669"/>
      <c r="C166" s="27">
        <v>149</v>
      </c>
      <c r="D166" s="28" t="s">
        <v>259</v>
      </c>
      <c r="E166" s="26"/>
    </row>
    <row r="167" spans="2:5" s="25" customFormat="1" x14ac:dyDescent="0.25">
      <c r="B167" s="670"/>
      <c r="C167" s="27">
        <v>150</v>
      </c>
      <c r="D167" s="28" t="s">
        <v>260</v>
      </c>
      <c r="E167" s="26"/>
    </row>
    <row r="168" spans="2:5" s="25" customFormat="1" x14ac:dyDescent="0.25">
      <c r="B168" s="673">
        <v>17</v>
      </c>
      <c r="C168" s="671" t="s">
        <v>261</v>
      </c>
      <c r="D168" s="672"/>
      <c r="E168" s="26"/>
    </row>
    <row r="169" spans="2:5" s="25" customFormat="1" x14ac:dyDescent="0.25">
      <c r="B169" s="673"/>
      <c r="C169" s="27">
        <v>151</v>
      </c>
      <c r="D169" s="28" t="s">
        <v>262</v>
      </c>
      <c r="E169" s="26"/>
    </row>
    <row r="170" spans="2:5" s="25" customFormat="1" ht="36" x14ac:dyDescent="0.25">
      <c r="B170" s="673"/>
      <c r="C170" s="27">
        <v>152</v>
      </c>
      <c r="D170" s="28" t="s">
        <v>263</v>
      </c>
      <c r="E170" s="26"/>
    </row>
    <row r="171" spans="2:5" s="25" customFormat="1" x14ac:dyDescent="0.25">
      <c r="B171" s="673"/>
      <c r="C171" s="27">
        <v>153</v>
      </c>
      <c r="D171" s="28" t="s">
        <v>264</v>
      </c>
      <c r="E171" s="26"/>
    </row>
    <row r="172" spans="2:5" s="25" customFormat="1" ht="24" x14ac:dyDescent="0.25">
      <c r="B172" s="673"/>
      <c r="C172" s="27">
        <v>154</v>
      </c>
      <c r="D172" s="28" t="s">
        <v>265</v>
      </c>
      <c r="E172" s="26"/>
    </row>
    <row r="173" spans="2:5" s="25" customFormat="1" x14ac:dyDescent="0.25">
      <c r="B173" s="673"/>
      <c r="C173" s="27">
        <v>155</v>
      </c>
      <c r="D173" s="28" t="s">
        <v>266</v>
      </c>
      <c r="E173" s="26"/>
    </row>
    <row r="174" spans="2:5" s="25" customFormat="1" ht="24" x14ac:dyDescent="0.25">
      <c r="B174" s="673"/>
      <c r="C174" s="27">
        <v>156</v>
      </c>
      <c r="D174" s="28" t="s">
        <v>267</v>
      </c>
      <c r="E174" s="26"/>
    </row>
    <row r="175" spans="2:5" s="25" customFormat="1" ht="24" x14ac:dyDescent="0.25">
      <c r="B175" s="673"/>
      <c r="C175" s="27">
        <v>157</v>
      </c>
      <c r="D175" s="28" t="s">
        <v>268</v>
      </c>
      <c r="E175" s="26"/>
    </row>
    <row r="176" spans="2:5" s="25" customFormat="1" ht="24" x14ac:dyDescent="0.25">
      <c r="B176" s="673"/>
      <c r="C176" s="27">
        <v>158</v>
      </c>
      <c r="D176" s="28" t="s">
        <v>269</v>
      </c>
      <c r="E176" s="26"/>
    </row>
    <row r="177" spans="2:5" s="25" customFormat="1" ht="24" x14ac:dyDescent="0.25">
      <c r="B177" s="673"/>
      <c r="C177" s="27">
        <v>159</v>
      </c>
      <c r="D177" s="28" t="s">
        <v>270</v>
      </c>
      <c r="E177" s="26"/>
    </row>
    <row r="178" spans="2:5" s="25" customFormat="1" ht="24" x14ac:dyDescent="0.25">
      <c r="B178" s="673"/>
      <c r="C178" s="27">
        <v>160</v>
      </c>
      <c r="D178" s="28" t="s">
        <v>271</v>
      </c>
      <c r="E178" s="26"/>
    </row>
    <row r="179" spans="2:5" s="25" customFormat="1" x14ac:dyDescent="0.25">
      <c r="B179" s="673"/>
      <c r="C179" s="27">
        <v>161</v>
      </c>
      <c r="D179" s="28" t="s">
        <v>272</v>
      </c>
      <c r="E179" s="26"/>
    </row>
    <row r="180" spans="2:5" s="25" customFormat="1" ht="24" x14ac:dyDescent="0.25">
      <c r="B180" s="673"/>
      <c r="C180" s="27">
        <v>162</v>
      </c>
      <c r="D180" s="28" t="s">
        <v>273</v>
      </c>
      <c r="E180" s="26"/>
    </row>
    <row r="181" spans="2:5" s="25" customFormat="1" x14ac:dyDescent="0.25">
      <c r="B181" s="673"/>
      <c r="C181" s="27">
        <v>163</v>
      </c>
      <c r="D181" s="28" t="s">
        <v>274</v>
      </c>
      <c r="E181" s="26"/>
    </row>
    <row r="182" spans="2:5" s="25" customFormat="1" x14ac:dyDescent="0.25">
      <c r="B182" s="673"/>
      <c r="C182" s="27">
        <v>164</v>
      </c>
      <c r="D182" s="28" t="s">
        <v>275</v>
      </c>
      <c r="E182" s="26"/>
    </row>
    <row r="183" spans="2:5" s="25" customFormat="1" x14ac:dyDescent="0.25">
      <c r="B183" s="673"/>
      <c r="C183" s="27">
        <v>165</v>
      </c>
      <c r="D183" s="28" t="s">
        <v>276</v>
      </c>
      <c r="E183" s="26"/>
    </row>
    <row r="184" spans="2:5" s="25" customFormat="1" ht="24" x14ac:dyDescent="0.25">
      <c r="B184" s="673"/>
      <c r="C184" s="27">
        <v>166</v>
      </c>
      <c r="D184" s="28" t="s">
        <v>277</v>
      </c>
      <c r="E184" s="26"/>
    </row>
    <row r="185" spans="2:5" s="25" customFormat="1" x14ac:dyDescent="0.25">
      <c r="B185" s="673"/>
      <c r="C185" s="27">
        <v>167</v>
      </c>
      <c r="D185" s="28" t="s">
        <v>278</v>
      </c>
      <c r="E185" s="26"/>
    </row>
    <row r="186" spans="2:5" s="25" customFormat="1" ht="36" x14ac:dyDescent="0.25">
      <c r="B186" s="673"/>
      <c r="C186" s="27">
        <v>168</v>
      </c>
      <c r="D186" s="28" t="s">
        <v>279</v>
      </c>
      <c r="E186" s="26"/>
    </row>
    <row r="187" spans="2:5" s="25" customFormat="1" ht="24" x14ac:dyDescent="0.25">
      <c r="B187" s="673"/>
      <c r="C187" s="27">
        <v>169</v>
      </c>
      <c r="D187" s="28" t="s">
        <v>280</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420</v>
      </c>
      <c r="C1" s="90" t="s">
        <v>281</v>
      </c>
      <c r="E1" s="36" t="s">
        <v>282</v>
      </c>
      <c r="F1" s="36" t="s">
        <v>283</v>
      </c>
      <c r="H1" s="676" t="s">
        <v>284</v>
      </c>
      <c r="I1" s="676"/>
      <c r="J1" s="676"/>
      <c r="K1" s="676"/>
      <c r="L1" s="677" t="s">
        <v>285</v>
      </c>
      <c r="M1" s="678"/>
      <c r="N1" s="678"/>
      <c r="O1" s="678"/>
      <c r="P1" s="62"/>
      <c r="Q1" s="679" t="s">
        <v>286</v>
      </c>
      <c r="R1" s="679"/>
      <c r="S1" s="679"/>
      <c r="T1" s="679"/>
    </row>
    <row r="2" spans="1:20" ht="12" customHeight="1" thickBot="1" x14ac:dyDescent="0.35">
      <c r="A2" s="63" t="s">
        <v>421</v>
      </c>
      <c r="C2" s="64" t="s">
        <v>287</v>
      </c>
      <c r="E2" s="65">
        <v>1</v>
      </c>
      <c r="F2" s="65" t="s">
        <v>288</v>
      </c>
      <c r="H2" s="680" t="s">
        <v>289</v>
      </c>
      <c r="I2" s="681"/>
      <c r="J2" s="681"/>
      <c r="K2" s="682"/>
      <c r="M2" s="36">
        <v>2012</v>
      </c>
      <c r="N2" s="36"/>
      <c r="O2" s="36"/>
      <c r="P2" s="66"/>
      <c r="Q2" s="36"/>
      <c r="R2" s="37" t="s">
        <v>290</v>
      </c>
      <c r="S2" s="37" t="s">
        <v>291</v>
      </c>
      <c r="T2" s="37" t="s">
        <v>292</v>
      </c>
    </row>
    <row r="3" spans="1:20" ht="12" customHeight="1" x14ac:dyDescent="0.3">
      <c r="A3" s="63" t="s">
        <v>422</v>
      </c>
      <c r="C3" s="64" t="s">
        <v>293</v>
      </c>
      <c r="E3" s="65"/>
      <c r="F3" s="65"/>
      <c r="H3" s="67"/>
      <c r="I3" s="68"/>
      <c r="J3" s="68"/>
      <c r="K3" s="69"/>
      <c r="M3" s="36"/>
      <c r="N3" s="36"/>
      <c r="O3" s="36"/>
      <c r="P3" s="66"/>
      <c r="Q3" s="36"/>
      <c r="R3" s="37"/>
      <c r="S3" s="37"/>
      <c r="T3" s="37"/>
    </row>
    <row r="4" spans="1:20" ht="12" customHeight="1" thickBot="1" x14ac:dyDescent="0.35">
      <c r="A4" s="63" t="s">
        <v>425</v>
      </c>
      <c r="C4" s="64" t="s">
        <v>296</v>
      </c>
      <c r="E4" s="65"/>
      <c r="F4" s="65"/>
      <c r="H4" s="67"/>
      <c r="I4" s="68"/>
      <c r="J4" s="68"/>
      <c r="K4" s="69"/>
      <c r="M4" s="36"/>
      <c r="N4" s="36"/>
      <c r="O4" s="36"/>
      <c r="P4" s="66"/>
      <c r="Q4" s="36"/>
      <c r="R4" s="37"/>
      <c r="S4" s="37"/>
      <c r="T4" s="37"/>
    </row>
    <row r="5" spans="1:20" ht="12" customHeight="1" x14ac:dyDescent="0.3">
      <c r="A5" s="63" t="s">
        <v>423</v>
      </c>
      <c r="C5" s="64" t="s">
        <v>299</v>
      </c>
      <c r="E5" s="65">
        <v>2</v>
      </c>
      <c r="F5" s="65" t="s">
        <v>77</v>
      </c>
      <c r="H5" s="683" t="s">
        <v>294</v>
      </c>
      <c r="I5" s="38">
        <v>2017</v>
      </c>
      <c r="J5" s="39"/>
      <c r="K5" s="40"/>
      <c r="M5" s="41" t="s">
        <v>290</v>
      </c>
      <c r="N5" s="41" t="s">
        <v>291</v>
      </c>
      <c r="O5" s="41" t="s">
        <v>292</v>
      </c>
      <c r="P5" s="66"/>
      <c r="Q5" s="70" t="s">
        <v>295</v>
      </c>
      <c r="R5" s="42">
        <v>479830</v>
      </c>
      <c r="S5" s="42">
        <v>222331</v>
      </c>
      <c r="T5" s="42">
        <v>257499</v>
      </c>
    </row>
    <row r="6" spans="1:20" ht="12" customHeight="1" x14ac:dyDescent="0.3">
      <c r="A6" s="63" t="s">
        <v>424</v>
      </c>
      <c r="C6" s="64" t="s">
        <v>304</v>
      </c>
      <c r="E6" s="65">
        <v>3</v>
      </c>
      <c r="F6" s="65" t="s">
        <v>297</v>
      </c>
      <c r="H6" s="684"/>
      <c r="I6" s="43" t="s">
        <v>290</v>
      </c>
      <c r="J6" s="44" t="s">
        <v>291</v>
      </c>
      <c r="K6" s="45" t="s">
        <v>292</v>
      </c>
      <c r="M6" s="42">
        <v>7571345</v>
      </c>
      <c r="N6" s="42">
        <v>3653868</v>
      </c>
      <c r="O6" s="42">
        <v>3917477</v>
      </c>
      <c r="P6" s="66"/>
      <c r="Q6" s="70" t="s">
        <v>298</v>
      </c>
      <c r="R6" s="42">
        <v>135160</v>
      </c>
      <c r="S6" s="42">
        <v>62795</v>
      </c>
      <c r="T6" s="42">
        <v>72365</v>
      </c>
    </row>
    <row r="7" spans="1:20" ht="12.75" customHeight="1" x14ac:dyDescent="0.3">
      <c r="C7" s="64" t="s">
        <v>307</v>
      </c>
      <c r="E7" s="65">
        <v>4</v>
      </c>
      <c r="F7" s="65" t="s">
        <v>300</v>
      </c>
      <c r="H7" s="46" t="s">
        <v>301</v>
      </c>
      <c r="I7" s="47"/>
      <c r="J7" s="48"/>
      <c r="K7" s="49"/>
      <c r="M7" s="50">
        <v>120482</v>
      </c>
      <c r="N7" s="50">
        <v>61704</v>
      </c>
      <c r="O7" s="50">
        <v>58778</v>
      </c>
      <c r="P7" s="66"/>
      <c r="Q7" s="70" t="s">
        <v>302</v>
      </c>
      <c r="R7" s="42">
        <v>109955</v>
      </c>
      <c r="S7" s="42">
        <v>55153</v>
      </c>
      <c r="T7" s="42">
        <v>54802</v>
      </c>
    </row>
    <row r="8" spans="1:20" ht="12" customHeight="1" x14ac:dyDescent="0.3">
      <c r="A8" s="90" t="s">
        <v>303</v>
      </c>
      <c r="C8" s="64" t="s">
        <v>311</v>
      </c>
      <c r="E8" s="65">
        <v>5</v>
      </c>
      <c r="F8" s="65" t="s">
        <v>79</v>
      </c>
      <c r="H8" s="51" t="s">
        <v>290</v>
      </c>
      <c r="I8" s="52">
        <v>8080734</v>
      </c>
      <c r="J8" s="52">
        <v>3912910</v>
      </c>
      <c r="K8" s="52">
        <v>4167824</v>
      </c>
      <c r="M8" s="50">
        <v>120064</v>
      </c>
      <c r="N8" s="50">
        <v>61454</v>
      </c>
      <c r="O8" s="50">
        <v>58610</v>
      </c>
      <c r="P8" s="66"/>
      <c r="Q8" s="70" t="s">
        <v>305</v>
      </c>
      <c r="R8" s="42">
        <v>409257</v>
      </c>
      <c r="S8" s="42">
        <v>199566</v>
      </c>
      <c r="T8" s="42">
        <v>209691</v>
      </c>
    </row>
    <row r="9" spans="1:20" ht="12" customHeight="1" x14ac:dyDescent="0.3">
      <c r="A9" s="71" t="s">
        <v>306</v>
      </c>
      <c r="C9" s="60"/>
      <c r="E9" s="65">
        <v>6</v>
      </c>
      <c r="F9" s="65" t="s">
        <v>80</v>
      </c>
      <c r="H9" s="53" t="s">
        <v>308</v>
      </c>
      <c r="I9" s="54">
        <v>607390</v>
      </c>
      <c r="J9" s="54">
        <v>312062</v>
      </c>
      <c r="K9" s="54">
        <v>295328</v>
      </c>
      <c r="M9" s="50">
        <v>119780</v>
      </c>
      <c r="N9" s="50">
        <v>61272</v>
      </c>
      <c r="O9" s="50">
        <v>58508</v>
      </c>
      <c r="P9" s="66"/>
      <c r="Q9" s="70" t="s">
        <v>309</v>
      </c>
      <c r="R9" s="42">
        <v>400686</v>
      </c>
      <c r="S9" s="42">
        <v>197911</v>
      </c>
      <c r="T9" s="42">
        <v>202775</v>
      </c>
    </row>
    <row r="10" spans="1:20" ht="12" customHeight="1" x14ac:dyDescent="0.3">
      <c r="A10" s="71" t="s">
        <v>310</v>
      </c>
      <c r="C10" s="60"/>
      <c r="E10" s="65">
        <v>7</v>
      </c>
      <c r="F10" s="65" t="s">
        <v>81</v>
      </c>
      <c r="H10" s="53" t="s">
        <v>312</v>
      </c>
      <c r="I10" s="54">
        <v>601914</v>
      </c>
      <c r="J10" s="54">
        <v>308936</v>
      </c>
      <c r="K10" s="54">
        <v>292978</v>
      </c>
      <c r="M10" s="50">
        <v>119273</v>
      </c>
      <c r="N10" s="50">
        <v>61064</v>
      </c>
      <c r="O10" s="50">
        <v>58209</v>
      </c>
      <c r="P10" s="66"/>
      <c r="Q10" s="70" t="s">
        <v>313</v>
      </c>
      <c r="R10" s="42">
        <v>201593</v>
      </c>
      <c r="S10" s="42">
        <v>99557</v>
      </c>
      <c r="T10" s="42">
        <v>102036</v>
      </c>
    </row>
    <row r="11" spans="1:20" ht="12" customHeight="1" x14ac:dyDescent="0.3">
      <c r="A11" s="71" t="s">
        <v>314</v>
      </c>
      <c r="C11" s="90" t="s">
        <v>315</v>
      </c>
      <c r="E11" s="65">
        <v>8</v>
      </c>
      <c r="F11" s="65" t="s">
        <v>82</v>
      </c>
      <c r="H11" s="53" t="s">
        <v>316</v>
      </c>
      <c r="I11" s="54">
        <v>602967</v>
      </c>
      <c r="J11" s="54">
        <v>308654</v>
      </c>
      <c r="K11" s="54">
        <v>294313</v>
      </c>
      <c r="M11" s="50">
        <v>118935</v>
      </c>
      <c r="N11" s="50">
        <v>60931</v>
      </c>
      <c r="O11" s="50">
        <v>58004</v>
      </c>
      <c r="P11" s="66"/>
      <c r="Q11" s="70" t="s">
        <v>317</v>
      </c>
      <c r="R11" s="42">
        <v>597522</v>
      </c>
      <c r="S11" s="42">
        <v>292176</v>
      </c>
      <c r="T11" s="42">
        <v>305346</v>
      </c>
    </row>
    <row r="12" spans="1:20" ht="12" customHeight="1" x14ac:dyDescent="0.3">
      <c r="A12" s="71" t="s">
        <v>318</v>
      </c>
      <c r="C12" s="64" t="s">
        <v>319</v>
      </c>
      <c r="E12" s="65">
        <v>9</v>
      </c>
      <c r="F12" s="65" t="s">
        <v>320</v>
      </c>
      <c r="H12" s="53" t="s">
        <v>321</v>
      </c>
      <c r="I12" s="54">
        <v>632370</v>
      </c>
      <c r="J12" s="54">
        <v>321173</v>
      </c>
      <c r="K12" s="54">
        <v>311197</v>
      </c>
      <c r="M12" s="50">
        <v>118833</v>
      </c>
      <c r="N12" s="50">
        <v>60903</v>
      </c>
      <c r="O12" s="50">
        <v>57930</v>
      </c>
      <c r="P12" s="66"/>
      <c r="Q12" s="70" t="s">
        <v>322</v>
      </c>
      <c r="R12" s="42">
        <v>1030623</v>
      </c>
      <c r="S12" s="42">
        <v>502287</v>
      </c>
      <c r="T12" s="42">
        <v>528336</v>
      </c>
    </row>
    <row r="13" spans="1:20" ht="12" customHeight="1" x14ac:dyDescent="0.3">
      <c r="A13" s="71" t="s">
        <v>323</v>
      </c>
      <c r="C13" s="64" t="s">
        <v>324</v>
      </c>
      <c r="E13" s="65">
        <v>10</v>
      </c>
      <c r="F13" s="65" t="s">
        <v>325</v>
      </c>
      <c r="H13" s="53" t="s">
        <v>326</v>
      </c>
      <c r="I13" s="54">
        <v>672749</v>
      </c>
      <c r="J13" s="54">
        <v>339928</v>
      </c>
      <c r="K13" s="54">
        <v>332821</v>
      </c>
      <c r="M13" s="50">
        <v>118730</v>
      </c>
      <c r="N13" s="50">
        <v>60874</v>
      </c>
      <c r="O13" s="50">
        <v>57856</v>
      </c>
      <c r="P13" s="66"/>
      <c r="Q13" s="70" t="s">
        <v>327</v>
      </c>
      <c r="R13" s="42">
        <v>353859</v>
      </c>
      <c r="S13" s="42">
        <v>167533</v>
      </c>
      <c r="T13" s="42">
        <v>186326</v>
      </c>
    </row>
    <row r="14" spans="1:20" ht="12" customHeight="1" x14ac:dyDescent="0.3">
      <c r="A14" s="71" t="s">
        <v>328</v>
      </c>
      <c r="C14" s="64" t="s">
        <v>329</v>
      </c>
      <c r="E14" s="65">
        <v>11</v>
      </c>
      <c r="F14" s="65" t="s">
        <v>83</v>
      </c>
      <c r="H14" s="53" t="s">
        <v>330</v>
      </c>
      <c r="I14" s="54">
        <v>650902</v>
      </c>
      <c r="J14" s="54">
        <v>329064</v>
      </c>
      <c r="K14" s="54">
        <v>321838</v>
      </c>
      <c r="M14" s="50">
        <v>118696</v>
      </c>
      <c r="N14" s="50">
        <v>60878</v>
      </c>
      <c r="O14" s="50">
        <v>57818</v>
      </c>
      <c r="P14" s="66"/>
      <c r="Q14" s="70" t="s">
        <v>331</v>
      </c>
      <c r="R14" s="42">
        <v>851299</v>
      </c>
      <c r="S14" s="42">
        <v>406597</v>
      </c>
      <c r="T14" s="42">
        <v>444702</v>
      </c>
    </row>
    <row r="15" spans="1:20" ht="12" customHeight="1" x14ac:dyDescent="0.3">
      <c r="A15" s="71" t="s">
        <v>332</v>
      </c>
      <c r="C15" s="64" t="s">
        <v>333</v>
      </c>
      <c r="E15" s="65">
        <v>12</v>
      </c>
      <c r="F15" s="65" t="s">
        <v>334</v>
      </c>
      <c r="H15" s="53" t="s">
        <v>335</v>
      </c>
      <c r="I15" s="54">
        <v>651442</v>
      </c>
      <c r="J15" s="54">
        <v>316050</v>
      </c>
      <c r="K15" s="54">
        <v>335392</v>
      </c>
      <c r="M15" s="50">
        <v>119101</v>
      </c>
      <c r="N15" s="50">
        <v>61076</v>
      </c>
      <c r="O15" s="50">
        <v>58025</v>
      </c>
      <c r="P15" s="66"/>
      <c r="Q15" s="70" t="s">
        <v>336</v>
      </c>
      <c r="R15" s="42">
        <v>1094488</v>
      </c>
      <c r="S15" s="42">
        <v>518960</v>
      </c>
      <c r="T15" s="42">
        <v>575528</v>
      </c>
    </row>
    <row r="16" spans="1:20" ht="12" customHeight="1" x14ac:dyDescent="0.3">
      <c r="A16" s="71" t="s">
        <v>337</v>
      </c>
      <c r="C16" s="64" t="s">
        <v>338</v>
      </c>
      <c r="E16" s="65">
        <v>13</v>
      </c>
      <c r="F16" s="65" t="s">
        <v>85</v>
      </c>
      <c r="H16" s="53" t="s">
        <v>339</v>
      </c>
      <c r="I16" s="54">
        <v>640060</v>
      </c>
      <c r="J16" s="54">
        <v>303971</v>
      </c>
      <c r="K16" s="54">
        <v>336089</v>
      </c>
      <c r="M16" s="50">
        <v>119856</v>
      </c>
      <c r="N16" s="50">
        <v>61418</v>
      </c>
      <c r="O16" s="50">
        <v>58438</v>
      </c>
      <c r="P16" s="66"/>
      <c r="Q16" s="70" t="s">
        <v>340</v>
      </c>
      <c r="R16" s="42">
        <v>234948</v>
      </c>
      <c r="S16" s="42">
        <v>112703</v>
      </c>
      <c r="T16" s="42">
        <v>122245</v>
      </c>
    </row>
    <row r="17" spans="1:20" ht="12" customHeight="1" x14ac:dyDescent="0.3">
      <c r="A17" s="71" t="s">
        <v>341</v>
      </c>
      <c r="C17" s="64" t="s">
        <v>342</v>
      </c>
      <c r="E17" s="65">
        <v>14</v>
      </c>
      <c r="F17" s="65" t="s">
        <v>343</v>
      </c>
      <c r="H17" s="53" t="s">
        <v>344</v>
      </c>
      <c r="I17" s="54">
        <v>563389</v>
      </c>
      <c r="J17" s="54">
        <v>268367</v>
      </c>
      <c r="K17" s="54">
        <v>295022</v>
      </c>
      <c r="M17" s="50">
        <v>121019</v>
      </c>
      <c r="N17" s="50">
        <v>61921</v>
      </c>
      <c r="O17" s="50">
        <v>59098</v>
      </c>
      <c r="P17" s="66"/>
      <c r="Q17" s="70" t="s">
        <v>345</v>
      </c>
      <c r="R17" s="42">
        <v>147933</v>
      </c>
      <c r="S17" s="42">
        <v>68544</v>
      </c>
      <c r="T17" s="42">
        <v>79389</v>
      </c>
    </row>
    <row r="18" spans="1:20" ht="12" customHeight="1" x14ac:dyDescent="0.3">
      <c r="A18" s="71" t="s">
        <v>346</v>
      </c>
      <c r="C18" s="64" t="s">
        <v>347</v>
      </c>
      <c r="E18" s="65">
        <v>15</v>
      </c>
      <c r="F18" s="65" t="s">
        <v>86</v>
      </c>
      <c r="H18" s="53" t="s">
        <v>348</v>
      </c>
      <c r="I18" s="54">
        <v>519261</v>
      </c>
      <c r="J18" s="54">
        <v>244556</v>
      </c>
      <c r="K18" s="54">
        <v>274705</v>
      </c>
      <c r="M18" s="50">
        <v>122272</v>
      </c>
      <c r="N18" s="50">
        <v>62471</v>
      </c>
      <c r="O18" s="50">
        <v>59801</v>
      </c>
      <c r="P18" s="66"/>
      <c r="Q18" s="70" t="s">
        <v>349</v>
      </c>
      <c r="R18" s="42">
        <v>98209</v>
      </c>
      <c r="S18" s="42">
        <v>49277</v>
      </c>
      <c r="T18" s="42">
        <v>48932</v>
      </c>
    </row>
    <row r="19" spans="1:20" ht="12" customHeight="1" x14ac:dyDescent="0.3">
      <c r="A19" s="90" t="s">
        <v>350</v>
      </c>
      <c r="C19" s="64" t="s">
        <v>351</v>
      </c>
      <c r="E19" s="65">
        <v>16</v>
      </c>
      <c r="F19" s="65" t="s">
        <v>87</v>
      </c>
      <c r="H19" s="53" t="s">
        <v>352</v>
      </c>
      <c r="I19" s="54">
        <v>503389</v>
      </c>
      <c r="J19" s="54">
        <v>233302</v>
      </c>
      <c r="K19" s="54">
        <v>270087</v>
      </c>
      <c r="M19" s="50">
        <v>123722</v>
      </c>
      <c r="N19" s="50">
        <v>63080</v>
      </c>
      <c r="O19" s="50">
        <v>60642</v>
      </c>
      <c r="P19" s="66"/>
      <c r="Q19" s="70" t="s">
        <v>353</v>
      </c>
      <c r="R19" s="42">
        <v>108457</v>
      </c>
      <c r="S19" s="42">
        <v>52580</v>
      </c>
      <c r="T19" s="42">
        <v>55877</v>
      </c>
    </row>
    <row r="20" spans="1:20" ht="12" customHeight="1" x14ac:dyDescent="0.3">
      <c r="A20" s="72" t="s">
        <v>354</v>
      </c>
      <c r="C20" s="64" t="s">
        <v>355</v>
      </c>
      <c r="E20" s="65">
        <v>17</v>
      </c>
      <c r="F20" s="65" t="s">
        <v>110</v>
      </c>
      <c r="H20" s="53" t="s">
        <v>356</v>
      </c>
      <c r="I20" s="54">
        <v>439872</v>
      </c>
      <c r="J20" s="54">
        <v>200142</v>
      </c>
      <c r="K20" s="54">
        <v>239730</v>
      </c>
      <c r="M20" s="50">
        <v>125124</v>
      </c>
      <c r="N20" s="50">
        <v>63639</v>
      </c>
      <c r="O20" s="50">
        <v>61485</v>
      </c>
      <c r="P20" s="66"/>
      <c r="Q20" s="70" t="s">
        <v>357</v>
      </c>
      <c r="R20" s="42">
        <v>258212</v>
      </c>
      <c r="S20" s="42">
        <v>125944</v>
      </c>
      <c r="T20" s="42">
        <v>132268</v>
      </c>
    </row>
    <row r="21" spans="1:20" ht="12" customHeight="1" x14ac:dyDescent="0.3">
      <c r="A21" s="72" t="s">
        <v>358</v>
      </c>
      <c r="C21" s="64" t="s">
        <v>359</v>
      </c>
      <c r="E21" s="65">
        <v>18</v>
      </c>
      <c r="F21" s="65" t="s">
        <v>360</v>
      </c>
      <c r="H21" s="53" t="s">
        <v>361</v>
      </c>
      <c r="I21" s="54">
        <v>341916</v>
      </c>
      <c r="J21" s="54">
        <v>152813</v>
      </c>
      <c r="K21" s="54">
        <v>189103</v>
      </c>
      <c r="M21" s="50">
        <v>126598</v>
      </c>
      <c r="N21" s="50">
        <v>64282</v>
      </c>
      <c r="O21" s="50">
        <v>62316</v>
      </c>
      <c r="P21" s="66"/>
      <c r="Q21" s="70" t="s">
        <v>362</v>
      </c>
      <c r="R21" s="42">
        <v>24160</v>
      </c>
      <c r="S21" s="42">
        <v>12726</v>
      </c>
      <c r="T21" s="42">
        <v>11434</v>
      </c>
    </row>
    <row r="22" spans="1:20" ht="12" customHeight="1" x14ac:dyDescent="0.3">
      <c r="A22" s="72" t="s">
        <v>363</v>
      </c>
      <c r="C22" s="64" t="s">
        <v>364</v>
      </c>
      <c r="E22" s="65">
        <v>19</v>
      </c>
      <c r="F22" s="65" t="s">
        <v>365</v>
      </c>
      <c r="H22" s="53" t="s">
        <v>366</v>
      </c>
      <c r="I22" s="54">
        <v>253646</v>
      </c>
      <c r="J22" s="54">
        <v>111646</v>
      </c>
      <c r="K22" s="54">
        <v>142000</v>
      </c>
      <c r="M22" s="50">
        <v>128143</v>
      </c>
      <c r="N22" s="50">
        <v>65043</v>
      </c>
      <c r="O22" s="50">
        <v>63100</v>
      </c>
      <c r="P22" s="66"/>
      <c r="Q22" s="70" t="s">
        <v>367</v>
      </c>
      <c r="R22" s="42">
        <v>377272</v>
      </c>
      <c r="S22" s="42">
        <v>184951</v>
      </c>
      <c r="T22" s="42">
        <v>192321</v>
      </c>
    </row>
    <row r="23" spans="1:20" ht="12" customHeight="1" x14ac:dyDescent="0.3">
      <c r="A23" s="72" t="s">
        <v>368</v>
      </c>
      <c r="C23" s="64" t="s">
        <v>369</v>
      </c>
      <c r="E23" s="65">
        <v>20</v>
      </c>
      <c r="F23" s="65" t="s">
        <v>90</v>
      </c>
      <c r="H23" s="53" t="s">
        <v>370</v>
      </c>
      <c r="I23" s="54">
        <v>177853</v>
      </c>
      <c r="J23" s="54">
        <v>76747</v>
      </c>
      <c r="K23" s="54">
        <v>101106</v>
      </c>
      <c r="M23" s="50">
        <v>129625</v>
      </c>
      <c r="N23" s="50">
        <v>65820</v>
      </c>
      <c r="O23" s="50">
        <v>63805</v>
      </c>
      <c r="P23" s="66"/>
      <c r="Q23" s="70" t="s">
        <v>371</v>
      </c>
      <c r="R23" s="42">
        <v>651586</v>
      </c>
      <c r="S23" s="42">
        <v>319009</v>
      </c>
      <c r="T23" s="42">
        <v>332577</v>
      </c>
    </row>
    <row r="24" spans="1:20" ht="12" customHeight="1" x14ac:dyDescent="0.3">
      <c r="A24" s="72" t="s">
        <v>372</v>
      </c>
      <c r="C24" s="64" t="s">
        <v>373</v>
      </c>
      <c r="E24" s="65">
        <v>55</v>
      </c>
      <c r="F24" s="65" t="s">
        <v>374</v>
      </c>
      <c r="H24" s="53" t="s">
        <v>375</v>
      </c>
      <c r="I24" s="54">
        <v>113108</v>
      </c>
      <c r="J24" s="54">
        <v>45521</v>
      </c>
      <c r="K24" s="54">
        <v>67587</v>
      </c>
      <c r="M24" s="50">
        <v>131107</v>
      </c>
      <c r="N24" s="50">
        <v>66558</v>
      </c>
      <c r="O24" s="50">
        <v>64549</v>
      </c>
      <c r="P24" s="66"/>
      <c r="Q24" s="70" t="s">
        <v>376</v>
      </c>
      <c r="R24" s="42">
        <v>6296</v>
      </c>
      <c r="S24" s="42">
        <v>3268</v>
      </c>
      <c r="T24" s="42">
        <v>3028</v>
      </c>
    </row>
    <row r="25" spans="1:20" ht="12" customHeight="1" x14ac:dyDescent="0.3">
      <c r="A25" s="72" t="s">
        <v>377</v>
      </c>
      <c r="C25" s="73" t="s">
        <v>378</v>
      </c>
      <c r="E25" s="65">
        <v>66</v>
      </c>
      <c r="F25" s="65" t="s">
        <v>122</v>
      </c>
      <c r="H25" s="53" t="s">
        <v>379</v>
      </c>
      <c r="I25" s="54">
        <v>108506</v>
      </c>
      <c r="J25" s="54">
        <v>39978</v>
      </c>
      <c r="K25" s="54">
        <v>68528</v>
      </c>
      <c r="M25" s="50">
        <v>132790</v>
      </c>
      <c r="N25" s="50">
        <v>67353</v>
      </c>
      <c r="O25" s="50">
        <v>65437</v>
      </c>
      <c r="P25" s="66"/>
      <c r="Q25" s="55" t="s">
        <v>290</v>
      </c>
      <c r="R25" s="50">
        <f>SUM(R5:R24)</f>
        <v>7571345</v>
      </c>
      <c r="S25" s="50">
        <f>SUM(S5:S24)</f>
        <v>3653868</v>
      </c>
      <c r="T25" s="50">
        <f>SUM(T5:T24)</f>
        <v>3917477</v>
      </c>
    </row>
    <row r="26" spans="1:20" ht="12" customHeight="1" thickBot="1" x14ac:dyDescent="0.35">
      <c r="A26" s="72" t="s">
        <v>380</v>
      </c>
      <c r="C26" s="64" t="s">
        <v>381</v>
      </c>
      <c r="E26" s="65">
        <v>77</v>
      </c>
      <c r="F26" s="65" t="s">
        <v>93</v>
      </c>
      <c r="M26" s="50">
        <v>133340</v>
      </c>
      <c r="N26" s="50">
        <v>67602</v>
      </c>
      <c r="O26" s="50">
        <v>65738</v>
      </c>
      <c r="P26" s="66"/>
    </row>
    <row r="27" spans="1:20" ht="12" customHeight="1" x14ac:dyDescent="0.3">
      <c r="A27" s="72" t="s">
        <v>382</v>
      </c>
      <c r="C27" s="64" t="s">
        <v>383</v>
      </c>
      <c r="E27" s="65">
        <v>88</v>
      </c>
      <c r="F27" s="65" t="s">
        <v>384</v>
      </c>
      <c r="M27" s="50">
        <v>132165</v>
      </c>
      <c r="N27" s="50">
        <v>67024</v>
      </c>
      <c r="O27" s="50">
        <v>65141</v>
      </c>
      <c r="P27" s="66"/>
      <c r="Q27" s="685" t="s">
        <v>385</v>
      </c>
      <c r="R27" s="686"/>
      <c r="S27" s="686"/>
      <c r="T27" s="687"/>
    </row>
    <row r="28" spans="1:20" ht="12" customHeight="1" thickBot="1" x14ac:dyDescent="0.35">
      <c r="A28" s="91" t="s">
        <v>386</v>
      </c>
      <c r="C28" s="64" t="s">
        <v>387</v>
      </c>
      <c r="E28" s="65">
        <v>98</v>
      </c>
      <c r="F28" s="65" t="s">
        <v>388</v>
      </c>
      <c r="M28" s="50">
        <v>129957</v>
      </c>
      <c r="N28" s="50">
        <v>65924</v>
      </c>
      <c r="O28" s="50">
        <v>64033</v>
      </c>
      <c r="P28" s="66"/>
      <c r="Q28" s="680" t="s">
        <v>289</v>
      </c>
      <c r="R28" s="681"/>
      <c r="S28" s="681"/>
      <c r="T28" s="682"/>
    </row>
    <row r="29" spans="1:20" ht="12" customHeight="1" x14ac:dyDescent="0.3">
      <c r="A29" s="74" t="s">
        <v>389</v>
      </c>
      <c r="C29" s="64" t="s">
        <v>390</v>
      </c>
      <c r="M29" s="50">
        <v>127797</v>
      </c>
      <c r="N29" s="50">
        <v>64838</v>
      </c>
      <c r="O29" s="50">
        <v>62959</v>
      </c>
      <c r="P29" s="66"/>
      <c r="Q29" s="674" t="s">
        <v>294</v>
      </c>
      <c r="R29" s="76">
        <v>2015</v>
      </c>
      <c r="S29" s="77"/>
      <c r="T29" s="78"/>
    </row>
    <row r="30" spans="1:20" ht="12" customHeight="1" x14ac:dyDescent="0.3">
      <c r="A30" s="74" t="s">
        <v>391</v>
      </c>
      <c r="C30" s="64" t="s">
        <v>392</v>
      </c>
      <c r="M30" s="50">
        <v>125232</v>
      </c>
      <c r="N30" s="50">
        <v>63602</v>
      </c>
      <c r="O30" s="50">
        <v>61630</v>
      </c>
      <c r="P30" s="66"/>
      <c r="Q30" s="675"/>
      <c r="R30" s="43" t="s">
        <v>290</v>
      </c>
      <c r="S30" s="44" t="s">
        <v>291</v>
      </c>
      <c r="T30" s="45" t="s">
        <v>292</v>
      </c>
    </row>
    <row r="31" spans="1:20" ht="12" customHeight="1" x14ac:dyDescent="0.3">
      <c r="A31" s="74" t="s">
        <v>393</v>
      </c>
      <c r="C31" s="64" t="s">
        <v>394</v>
      </c>
      <c r="M31" s="50">
        <v>124055</v>
      </c>
      <c r="N31" s="50">
        <v>62761</v>
      </c>
      <c r="O31" s="50">
        <v>61294</v>
      </c>
      <c r="P31" s="66"/>
      <c r="Q31" s="46" t="s">
        <v>301</v>
      </c>
      <c r="R31" s="47"/>
      <c r="S31" s="48"/>
      <c r="T31" s="49"/>
    </row>
    <row r="32" spans="1:20" ht="12" customHeight="1" x14ac:dyDescent="0.3">
      <c r="A32" s="74" t="s">
        <v>395</v>
      </c>
      <c r="C32" s="64" t="s">
        <v>396</v>
      </c>
      <c r="M32" s="50">
        <v>125190</v>
      </c>
      <c r="N32" s="50">
        <v>62619</v>
      </c>
      <c r="O32" s="50">
        <v>62571</v>
      </c>
      <c r="P32" s="66"/>
      <c r="Q32" s="79" t="s">
        <v>290</v>
      </c>
      <c r="R32" s="80">
        <v>7878783</v>
      </c>
      <c r="S32" s="81">
        <v>3810013</v>
      </c>
      <c r="T32" s="82">
        <v>4068770</v>
      </c>
    </row>
    <row r="33" spans="1:20" ht="12" customHeight="1" x14ac:dyDescent="0.3">
      <c r="A33" s="91" t="s">
        <v>397</v>
      </c>
      <c r="C33" s="64" t="s">
        <v>398</v>
      </c>
      <c r="M33" s="50">
        <v>127692</v>
      </c>
      <c r="N33" s="50">
        <v>62895</v>
      </c>
      <c r="O33" s="50">
        <v>64797</v>
      </c>
      <c r="P33" s="66"/>
      <c r="Q33" s="56" t="s">
        <v>308</v>
      </c>
      <c r="R33" s="57">
        <v>603230</v>
      </c>
      <c r="S33" s="58">
        <v>309432</v>
      </c>
      <c r="T33" s="59">
        <v>293798</v>
      </c>
    </row>
    <row r="34" spans="1:20" ht="12" customHeight="1" x14ac:dyDescent="0.3">
      <c r="A34" s="83" t="s">
        <v>399</v>
      </c>
      <c r="C34" s="64" t="s">
        <v>400</v>
      </c>
      <c r="M34" s="50">
        <v>129742</v>
      </c>
      <c r="N34" s="50">
        <v>62993</v>
      </c>
      <c r="O34" s="50">
        <v>66749</v>
      </c>
      <c r="P34" s="66"/>
      <c r="Q34" s="56" t="s">
        <v>312</v>
      </c>
      <c r="R34" s="57">
        <v>598182</v>
      </c>
      <c r="S34" s="58">
        <v>306434</v>
      </c>
      <c r="T34" s="59">
        <v>291748</v>
      </c>
    </row>
    <row r="35" spans="1:20" ht="12" customHeight="1" x14ac:dyDescent="0.3">
      <c r="A35" s="83" t="s">
        <v>401</v>
      </c>
      <c r="C35" s="90" t="s">
        <v>402</v>
      </c>
      <c r="M35" s="50">
        <v>131768</v>
      </c>
      <c r="N35" s="50">
        <v>63030</v>
      </c>
      <c r="O35" s="50">
        <v>68738</v>
      </c>
      <c r="P35" s="66"/>
      <c r="Q35" s="56" t="s">
        <v>316</v>
      </c>
      <c r="R35" s="57">
        <v>605068</v>
      </c>
      <c r="S35" s="58">
        <v>309819</v>
      </c>
      <c r="T35" s="59">
        <v>295249</v>
      </c>
    </row>
    <row r="36" spans="1:20" ht="12" customHeight="1" x14ac:dyDescent="0.3">
      <c r="A36" s="83" t="s">
        <v>403</v>
      </c>
      <c r="C36" s="64" t="s">
        <v>311</v>
      </c>
      <c r="M36" s="50">
        <v>132712</v>
      </c>
      <c r="N36" s="50">
        <v>62862</v>
      </c>
      <c r="O36" s="50">
        <v>69850</v>
      </c>
      <c r="P36" s="66"/>
      <c r="Q36" s="56" t="s">
        <v>321</v>
      </c>
      <c r="R36" s="57">
        <v>642476</v>
      </c>
      <c r="S36" s="58">
        <v>325752</v>
      </c>
      <c r="T36" s="59">
        <v>316724</v>
      </c>
    </row>
    <row r="37" spans="1:20" ht="12" customHeight="1" x14ac:dyDescent="0.3">
      <c r="A37" s="83" t="s">
        <v>404</v>
      </c>
      <c r="C37" s="64" t="s">
        <v>405</v>
      </c>
      <c r="M37" s="50">
        <v>131882</v>
      </c>
      <c r="N37" s="50">
        <v>62354</v>
      </c>
      <c r="O37" s="50">
        <v>69528</v>
      </c>
      <c r="P37" s="66"/>
      <c r="Q37" s="56" t="s">
        <v>326</v>
      </c>
      <c r="R37" s="57">
        <v>669960</v>
      </c>
      <c r="S37" s="58">
        <v>338888</v>
      </c>
      <c r="T37" s="59">
        <v>331072</v>
      </c>
    </row>
    <row r="38" spans="1:20" ht="12" customHeight="1" x14ac:dyDescent="0.3">
      <c r="A38" s="83" t="s">
        <v>406</v>
      </c>
      <c r="C38" s="64" t="s">
        <v>407</v>
      </c>
      <c r="M38" s="50">
        <v>129823</v>
      </c>
      <c r="N38" s="50">
        <v>61588</v>
      </c>
      <c r="O38" s="50">
        <v>68235</v>
      </c>
      <c r="P38" s="66"/>
      <c r="Q38" s="56" t="s">
        <v>330</v>
      </c>
      <c r="R38" s="57">
        <v>635633</v>
      </c>
      <c r="S38" s="58">
        <v>319048</v>
      </c>
      <c r="T38" s="59">
        <v>316585</v>
      </c>
    </row>
    <row r="39" spans="1:20" ht="12" customHeight="1" x14ac:dyDescent="0.3">
      <c r="A39" s="83" t="s">
        <v>408</v>
      </c>
      <c r="C39" s="64" t="s">
        <v>409</v>
      </c>
      <c r="D39" s="84"/>
      <c r="M39" s="50">
        <v>127922</v>
      </c>
      <c r="N39" s="50">
        <v>60850</v>
      </c>
      <c r="O39" s="50">
        <v>67072</v>
      </c>
      <c r="P39" s="66"/>
      <c r="Q39" s="56" t="s">
        <v>335</v>
      </c>
      <c r="R39" s="57">
        <v>657874</v>
      </c>
      <c r="S39" s="58">
        <v>313458</v>
      </c>
      <c r="T39" s="59">
        <v>344416</v>
      </c>
    </row>
    <row r="40" spans="1:20" ht="12" customHeight="1" x14ac:dyDescent="0.3">
      <c r="A40" s="90" t="s">
        <v>426</v>
      </c>
      <c r="C40" s="64" t="s">
        <v>410</v>
      </c>
      <c r="M40" s="50">
        <v>126082</v>
      </c>
      <c r="N40" s="50">
        <v>60165</v>
      </c>
      <c r="O40" s="50">
        <v>65917</v>
      </c>
      <c r="P40" s="66"/>
      <c r="Q40" s="56" t="s">
        <v>339</v>
      </c>
      <c r="R40" s="57">
        <v>614779</v>
      </c>
      <c r="S40" s="58">
        <v>293158</v>
      </c>
      <c r="T40" s="59">
        <v>321621</v>
      </c>
    </row>
    <row r="41" spans="1:20" ht="12" customHeight="1" x14ac:dyDescent="0.3">
      <c r="A41" s="85" t="s">
        <v>427</v>
      </c>
      <c r="C41" s="86" t="s">
        <v>411</v>
      </c>
      <c r="M41" s="50"/>
      <c r="N41" s="50"/>
      <c r="O41" s="50"/>
      <c r="P41" s="66"/>
      <c r="Q41" s="56"/>
      <c r="R41" s="57"/>
      <c r="S41" s="58"/>
      <c r="T41" s="59"/>
    </row>
    <row r="42" spans="1:20" ht="12" customHeight="1" x14ac:dyDescent="0.3">
      <c r="A42" s="85" t="s">
        <v>428</v>
      </c>
      <c r="C42" s="87" t="s">
        <v>412</v>
      </c>
      <c r="M42" s="50"/>
      <c r="N42" s="50"/>
      <c r="O42" s="50"/>
      <c r="P42" s="66"/>
      <c r="Q42" s="56"/>
      <c r="R42" s="57"/>
      <c r="S42" s="58"/>
      <c r="T42" s="59"/>
    </row>
    <row r="43" spans="1:20" ht="12" customHeight="1" x14ac:dyDescent="0.3">
      <c r="A43" s="85" t="s">
        <v>429</v>
      </c>
      <c r="M43" s="50"/>
      <c r="N43" s="50"/>
      <c r="O43" s="50"/>
      <c r="P43" s="66"/>
      <c r="Q43" s="56"/>
      <c r="R43" s="57"/>
      <c r="S43" s="58"/>
      <c r="T43" s="59"/>
    </row>
    <row r="44" spans="1:20" ht="12" customHeight="1" x14ac:dyDescent="0.3">
      <c r="A44" s="85" t="s">
        <v>430</v>
      </c>
      <c r="M44" s="50"/>
      <c r="N44" s="50"/>
      <c r="O44" s="50"/>
      <c r="P44" s="66"/>
      <c r="Q44" s="56"/>
      <c r="R44" s="57"/>
      <c r="S44" s="58"/>
      <c r="T44" s="59"/>
    </row>
    <row r="45" spans="1:20" ht="12" customHeight="1" x14ac:dyDescent="0.3">
      <c r="A45" s="85" t="s">
        <v>431</v>
      </c>
      <c r="C45" s="60"/>
      <c r="M45" s="50">
        <v>123600</v>
      </c>
      <c r="N45" s="50">
        <v>59117</v>
      </c>
      <c r="O45" s="50">
        <v>64483</v>
      </c>
      <c r="P45" s="66"/>
      <c r="Q45" s="56" t="s">
        <v>344</v>
      </c>
      <c r="R45" s="57">
        <v>536343</v>
      </c>
      <c r="S45" s="58">
        <v>254902</v>
      </c>
      <c r="T45" s="59">
        <v>281441</v>
      </c>
    </row>
    <row r="46" spans="1:20" ht="12" customHeight="1" x14ac:dyDescent="0.3">
      <c r="A46" s="90" t="s">
        <v>432</v>
      </c>
      <c r="C46" s="60"/>
      <c r="M46" s="50"/>
      <c r="N46" s="50"/>
      <c r="O46" s="50"/>
      <c r="P46" s="66"/>
      <c r="Q46" s="56"/>
      <c r="R46" s="57"/>
      <c r="S46" s="58"/>
      <c r="T46" s="59"/>
    </row>
    <row r="47" spans="1:20" ht="12" customHeight="1" x14ac:dyDescent="0.3">
      <c r="A47" s="85" t="s">
        <v>433</v>
      </c>
      <c r="C47" s="60"/>
      <c r="M47" s="50"/>
      <c r="N47" s="50"/>
      <c r="O47" s="50"/>
      <c r="P47" s="66"/>
      <c r="Q47" s="56"/>
      <c r="R47" s="57"/>
      <c r="S47" s="58"/>
      <c r="T47" s="59"/>
    </row>
    <row r="48" spans="1:20" ht="12" customHeight="1" x14ac:dyDescent="0.3">
      <c r="A48" s="85" t="s">
        <v>434</v>
      </c>
      <c r="C48" s="60"/>
      <c r="M48" s="50"/>
      <c r="N48" s="50"/>
      <c r="O48" s="50"/>
      <c r="P48" s="66"/>
      <c r="Q48" s="56"/>
      <c r="R48" s="57"/>
      <c r="S48" s="58"/>
      <c r="T48" s="59"/>
    </row>
    <row r="49" spans="1:20" ht="12" customHeight="1" x14ac:dyDescent="0.3">
      <c r="A49" s="88" t="s">
        <v>435</v>
      </c>
      <c r="C49" s="60"/>
      <c r="M49" s="50">
        <v>120324</v>
      </c>
      <c r="N49" s="50">
        <v>57551</v>
      </c>
      <c r="O49" s="50">
        <v>62773</v>
      </c>
      <c r="P49" s="66"/>
      <c r="Q49" s="56" t="s">
        <v>348</v>
      </c>
      <c r="R49" s="57">
        <v>516837</v>
      </c>
      <c r="S49" s="58">
        <v>242123</v>
      </c>
      <c r="T49" s="59">
        <v>274714</v>
      </c>
    </row>
    <row r="50" spans="1:20" ht="12" customHeight="1" x14ac:dyDescent="0.3">
      <c r="A50" s="71" t="s">
        <v>436</v>
      </c>
      <c r="M50" s="50">
        <v>116606</v>
      </c>
      <c r="N50" s="50">
        <v>55686</v>
      </c>
      <c r="O50" s="50">
        <v>60920</v>
      </c>
      <c r="P50" s="66"/>
      <c r="Q50" s="56" t="s">
        <v>352</v>
      </c>
      <c r="R50" s="57">
        <v>489703</v>
      </c>
      <c r="S50" s="58">
        <v>225926</v>
      </c>
      <c r="T50" s="59">
        <v>263777</v>
      </c>
    </row>
    <row r="51" spans="1:20" ht="12" customHeight="1" x14ac:dyDescent="0.3">
      <c r="A51" s="71" t="s">
        <v>437</v>
      </c>
      <c r="M51" s="50">
        <v>112852</v>
      </c>
      <c r="N51" s="50">
        <v>53849</v>
      </c>
      <c r="O51" s="50">
        <v>59003</v>
      </c>
      <c r="P51" s="66"/>
      <c r="Q51" s="56" t="s">
        <v>356</v>
      </c>
      <c r="R51" s="57">
        <v>406084</v>
      </c>
      <c r="S51" s="58">
        <v>183930</v>
      </c>
      <c r="T51" s="59">
        <v>222154</v>
      </c>
    </row>
    <row r="52" spans="1:20" ht="12" customHeight="1" x14ac:dyDescent="0.3">
      <c r="A52" s="90" t="s">
        <v>413</v>
      </c>
      <c r="M52" s="50">
        <v>97001</v>
      </c>
      <c r="N52" s="50">
        <v>44730</v>
      </c>
      <c r="O52" s="50">
        <v>52271</v>
      </c>
      <c r="P52" s="66"/>
      <c r="Q52" s="66"/>
      <c r="R52" s="66"/>
      <c r="S52" s="66"/>
      <c r="T52" s="66"/>
    </row>
    <row r="53" spans="1:20" ht="12" customHeight="1" x14ac:dyDescent="0.3">
      <c r="A53" s="89" t="s">
        <v>414</v>
      </c>
      <c r="M53" s="50">
        <v>93445</v>
      </c>
      <c r="N53" s="50">
        <v>42931</v>
      </c>
      <c r="O53" s="50">
        <v>50514</v>
      </c>
      <c r="P53" s="66"/>
      <c r="Q53" s="66"/>
      <c r="R53" s="66"/>
      <c r="S53" s="66"/>
      <c r="T53" s="66"/>
    </row>
    <row r="54" spans="1:20" ht="12" customHeight="1" x14ac:dyDescent="0.3">
      <c r="A54" s="89" t="s">
        <v>415</v>
      </c>
      <c r="M54" s="50">
        <v>89853</v>
      </c>
      <c r="N54" s="50">
        <v>41126</v>
      </c>
      <c r="O54" s="50">
        <v>48727</v>
      </c>
      <c r="P54" s="66"/>
      <c r="Q54" s="66"/>
      <c r="R54" s="66"/>
      <c r="S54" s="66"/>
      <c r="T54" s="66"/>
    </row>
    <row r="55" spans="1:20" ht="12" customHeight="1" x14ac:dyDescent="0.3">
      <c r="A55" s="90" t="s">
        <v>416</v>
      </c>
      <c r="M55" s="50">
        <v>66807</v>
      </c>
      <c r="N55" s="50">
        <v>30117</v>
      </c>
      <c r="O55" s="50">
        <v>36690</v>
      </c>
      <c r="P55" s="66"/>
      <c r="Q55" s="66"/>
      <c r="R55" s="66"/>
      <c r="S55" s="66"/>
      <c r="T55" s="66"/>
    </row>
    <row r="56" spans="1:20" ht="12" customHeight="1" x14ac:dyDescent="0.3">
      <c r="A56" s="89" t="s">
        <v>417</v>
      </c>
      <c r="M56" s="50">
        <v>63071</v>
      </c>
      <c r="N56" s="50">
        <v>28387</v>
      </c>
      <c r="O56" s="50">
        <v>34684</v>
      </c>
      <c r="P56" s="66"/>
      <c r="Q56" s="66"/>
      <c r="R56" s="66"/>
      <c r="S56" s="66"/>
      <c r="T56" s="66"/>
    </row>
    <row r="57" spans="1:20" ht="12" customHeight="1" x14ac:dyDescent="0.3">
      <c r="A57" s="89" t="s">
        <v>418</v>
      </c>
      <c r="M57" s="50">
        <v>59761</v>
      </c>
      <c r="N57" s="50">
        <v>26856</v>
      </c>
      <c r="O57" s="50">
        <v>32905</v>
      </c>
      <c r="P57" s="66"/>
      <c r="Q57" s="66"/>
      <c r="R57" s="66"/>
      <c r="S57" s="66"/>
      <c r="T57" s="66"/>
    </row>
    <row r="58" spans="1:20" ht="12" customHeight="1" x14ac:dyDescent="0.3">
      <c r="A58" s="89" t="s">
        <v>419</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690" t="s">
        <v>34</v>
      </c>
      <c r="D1" s="690"/>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689" t="s">
        <v>12</v>
      </c>
      <c r="D5" s="689"/>
      <c r="E5" s="7"/>
      <c r="F5" s="4"/>
    </row>
    <row r="6" spans="1:6" ht="16.5" x14ac:dyDescent="0.2">
      <c r="A6" s="4"/>
      <c r="B6" s="19">
        <v>2</v>
      </c>
      <c r="C6" s="689" t="s">
        <v>39</v>
      </c>
      <c r="D6" s="689"/>
      <c r="E6" s="7"/>
      <c r="F6" s="4"/>
    </row>
    <row r="7" spans="1:6" ht="16.5" x14ac:dyDescent="0.2">
      <c r="A7" s="4"/>
      <c r="B7" s="19">
        <v>3</v>
      </c>
      <c r="C7" s="689" t="s">
        <v>13</v>
      </c>
      <c r="D7" s="689"/>
      <c r="E7" s="7"/>
      <c r="F7" s="4"/>
    </row>
    <row r="8" spans="1:6" ht="16.5" x14ac:dyDescent="0.2">
      <c r="A8" s="4"/>
      <c r="B8" s="19">
        <v>4</v>
      </c>
      <c r="C8" s="691" t="s">
        <v>14</v>
      </c>
      <c r="D8" s="691"/>
      <c r="E8" s="8"/>
      <c r="F8" s="4"/>
    </row>
    <row r="9" spans="1:6" ht="45" customHeight="1" x14ac:dyDescent="0.2">
      <c r="A9" s="4"/>
      <c r="B9" s="19">
        <v>5</v>
      </c>
      <c r="C9" s="689" t="s">
        <v>15</v>
      </c>
      <c r="D9" s="689"/>
      <c r="E9" s="7"/>
      <c r="F9" s="4"/>
    </row>
    <row r="10" spans="1:6" ht="12.75" customHeight="1" x14ac:dyDescent="0.2">
      <c r="A10" s="4"/>
      <c r="B10" s="19">
        <v>6</v>
      </c>
      <c r="C10" s="689" t="s">
        <v>16</v>
      </c>
      <c r="D10" s="689"/>
      <c r="E10" s="7"/>
      <c r="F10" s="4"/>
    </row>
    <row r="11" spans="1:6" ht="31.5" customHeight="1" x14ac:dyDescent="0.2">
      <c r="A11" s="4"/>
      <c r="B11" s="19">
        <v>7</v>
      </c>
      <c r="C11" s="689" t="s">
        <v>118</v>
      </c>
      <c r="D11" s="689"/>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688" t="s">
        <v>40</v>
      </c>
      <c r="D14" s="688"/>
      <c r="E14" s="9"/>
      <c r="F14" s="4"/>
    </row>
    <row r="15" spans="1:6" ht="13.5" customHeight="1" x14ac:dyDescent="0.2">
      <c r="A15" s="10"/>
      <c r="B15" s="19">
        <v>11</v>
      </c>
      <c r="C15" s="688" t="s">
        <v>30</v>
      </c>
      <c r="D15" s="688"/>
      <c r="E15" s="10"/>
      <c r="F15" s="4"/>
    </row>
    <row r="16" spans="1:6" ht="15.75" customHeight="1" x14ac:dyDescent="0.2">
      <c r="A16" s="11"/>
      <c r="B16" s="19">
        <v>12</v>
      </c>
      <c r="C16" s="688" t="s">
        <v>29</v>
      </c>
      <c r="D16" s="688"/>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121</v>
      </c>
      <c r="E20" s="16"/>
      <c r="F20" s="4"/>
    </row>
    <row r="21" spans="1:6" ht="195" customHeight="1" x14ac:dyDescent="0.2">
      <c r="A21" s="4"/>
      <c r="B21" s="4"/>
      <c r="C21" s="92" t="s">
        <v>119</v>
      </c>
      <c r="D21" s="15" t="s">
        <v>441</v>
      </c>
      <c r="E21" s="16"/>
      <c r="F21" s="4"/>
    </row>
    <row r="22" spans="1:6" ht="245.25" customHeight="1" x14ac:dyDescent="0.2">
      <c r="A22" s="4"/>
      <c r="B22" s="4"/>
      <c r="C22" s="92" t="s">
        <v>36</v>
      </c>
      <c r="D22" s="15" t="s">
        <v>442</v>
      </c>
      <c r="E22" s="16"/>
      <c r="F22" s="4"/>
    </row>
    <row r="23" spans="1:6" ht="324.75" customHeight="1" x14ac:dyDescent="0.2">
      <c r="A23" s="4"/>
      <c r="B23" s="4"/>
      <c r="C23" s="92" t="s">
        <v>19</v>
      </c>
      <c r="D23" s="15" t="s">
        <v>443</v>
      </c>
      <c r="E23" s="16"/>
      <c r="F23" s="4"/>
    </row>
    <row r="24" spans="1:6" ht="202.5" customHeight="1" x14ac:dyDescent="0.2">
      <c r="A24" s="4"/>
      <c r="B24" s="4"/>
      <c r="C24" s="92" t="s">
        <v>37</v>
      </c>
      <c r="D24" s="15" t="s">
        <v>120</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444</v>
      </c>
      <c r="E26" s="18"/>
      <c r="F26" s="4"/>
    </row>
    <row r="27" spans="1:6" ht="187.5" customHeight="1" x14ac:dyDescent="0.2">
      <c r="A27" s="4"/>
      <c r="B27" s="4"/>
      <c r="C27" s="97" t="s">
        <v>514</v>
      </c>
      <c r="D27" s="18" t="s">
        <v>513</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J26"/>
  <sheetViews>
    <sheetView topLeftCell="A4" zoomScale="84" zoomScaleNormal="84" workbookViewId="0">
      <selection activeCell="C9" sqref="C9"/>
    </sheetView>
  </sheetViews>
  <sheetFormatPr baseColWidth="10" defaultColWidth="17" defaultRowHeight="12.75" x14ac:dyDescent="0.2"/>
  <cols>
    <col min="1" max="1" width="20.140625" style="98" customWidth="1"/>
    <col min="2" max="2" width="6.140625" style="98" customWidth="1"/>
    <col min="3" max="3" width="58.7109375" style="98" customWidth="1"/>
    <col min="4" max="4" width="15.140625" style="98" customWidth="1"/>
    <col min="5" max="7" width="16.140625" style="98" customWidth="1"/>
    <col min="8" max="8" width="16.28515625" style="98" customWidth="1"/>
    <col min="9" max="9" width="12.42578125" style="98" customWidth="1"/>
    <col min="10" max="16384" width="17" style="98"/>
  </cols>
  <sheetData>
    <row r="1" spans="1:10" ht="27.75" customHeight="1" x14ac:dyDescent="0.2">
      <c r="A1" s="347"/>
      <c r="B1" s="347"/>
      <c r="C1" s="692" t="s">
        <v>438</v>
      </c>
      <c r="D1" s="692"/>
      <c r="E1" s="692"/>
      <c r="F1" s="692"/>
      <c r="G1" s="692"/>
      <c r="H1" s="692"/>
    </row>
    <row r="2" spans="1:10" ht="27.75" customHeight="1" x14ac:dyDescent="0.2">
      <c r="A2" s="347"/>
      <c r="B2" s="347"/>
      <c r="C2" s="692" t="s">
        <v>439</v>
      </c>
      <c r="D2" s="692"/>
      <c r="E2" s="692"/>
      <c r="F2" s="692"/>
      <c r="G2" s="692"/>
      <c r="H2" s="692"/>
    </row>
    <row r="3" spans="1:10" ht="27.75" customHeight="1" x14ac:dyDescent="0.2">
      <c r="A3" s="347"/>
      <c r="B3" s="347"/>
      <c r="C3" s="692" t="s">
        <v>629</v>
      </c>
      <c r="D3" s="692"/>
      <c r="E3" s="692"/>
      <c r="F3" s="692"/>
      <c r="G3" s="692"/>
      <c r="H3" s="692"/>
    </row>
    <row r="4" spans="1:10" ht="27.75" customHeight="1" x14ac:dyDescent="0.2">
      <c r="A4" s="347"/>
      <c r="B4" s="347"/>
      <c r="C4" s="692" t="s">
        <v>630</v>
      </c>
      <c r="D4" s="692"/>
      <c r="E4" s="692"/>
      <c r="F4" s="692"/>
      <c r="G4" s="692"/>
      <c r="H4" s="143" t="s">
        <v>631</v>
      </c>
    </row>
    <row r="9" spans="1:10" ht="48.75" customHeight="1" x14ac:dyDescent="0.2">
      <c r="A9" s="113" t="s">
        <v>445</v>
      </c>
      <c r="B9" s="114" t="s">
        <v>515</v>
      </c>
      <c r="C9" s="114" t="s">
        <v>516</v>
      </c>
      <c r="D9" s="114" t="s">
        <v>643</v>
      </c>
      <c r="E9" s="114" t="s">
        <v>647</v>
      </c>
      <c r="F9" s="114" t="s">
        <v>648</v>
      </c>
      <c r="G9" s="114" t="s">
        <v>644</v>
      </c>
      <c r="H9" s="115" t="s">
        <v>540</v>
      </c>
    </row>
    <row r="10" spans="1:10" ht="48.75" customHeight="1" x14ac:dyDescent="0.2">
      <c r="A10" s="165" t="s">
        <v>461</v>
      </c>
      <c r="B10" s="116">
        <v>1</v>
      </c>
      <c r="C10" s="117" t="s">
        <v>926</v>
      </c>
      <c r="D10" s="237">
        <v>0.98</v>
      </c>
      <c r="E10" s="165">
        <v>0.98</v>
      </c>
      <c r="F10" s="165">
        <v>0.98</v>
      </c>
      <c r="G10" s="165">
        <v>0.98</v>
      </c>
      <c r="H10" s="166">
        <f t="shared" ref="H10:H16" si="0">+AVERAGE(D10,E10,F10,G10)</f>
        <v>0.98</v>
      </c>
    </row>
    <row r="11" spans="1:10" ht="48.75" customHeight="1" x14ac:dyDescent="0.2">
      <c r="A11" s="165" t="s">
        <v>461</v>
      </c>
      <c r="B11" s="116">
        <v>2</v>
      </c>
      <c r="C11" s="117" t="s">
        <v>927</v>
      </c>
      <c r="D11" s="237">
        <v>0.96</v>
      </c>
      <c r="E11" s="165">
        <v>0.96</v>
      </c>
      <c r="F11" s="165">
        <v>0.96</v>
      </c>
      <c r="G11" s="165">
        <v>0.96</v>
      </c>
      <c r="H11" s="166">
        <f t="shared" si="0"/>
        <v>0.96</v>
      </c>
    </row>
    <row r="12" spans="1:10" ht="48.75" customHeight="1" x14ac:dyDescent="0.2">
      <c r="A12" s="165" t="s">
        <v>461</v>
      </c>
      <c r="B12" s="116">
        <v>3</v>
      </c>
      <c r="C12" s="117" t="s">
        <v>928</v>
      </c>
      <c r="D12" s="237">
        <v>1</v>
      </c>
      <c r="E12" s="165">
        <v>1</v>
      </c>
      <c r="F12" s="165">
        <v>1</v>
      </c>
      <c r="G12" s="165">
        <v>1</v>
      </c>
      <c r="H12" s="166">
        <f t="shared" si="0"/>
        <v>1</v>
      </c>
    </row>
    <row r="13" spans="1:10" ht="48.75" customHeight="1" x14ac:dyDescent="0.2">
      <c r="A13" s="165" t="s">
        <v>461</v>
      </c>
      <c r="B13" s="116">
        <v>4</v>
      </c>
      <c r="C13" s="117" t="s">
        <v>906</v>
      </c>
      <c r="D13" s="237">
        <v>0.98</v>
      </c>
      <c r="E13" s="165">
        <v>0.98</v>
      </c>
      <c r="F13" s="165">
        <v>0.98</v>
      </c>
      <c r="G13" s="165">
        <v>0.98</v>
      </c>
      <c r="H13" s="166">
        <f t="shared" si="0"/>
        <v>0.98</v>
      </c>
    </row>
    <row r="14" spans="1:10" ht="48.75" customHeight="1" x14ac:dyDescent="0.2">
      <c r="A14" s="165" t="s">
        <v>459</v>
      </c>
      <c r="B14" s="116">
        <v>5</v>
      </c>
      <c r="C14" s="117" t="s">
        <v>911</v>
      </c>
      <c r="D14" s="237">
        <v>1</v>
      </c>
      <c r="E14" s="165">
        <v>1</v>
      </c>
      <c r="F14" s="165">
        <v>1</v>
      </c>
      <c r="G14" s="165">
        <v>1</v>
      </c>
      <c r="H14" s="166">
        <f t="shared" si="0"/>
        <v>1</v>
      </c>
    </row>
    <row r="15" spans="1:10" ht="48.75" customHeight="1" x14ac:dyDescent="0.2">
      <c r="A15" s="238" t="s">
        <v>459</v>
      </c>
      <c r="B15" s="260">
        <v>6</v>
      </c>
      <c r="C15" s="239" t="s">
        <v>1017</v>
      </c>
      <c r="D15" s="237">
        <v>1</v>
      </c>
      <c r="E15" s="238">
        <v>1</v>
      </c>
      <c r="F15" s="238">
        <v>1</v>
      </c>
      <c r="G15" s="238">
        <v>1</v>
      </c>
      <c r="H15" s="241">
        <f t="shared" si="0"/>
        <v>1</v>
      </c>
      <c r="I15" s="158"/>
      <c r="J15" s="158"/>
    </row>
    <row r="16" spans="1:10" ht="48.75" customHeight="1" x14ac:dyDescent="0.2">
      <c r="A16" s="238" t="s">
        <v>459</v>
      </c>
      <c r="B16" s="260">
        <v>7</v>
      </c>
      <c r="C16" s="291" t="s">
        <v>976</v>
      </c>
      <c r="D16" s="237">
        <v>1</v>
      </c>
      <c r="E16" s="238">
        <v>1</v>
      </c>
      <c r="F16" s="238">
        <v>1</v>
      </c>
      <c r="G16" s="238">
        <v>1</v>
      </c>
      <c r="H16" s="241">
        <f t="shared" si="0"/>
        <v>1</v>
      </c>
      <c r="I16" s="158"/>
      <c r="J16" s="158"/>
    </row>
    <row r="17" spans="1:8" ht="45" customHeight="1" x14ac:dyDescent="0.2">
      <c r="A17" s="238" t="s">
        <v>633</v>
      </c>
      <c r="B17" s="260">
        <v>8</v>
      </c>
      <c r="C17" s="239" t="s">
        <v>1019</v>
      </c>
      <c r="D17" s="237">
        <v>1</v>
      </c>
      <c r="E17" s="240">
        <v>1</v>
      </c>
      <c r="F17" s="240">
        <v>1</v>
      </c>
      <c r="G17" s="240">
        <v>1</v>
      </c>
      <c r="H17" s="241">
        <f>+AVERAGE(D17,E17,F17,G17)</f>
        <v>1</v>
      </c>
    </row>
    <row r="18" spans="1:8" ht="45" customHeight="1" x14ac:dyDescent="0.2">
      <c r="A18" s="238" t="s">
        <v>633</v>
      </c>
      <c r="B18" s="275">
        <v>9</v>
      </c>
      <c r="C18" s="276" t="s">
        <v>649</v>
      </c>
      <c r="D18" s="277">
        <v>1</v>
      </c>
      <c r="E18" s="278"/>
      <c r="F18" s="278"/>
      <c r="G18" s="278"/>
      <c r="H18" s="279">
        <f t="shared" ref="H18:H25" si="1">+AVERAGE(D18,E18,F18,G18)</f>
        <v>1</v>
      </c>
    </row>
    <row r="19" spans="1:8" ht="45" customHeight="1" x14ac:dyDescent="0.2">
      <c r="A19" s="238" t="s">
        <v>633</v>
      </c>
      <c r="B19" s="275">
        <v>10</v>
      </c>
      <c r="C19" s="276" t="s">
        <v>650</v>
      </c>
      <c r="D19" s="277">
        <v>1</v>
      </c>
      <c r="E19" s="278"/>
      <c r="F19" s="278"/>
      <c r="G19" s="278"/>
      <c r="H19" s="279">
        <f t="shared" si="1"/>
        <v>1</v>
      </c>
    </row>
    <row r="20" spans="1:8" ht="45" customHeight="1" x14ac:dyDescent="0.2">
      <c r="A20" s="238" t="s">
        <v>633</v>
      </c>
      <c r="B20" s="260">
        <v>11</v>
      </c>
      <c r="C20" s="239" t="s">
        <v>1033</v>
      </c>
      <c r="D20" s="237">
        <v>1</v>
      </c>
      <c r="E20" s="240">
        <v>1</v>
      </c>
      <c r="F20" s="240">
        <v>1</v>
      </c>
      <c r="G20" s="240">
        <v>1</v>
      </c>
      <c r="H20" s="241">
        <f t="shared" si="1"/>
        <v>1</v>
      </c>
    </row>
    <row r="21" spans="1:8" ht="45" customHeight="1" x14ac:dyDescent="0.2">
      <c r="A21" s="238" t="s">
        <v>633</v>
      </c>
      <c r="B21" s="275">
        <v>12</v>
      </c>
      <c r="C21" s="276" t="s">
        <v>651</v>
      </c>
      <c r="D21" s="277">
        <v>1</v>
      </c>
      <c r="E21" s="278"/>
      <c r="F21" s="278"/>
      <c r="G21" s="278"/>
      <c r="H21" s="279">
        <f t="shared" si="1"/>
        <v>1</v>
      </c>
    </row>
    <row r="22" spans="1:8" ht="45" customHeight="1" x14ac:dyDescent="0.2">
      <c r="A22" s="238" t="s">
        <v>633</v>
      </c>
      <c r="B22" s="275">
        <v>13</v>
      </c>
      <c r="C22" s="276" t="s">
        <v>652</v>
      </c>
      <c r="D22" s="277">
        <v>1</v>
      </c>
      <c r="E22" s="278"/>
      <c r="F22" s="278"/>
      <c r="G22" s="278"/>
      <c r="H22" s="279">
        <f t="shared" si="1"/>
        <v>1</v>
      </c>
    </row>
    <row r="23" spans="1:8" ht="45" customHeight="1" x14ac:dyDescent="0.2">
      <c r="A23" s="238" t="s">
        <v>633</v>
      </c>
      <c r="B23" s="275">
        <v>14</v>
      </c>
      <c r="C23" s="276" t="s">
        <v>653</v>
      </c>
      <c r="D23" s="277">
        <v>1</v>
      </c>
      <c r="E23" s="278"/>
      <c r="F23" s="278"/>
      <c r="G23" s="278"/>
      <c r="H23" s="279">
        <f t="shared" si="1"/>
        <v>1</v>
      </c>
    </row>
    <row r="24" spans="1:8" ht="45" customHeight="1" x14ac:dyDescent="0.2">
      <c r="A24" s="238" t="s">
        <v>633</v>
      </c>
      <c r="B24" s="275">
        <v>15</v>
      </c>
      <c r="C24" s="276" t="s">
        <v>638</v>
      </c>
      <c r="D24" s="277">
        <v>1</v>
      </c>
      <c r="E24" s="278"/>
      <c r="F24" s="278"/>
      <c r="G24" s="278"/>
      <c r="H24" s="279">
        <f t="shared" si="1"/>
        <v>1</v>
      </c>
    </row>
    <row r="25" spans="1:8" ht="47.25" customHeight="1" x14ac:dyDescent="0.2">
      <c r="A25" s="238" t="s">
        <v>633</v>
      </c>
      <c r="B25" s="260">
        <v>16</v>
      </c>
      <c r="C25" s="239" t="s">
        <v>637</v>
      </c>
      <c r="D25" s="237"/>
      <c r="E25" s="240">
        <v>1</v>
      </c>
      <c r="F25" s="240">
        <v>1</v>
      </c>
      <c r="G25" s="240">
        <v>1</v>
      </c>
      <c r="H25" s="241">
        <f t="shared" si="1"/>
        <v>1</v>
      </c>
    </row>
    <row r="26" spans="1:8" ht="47.25" customHeight="1" x14ac:dyDescent="0.2">
      <c r="A26" s="238" t="s">
        <v>459</v>
      </c>
      <c r="B26" s="260">
        <v>17</v>
      </c>
      <c r="C26" s="239" t="s">
        <v>1020</v>
      </c>
      <c r="D26" s="237"/>
      <c r="E26" s="240">
        <v>1</v>
      </c>
      <c r="F26" s="240">
        <v>1</v>
      </c>
      <c r="G26" s="240">
        <v>1</v>
      </c>
      <c r="H26" s="241">
        <f t="shared" ref="H26" si="2">+AVERAGE(D26,E26,F26,G26)</f>
        <v>1</v>
      </c>
    </row>
  </sheetData>
  <mergeCells count="5">
    <mergeCell ref="A1:B4"/>
    <mergeCell ref="C4:G4"/>
    <mergeCell ref="C1:H1"/>
    <mergeCell ref="C2:H2"/>
    <mergeCell ref="C3:H3"/>
  </mergeCells>
  <phoneticPr fontId="70"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S1" zoomScale="87" zoomScaleNormal="87" workbookViewId="0">
      <selection activeCell="AC14" sqref="AC14"/>
    </sheetView>
  </sheetViews>
  <sheetFormatPr baseColWidth="10" defaultColWidth="11.42578125" defaultRowHeight="12.75" x14ac:dyDescent="0.2"/>
  <cols>
    <col min="1" max="2" width="11.42578125" style="98"/>
    <col min="3" max="3" width="10.140625" style="98" customWidth="1"/>
    <col min="4" max="4" width="38.140625" style="98" customWidth="1"/>
    <col min="5" max="5" width="18.42578125" style="161" customWidth="1"/>
    <col min="6" max="6" width="11.42578125" style="161"/>
    <col min="7" max="7" width="12.85546875" style="161" customWidth="1"/>
    <col min="8" max="9" width="11.42578125" style="161"/>
    <col min="10" max="10" width="13.140625" style="161" customWidth="1"/>
    <col min="11" max="14" width="11.42578125" style="161"/>
    <col min="15" max="15" width="22" style="161" customWidth="1"/>
    <col min="16" max="16" width="34.28515625" style="98" customWidth="1"/>
    <col min="17" max="17" width="49.5703125" style="155" customWidth="1"/>
    <col min="18" max="18" width="36" style="155" customWidth="1"/>
    <col min="19" max="19" width="77.42578125" style="98" customWidth="1"/>
    <col min="20" max="16384" width="11.42578125" style="98"/>
  </cols>
  <sheetData>
    <row r="1" spans="1:20" ht="25.5" x14ac:dyDescent="0.2">
      <c r="A1" s="144" t="s">
        <v>464</v>
      </c>
      <c r="B1" s="144" t="s">
        <v>73</v>
      </c>
      <c r="C1" s="144" t="s">
        <v>101</v>
      </c>
      <c r="D1" s="145" t="s">
        <v>445</v>
      </c>
      <c r="E1" s="146" t="s">
        <v>594</v>
      </c>
      <c r="F1" s="147" t="s">
        <v>75</v>
      </c>
      <c r="G1" s="147" t="s">
        <v>103</v>
      </c>
      <c r="H1" s="147" t="s">
        <v>41</v>
      </c>
      <c r="I1" s="147" t="s">
        <v>76</v>
      </c>
      <c r="J1" s="147" t="s">
        <v>102</v>
      </c>
      <c r="K1" s="147" t="s">
        <v>78</v>
      </c>
      <c r="L1" s="147" t="s">
        <v>94</v>
      </c>
      <c r="M1" s="147" t="s">
        <v>112</v>
      </c>
      <c r="N1" s="147" t="s">
        <v>74</v>
      </c>
      <c r="O1" s="147" t="s">
        <v>463</v>
      </c>
      <c r="P1" s="145" t="s">
        <v>517</v>
      </c>
      <c r="Q1" s="148" t="s">
        <v>518</v>
      </c>
      <c r="R1" s="148" t="s">
        <v>519</v>
      </c>
      <c r="S1" s="148" t="s">
        <v>578</v>
      </c>
      <c r="T1" s="146" t="s">
        <v>602</v>
      </c>
    </row>
    <row r="2" spans="1:20" ht="11.25" customHeight="1" x14ac:dyDescent="0.2">
      <c r="A2" s="98" t="s">
        <v>579</v>
      </c>
      <c r="B2" s="149" t="s">
        <v>0</v>
      </c>
      <c r="C2" s="150">
        <v>2025</v>
      </c>
      <c r="D2" s="151" t="s">
        <v>446</v>
      </c>
      <c r="E2" s="152" t="s">
        <v>595</v>
      </c>
      <c r="F2" s="153" t="s">
        <v>45</v>
      </c>
      <c r="G2" s="154" t="s">
        <v>61</v>
      </c>
      <c r="H2" s="154" t="s">
        <v>104</v>
      </c>
      <c r="I2" s="154" t="s">
        <v>43</v>
      </c>
      <c r="J2" s="154" t="s">
        <v>44</v>
      </c>
      <c r="K2" s="153" t="s">
        <v>31</v>
      </c>
      <c r="L2" s="153" t="s">
        <v>95</v>
      </c>
      <c r="M2" s="153" t="s">
        <v>113</v>
      </c>
      <c r="N2" s="153" t="s">
        <v>105</v>
      </c>
      <c r="O2" s="153" t="s">
        <v>306</v>
      </c>
      <c r="P2" s="98" t="s">
        <v>585</v>
      </c>
      <c r="Q2" s="155" t="s">
        <v>589</v>
      </c>
      <c r="R2" s="98" t="s">
        <v>580</v>
      </c>
      <c r="S2" s="156" t="s">
        <v>559</v>
      </c>
      <c r="T2" s="152" t="s">
        <v>603</v>
      </c>
    </row>
    <row r="3" spans="1:20" ht="11.25" customHeight="1" x14ac:dyDescent="0.2">
      <c r="B3" s="149" t="s">
        <v>1</v>
      </c>
      <c r="C3" s="150">
        <v>2026</v>
      </c>
      <c r="D3" s="157" t="s">
        <v>462</v>
      </c>
      <c r="E3" s="152" t="s">
        <v>596</v>
      </c>
      <c r="F3" s="153" t="s">
        <v>49</v>
      </c>
      <c r="G3" s="154" t="s">
        <v>46</v>
      </c>
      <c r="H3" s="154" t="s">
        <v>64</v>
      </c>
      <c r="I3" s="154" t="s">
        <v>47</v>
      </c>
      <c r="J3" s="154" t="s">
        <v>48</v>
      </c>
      <c r="K3" s="153" t="s">
        <v>32</v>
      </c>
      <c r="L3" s="153" t="s">
        <v>96</v>
      </c>
      <c r="M3" s="153" t="s">
        <v>114</v>
      </c>
      <c r="N3" s="153" t="s">
        <v>77</v>
      </c>
      <c r="O3" s="153" t="s">
        <v>310</v>
      </c>
      <c r="P3" s="151" t="s">
        <v>586</v>
      </c>
      <c r="Q3" s="155" t="s">
        <v>590</v>
      </c>
      <c r="R3" s="155" t="s">
        <v>581</v>
      </c>
      <c r="S3" s="156" t="s">
        <v>593</v>
      </c>
      <c r="T3" s="152" t="s">
        <v>604</v>
      </c>
    </row>
    <row r="4" spans="1:20" ht="11.25" customHeight="1" x14ac:dyDescent="0.2">
      <c r="B4" s="149" t="s">
        <v>2</v>
      </c>
      <c r="C4" s="150">
        <v>2027</v>
      </c>
      <c r="D4" s="157" t="s">
        <v>447</v>
      </c>
      <c r="E4" s="152" t="s">
        <v>597</v>
      </c>
      <c r="F4" s="153" t="s">
        <v>71</v>
      </c>
      <c r="G4" s="154" t="s">
        <v>50</v>
      </c>
      <c r="H4" s="154" t="s">
        <v>65</v>
      </c>
      <c r="I4" s="154" t="s">
        <v>51</v>
      </c>
      <c r="J4" s="154" t="s">
        <v>52</v>
      </c>
      <c r="K4" s="153" t="s">
        <v>91</v>
      </c>
      <c r="L4" s="153" t="s">
        <v>97</v>
      </c>
      <c r="M4" s="153"/>
      <c r="N4" s="153" t="s">
        <v>106</v>
      </c>
      <c r="O4" s="153" t="s">
        <v>314</v>
      </c>
      <c r="P4" s="151" t="s">
        <v>587</v>
      </c>
      <c r="Q4" s="155" t="s">
        <v>591</v>
      </c>
      <c r="R4" s="98" t="s">
        <v>582</v>
      </c>
      <c r="S4" s="156" t="s">
        <v>568</v>
      </c>
      <c r="T4" s="152" t="s">
        <v>605</v>
      </c>
    </row>
    <row r="5" spans="1:20" ht="11.25" customHeight="1" x14ac:dyDescent="0.2">
      <c r="B5" s="149" t="s">
        <v>3</v>
      </c>
      <c r="C5" s="150">
        <v>2028</v>
      </c>
      <c r="D5" s="157" t="s">
        <v>448</v>
      </c>
      <c r="E5" s="152" t="s">
        <v>598</v>
      </c>
      <c r="F5" s="153" t="s">
        <v>72</v>
      </c>
      <c r="G5" s="154" t="s">
        <v>53</v>
      </c>
      <c r="H5" s="154" t="s">
        <v>66</v>
      </c>
      <c r="I5" s="153" t="s">
        <v>91</v>
      </c>
      <c r="J5" s="154" t="s">
        <v>54</v>
      </c>
      <c r="K5" s="153" t="s">
        <v>91</v>
      </c>
      <c r="L5" s="153" t="s">
        <v>98</v>
      </c>
      <c r="M5" s="153"/>
      <c r="N5" s="153" t="s">
        <v>107</v>
      </c>
      <c r="O5" s="153" t="s">
        <v>318</v>
      </c>
      <c r="P5" s="151" t="s">
        <v>588</v>
      </c>
      <c r="Q5" s="155" t="s">
        <v>592</v>
      </c>
      <c r="R5" s="98" t="s">
        <v>583</v>
      </c>
      <c r="S5" s="156" t="s">
        <v>569</v>
      </c>
      <c r="T5" s="152" t="s">
        <v>606</v>
      </c>
    </row>
    <row r="6" spans="1:20" ht="11.25" customHeight="1" x14ac:dyDescent="0.2">
      <c r="B6" s="149" t="s">
        <v>4</v>
      </c>
      <c r="C6" s="150"/>
      <c r="D6" s="157" t="s">
        <v>461</v>
      </c>
      <c r="E6" s="152" t="s">
        <v>599</v>
      </c>
      <c r="F6" s="153" t="s">
        <v>91</v>
      </c>
      <c r="G6" s="154" t="s">
        <v>55</v>
      </c>
      <c r="H6" s="154" t="s">
        <v>67</v>
      </c>
      <c r="I6" s="153" t="s">
        <v>91</v>
      </c>
      <c r="J6" s="153" t="s">
        <v>91</v>
      </c>
      <c r="K6" s="153" t="s">
        <v>91</v>
      </c>
      <c r="L6" s="153" t="s">
        <v>99</v>
      </c>
      <c r="M6" s="153"/>
      <c r="N6" s="153" t="s">
        <v>79</v>
      </c>
      <c r="O6" s="153" t="s">
        <v>323</v>
      </c>
      <c r="P6" s="151"/>
      <c r="R6" s="98" t="s">
        <v>584</v>
      </c>
      <c r="S6" s="156" t="s">
        <v>570</v>
      </c>
      <c r="T6" s="152" t="s">
        <v>607</v>
      </c>
    </row>
    <row r="7" spans="1:20" ht="11.25" customHeight="1" x14ac:dyDescent="0.2">
      <c r="B7" s="149" t="s">
        <v>5</v>
      </c>
      <c r="C7" s="151" t="s">
        <v>91</v>
      </c>
      <c r="D7" s="98" t="s">
        <v>449</v>
      </c>
      <c r="E7" s="152" t="s">
        <v>600</v>
      </c>
      <c r="F7" s="153" t="s">
        <v>91</v>
      </c>
      <c r="G7" s="154" t="s">
        <v>56</v>
      </c>
      <c r="H7" s="154" t="s">
        <v>68</v>
      </c>
      <c r="I7" s="153" t="s">
        <v>91</v>
      </c>
      <c r="J7" s="153" t="s">
        <v>91</v>
      </c>
      <c r="K7" s="153" t="s">
        <v>91</v>
      </c>
      <c r="L7" s="153" t="s">
        <v>100</v>
      </c>
      <c r="M7" s="153"/>
      <c r="N7" s="153" t="s">
        <v>80</v>
      </c>
      <c r="O7" s="153" t="s">
        <v>328</v>
      </c>
      <c r="P7" s="151"/>
      <c r="R7" s="98"/>
      <c r="S7" s="156" t="s">
        <v>571</v>
      </c>
      <c r="T7" s="152" t="s">
        <v>608</v>
      </c>
    </row>
    <row r="8" spans="1:20" ht="11.25" customHeight="1" x14ac:dyDescent="0.2">
      <c r="B8" s="149" t="s">
        <v>6</v>
      </c>
      <c r="C8" s="151" t="s">
        <v>91</v>
      </c>
      <c r="D8" s="151" t="s">
        <v>450</v>
      </c>
      <c r="E8" s="152" t="s">
        <v>601</v>
      </c>
      <c r="F8" s="153" t="s">
        <v>91</v>
      </c>
      <c r="G8" s="154" t="s">
        <v>57</v>
      </c>
      <c r="H8" s="154" t="s">
        <v>69</v>
      </c>
      <c r="I8" s="153" t="s">
        <v>91</v>
      </c>
      <c r="J8" s="153" t="s">
        <v>91</v>
      </c>
      <c r="K8" s="153" t="s">
        <v>91</v>
      </c>
      <c r="L8" s="153" t="s">
        <v>33</v>
      </c>
      <c r="M8" s="153"/>
      <c r="N8" s="153" t="s">
        <v>81</v>
      </c>
      <c r="O8" s="153" t="s">
        <v>332</v>
      </c>
      <c r="P8" s="151"/>
      <c r="Q8" s="148"/>
      <c r="R8" s="158"/>
      <c r="S8" s="156" t="s">
        <v>572</v>
      </c>
      <c r="T8" s="152" t="s">
        <v>609</v>
      </c>
    </row>
    <row r="9" spans="1:20" ht="11.25" customHeight="1" x14ac:dyDescent="0.2">
      <c r="B9" s="149" t="s">
        <v>7</v>
      </c>
      <c r="C9" s="151" t="s">
        <v>91</v>
      </c>
      <c r="D9" s="151" t="s">
        <v>451</v>
      </c>
      <c r="E9" s="153"/>
      <c r="F9" s="153" t="s">
        <v>91</v>
      </c>
      <c r="G9" s="154" t="s">
        <v>58</v>
      </c>
      <c r="H9" s="154" t="s">
        <v>70</v>
      </c>
      <c r="I9" s="153" t="s">
        <v>91</v>
      </c>
      <c r="J9" s="153" t="s">
        <v>91</v>
      </c>
      <c r="K9" s="153" t="s">
        <v>91</v>
      </c>
      <c r="L9" s="153"/>
      <c r="M9" s="153"/>
      <c r="N9" s="153" t="s">
        <v>82</v>
      </c>
      <c r="O9" s="153" t="s">
        <v>337</v>
      </c>
      <c r="P9" s="151"/>
      <c r="Q9" s="148"/>
      <c r="R9" s="148"/>
      <c r="S9" s="156" t="s">
        <v>558</v>
      </c>
      <c r="T9" s="152" t="s">
        <v>610</v>
      </c>
    </row>
    <row r="10" spans="1:20" ht="11.25" customHeight="1" x14ac:dyDescent="0.2">
      <c r="B10" s="149" t="s">
        <v>8</v>
      </c>
      <c r="C10" s="151" t="s">
        <v>91</v>
      </c>
      <c r="D10" s="151" t="s">
        <v>452</v>
      </c>
      <c r="E10" s="153"/>
      <c r="F10" s="153" t="s">
        <v>91</v>
      </c>
      <c r="G10" s="154" t="s">
        <v>59</v>
      </c>
      <c r="H10" s="153" t="s">
        <v>91</v>
      </c>
      <c r="I10" s="153" t="s">
        <v>91</v>
      </c>
      <c r="J10" s="153" t="s">
        <v>91</v>
      </c>
      <c r="K10" s="153" t="s">
        <v>91</v>
      </c>
      <c r="L10" s="153"/>
      <c r="M10" s="153"/>
      <c r="N10" s="153" t="s">
        <v>108</v>
      </c>
      <c r="O10" s="153" t="s">
        <v>341</v>
      </c>
      <c r="P10" s="151"/>
      <c r="Q10" s="148"/>
      <c r="R10" s="148"/>
      <c r="S10" s="156" t="s">
        <v>560</v>
      </c>
      <c r="T10" s="152" t="s">
        <v>611</v>
      </c>
    </row>
    <row r="11" spans="1:20" ht="11.25" customHeight="1" x14ac:dyDescent="0.2">
      <c r="B11" s="149" t="s">
        <v>9</v>
      </c>
      <c r="C11" s="151" t="s">
        <v>91</v>
      </c>
      <c r="D11" s="151" t="s">
        <v>453</v>
      </c>
      <c r="E11" s="153"/>
      <c r="F11" s="153" t="s">
        <v>91</v>
      </c>
      <c r="G11" s="154" t="s">
        <v>62</v>
      </c>
      <c r="H11" s="153" t="s">
        <v>91</v>
      </c>
      <c r="I11" s="153" t="s">
        <v>91</v>
      </c>
      <c r="J11" s="153" t="s">
        <v>91</v>
      </c>
      <c r="K11" s="153" t="s">
        <v>91</v>
      </c>
      <c r="L11" s="153"/>
      <c r="M11" s="153"/>
      <c r="N11" s="153" t="s">
        <v>109</v>
      </c>
      <c r="O11" s="153" t="s">
        <v>346</v>
      </c>
      <c r="P11" s="151"/>
      <c r="Q11" s="148"/>
      <c r="R11" s="148"/>
      <c r="S11" s="156" t="s">
        <v>547</v>
      </c>
      <c r="T11" s="152" t="s">
        <v>612</v>
      </c>
    </row>
    <row r="12" spans="1:20" ht="11.25" customHeight="1" x14ac:dyDescent="0.2">
      <c r="B12" s="149" t="s">
        <v>10</v>
      </c>
      <c r="C12" s="151" t="s">
        <v>91</v>
      </c>
      <c r="D12" s="151" t="s">
        <v>454</v>
      </c>
      <c r="E12" s="153"/>
      <c r="F12" s="153" t="s">
        <v>91</v>
      </c>
      <c r="G12" s="154" t="s">
        <v>63</v>
      </c>
      <c r="H12" s="153" t="s">
        <v>91</v>
      </c>
      <c r="I12" s="153" t="s">
        <v>91</v>
      </c>
      <c r="J12" s="153" t="s">
        <v>91</v>
      </c>
      <c r="K12" s="153" t="s">
        <v>91</v>
      </c>
      <c r="L12" s="153"/>
      <c r="M12" s="153"/>
      <c r="N12" s="159" t="s">
        <v>83</v>
      </c>
      <c r="O12" s="159"/>
      <c r="P12" s="151"/>
      <c r="Q12" s="153"/>
      <c r="R12" s="153"/>
      <c r="S12" s="156" t="s">
        <v>561</v>
      </c>
      <c r="T12" s="152" t="s">
        <v>613</v>
      </c>
    </row>
    <row r="13" spans="1:20" ht="11.25" customHeight="1" x14ac:dyDescent="0.2">
      <c r="B13" s="149" t="s">
        <v>11</v>
      </c>
      <c r="C13" s="151" t="s">
        <v>91</v>
      </c>
      <c r="D13" s="151" t="s">
        <v>455</v>
      </c>
      <c r="E13" s="153"/>
      <c r="F13" s="153" t="s">
        <v>91</v>
      </c>
      <c r="G13" s="154" t="s">
        <v>92</v>
      </c>
      <c r="H13" s="153" t="s">
        <v>91</v>
      </c>
      <c r="I13" s="153" t="s">
        <v>91</v>
      </c>
      <c r="J13" s="153" t="s">
        <v>91</v>
      </c>
      <c r="K13" s="153" t="s">
        <v>91</v>
      </c>
      <c r="L13" s="153"/>
      <c r="M13" s="153"/>
      <c r="N13" s="159" t="s">
        <v>84</v>
      </c>
      <c r="O13" s="159"/>
      <c r="P13" s="151"/>
      <c r="Q13" s="153"/>
      <c r="R13" s="153"/>
      <c r="S13" s="156" t="s">
        <v>562</v>
      </c>
      <c r="T13" s="152" t="s">
        <v>614</v>
      </c>
    </row>
    <row r="14" spans="1:20" ht="11.25" customHeight="1" x14ac:dyDescent="0.2">
      <c r="B14" s="151" t="s">
        <v>91</v>
      </c>
      <c r="C14" s="151" t="s">
        <v>91</v>
      </c>
      <c r="D14" s="151" t="s">
        <v>456</v>
      </c>
      <c r="E14" s="153"/>
      <c r="F14" s="153" t="s">
        <v>91</v>
      </c>
      <c r="G14" s="154" t="s">
        <v>60</v>
      </c>
      <c r="H14" s="153" t="s">
        <v>91</v>
      </c>
      <c r="I14" s="153" t="s">
        <v>91</v>
      </c>
      <c r="J14" s="153" t="s">
        <v>91</v>
      </c>
      <c r="K14" s="153" t="s">
        <v>91</v>
      </c>
      <c r="L14" s="153"/>
      <c r="M14" s="153"/>
      <c r="N14" s="159" t="s">
        <v>85</v>
      </c>
      <c r="O14" s="159"/>
      <c r="P14" s="151"/>
      <c r="Q14" s="153"/>
      <c r="R14" s="153"/>
      <c r="S14" s="156" t="s">
        <v>541</v>
      </c>
      <c r="T14" s="152" t="s">
        <v>615</v>
      </c>
    </row>
    <row r="15" spans="1:20" ht="11.25" customHeight="1" x14ac:dyDescent="0.2">
      <c r="B15" s="151" t="s">
        <v>91</v>
      </c>
      <c r="C15" s="151" t="s">
        <v>91</v>
      </c>
      <c r="D15" s="151" t="s">
        <v>457</v>
      </c>
      <c r="E15" s="153"/>
      <c r="F15" s="153" t="s">
        <v>91</v>
      </c>
      <c r="G15" s="153" t="s">
        <v>91</v>
      </c>
      <c r="H15" s="153" t="s">
        <v>91</v>
      </c>
      <c r="I15" s="153" t="s">
        <v>91</v>
      </c>
      <c r="J15" s="153" t="s">
        <v>91</v>
      </c>
      <c r="K15" s="153" t="s">
        <v>91</v>
      </c>
      <c r="L15" s="153"/>
      <c r="M15" s="153"/>
      <c r="N15" s="159" t="s">
        <v>111</v>
      </c>
      <c r="O15" s="159"/>
      <c r="P15" s="151"/>
      <c r="Q15" s="153"/>
      <c r="R15" s="153"/>
      <c r="S15" s="156" t="s">
        <v>542</v>
      </c>
      <c r="T15" s="152" t="s">
        <v>616</v>
      </c>
    </row>
    <row r="16" spans="1:20" ht="11.25" customHeight="1" x14ac:dyDescent="0.2">
      <c r="B16" s="150" t="s">
        <v>91</v>
      </c>
      <c r="C16" s="150" t="s">
        <v>91</v>
      </c>
      <c r="D16" s="150" t="s">
        <v>458</v>
      </c>
      <c r="E16" s="153"/>
      <c r="F16" s="153" t="s">
        <v>91</v>
      </c>
      <c r="G16" s="153" t="s">
        <v>91</v>
      </c>
      <c r="H16" s="153" t="s">
        <v>91</v>
      </c>
      <c r="I16" s="153" t="s">
        <v>91</v>
      </c>
      <c r="J16" s="153" t="s">
        <v>91</v>
      </c>
      <c r="K16" s="153" t="s">
        <v>91</v>
      </c>
      <c r="L16" s="153"/>
      <c r="M16" s="153"/>
      <c r="N16" s="159" t="s">
        <v>86</v>
      </c>
      <c r="O16" s="159"/>
      <c r="P16" s="150"/>
      <c r="Q16" s="153"/>
      <c r="R16" s="153"/>
      <c r="S16" s="156" t="s">
        <v>543</v>
      </c>
      <c r="T16" s="152" t="s">
        <v>617</v>
      </c>
    </row>
    <row r="17" spans="2:20" ht="11.25" customHeight="1" x14ac:dyDescent="0.2">
      <c r="B17" s="151" t="s">
        <v>91</v>
      </c>
      <c r="C17" s="151" t="s">
        <v>91</v>
      </c>
      <c r="D17" s="151" t="s">
        <v>459</v>
      </c>
      <c r="E17" s="153" t="s">
        <v>91</v>
      </c>
      <c r="F17" s="153" t="s">
        <v>91</v>
      </c>
      <c r="G17" s="153" t="s">
        <v>91</v>
      </c>
      <c r="H17" s="153" t="s">
        <v>91</v>
      </c>
      <c r="I17" s="153" t="s">
        <v>91</v>
      </c>
      <c r="J17" s="153" t="s">
        <v>91</v>
      </c>
      <c r="K17" s="153" t="s">
        <v>91</v>
      </c>
      <c r="L17" s="153"/>
      <c r="M17" s="153"/>
      <c r="N17" s="159" t="s">
        <v>87</v>
      </c>
      <c r="O17" s="159"/>
      <c r="P17" s="151"/>
      <c r="S17" s="156" t="s">
        <v>544</v>
      </c>
      <c r="T17" s="152" t="s">
        <v>618</v>
      </c>
    </row>
    <row r="18" spans="2:20" ht="11.25" customHeight="1" x14ac:dyDescent="0.2">
      <c r="B18" s="151" t="s">
        <v>91</v>
      </c>
      <c r="C18" s="151" t="s">
        <v>91</v>
      </c>
      <c r="D18" s="151" t="s">
        <v>460</v>
      </c>
      <c r="E18" s="153" t="s">
        <v>91</v>
      </c>
      <c r="F18" s="153" t="s">
        <v>91</v>
      </c>
      <c r="G18" s="153" t="s">
        <v>91</v>
      </c>
      <c r="H18" s="153" t="s">
        <v>91</v>
      </c>
      <c r="I18" s="153" t="s">
        <v>91</v>
      </c>
      <c r="J18" s="153" t="s">
        <v>91</v>
      </c>
      <c r="K18" s="153" t="s">
        <v>91</v>
      </c>
      <c r="L18" s="153"/>
      <c r="M18" s="153"/>
      <c r="N18" s="159" t="s">
        <v>110</v>
      </c>
      <c r="O18" s="159"/>
      <c r="P18" s="151"/>
      <c r="S18" s="156" t="s">
        <v>563</v>
      </c>
      <c r="T18" s="152" t="s">
        <v>619</v>
      </c>
    </row>
    <row r="19" spans="2:20" ht="11.25" customHeight="1" x14ac:dyDescent="0.2">
      <c r="B19" s="151" t="s">
        <v>91</v>
      </c>
      <c r="C19" s="151" t="s">
        <v>91</v>
      </c>
      <c r="D19" s="151" t="s">
        <v>465</v>
      </c>
      <c r="E19" s="153" t="s">
        <v>91</v>
      </c>
      <c r="F19" s="153" t="s">
        <v>91</v>
      </c>
      <c r="G19" s="153" t="s">
        <v>91</v>
      </c>
      <c r="H19" s="153" t="s">
        <v>91</v>
      </c>
      <c r="I19" s="153" t="s">
        <v>91</v>
      </c>
      <c r="J19" s="153" t="s">
        <v>91</v>
      </c>
      <c r="K19" s="153" t="s">
        <v>91</v>
      </c>
      <c r="L19" s="153"/>
      <c r="M19" s="153"/>
      <c r="N19" s="159" t="s">
        <v>88</v>
      </c>
      <c r="O19" s="159"/>
      <c r="P19" s="151"/>
      <c r="S19" s="156" t="s">
        <v>564</v>
      </c>
      <c r="T19" s="152" t="s">
        <v>620</v>
      </c>
    </row>
    <row r="20" spans="2:20" ht="11.25" customHeight="1" x14ac:dyDescent="0.2">
      <c r="B20" s="151" t="s">
        <v>91</v>
      </c>
      <c r="C20" s="151" t="s">
        <v>91</v>
      </c>
      <c r="D20" s="151" t="s">
        <v>466</v>
      </c>
      <c r="E20" s="153" t="s">
        <v>91</v>
      </c>
      <c r="F20" s="153" t="s">
        <v>91</v>
      </c>
      <c r="G20" s="153" t="s">
        <v>91</v>
      </c>
      <c r="H20" s="153" t="s">
        <v>91</v>
      </c>
      <c r="I20" s="153" t="s">
        <v>91</v>
      </c>
      <c r="J20" s="153" t="s">
        <v>91</v>
      </c>
      <c r="K20" s="153" t="s">
        <v>91</v>
      </c>
      <c r="L20" s="153"/>
      <c r="M20" s="153"/>
      <c r="N20" s="159" t="s">
        <v>89</v>
      </c>
      <c r="O20" s="159"/>
      <c r="P20" s="151"/>
      <c r="S20" s="156" t="s">
        <v>565</v>
      </c>
      <c r="T20" s="152" t="s">
        <v>621</v>
      </c>
    </row>
    <row r="21" spans="2:20" ht="11.25" customHeight="1" x14ac:dyDescent="0.2">
      <c r="B21" s="151" t="s">
        <v>91</v>
      </c>
      <c r="C21" s="151" t="s">
        <v>91</v>
      </c>
      <c r="D21" s="151" t="s">
        <v>467</v>
      </c>
      <c r="E21" s="153" t="s">
        <v>91</v>
      </c>
      <c r="F21" s="153" t="s">
        <v>91</v>
      </c>
      <c r="G21" s="153" t="s">
        <v>91</v>
      </c>
      <c r="H21" s="153" t="s">
        <v>91</v>
      </c>
      <c r="I21" s="153" t="s">
        <v>91</v>
      </c>
      <c r="J21" s="153" t="s">
        <v>91</v>
      </c>
      <c r="K21" s="153" t="s">
        <v>91</v>
      </c>
      <c r="L21" s="153"/>
      <c r="M21" s="153"/>
      <c r="N21" s="159" t="s">
        <v>90</v>
      </c>
      <c r="O21" s="159"/>
      <c r="P21" s="151"/>
      <c r="S21" s="156" t="s">
        <v>566</v>
      </c>
      <c r="T21" s="152" t="s">
        <v>622</v>
      </c>
    </row>
    <row r="22" spans="2:20" ht="11.25" customHeight="1" x14ac:dyDescent="0.2">
      <c r="B22" s="151" t="s">
        <v>91</v>
      </c>
      <c r="C22" s="151" t="s">
        <v>91</v>
      </c>
      <c r="D22" s="151" t="s">
        <v>468</v>
      </c>
      <c r="E22" s="153" t="s">
        <v>91</v>
      </c>
      <c r="F22" s="153" t="s">
        <v>91</v>
      </c>
      <c r="G22" s="153" t="s">
        <v>91</v>
      </c>
      <c r="H22" s="153" t="s">
        <v>91</v>
      </c>
      <c r="I22" s="153" t="s">
        <v>91</v>
      </c>
      <c r="J22" s="153" t="s">
        <v>91</v>
      </c>
      <c r="K22" s="153" t="s">
        <v>91</v>
      </c>
      <c r="L22" s="153"/>
      <c r="M22" s="153"/>
      <c r="N22" s="159" t="s">
        <v>93</v>
      </c>
      <c r="O22" s="159"/>
      <c r="P22" s="151"/>
      <c r="S22" s="156" t="s">
        <v>567</v>
      </c>
    </row>
    <row r="23" spans="2:20" ht="11.25" customHeight="1" x14ac:dyDescent="0.2">
      <c r="B23" s="151" t="s">
        <v>91</v>
      </c>
      <c r="C23" s="151" t="s">
        <v>91</v>
      </c>
      <c r="D23" s="151" t="s">
        <v>469</v>
      </c>
      <c r="E23" s="153" t="s">
        <v>91</v>
      </c>
      <c r="F23" s="153" t="s">
        <v>91</v>
      </c>
      <c r="G23" s="153" t="s">
        <v>91</v>
      </c>
      <c r="H23" s="153" t="s">
        <v>91</v>
      </c>
      <c r="I23" s="153" t="s">
        <v>91</v>
      </c>
      <c r="J23" s="153" t="s">
        <v>91</v>
      </c>
      <c r="K23" s="153" t="s">
        <v>91</v>
      </c>
      <c r="L23" s="153"/>
      <c r="M23" s="153"/>
      <c r="N23" s="153" t="s">
        <v>91</v>
      </c>
      <c r="O23" s="153"/>
      <c r="P23" s="151"/>
      <c r="S23" s="156" t="s">
        <v>573</v>
      </c>
    </row>
    <row r="24" spans="2:20" ht="11.25" customHeight="1" x14ac:dyDescent="0.2">
      <c r="B24" s="151" t="s">
        <v>91</v>
      </c>
      <c r="C24" s="151" t="s">
        <v>91</v>
      </c>
      <c r="D24" s="151" t="s">
        <v>470</v>
      </c>
      <c r="E24" s="153" t="s">
        <v>91</v>
      </c>
      <c r="F24" s="153" t="s">
        <v>91</v>
      </c>
      <c r="G24" s="153" t="s">
        <v>91</v>
      </c>
      <c r="H24" s="153" t="s">
        <v>91</v>
      </c>
      <c r="I24" s="153" t="s">
        <v>91</v>
      </c>
      <c r="J24" s="153" t="s">
        <v>91</v>
      </c>
      <c r="K24" s="153" t="s">
        <v>91</v>
      </c>
      <c r="L24" s="153"/>
      <c r="M24" s="153"/>
      <c r="N24" s="153" t="s">
        <v>91</v>
      </c>
      <c r="O24" s="153"/>
      <c r="P24" s="151"/>
      <c r="S24" s="156" t="s">
        <v>574</v>
      </c>
    </row>
    <row r="25" spans="2:20" ht="11.25" customHeight="1" x14ac:dyDescent="0.2">
      <c r="B25" s="151" t="s">
        <v>91</v>
      </c>
      <c r="C25" s="160" t="s">
        <v>91</v>
      </c>
      <c r="D25" s="149" t="s">
        <v>471</v>
      </c>
      <c r="E25" s="153" t="s">
        <v>91</v>
      </c>
      <c r="F25" s="153" t="s">
        <v>91</v>
      </c>
      <c r="G25" s="153" t="s">
        <v>91</v>
      </c>
      <c r="H25" s="153" t="s">
        <v>91</v>
      </c>
      <c r="I25" s="153" t="s">
        <v>91</v>
      </c>
      <c r="J25" s="153" t="s">
        <v>91</v>
      </c>
      <c r="K25" s="153" t="s">
        <v>91</v>
      </c>
      <c r="L25" s="153"/>
      <c r="M25" s="153"/>
      <c r="N25" s="153" t="s">
        <v>91</v>
      </c>
      <c r="O25" s="153"/>
      <c r="P25" s="151"/>
      <c r="S25" s="156" t="s">
        <v>575</v>
      </c>
    </row>
    <row r="26" spans="2:20" ht="11.25" customHeight="1" x14ac:dyDescent="0.2">
      <c r="B26" s="151" t="s">
        <v>91</v>
      </c>
      <c r="C26" s="160" t="s">
        <v>91</v>
      </c>
      <c r="D26" s="149" t="s">
        <v>472</v>
      </c>
      <c r="E26" s="153" t="s">
        <v>91</v>
      </c>
      <c r="F26" s="153" t="s">
        <v>91</v>
      </c>
      <c r="G26" s="153" t="s">
        <v>91</v>
      </c>
      <c r="H26" s="153" t="s">
        <v>91</v>
      </c>
      <c r="I26" s="153" t="s">
        <v>91</v>
      </c>
      <c r="J26" s="153" t="s">
        <v>91</v>
      </c>
      <c r="K26" s="153" t="s">
        <v>91</v>
      </c>
      <c r="L26" s="153"/>
      <c r="M26" s="153"/>
      <c r="N26" s="153" t="s">
        <v>91</v>
      </c>
      <c r="O26" s="153"/>
      <c r="P26" s="151"/>
      <c r="S26" s="156" t="s">
        <v>576</v>
      </c>
    </row>
    <row r="27" spans="2:20" ht="11.25" customHeight="1" x14ac:dyDescent="0.2">
      <c r="B27" s="151" t="s">
        <v>91</v>
      </c>
      <c r="C27" s="160" t="s">
        <v>91</v>
      </c>
      <c r="D27" s="149" t="s">
        <v>473</v>
      </c>
      <c r="E27" s="153" t="s">
        <v>91</v>
      </c>
      <c r="F27" s="153" t="s">
        <v>91</v>
      </c>
      <c r="G27" s="153" t="s">
        <v>91</v>
      </c>
      <c r="H27" s="153" t="s">
        <v>91</v>
      </c>
      <c r="I27" s="153" t="s">
        <v>91</v>
      </c>
      <c r="J27" s="153" t="s">
        <v>91</v>
      </c>
      <c r="K27" s="153" t="s">
        <v>91</v>
      </c>
      <c r="L27" s="153"/>
      <c r="M27" s="153"/>
      <c r="N27" s="153" t="s">
        <v>91</v>
      </c>
      <c r="O27" s="153"/>
      <c r="P27" s="151"/>
      <c r="S27" s="156"/>
    </row>
    <row r="28" spans="2:20" ht="11.25" customHeight="1" x14ac:dyDescent="0.2">
      <c r="B28" s="151" t="s">
        <v>91</v>
      </c>
      <c r="C28" s="160" t="s">
        <v>91</v>
      </c>
      <c r="D28" s="149" t="s">
        <v>474</v>
      </c>
      <c r="E28" s="153" t="s">
        <v>91</v>
      </c>
      <c r="F28" s="153" t="s">
        <v>91</v>
      </c>
      <c r="G28" s="153" t="s">
        <v>91</v>
      </c>
      <c r="H28" s="153" t="s">
        <v>91</v>
      </c>
      <c r="I28" s="153" t="s">
        <v>91</v>
      </c>
      <c r="J28" s="153" t="s">
        <v>91</v>
      </c>
      <c r="K28" s="153" t="s">
        <v>91</v>
      </c>
      <c r="L28" s="153"/>
      <c r="M28" s="153"/>
      <c r="N28" s="153" t="s">
        <v>91</v>
      </c>
      <c r="O28" s="153"/>
      <c r="P28" s="151"/>
      <c r="S28" s="156"/>
    </row>
    <row r="29" spans="2:20" ht="11.25" customHeight="1" x14ac:dyDescent="0.2">
      <c r="B29" s="151" t="s">
        <v>91</v>
      </c>
      <c r="C29" s="160" t="s">
        <v>91</v>
      </c>
      <c r="D29" s="149" t="s">
        <v>475</v>
      </c>
      <c r="E29" s="153" t="s">
        <v>91</v>
      </c>
      <c r="F29" s="153" t="s">
        <v>91</v>
      </c>
      <c r="G29" s="153" t="s">
        <v>91</v>
      </c>
      <c r="H29" s="153" t="s">
        <v>91</v>
      </c>
      <c r="I29" s="153" t="s">
        <v>91</v>
      </c>
      <c r="J29" s="153" t="s">
        <v>91</v>
      </c>
      <c r="K29" s="153" t="s">
        <v>91</v>
      </c>
      <c r="L29" s="153"/>
      <c r="M29" s="153"/>
      <c r="N29" s="153" t="s">
        <v>91</v>
      </c>
      <c r="O29" s="153"/>
      <c r="P29" s="151"/>
    </row>
    <row r="30" spans="2:20" ht="11.25" customHeight="1" x14ac:dyDescent="0.2">
      <c r="B30" s="160" t="s">
        <v>91</v>
      </c>
      <c r="C30" s="160" t="s">
        <v>91</v>
      </c>
      <c r="D30" s="151" t="s">
        <v>476</v>
      </c>
      <c r="E30" s="153" t="s">
        <v>91</v>
      </c>
      <c r="F30" s="153" t="s">
        <v>91</v>
      </c>
      <c r="G30" s="153" t="s">
        <v>91</v>
      </c>
      <c r="H30" s="153" t="s">
        <v>91</v>
      </c>
      <c r="I30" s="153" t="s">
        <v>91</v>
      </c>
      <c r="J30" s="153" t="s">
        <v>91</v>
      </c>
      <c r="K30" s="153" t="s">
        <v>91</v>
      </c>
      <c r="L30" s="153"/>
      <c r="M30" s="153"/>
      <c r="N30" s="153" t="s">
        <v>91</v>
      </c>
      <c r="O30" s="153"/>
      <c r="P30" s="151"/>
    </row>
    <row r="31" spans="2:20" ht="11.25" customHeight="1" x14ac:dyDescent="0.2">
      <c r="B31" s="151" t="s">
        <v>91</v>
      </c>
      <c r="C31" s="151" t="s">
        <v>91</v>
      </c>
      <c r="D31" s="151" t="s">
        <v>477</v>
      </c>
      <c r="E31" s="153" t="s">
        <v>91</v>
      </c>
      <c r="F31" s="153" t="s">
        <v>91</v>
      </c>
      <c r="G31" s="153" t="s">
        <v>91</v>
      </c>
      <c r="H31" s="153" t="s">
        <v>91</v>
      </c>
      <c r="I31" s="153" t="s">
        <v>91</v>
      </c>
      <c r="J31" s="153" t="s">
        <v>91</v>
      </c>
      <c r="K31" s="153" t="s">
        <v>91</v>
      </c>
      <c r="L31" s="153"/>
      <c r="M31" s="153"/>
      <c r="N31" s="153" t="s">
        <v>91</v>
      </c>
      <c r="O31" s="153"/>
      <c r="P31" s="151"/>
    </row>
    <row r="32" spans="2:20" ht="11.25" customHeight="1" x14ac:dyDescent="0.2">
      <c r="B32" s="151" t="s">
        <v>91</v>
      </c>
      <c r="C32" s="151" t="s">
        <v>91</v>
      </c>
      <c r="D32" s="151" t="s">
        <v>479</v>
      </c>
      <c r="E32" s="153" t="s">
        <v>91</v>
      </c>
      <c r="F32" s="153" t="s">
        <v>91</v>
      </c>
      <c r="G32" s="153" t="s">
        <v>91</v>
      </c>
      <c r="H32" s="153" t="s">
        <v>91</v>
      </c>
      <c r="I32" s="153" t="s">
        <v>91</v>
      </c>
      <c r="J32" s="153" t="s">
        <v>91</v>
      </c>
      <c r="K32" s="153" t="s">
        <v>91</v>
      </c>
      <c r="L32" s="153"/>
      <c r="M32" s="153"/>
      <c r="N32" s="153" t="s">
        <v>91</v>
      </c>
      <c r="O32" s="153"/>
      <c r="P32" s="151"/>
    </row>
    <row r="33" spans="2:16" ht="11.25" customHeight="1" x14ac:dyDescent="0.2">
      <c r="B33" s="151"/>
      <c r="C33" s="151"/>
      <c r="D33" s="151" t="s">
        <v>478</v>
      </c>
      <c r="E33" s="153"/>
      <c r="F33" s="153"/>
      <c r="G33" s="153"/>
      <c r="H33" s="153"/>
      <c r="I33" s="153"/>
      <c r="J33" s="153"/>
      <c r="K33" s="153"/>
      <c r="L33" s="153"/>
      <c r="M33" s="153"/>
      <c r="N33" s="153"/>
      <c r="O33" s="153"/>
      <c r="P33" s="151"/>
    </row>
    <row r="34" spans="2:16" ht="11.25" customHeight="1" x14ac:dyDescent="0.2">
      <c r="B34" s="151"/>
      <c r="C34" s="151"/>
      <c r="D34" s="151" t="s">
        <v>480</v>
      </c>
      <c r="E34" s="153"/>
      <c r="F34" s="153"/>
      <c r="G34" s="153"/>
      <c r="H34" s="153"/>
      <c r="I34" s="153"/>
      <c r="J34" s="153"/>
      <c r="K34" s="153"/>
      <c r="L34" s="153"/>
      <c r="M34" s="153"/>
      <c r="N34" s="153"/>
      <c r="O34" s="153"/>
      <c r="P34" s="151"/>
    </row>
    <row r="35" spans="2:16" ht="11.25" customHeight="1" x14ac:dyDescent="0.2">
      <c r="B35" s="151"/>
      <c r="C35" s="151"/>
      <c r="D35" s="151" t="s">
        <v>481</v>
      </c>
      <c r="E35" s="153"/>
      <c r="F35" s="153"/>
      <c r="G35" s="153"/>
      <c r="H35" s="153"/>
      <c r="I35" s="153"/>
      <c r="J35" s="153"/>
      <c r="K35" s="153"/>
      <c r="L35" s="153"/>
      <c r="M35" s="153"/>
      <c r="N35" s="153"/>
      <c r="O35" s="153"/>
      <c r="P35" s="151"/>
    </row>
    <row r="36" spans="2:16" ht="11.25" customHeight="1" x14ac:dyDescent="0.2">
      <c r="D36" s="98" t="s">
        <v>482</v>
      </c>
    </row>
    <row r="37" spans="2:16" ht="11.25" customHeight="1" x14ac:dyDescent="0.2">
      <c r="D37" s="98" t="s">
        <v>483</v>
      </c>
    </row>
    <row r="38" spans="2:16" ht="11.25" customHeight="1" x14ac:dyDescent="0.2">
      <c r="D38" s="98" t="s">
        <v>484</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1. GENERALID. E ÍNDICE</vt:lpstr>
      <vt:lpstr>Anexo_Ficha Técnica</vt:lpstr>
      <vt:lpstr>2. ACTIVIDADES,TAREAS, METAS</vt:lpstr>
      <vt:lpstr>ANEXO_ODS</vt:lpstr>
      <vt:lpstr>ANEXO_VARIABLES</vt:lpstr>
      <vt:lpstr>INSTRUCCIÓN DE DILIGENCIAMIENTO</vt:lpstr>
      <vt:lpstr>3. ANUALIZACIÓN</vt:lpstr>
      <vt:lpstr>LISTAS_1</vt:lpstr>
      <vt:lpstr>'1. GENERALID. E ÍNDICE'!Área_de_impresión</vt:lpstr>
      <vt:lpstr>'Anexo_Ficha Técnica'!Área_de_impresión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Yulied Peñaranda</cp:lastModifiedBy>
  <cp:lastPrinted>2020-03-24T13:06:38Z</cp:lastPrinted>
  <dcterms:created xsi:type="dcterms:W3CDTF">2016-09-13T14:01:46Z</dcterms:created>
  <dcterms:modified xsi:type="dcterms:W3CDTF">2026-04-30T20:12:09Z</dcterms:modified>
</cp:coreProperties>
</file>