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G:\Mi unidad\12. 2026\1. Planes Operativos Anuales BCS_2026\2. 8000\1. POA\"/>
    </mc:Choice>
  </mc:AlternateContent>
  <xr:revisionPtr revIDLastSave="0" documentId="13_ncr:1_{70937A12-E356-4A3E-9910-06593FF5BD22}" xr6:coauthVersionLast="47" xr6:coauthVersionMax="47" xr10:uidLastSave="{00000000-0000-0000-0000-000000000000}"/>
  <bookViews>
    <workbookView xWindow="-120" yWindow="-120" windowWidth="29040" windowHeight="15840" xr2:uid="{00000000-000D-0000-FFFF-FFFF00000000}"/>
  </bookViews>
  <sheets>
    <sheet name="1. Generalidades" sheetId="1" r:id="rId1"/>
    <sheet name="Anexo_Ficha técnica" sheetId="17"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LISTAS_1" sheetId="18" r:id="rId12"/>
    <sheet name="INSTRUCTIVO DE DILIGENCIAMIENTO" sheetId="13" state="hidden" r:id="rId13"/>
  </sheets>
  <externalReferences>
    <externalReference r:id="rId14"/>
    <externalReference r:id="rId15"/>
    <externalReference r:id="rId16"/>
  </externalReferences>
  <definedNames>
    <definedName name="_xlnm._FilterDatabase" localSheetId="2" hidden="1">'2.Actividad_tareas_subtareas'!$D$7:$AW$13</definedName>
    <definedName name="_xlnm._FilterDatabase" localSheetId="4" hidden="1">'4.Magnitud_Presupuesto'!$A$8:$AK$34</definedName>
    <definedName name="Meses">[1]Listas!$A$2:$A$13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S33" i="7" l="1"/>
  <c r="G21" i="6" l="1"/>
  <c r="F21" i="6"/>
  <c r="G16" i="6"/>
  <c r="F16" i="6"/>
  <c r="G11" i="6"/>
  <c r="F11" i="6"/>
  <c r="AD5" i="5"/>
  <c r="AE5" i="5"/>
  <c r="AS26" i="3"/>
  <c r="AR26" i="3"/>
  <c r="AS24" i="3"/>
  <c r="AR24" i="3"/>
  <c r="AS22" i="3"/>
  <c r="AR22" i="3"/>
  <c r="AS20" i="3"/>
  <c r="AR20" i="3"/>
  <c r="AS18" i="3"/>
  <c r="AR18" i="3"/>
  <c r="AS16" i="3"/>
  <c r="AR16" i="3"/>
  <c r="AS14" i="3"/>
  <c r="AR14" i="3"/>
  <c r="AS12" i="3"/>
  <c r="AR12" i="3"/>
  <c r="AS10" i="3"/>
  <c r="AR10" i="3"/>
  <c r="AS8" i="3"/>
  <c r="AR8" i="3"/>
  <c r="AC34" i="6" l="1"/>
  <c r="AH31" i="6"/>
  <c r="AH26" i="6"/>
  <c r="AH21" i="6"/>
  <c r="AH16" i="6"/>
  <c r="AH11" i="6"/>
  <c r="Z31" i="6"/>
  <c r="Z26" i="6"/>
  <c r="AA26" i="6" s="1"/>
  <c r="Z21" i="6"/>
  <c r="Z16" i="6"/>
  <c r="Z11" i="6"/>
  <c r="O34" i="6"/>
  <c r="P34" i="6"/>
  <c r="T31" i="6"/>
  <c r="U31" i="6" s="1"/>
  <c r="T26" i="6"/>
  <c r="U26" i="6" s="1"/>
  <c r="T21" i="6"/>
  <c r="U21" i="6" s="1"/>
  <c r="T16" i="6"/>
  <c r="U16" i="6" s="1"/>
  <c r="T11" i="6"/>
  <c r="V34" i="6"/>
  <c r="AA11" i="6" l="1"/>
  <c r="AA31" i="6"/>
  <c r="AA16" i="6"/>
  <c r="AA21" i="6"/>
  <c r="T34" i="6"/>
  <c r="U11" i="6"/>
  <c r="Z34" i="6"/>
  <c r="AB10" i="5"/>
  <c r="AB9" i="5"/>
  <c r="AQ8" i="5"/>
  <c r="AP8" i="5"/>
  <c r="AL8" i="5"/>
  <c r="AK8" i="5"/>
  <c r="AG8" i="5"/>
  <c r="AF8" i="5"/>
  <c r="AB8" i="5"/>
  <c r="AA8" i="5"/>
  <c r="AA34" i="6" l="1"/>
  <c r="AM98" i="12"/>
  <c r="AL98" i="12"/>
  <c r="AK98" i="12"/>
  <c r="AI98" i="12"/>
  <c r="AH98" i="12"/>
  <c r="AG98" i="12"/>
  <c r="AF98" i="12"/>
  <c r="AD98" i="12"/>
  <c r="AC98" i="12"/>
  <c r="AB98" i="12"/>
  <c r="Z98" i="12"/>
  <c r="Y98" i="12"/>
  <c r="X98" i="12"/>
  <c r="W98" i="12"/>
  <c r="T98" i="12"/>
  <c r="S98" i="12"/>
  <c r="R98" i="12"/>
  <c r="Q98" i="12"/>
  <c r="P98" i="12"/>
  <c r="O98" i="12"/>
  <c r="N98" i="12"/>
  <c r="L98" i="12"/>
  <c r="K98" i="12"/>
  <c r="J98" i="12"/>
  <c r="H98" i="12"/>
  <c r="G98" i="12"/>
  <c r="F98" i="12"/>
  <c r="E98" i="12"/>
  <c r="AV97" i="12"/>
  <c r="AU97" i="12"/>
  <c r="AT97" i="12"/>
  <c r="AS97" i="12"/>
  <c r="AR97" i="12"/>
  <c r="AQ97" i="12"/>
  <c r="AP97" i="12"/>
  <c r="AO97" i="12"/>
  <c r="AV96" i="12"/>
  <c r="AU96" i="12"/>
  <c r="AT96" i="12"/>
  <c r="AS96" i="12"/>
  <c r="AR96" i="12"/>
  <c r="AQ96" i="12"/>
  <c r="AP96" i="12"/>
  <c r="AO96" i="12"/>
  <c r="AV95" i="12"/>
  <c r="AU95" i="12"/>
  <c r="AT95" i="12"/>
  <c r="AS95" i="12"/>
  <c r="AR95" i="12"/>
  <c r="AQ95" i="12"/>
  <c r="AP95" i="12"/>
  <c r="AO95" i="12"/>
  <c r="AV94" i="12"/>
  <c r="AU94" i="12"/>
  <c r="AT94" i="12"/>
  <c r="AS94" i="12"/>
  <c r="AR94" i="12"/>
  <c r="AQ94" i="12"/>
  <c r="AP94" i="12"/>
  <c r="AO94" i="12"/>
  <c r="AV93" i="12"/>
  <c r="AU93" i="12"/>
  <c r="AT93" i="12"/>
  <c r="AS93" i="12"/>
  <c r="AR93" i="12"/>
  <c r="AQ93" i="12"/>
  <c r="AP93" i="12"/>
  <c r="AO93" i="12"/>
  <c r="AV92" i="12"/>
  <c r="AU92" i="12"/>
  <c r="AT92" i="12"/>
  <c r="AS92" i="12"/>
  <c r="AR92" i="12"/>
  <c r="AQ92" i="12"/>
  <c r="AP92" i="12"/>
  <c r="AO92" i="12"/>
  <c r="AV91" i="12"/>
  <c r="AU91" i="12"/>
  <c r="AT91" i="12"/>
  <c r="AS91" i="12"/>
  <c r="AR91" i="12"/>
  <c r="AQ91" i="12"/>
  <c r="AP91" i="12"/>
  <c r="AO91" i="12"/>
  <c r="AV90" i="12"/>
  <c r="AU90" i="12"/>
  <c r="AT90" i="12"/>
  <c r="AS90" i="12"/>
  <c r="AR90" i="12"/>
  <c r="AQ90" i="12"/>
  <c r="AP90" i="12"/>
  <c r="AO90" i="12"/>
  <c r="AV89" i="12"/>
  <c r="AU89" i="12"/>
  <c r="AT89" i="12"/>
  <c r="AS89" i="12"/>
  <c r="AR89" i="12"/>
  <c r="AQ89" i="12"/>
  <c r="AP89" i="12"/>
  <c r="AO89" i="12"/>
  <c r="AV88" i="12"/>
  <c r="AU88" i="12"/>
  <c r="AT88" i="12"/>
  <c r="AS88" i="12"/>
  <c r="AR88" i="12"/>
  <c r="AQ88" i="12"/>
  <c r="AP88" i="12"/>
  <c r="AO88" i="12"/>
  <c r="AV87" i="12"/>
  <c r="AU87" i="12"/>
  <c r="AT87" i="12"/>
  <c r="AS87" i="12"/>
  <c r="AR87" i="12"/>
  <c r="AQ87" i="12"/>
  <c r="AP87" i="12"/>
  <c r="AO87" i="12"/>
  <c r="AV86" i="12"/>
  <c r="AU86" i="12"/>
  <c r="AT86" i="12"/>
  <c r="AS86" i="12"/>
  <c r="AR86" i="12"/>
  <c r="AQ86" i="12"/>
  <c r="AP86" i="12"/>
  <c r="AO86" i="12"/>
  <c r="AV85" i="12"/>
  <c r="AU85" i="12"/>
  <c r="AT85" i="12"/>
  <c r="AS85" i="12"/>
  <c r="AR85" i="12"/>
  <c r="AQ85" i="12"/>
  <c r="AP85" i="12"/>
  <c r="AO85" i="12"/>
  <c r="AV84" i="12"/>
  <c r="AU84" i="12"/>
  <c r="AT84" i="12"/>
  <c r="AS84" i="12"/>
  <c r="AR84" i="12"/>
  <c r="AQ84" i="12"/>
  <c r="AP84" i="12"/>
  <c r="AO84" i="12"/>
  <c r="AV83" i="12"/>
  <c r="AU83" i="12"/>
  <c r="AT83" i="12"/>
  <c r="AS83" i="12"/>
  <c r="AR83" i="12"/>
  <c r="AQ83" i="12"/>
  <c r="AP83" i="12"/>
  <c r="AO83" i="12"/>
  <c r="AV82" i="12"/>
  <c r="AU82" i="12"/>
  <c r="AT82" i="12"/>
  <c r="AS82" i="12"/>
  <c r="AR82" i="12"/>
  <c r="AQ82" i="12"/>
  <c r="AP82" i="12"/>
  <c r="AO82" i="12"/>
  <c r="AV81" i="12"/>
  <c r="AU81" i="12"/>
  <c r="AT81" i="12"/>
  <c r="AS81" i="12"/>
  <c r="AR81" i="12"/>
  <c r="AQ81" i="12"/>
  <c r="AP81" i="12"/>
  <c r="AO81" i="12"/>
  <c r="AV80" i="12"/>
  <c r="AU80" i="12"/>
  <c r="AT80" i="12"/>
  <c r="AS80" i="12"/>
  <c r="AR80" i="12"/>
  <c r="AQ80" i="12"/>
  <c r="AP80" i="12"/>
  <c r="AO80" i="12"/>
  <c r="AV79" i="12"/>
  <c r="AU79" i="12"/>
  <c r="AT79" i="12"/>
  <c r="AS79" i="12"/>
  <c r="AR79" i="12"/>
  <c r="AQ79" i="12"/>
  <c r="AP79" i="12"/>
  <c r="AO79" i="12"/>
  <c r="AV78" i="12"/>
  <c r="AU78" i="12"/>
  <c r="AT78" i="12"/>
  <c r="AS78" i="12"/>
  <c r="AR78" i="12"/>
  <c r="AQ78" i="12"/>
  <c r="AP78" i="12"/>
  <c r="AO78" i="12"/>
  <c r="AV77" i="12"/>
  <c r="AV98" i="12" s="1"/>
  <c r="AU77" i="12"/>
  <c r="AU98" i="12" s="1"/>
  <c r="AT77" i="12"/>
  <c r="AT98" i="12" s="1"/>
  <c r="AS77" i="12"/>
  <c r="AS98" i="12" s="1"/>
  <c r="AR77" i="12"/>
  <c r="AR98" i="12" s="1"/>
  <c r="AQ77" i="12"/>
  <c r="AQ98" i="12" s="1"/>
  <c r="AP77" i="12"/>
  <c r="AP98" i="12" s="1"/>
  <c r="AO77" i="12"/>
  <c r="AM76" i="12"/>
  <c r="AL76" i="12"/>
  <c r="AK76" i="12"/>
  <c r="AI76" i="12"/>
  <c r="AH76" i="12"/>
  <c r="AG76" i="12"/>
  <c r="AF76" i="12"/>
  <c r="AD76" i="12"/>
  <c r="AC76" i="12"/>
  <c r="AB76" i="12"/>
  <c r="Z76" i="12"/>
  <c r="Y76" i="12"/>
  <c r="X76" i="12"/>
  <c r="W76" i="12"/>
  <c r="T76" i="12"/>
  <c r="S76" i="12"/>
  <c r="R76" i="12"/>
  <c r="Q76" i="12"/>
  <c r="P76" i="12"/>
  <c r="O76" i="12"/>
  <c r="N76" i="12"/>
  <c r="L76" i="12"/>
  <c r="K76" i="12"/>
  <c r="J76" i="12"/>
  <c r="H76" i="12"/>
  <c r="G76" i="12"/>
  <c r="F76" i="12"/>
  <c r="E76" i="12"/>
  <c r="AV75" i="12"/>
  <c r="AU75" i="12"/>
  <c r="AT75" i="12"/>
  <c r="AS75" i="12"/>
  <c r="AR75" i="12"/>
  <c r="AQ75" i="12"/>
  <c r="AP75" i="12"/>
  <c r="AO75" i="12"/>
  <c r="AV74" i="12"/>
  <c r="AU74" i="12"/>
  <c r="AT74" i="12"/>
  <c r="AS74" i="12"/>
  <c r="AR74" i="12"/>
  <c r="AQ74" i="12"/>
  <c r="AP74" i="12"/>
  <c r="AO74" i="12"/>
  <c r="AV73" i="12"/>
  <c r="AU73" i="12"/>
  <c r="AT73" i="12"/>
  <c r="AS73" i="12"/>
  <c r="AR73" i="12"/>
  <c r="AQ73" i="12"/>
  <c r="AP73" i="12"/>
  <c r="AO73" i="12"/>
  <c r="AV72" i="12"/>
  <c r="AU72" i="12"/>
  <c r="AT72" i="12"/>
  <c r="AS72" i="12"/>
  <c r="AR72" i="12"/>
  <c r="AQ72" i="12"/>
  <c r="AP72" i="12"/>
  <c r="AO72" i="12"/>
  <c r="AV71" i="12"/>
  <c r="AU71" i="12"/>
  <c r="AT71" i="12"/>
  <c r="AS71" i="12"/>
  <c r="AR71" i="12"/>
  <c r="AQ71" i="12"/>
  <c r="AP71" i="12"/>
  <c r="AO71" i="12"/>
  <c r="AV70" i="12"/>
  <c r="AU70" i="12"/>
  <c r="AT70" i="12"/>
  <c r="AS70" i="12"/>
  <c r="AR70" i="12"/>
  <c r="AQ70" i="12"/>
  <c r="AP70" i="12"/>
  <c r="AO70" i="12"/>
  <c r="AV69" i="12"/>
  <c r="AU69" i="12"/>
  <c r="AT69" i="12"/>
  <c r="AS69" i="12"/>
  <c r="AR69" i="12"/>
  <c r="AQ69" i="12"/>
  <c r="AP69" i="12"/>
  <c r="AO69" i="12"/>
  <c r="AV68" i="12"/>
  <c r="AU68" i="12"/>
  <c r="AT68" i="12"/>
  <c r="AS68" i="12"/>
  <c r="AR68" i="12"/>
  <c r="AQ68" i="12"/>
  <c r="AP68" i="12"/>
  <c r="AO68" i="12"/>
  <c r="AV67" i="12"/>
  <c r="AU67" i="12"/>
  <c r="AT67" i="12"/>
  <c r="AS67" i="12"/>
  <c r="AR67" i="12"/>
  <c r="AQ67" i="12"/>
  <c r="AP67" i="12"/>
  <c r="AO67" i="12"/>
  <c r="AV66" i="12"/>
  <c r="AU66" i="12"/>
  <c r="AT66" i="12"/>
  <c r="AS66" i="12"/>
  <c r="AR66" i="12"/>
  <c r="AQ66" i="12"/>
  <c r="AP66" i="12"/>
  <c r="AO66" i="12"/>
  <c r="AV65" i="12"/>
  <c r="AU65" i="12"/>
  <c r="AT65" i="12"/>
  <c r="AS65" i="12"/>
  <c r="AR65" i="12"/>
  <c r="AQ65" i="12"/>
  <c r="AP65" i="12"/>
  <c r="AO65" i="12"/>
  <c r="AV64" i="12"/>
  <c r="AU64" i="12"/>
  <c r="AT64" i="12"/>
  <c r="AS64" i="12"/>
  <c r="AR64" i="12"/>
  <c r="AQ64" i="12"/>
  <c r="AP64" i="12"/>
  <c r="AO64" i="12"/>
  <c r="AV63" i="12"/>
  <c r="AU63" i="12"/>
  <c r="AT63" i="12"/>
  <c r="AS63" i="12"/>
  <c r="AR63" i="12"/>
  <c r="AQ63" i="12"/>
  <c r="AP63" i="12"/>
  <c r="AO63" i="12"/>
  <c r="AV62" i="12"/>
  <c r="AU62" i="12"/>
  <c r="AT62" i="12"/>
  <c r="AS62" i="12"/>
  <c r="AR62" i="12"/>
  <c r="AQ62" i="12"/>
  <c r="AP62" i="12"/>
  <c r="AO62" i="12"/>
  <c r="AV61" i="12"/>
  <c r="AU61" i="12"/>
  <c r="AT61" i="12"/>
  <c r="AS61" i="12"/>
  <c r="AR61" i="12"/>
  <c r="AQ61" i="12"/>
  <c r="AP61" i="12"/>
  <c r="AO61" i="12"/>
  <c r="AV60" i="12"/>
  <c r="AU60" i="12"/>
  <c r="AT60" i="12"/>
  <c r="AS60" i="12"/>
  <c r="AR60" i="12"/>
  <c r="AQ60" i="12"/>
  <c r="AP60" i="12"/>
  <c r="AO60" i="12"/>
  <c r="AV59" i="12"/>
  <c r="AU59" i="12"/>
  <c r="AT59" i="12"/>
  <c r="AS59" i="12"/>
  <c r="AR59" i="12"/>
  <c r="AQ59" i="12"/>
  <c r="AP59" i="12"/>
  <c r="AO59" i="12"/>
  <c r="AV58" i="12"/>
  <c r="AU58" i="12"/>
  <c r="AT58" i="12"/>
  <c r="AS58" i="12"/>
  <c r="AR58" i="12"/>
  <c r="AQ58" i="12"/>
  <c r="AP58" i="12"/>
  <c r="AO58" i="12"/>
  <c r="AV57" i="12"/>
  <c r="AU57" i="12"/>
  <c r="AT57" i="12"/>
  <c r="AS57" i="12"/>
  <c r="AR57" i="12"/>
  <c r="AQ57" i="12"/>
  <c r="AP57" i="12"/>
  <c r="AO57" i="12"/>
  <c r="AV56" i="12"/>
  <c r="AU56" i="12"/>
  <c r="AT56" i="12"/>
  <c r="AS56" i="12"/>
  <c r="AR56" i="12"/>
  <c r="AQ56" i="12"/>
  <c r="AP56" i="12"/>
  <c r="AO56" i="12"/>
  <c r="AV55" i="12"/>
  <c r="AV76" i="12" s="1"/>
  <c r="AU55" i="12"/>
  <c r="AU76" i="12" s="1"/>
  <c r="AT55" i="12"/>
  <c r="AT76" i="12" s="1"/>
  <c r="AS55" i="12"/>
  <c r="AS76" i="12" s="1"/>
  <c r="AR55" i="12"/>
  <c r="AR76" i="12" s="1"/>
  <c r="AQ55" i="12"/>
  <c r="AQ76" i="12" s="1"/>
  <c r="AP55" i="12"/>
  <c r="AP76" i="12" s="1"/>
  <c r="AO55" i="12"/>
  <c r="AO76" i="12" s="1"/>
  <c r="AM54" i="12"/>
  <c r="AL54" i="12"/>
  <c r="AK54" i="12"/>
  <c r="AI54" i="12"/>
  <c r="AH54" i="12"/>
  <c r="AG54" i="12"/>
  <c r="AF54" i="12"/>
  <c r="AD54" i="12"/>
  <c r="AC54" i="12"/>
  <c r="AB54" i="12"/>
  <c r="Z54" i="12"/>
  <c r="Y54" i="12"/>
  <c r="X54" i="12"/>
  <c r="W54" i="12"/>
  <c r="T54" i="12"/>
  <c r="S54" i="12"/>
  <c r="R54" i="12"/>
  <c r="Q54" i="12"/>
  <c r="P54" i="12"/>
  <c r="O54" i="12"/>
  <c r="N54" i="12"/>
  <c r="L54" i="12"/>
  <c r="K54" i="12"/>
  <c r="J54" i="12"/>
  <c r="H54" i="12"/>
  <c r="G54" i="12"/>
  <c r="F54" i="12"/>
  <c r="E54" i="12"/>
  <c r="AV53" i="12"/>
  <c r="AU53" i="12"/>
  <c r="AT53" i="12"/>
  <c r="AS53" i="12"/>
  <c r="AR53" i="12"/>
  <c r="AQ53" i="12"/>
  <c r="AP53" i="12"/>
  <c r="AO53" i="12"/>
  <c r="AV52" i="12"/>
  <c r="AU52" i="12"/>
  <c r="AT52" i="12"/>
  <c r="AS52" i="12"/>
  <c r="AR52" i="12"/>
  <c r="AQ52" i="12"/>
  <c r="AP52" i="12"/>
  <c r="AO52" i="12"/>
  <c r="AV51" i="12"/>
  <c r="AU51" i="12"/>
  <c r="AT51" i="12"/>
  <c r="AS51" i="12"/>
  <c r="AR51" i="12"/>
  <c r="AQ51" i="12"/>
  <c r="AP51" i="12"/>
  <c r="AO51" i="12"/>
  <c r="AV50" i="12"/>
  <c r="AU50" i="12"/>
  <c r="AT50" i="12"/>
  <c r="AS50" i="12"/>
  <c r="AR50" i="12"/>
  <c r="AQ50" i="12"/>
  <c r="AP50" i="12"/>
  <c r="AO50" i="12"/>
  <c r="AV49" i="12"/>
  <c r="AU49" i="12"/>
  <c r="AT49" i="12"/>
  <c r="AS49" i="12"/>
  <c r="AR49" i="12"/>
  <c r="AQ49" i="12"/>
  <c r="AP49" i="12"/>
  <c r="AO49" i="12"/>
  <c r="AV48" i="12"/>
  <c r="AU48" i="12"/>
  <c r="AT48" i="12"/>
  <c r="AS48" i="12"/>
  <c r="AR48" i="12"/>
  <c r="AQ48" i="12"/>
  <c r="AP48" i="12"/>
  <c r="AO48" i="12"/>
  <c r="AV47" i="12"/>
  <c r="AU47" i="12"/>
  <c r="AT47" i="12"/>
  <c r="AS47" i="12"/>
  <c r="AR47" i="12"/>
  <c r="AQ47" i="12"/>
  <c r="AP47" i="12"/>
  <c r="AO47" i="12"/>
  <c r="AV46" i="12"/>
  <c r="AU46" i="12"/>
  <c r="AT46" i="12"/>
  <c r="AS46" i="12"/>
  <c r="AR46" i="12"/>
  <c r="AQ46" i="12"/>
  <c r="AP46" i="12"/>
  <c r="AO46" i="12"/>
  <c r="AV45" i="12"/>
  <c r="AU45" i="12"/>
  <c r="AT45" i="12"/>
  <c r="AS45" i="12"/>
  <c r="AR45" i="12"/>
  <c r="AQ45" i="12"/>
  <c r="AP45" i="12"/>
  <c r="AO45" i="12"/>
  <c r="AV44" i="12"/>
  <c r="AU44" i="12"/>
  <c r="AT44" i="12"/>
  <c r="AS44" i="12"/>
  <c r="AR44" i="12"/>
  <c r="AQ44" i="12"/>
  <c r="AP44" i="12"/>
  <c r="AO44" i="12"/>
  <c r="AV43" i="12"/>
  <c r="AU43" i="12"/>
  <c r="AT43" i="12"/>
  <c r="AS43" i="12"/>
  <c r="AR43" i="12"/>
  <c r="AQ43" i="12"/>
  <c r="AP43" i="12"/>
  <c r="AO43" i="12"/>
  <c r="AV42" i="12"/>
  <c r="AU42" i="12"/>
  <c r="AT42" i="12"/>
  <c r="AS42" i="12"/>
  <c r="AR42" i="12"/>
  <c r="AQ42" i="12"/>
  <c r="AP42" i="12"/>
  <c r="AO42" i="12"/>
  <c r="AV41" i="12"/>
  <c r="AU41" i="12"/>
  <c r="AT41" i="12"/>
  <c r="AS41" i="12"/>
  <c r="AR41" i="12"/>
  <c r="AQ41" i="12"/>
  <c r="AP41" i="12"/>
  <c r="AO41" i="12"/>
  <c r="AV40" i="12"/>
  <c r="AU40" i="12"/>
  <c r="AT40" i="12"/>
  <c r="AS40" i="12"/>
  <c r="AR40" i="12"/>
  <c r="AQ40" i="12"/>
  <c r="AP40" i="12"/>
  <c r="AO40" i="12"/>
  <c r="AV39" i="12"/>
  <c r="AU39" i="12"/>
  <c r="AT39" i="12"/>
  <c r="AS39" i="12"/>
  <c r="AR39" i="12"/>
  <c r="AQ39" i="12"/>
  <c r="AP39" i="12"/>
  <c r="AO39" i="12"/>
  <c r="AV38" i="12"/>
  <c r="AU38" i="12"/>
  <c r="AT38" i="12"/>
  <c r="AS38" i="12"/>
  <c r="AR38" i="12"/>
  <c r="AQ38" i="12"/>
  <c r="AP38" i="12"/>
  <c r="AO38" i="12"/>
  <c r="AV37" i="12"/>
  <c r="AU37" i="12"/>
  <c r="AT37" i="12"/>
  <c r="AS37" i="12"/>
  <c r="AR37" i="12"/>
  <c r="AQ37" i="12"/>
  <c r="AP37" i="12"/>
  <c r="AO37" i="12"/>
  <c r="AV36" i="12"/>
  <c r="AU36" i="12"/>
  <c r="AT36" i="12"/>
  <c r="AS36" i="12"/>
  <c r="AR36" i="12"/>
  <c r="AQ36" i="12"/>
  <c r="AP36" i="12"/>
  <c r="AO36" i="12"/>
  <c r="AV35" i="12"/>
  <c r="AU35" i="12"/>
  <c r="AT35" i="12"/>
  <c r="AS35" i="12"/>
  <c r="AR35" i="12"/>
  <c r="AQ35" i="12"/>
  <c r="AP35" i="12"/>
  <c r="AO35" i="12"/>
  <c r="AV34" i="12"/>
  <c r="AU34" i="12"/>
  <c r="AT34" i="12"/>
  <c r="AS34" i="12"/>
  <c r="AR34" i="12"/>
  <c r="AQ34" i="12"/>
  <c r="AP34" i="12"/>
  <c r="AO34" i="12"/>
  <c r="AV33" i="12"/>
  <c r="AV54" i="12" s="1"/>
  <c r="AU33" i="12"/>
  <c r="AU54" i="12" s="1"/>
  <c r="AT33" i="12"/>
  <c r="AT54" i="12" s="1"/>
  <c r="AS33" i="12"/>
  <c r="AS54" i="12" s="1"/>
  <c r="AR33" i="12"/>
  <c r="AR54" i="12" s="1"/>
  <c r="AQ33" i="12"/>
  <c r="AQ54" i="12" s="1"/>
  <c r="AP33" i="12"/>
  <c r="AP54" i="12" s="1"/>
  <c r="AO33" i="12"/>
  <c r="AO54" i="12" s="1"/>
  <c r="AM32" i="12"/>
  <c r="AL32" i="12"/>
  <c r="AK32" i="12"/>
  <c r="AI32" i="12"/>
  <c r="AH32" i="12"/>
  <c r="AG32" i="12"/>
  <c r="AF32" i="12"/>
  <c r="AD32" i="12"/>
  <c r="AC32" i="12"/>
  <c r="AB32" i="12"/>
  <c r="Z32" i="12"/>
  <c r="Y32" i="12"/>
  <c r="X32" i="12"/>
  <c r="W32" i="12"/>
  <c r="T32" i="12"/>
  <c r="S32" i="12"/>
  <c r="R32" i="12"/>
  <c r="Q32" i="12"/>
  <c r="P32" i="12"/>
  <c r="O32" i="12"/>
  <c r="L32" i="12"/>
  <c r="H32" i="12"/>
  <c r="G32" i="12"/>
  <c r="AV31" i="12"/>
  <c r="AU31" i="12"/>
  <c r="AT31" i="12"/>
  <c r="AS31" i="12"/>
  <c r="AR31" i="12"/>
  <c r="AQ31" i="12"/>
  <c r="AP31" i="12"/>
  <c r="AO31" i="12"/>
  <c r="AV30" i="12"/>
  <c r="AU30" i="12"/>
  <c r="AT30" i="12"/>
  <c r="AS30" i="12"/>
  <c r="AR30" i="12"/>
  <c r="AQ30" i="12"/>
  <c r="AP30" i="12"/>
  <c r="AO30" i="12"/>
  <c r="AV29" i="12"/>
  <c r="AU29" i="12"/>
  <c r="AT29" i="12"/>
  <c r="AS29" i="12"/>
  <c r="AR29" i="12"/>
  <c r="AQ29" i="12"/>
  <c r="AP29" i="12"/>
  <c r="AO29" i="12"/>
  <c r="AV28" i="12"/>
  <c r="AU28" i="12"/>
  <c r="AT28" i="12"/>
  <c r="AS28" i="12"/>
  <c r="AR28" i="12"/>
  <c r="AQ28" i="12"/>
  <c r="AP28" i="12"/>
  <c r="AO28" i="12"/>
  <c r="AV27" i="12"/>
  <c r="AU27" i="12"/>
  <c r="AT27" i="12"/>
  <c r="AS27" i="12"/>
  <c r="AR27" i="12"/>
  <c r="AQ27" i="12"/>
  <c r="AP27" i="12"/>
  <c r="AO27" i="12"/>
  <c r="AV26" i="12"/>
  <c r="AU26" i="12"/>
  <c r="AT26" i="12"/>
  <c r="AS26" i="12"/>
  <c r="AR26" i="12"/>
  <c r="AQ26" i="12"/>
  <c r="AP26" i="12"/>
  <c r="AO26" i="12"/>
  <c r="AV25" i="12"/>
  <c r="AU25" i="12"/>
  <c r="AT25" i="12"/>
  <c r="AS25" i="12"/>
  <c r="AR25" i="12"/>
  <c r="AQ25" i="12"/>
  <c r="AP25" i="12"/>
  <c r="AO25" i="12"/>
  <c r="AV24" i="12"/>
  <c r="AU24" i="12"/>
  <c r="AT24" i="12"/>
  <c r="AS24" i="12"/>
  <c r="AR24" i="12"/>
  <c r="AQ24" i="12"/>
  <c r="AP24" i="12"/>
  <c r="AO24" i="12"/>
  <c r="AV23" i="12"/>
  <c r="AU23" i="12"/>
  <c r="AT23" i="12"/>
  <c r="AS23" i="12"/>
  <c r="AR23" i="12"/>
  <c r="AQ23" i="12"/>
  <c r="AP23" i="12"/>
  <c r="AO23" i="12"/>
  <c r="AV22" i="12"/>
  <c r="AU22" i="12"/>
  <c r="AT22" i="12"/>
  <c r="AS22" i="12"/>
  <c r="AR22" i="12"/>
  <c r="AQ22" i="12"/>
  <c r="AP22" i="12"/>
  <c r="AO22" i="12"/>
  <c r="AV21" i="12"/>
  <c r="AU21" i="12"/>
  <c r="AT21" i="12"/>
  <c r="AS21" i="12"/>
  <c r="AR21" i="12"/>
  <c r="AQ21" i="12"/>
  <c r="AP21" i="12"/>
  <c r="AO21" i="12"/>
  <c r="AV20" i="12"/>
  <c r="AU20" i="12"/>
  <c r="AT20" i="12"/>
  <c r="AS20" i="12"/>
  <c r="AR20" i="12"/>
  <c r="AQ20" i="12"/>
  <c r="AP20" i="12"/>
  <c r="AO20" i="12"/>
  <c r="AV19" i="12"/>
  <c r="AU19" i="12"/>
  <c r="AT19" i="12"/>
  <c r="AS19" i="12"/>
  <c r="AR19" i="12"/>
  <c r="AQ19" i="12"/>
  <c r="AP19" i="12"/>
  <c r="AO19" i="12"/>
  <c r="AV18" i="12"/>
  <c r="AU18" i="12"/>
  <c r="AT18" i="12"/>
  <c r="AS18" i="12"/>
  <c r="AR18" i="12"/>
  <c r="AQ18" i="12"/>
  <c r="AP18" i="12"/>
  <c r="AO18" i="12"/>
  <c r="AV17" i="12"/>
  <c r="AU17" i="12"/>
  <c r="AT17" i="12"/>
  <c r="AS17" i="12"/>
  <c r="AR17" i="12"/>
  <c r="AQ17" i="12"/>
  <c r="AP17" i="12"/>
  <c r="AO17" i="12"/>
  <c r="AV16" i="12"/>
  <c r="AU16" i="12"/>
  <c r="AT16" i="12"/>
  <c r="AS16" i="12"/>
  <c r="AR16" i="12"/>
  <c r="AQ16" i="12"/>
  <c r="AP16" i="12"/>
  <c r="AO16" i="12"/>
  <c r="AV15" i="12"/>
  <c r="AU15" i="12"/>
  <c r="AT15" i="12"/>
  <c r="AS15" i="12"/>
  <c r="AR15" i="12"/>
  <c r="AQ15" i="12"/>
  <c r="AP15" i="12"/>
  <c r="AO15" i="12"/>
  <c r="AV14" i="12"/>
  <c r="AU14" i="12"/>
  <c r="AT14" i="12"/>
  <c r="AS14" i="12"/>
  <c r="AR14" i="12"/>
  <c r="AQ14" i="12"/>
  <c r="AP14" i="12"/>
  <c r="AO14" i="12"/>
  <c r="AV13" i="12"/>
  <c r="AU13" i="12"/>
  <c r="AT13" i="12"/>
  <c r="AS13" i="12"/>
  <c r="AR13" i="12"/>
  <c r="AQ13" i="12"/>
  <c r="AP13" i="12"/>
  <c r="AO13" i="12"/>
  <c r="AV12" i="12"/>
  <c r="AU12" i="12"/>
  <c r="AT12" i="12"/>
  <c r="AS12" i="12"/>
  <c r="AR12" i="12"/>
  <c r="AQ12" i="12"/>
  <c r="AP12" i="12"/>
  <c r="AO12" i="12"/>
  <c r="AV11" i="12"/>
  <c r="AV32" i="12" s="1"/>
  <c r="AU11" i="12"/>
  <c r="AU32" i="12" s="1"/>
  <c r="AT11" i="12"/>
  <c r="AT32" i="12" s="1"/>
  <c r="AS11" i="12"/>
  <c r="AS32" i="12" s="1"/>
  <c r="AR11" i="12"/>
  <c r="AR32" i="12" s="1"/>
  <c r="AQ11" i="12"/>
  <c r="AQ32" i="12" s="1"/>
  <c r="AP11" i="12"/>
  <c r="AP32" i="12" s="1"/>
  <c r="AO11" i="12"/>
  <c r="AO32" i="12" s="1"/>
  <c r="S31" i="7"/>
  <c r="S26" i="7"/>
  <c r="S11" i="7"/>
  <c r="S16" i="7"/>
  <c r="AO98" i="12" l="1"/>
  <c r="P26" i="3"/>
  <c r="P24" i="3"/>
  <c r="P22" i="3"/>
  <c r="P20" i="3"/>
  <c r="P18" i="3"/>
  <c r="P16" i="3"/>
  <c r="P14" i="3"/>
  <c r="P12" i="3"/>
  <c r="P10" i="3"/>
  <c r="P8" i="3"/>
  <c r="H19" i="7" l="1"/>
  <c r="G31" i="6" l="1"/>
  <c r="H31" i="6" s="1"/>
  <c r="K31" i="6"/>
  <c r="G26" i="6"/>
  <c r="H26" i="6" s="1"/>
  <c r="K26" i="6"/>
  <c r="AZ10" i="5"/>
  <c r="K16" i="6" s="1"/>
  <c r="H16" i="6" s="1"/>
  <c r="AZ11" i="5"/>
  <c r="K21" i="6" s="1"/>
  <c r="H21" i="6" s="1"/>
  <c r="AZ12" i="5"/>
  <c r="AZ13" i="5"/>
  <c r="AZ9" i="5"/>
  <c r="K11" i="6"/>
  <c r="H11" i="6" s="1"/>
  <c r="AB34" i="6" l="1"/>
  <c r="Q34" i="6"/>
  <c r="R34" i="6"/>
  <c r="S34" i="6"/>
  <c r="W34" i="6"/>
  <c r="X34" i="6"/>
  <c r="Y34" i="6"/>
  <c r="AD34" i="6"/>
  <c r="AE34" i="6"/>
  <c r="AF34" i="6"/>
  <c r="AG34" i="6"/>
  <c r="AH34" i="6"/>
  <c r="S38" i="7"/>
  <c r="T38" i="7"/>
  <c r="R38" i="7"/>
  <c r="B8" i="3"/>
  <c r="U34" i="6" l="1"/>
  <c r="O16" i="3"/>
  <c r="O18" i="3"/>
  <c r="T18" i="3"/>
  <c r="T19" i="3"/>
  <c r="AG18" i="3" l="1"/>
  <c r="AA18" i="3"/>
  <c r="AG16" i="3" l="1"/>
  <c r="AA16" i="3" l="1"/>
  <c r="R28" i="7" l="1"/>
  <c r="AR11" i="5" l="1"/>
  <c r="AR10" i="5"/>
  <c r="AR9" i="5"/>
  <c r="T30" i="6"/>
  <c r="T25" i="6"/>
  <c r="T20" i="6"/>
  <c r="T15" i="6"/>
  <c r="T10" i="6"/>
  <c r="Z30" i="6"/>
  <c r="Z25" i="6"/>
  <c r="Z20" i="6"/>
  <c r="Z15" i="6"/>
  <c r="Z10" i="6"/>
  <c r="AY11" i="5" l="1"/>
  <c r="AR13" i="5"/>
  <c r="AR12" i="5" l="1"/>
  <c r="AI27" i="3"/>
  <c r="AI25" i="3"/>
  <c r="F15" i="6"/>
  <c r="F10" i="6"/>
  <c r="AN5" i="5"/>
  <c r="AE28" i="6" l="1"/>
  <c r="AM13" i="5" l="1"/>
  <c r="AM12" i="5"/>
  <c r="AM11" i="5" l="1"/>
  <c r="AM10" i="5"/>
  <c r="AM9" i="5"/>
  <c r="AC23" i="3" l="1"/>
  <c r="AC21" i="3"/>
  <c r="AC19" i="3"/>
  <c r="AC17" i="3"/>
  <c r="AC15" i="3"/>
  <c r="AC13" i="3"/>
  <c r="AC11" i="3"/>
  <c r="AC9" i="3"/>
  <c r="Y13" i="5" l="1"/>
  <c r="Y12" i="5"/>
  <c r="Y11" i="5"/>
  <c r="Y10" i="5"/>
  <c r="Y9" i="5"/>
  <c r="F30" i="6" l="1"/>
  <c r="F25" i="6"/>
  <c r="G19" i="6" l="1"/>
  <c r="F19" i="6"/>
  <c r="G14" i="6"/>
  <c r="F14" i="6"/>
  <c r="G9" i="6"/>
  <c r="F9" i="6"/>
  <c r="AH10" i="5" l="1"/>
  <c r="AH11" i="5"/>
  <c r="AH12" i="5"/>
  <c r="AH13" i="5"/>
  <c r="AH9" i="5"/>
  <c r="AC33" i="6" l="1"/>
  <c r="AD33" i="6"/>
  <c r="AE33" i="6"/>
  <c r="AF33" i="6"/>
  <c r="AG33" i="6"/>
  <c r="AB33" i="6"/>
  <c r="AC28" i="6"/>
  <c r="AD28" i="6"/>
  <c r="AF28" i="6"/>
  <c r="AG28" i="6"/>
  <c r="AB28" i="6"/>
  <c r="AG23" i="6"/>
  <c r="AG18" i="6"/>
  <c r="AC23" i="6"/>
  <c r="AD23" i="6"/>
  <c r="AE23" i="6"/>
  <c r="AC18" i="6"/>
  <c r="AD18" i="6"/>
  <c r="AE18" i="6"/>
  <c r="AF18" i="6"/>
  <c r="AB18" i="6"/>
  <c r="AC13" i="6"/>
  <c r="AD13" i="6"/>
  <c r="AE13" i="6"/>
  <c r="AF13" i="6"/>
  <c r="AG13" i="6"/>
  <c r="AB13" i="6"/>
  <c r="W33" i="6"/>
  <c r="X33" i="6"/>
  <c r="V33" i="6"/>
  <c r="W28" i="6"/>
  <c r="X28" i="6"/>
  <c r="Y28" i="6"/>
  <c r="V28" i="6"/>
  <c r="Q28" i="6"/>
  <c r="R28" i="6"/>
  <c r="S28" i="6"/>
  <c r="W23" i="6"/>
  <c r="X23" i="6"/>
  <c r="Y23" i="6"/>
  <c r="V23" i="6"/>
  <c r="W18" i="6"/>
  <c r="X18" i="6"/>
  <c r="Y18" i="6"/>
  <c r="V18" i="6"/>
  <c r="Q18" i="6"/>
  <c r="R18" i="6"/>
  <c r="S18" i="6"/>
  <c r="Q23" i="6"/>
  <c r="R23" i="6"/>
  <c r="S23" i="6"/>
  <c r="W13" i="6"/>
  <c r="X13" i="6"/>
  <c r="Y13" i="6"/>
  <c r="V13" i="6"/>
  <c r="Q13" i="6"/>
  <c r="R13" i="6"/>
  <c r="S13" i="6"/>
  <c r="Z29" i="6"/>
  <c r="AA29" i="6" s="1"/>
  <c r="T29" i="6"/>
  <c r="U29" i="6" s="1"/>
  <c r="Z24" i="6"/>
  <c r="AA24" i="6" s="1"/>
  <c r="T24" i="6"/>
  <c r="Z19" i="6"/>
  <c r="T19" i="6"/>
  <c r="Z14" i="6"/>
  <c r="AA14" i="6" s="1"/>
  <c r="T14" i="6"/>
  <c r="U14" i="6" s="1"/>
  <c r="Z9" i="6"/>
  <c r="AA9" i="6" s="1"/>
  <c r="T9" i="6"/>
  <c r="U9" i="6" s="1"/>
  <c r="AH33" i="6" l="1"/>
  <c r="AI33" i="6"/>
  <c r="AH28" i="6"/>
  <c r="AI28" i="6"/>
  <c r="U24" i="6"/>
  <c r="T13" i="6"/>
  <c r="AA19" i="6"/>
  <c r="U19" i="6"/>
  <c r="AP24" i="3"/>
  <c r="AP25" i="3"/>
  <c r="AP22" i="3"/>
  <c r="AP23" i="3"/>
  <c r="AP20" i="3"/>
  <c r="AP21" i="3"/>
  <c r="AP18" i="3"/>
  <c r="AP19" i="3"/>
  <c r="AP16" i="3"/>
  <c r="AP17" i="3"/>
  <c r="AP14" i="3"/>
  <c r="AP15" i="3"/>
  <c r="AP12" i="3"/>
  <c r="AP13" i="3"/>
  <c r="AP10" i="3"/>
  <c r="AP11" i="3"/>
  <c r="AP8" i="3"/>
  <c r="AP9" i="3"/>
  <c r="AO8" i="3"/>
  <c r="AO9" i="3"/>
  <c r="AP26" i="3"/>
  <c r="AP27" i="3"/>
  <c r="AI10" i="6"/>
  <c r="AI15" i="6"/>
  <c r="AI20" i="6"/>
  <c r="AF23" i="6" s="1"/>
  <c r="AI23" i="6" s="1"/>
  <c r="AI25" i="6"/>
  <c r="AI30" i="6"/>
  <c r="AH30" i="6"/>
  <c r="AI32" i="6"/>
  <c r="AH32" i="6"/>
  <c r="AI31" i="6"/>
  <c r="AJ31" i="6" s="1"/>
  <c r="AI29" i="6"/>
  <c r="AH29" i="6"/>
  <c r="U30" i="6"/>
  <c r="AA25" i="6"/>
  <c r="U25" i="6"/>
  <c r="AA20" i="6"/>
  <c r="U20" i="6"/>
  <c r="AA15" i="6"/>
  <c r="U15" i="6"/>
  <c r="U10" i="6"/>
  <c r="O33" i="6"/>
  <c r="R33" i="7"/>
  <c r="T33" i="7" s="1"/>
  <c r="T11" i="7"/>
  <c r="T16" i="7"/>
  <c r="S12" i="7"/>
  <c r="S17" i="7"/>
  <c r="T17" i="7" s="1"/>
  <c r="S19" i="7"/>
  <c r="R19" i="7"/>
  <c r="R20" i="7"/>
  <c r="R21" i="7"/>
  <c r="R22" i="7"/>
  <c r="AC10" i="5"/>
  <c r="AC11" i="5"/>
  <c r="AC12" i="5"/>
  <c r="AC13" i="5"/>
  <c r="AC9" i="5"/>
  <c r="S28" i="7"/>
  <c r="T15" i="7"/>
  <c r="Y33" i="6"/>
  <c r="P33" i="6"/>
  <c r="Q33" i="6"/>
  <c r="R33" i="6"/>
  <c r="S33" i="6"/>
  <c r="P28" i="6"/>
  <c r="O28" i="6"/>
  <c r="AB23" i="6"/>
  <c r="AH23" i="6" s="1"/>
  <c r="P23" i="6"/>
  <c r="O23" i="6"/>
  <c r="P18" i="6"/>
  <c r="O18" i="6"/>
  <c r="P13" i="6"/>
  <c r="O13" i="6"/>
  <c r="G29" i="6"/>
  <c r="G33" i="6" s="1"/>
  <c r="G24" i="6"/>
  <c r="G28" i="6" s="1"/>
  <c r="H19" i="6"/>
  <c r="H14" i="6"/>
  <c r="H9" i="6"/>
  <c r="AY13" i="5"/>
  <c r="AY12" i="5"/>
  <c r="Z33" i="6"/>
  <c r="AI26" i="3"/>
  <c r="AG26" i="3"/>
  <c r="AI24" i="3"/>
  <c r="AG24" i="3"/>
  <c r="AA26" i="3"/>
  <c r="AA24" i="3"/>
  <c r="U26" i="3"/>
  <c r="U24" i="3"/>
  <c r="O26" i="3"/>
  <c r="O24" i="3"/>
  <c r="AI23" i="3"/>
  <c r="AG22" i="3"/>
  <c r="AI21" i="3"/>
  <c r="AG20" i="3"/>
  <c r="AA22" i="3"/>
  <c r="AC20" i="3"/>
  <c r="AA20" i="3"/>
  <c r="W23" i="3"/>
  <c r="U22" i="3"/>
  <c r="W21" i="3"/>
  <c r="U20" i="3"/>
  <c r="Q23" i="3"/>
  <c r="O22" i="3"/>
  <c r="Q21" i="3"/>
  <c r="O20" i="3"/>
  <c r="AI19" i="3"/>
  <c r="AI17" i="3"/>
  <c r="W19" i="3"/>
  <c r="U18" i="3"/>
  <c r="W18" i="3" s="1"/>
  <c r="W17" i="3"/>
  <c r="U16" i="3"/>
  <c r="Q19" i="3"/>
  <c r="Q17" i="3"/>
  <c r="AI15" i="3"/>
  <c r="AG14" i="3"/>
  <c r="AI13" i="3"/>
  <c r="AG12" i="3"/>
  <c r="AA14" i="3"/>
  <c r="AA12" i="3"/>
  <c r="W15" i="3"/>
  <c r="U14" i="3"/>
  <c r="W14" i="3" s="1"/>
  <c r="W13" i="3"/>
  <c r="U12" i="3"/>
  <c r="Q15" i="3"/>
  <c r="O14" i="3"/>
  <c r="Q13" i="3"/>
  <c r="O12" i="3"/>
  <c r="AI11" i="3"/>
  <c r="AG10" i="3"/>
  <c r="AI9" i="3"/>
  <c r="AG8" i="3"/>
  <c r="AA10" i="3"/>
  <c r="AA8" i="3"/>
  <c r="W11" i="3"/>
  <c r="U10" i="3"/>
  <c r="W9" i="3"/>
  <c r="U8" i="3"/>
  <c r="Q11" i="3"/>
  <c r="O10" i="3"/>
  <c r="O8" i="3"/>
  <c r="Q16" i="3"/>
  <c r="G20" i="6"/>
  <c r="G10" i="6"/>
  <c r="AY10" i="5"/>
  <c r="AY9" i="5"/>
  <c r="F13" i="6"/>
  <c r="F18" i="6"/>
  <c r="F23" i="6"/>
  <c r="F28" i="6"/>
  <c r="AO27" i="3"/>
  <c r="AO26" i="3"/>
  <c r="AO25" i="3"/>
  <c r="AO24" i="3"/>
  <c r="AO23" i="3"/>
  <c r="AO22" i="3"/>
  <c r="AO21" i="3"/>
  <c r="AO20" i="3"/>
  <c r="AO19" i="3"/>
  <c r="AO18" i="3"/>
  <c r="AO17" i="3"/>
  <c r="AO16" i="3"/>
  <c r="AO15" i="3"/>
  <c r="AO14" i="3"/>
  <c r="AO13" i="3"/>
  <c r="AO12" i="3"/>
  <c r="AO11" i="3"/>
  <c r="AO10" i="3"/>
  <c r="Z27" i="3"/>
  <c r="Z26" i="3"/>
  <c r="Z25" i="3"/>
  <c r="Z24" i="3"/>
  <c r="Z23" i="3"/>
  <c r="Z22" i="3"/>
  <c r="Z21" i="3"/>
  <c r="Z20" i="3"/>
  <c r="Z19" i="3"/>
  <c r="Z18" i="3"/>
  <c r="Z17" i="3"/>
  <c r="Z16" i="3"/>
  <c r="Z15" i="3"/>
  <c r="Z14" i="3"/>
  <c r="Z13" i="3"/>
  <c r="Z12" i="3"/>
  <c r="Z11" i="3"/>
  <c r="Z10" i="3"/>
  <c r="Z9" i="3"/>
  <c r="Z8" i="3"/>
  <c r="T27" i="3"/>
  <c r="T26" i="3"/>
  <c r="T25" i="3"/>
  <c r="T24" i="3"/>
  <c r="T23" i="3"/>
  <c r="T22" i="3"/>
  <c r="T21" i="3"/>
  <c r="T20" i="3"/>
  <c r="T17" i="3"/>
  <c r="T16" i="3"/>
  <c r="T15" i="3"/>
  <c r="T14" i="3"/>
  <c r="T13" i="3"/>
  <c r="T12" i="3"/>
  <c r="T11" i="3"/>
  <c r="T10" i="3"/>
  <c r="T9" i="3"/>
  <c r="T8" i="3"/>
  <c r="Q9" i="3"/>
  <c r="B24" i="7"/>
  <c r="C29" i="6"/>
  <c r="AF9" i="3"/>
  <c r="AL27" i="3"/>
  <c r="AL26" i="3"/>
  <c r="AL25" i="3"/>
  <c r="AL24" i="3"/>
  <c r="AL23" i="3"/>
  <c r="AL22" i="3"/>
  <c r="AL21" i="3"/>
  <c r="AL20" i="3"/>
  <c r="AL19" i="3"/>
  <c r="AL18" i="3"/>
  <c r="AL17" i="3"/>
  <c r="AL16" i="3"/>
  <c r="AL15" i="3"/>
  <c r="AL14" i="3"/>
  <c r="AL13" i="3"/>
  <c r="AL12" i="3"/>
  <c r="AL11" i="3"/>
  <c r="AL10" i="3"/>
  <c r="AL9" i="3"/>
  <c r="AL8" i="3"/>
  <c r="AF10" i="3"/>
  <c r="AF11" i="3"/>
  <c r="AF12" i="3"/>
  <c r="AF13" i="3"/>
  <c r="AF14" i="3"/>
  <c r="AF15" i="3"/>
  <c r="AF16" i="3"/>
  <c r="AF17" i="3"/>
  <c r="AF18" i="3"/>
  <c r="AF19" i="3"/>
  <c r="AF20" i="3"/>
  <c r="AF21" i="3"/>
  <c r="AF22" i="3"/>
  <c r="AF23" i="3"/>
  <c r="AF24" i="3"/>
  <c r="AF25" i="3"/>
  <c r="AF26" i="3"/>
  <c r="AF27" i="3"/>
  <c r="AF8" i="3"/>
  <c r="K24" i="3"/>
  <c r="K26" i="3"/>
  <c r="K22" i="3"/>
  <c r="K20" i="3"/>
  <c r="K18" i="3"/>
  <c r="K16" i="3"/>
  <c r="K14" i="3"/>
  <c r="K12" i="3"/>
  <c r="K10" i="3"/>
  <c r="K8" i="3"/>
  <c r="B24" i="3"/>
  <c r="B20" i="3"/>
  <c r="B16" i="3"/>
  <c r="B12" i="3"/>
  <c r="C9" i="6"/>
  <c r="B9" i="7" s="1"/>
  <c r="R18" i="7"/>
  <c r="T14" i="7"/>
  <c r="B32" i="7"/>
  <c r="B29" i="7"/>
  <c r="F33" i="6"/>
  <c r="T24" i="7"/>
  <c r="R13" i="7"/>
  <c r="C24" i="6"/>
  <c r="C19" i="6"/>
  <c r="C14" i="6"/>
  <c r="B11" i="7" s="1"/>
  <c r="B24" i="6"/>
  <c r="B19" i="6"/>
  <c r="B14" i="6"/>
  <c r="T25" i="9"/>
  <c r="S25" i="9"/>
  <c r="R25" i="9"/>
  <c r="T32" i="7"/>
  <c r="T31" i="7"/>
  <c r="T29" i="7"/>
  <c r="T27" i="7"/>
  <c r="T26" i="7"/>
  <c r="T9" i="7"/>
  <c r="AI27" i="6"/>
  <c r="AH27" i="6"/>
  <c r="AI26" i="6"/>
  <c r="AJ26" i="6" s="1"/>
  <c r="AH25" i="6"/>
  <c r="AI24" i="6"/>
  <c r="AH24" i="6"/>
  <c r="AH22" i="6"/>
  <c r="AI21" i="6"/>
  <c r="AJ21" i="6" s="1"/>
  <c r="AH20" i="6"/>
  <c r="AI19" i="6"/>
  <c r="AH19" i="6"/>
  <c r="AI18" i="6"/>
  <c r="AH18" i="6"/>
  <c r="AI17" i="6"/>
  <c r="AH17" i="6"/>
  <c r="AI16" i="6"/>
  <c r="AJ16" i="6" s="1"/>
  <c r="AH15" i="6"/>
  <c r="AI14" i="6"/>
  <c r="AH14" i="6"/>
  <c r="AI13" i="6"/>
  <c r="AI12" i="6"/>
  <c r="AH12" i="6"/>
  <c r="AI11" i="6"/>
  <c r="AJ11" i="6" s="1"/>
  <c r="AH10" i="6"/>
  <c r="AI9" i="6"/>
  <c r="AH9" i="6"/>
  <c r="B9" i="6"/>
  <c r="AI34" i="6" l="1"/>
  <c r="AJ34" i="6" s="1"/>
  <c r="AQ16" i="3"/>
  <c r="AI22" i="6"/>
  <c r="AJ22" i="6" s="1"/>
  <c r="AC18" i="3"/>
  <c r="AC26" i="3"/>
  <c r="AC8" i="3"/>
  <c r="AC12" i="3"/>
  <c r="Q18" i="3"/>
  <c r="AC16" i="3"/>
  <c r="AC22" i="3"/>
  <c r="AC24" i="3"/>
  <c r="Q8" i="3"/>
  <c r="AC10" i="3"/>
  <c r="AC14" i="3"/>
  <c r="AI20" i="3"/>
  <c r="Q27" i="3"/>
  <c r="AQ12" i="3"/>
  <c r="AQ24" i="3"/>
  <c r="G15" i="6"/>
  <c r="H15" i="6" s="1"/>
  <c r="AT22" i="3"/>
  <c r="AQ23" i="3"/>
  <c r="G30" i="6"/>
  <c r="H30" i="6" s="1"/>
  <c r="K30" i="6"/>
  <c r="G25" i="6"/>
  <c r="H25" i="6" s="1"/>
  <c r="K25" i="6"/>
  <c r="H29" i="6"/>
  <c r="H24" i="6"/>
  <c r="H28" i="6"/>
  <c r="AQ15" i="3"/>
  <c r="AQ10" i="3"/>
  <c r="AQ18" i="3"/>
  <c r="Q24" i="3"/>
  <c r="AQ13" i="3"/>
  <c r="AQ21" i="3"/>
  <c r="AI18" i="3"/>
  <c r="T19" i="7"/>
  <c r="AQ8" i="3"/>
  <c r="AJ33" i="6"/>
  <c r="AJ15" i="6"/>
  <c r="AJ32" i="6"/>
  <c r="W22" i="3"/>
  <c r="AJ28" i="6"/>
  <c r="AJ20" i="6"/>
  <c r="BA12" i="5"/>
  <c r="BA9" i="5"/>
  <c r="H10" i="6"/>
  <c r="AQ22" i="3"/>
  <c r="AQ27" i="3"/>
  <c r="AQ26" i="3"/>
  <c r="W26" i="3"/>
  <c r="S20" i="7"/>
  <c r="T20" i="7" s="1"/>
  <c r="T25" i="7"/>
  <c r="BA10" i="5"/>
  <c r="AQ17" i="3"/>
  <c r="AT14" i="3"/>
  <c r="AQ14" i="3"/>
  <c r="AJ25" i="6"/>
  <c r="W10" i="3"/>
  <c r="AI12" i="3"/>
  <c r="T28" i="7"/>
  <c r="S22" i="7"/>
  <c r="T22" i="7" s="1"/>
  <c r="W12" i="3"/>
  <c r="W20" i="3"/>
  <c r="AI22" i="3"/>
  <c r="S13" i="7"/>
  <c r="T13" i="7" s="1"/>
  <c r="W24" i="3"/>
  <c r="AQ11" i="3"/>
  <c r="AQ25" i="3"/>
  <c r="U13" i="6"/>
  <c r="T18" i="6"/>
  <c r="U18" i="6" s="1"/>
  <c r="T30" i="7"/>
  <c r="T10" i="7"/>
  <c r="AJ24" i="6"/>
  <c r="T12" i="7"/>
  <c r="AQ19" i="3"/>
  <c r="AQ20" i="3"/>
  <c r="W8" i="3"/>
  <c r="Q12" i="3"/>
  <c r="Q14" i="3"/>
  <c r="Q20" i="3"/>
  <c r="Q22" i="3"/>
  <c r="T33" i="6"/>
  <c r="U33" i="6" s="1"/>
  <c r="S18" i="7"/>
  <c r="T18" i="7" s="1"/>
  <c r="T23" i="6"/>
  <c r="U23" i="6" s="1"/>
  <c r="AQ9" i="3"/>
  <c r="T28" i="6"/>
  <c r="U28" i="6" s="1"/>
  <c r="Z28" i="6"/>
  <c r="AA28" i="6" s="1"/>
  <c r="AJ9" i="6"/>
  <c r="AH13" i="6"/>
  <c r="AJ13" i="6" s="1"/>
  <c r="BA11" i="5"/>
  <c r="R23" i="7"/>
  <c r="AJ17" i="6"/>
  <c r="Q26" i="3"/>
  <c r="Q10" i="3"/>
  <c r="AI8" i="3"/>
  <c r="AI10" i="3"/>
  <c r="AI14" i="3"/>
  <c r="W16" i="3"/>
  <c r="AI16" i="3"/>
  <c r="Q25" i="3"/>
  <c r="AA10" i="6"/>
  <c r="Z13" i="6"/>
  <c r="AA13" i="6" s="1"/>
  <c r="AA30" i="6"/>
  <c r="Z23" i="6"/>
  <c r="AA23" i="6" s="1"/>
  <c r="Z18" i="6"/>
  <c r="AA18" i="6" s="1"/>
  <c r="AJ23" i="6"/>
  <c r="AJ18" i="6"/>
  <c r="AJ14" i="6"/>
  <c r="AJ19" i="6"/>
  <c r="AJ12" i="6"/>
  <c r="H33" i="6"/>
  <c r="AJ10" i="6"/>
  <c r="AJ27" i="6"/>
  <c r="BA13" i="5"/>
  <c r="S21" i="7"/>
  <c r="T21" i="7" s="1"/>
  <c r="AJ29" i="6"/>
  <c r="AJ30" i="6"/>
  <c r="AA33" i="6" l="1"/>
  <c r="G18" i="6"/>
  <c r="H18" i="6" s="1"/>
  <c r="AT8" i="3"/>
  <c r="AT20" i="3"/>
  <c r="AT12" i="3"/>
  <c r="AT18" i="3"/>
  <c r="AT16" i="3"/>
  <c r="AT10" i="3"/>
  <c r="G13" i="6"/>
  <c r="H13" i="6" s="1"/>
  <c r="AT26" i="3"/>
  <c r="AT24" i="3"/>
  <c r="H20" i="6"/>
  <c r="G23" i="6"/>
  <c r="H23" i="6" s="1"/>
  <c r="S23" i="7"/>
  <c r="T23" i="7" s="1"/>
</calcChain>
</file>

<file path=xl/sharedStrings.xml><?xml version="1.0" encoding="utf-8"?>
<sst xmlns="http://schemas.openxmlformats.org/spreadsheetml/2006/main" count="2803" uniqueCount="1299">
  <si>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</si>
  <si>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</si>
  <si>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</si>
  <si>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</si>
  <si>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</si>
  <si>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</si>
  <si>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</si>
  <si>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</si>
  <si>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</si>
  <si>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</si>
  <si>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</si>
  <si>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</si>
  <si>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</si>
  <si>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</si>
  <si>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</si>
  <si>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</si>
  <si>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</si>
  <si>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</si>
  <si>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</si>
  <si>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</si>
  <si>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</si>
  <si>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</si>
  <si>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</si>
  <si>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</si>
  <si>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</si>
  <si>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</si>
  <si>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</si>
  <si>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</si>
  <si>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</si>
  <si>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</si>
  <si>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</si>
  <si>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</si>
  <si>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</si>
  <si>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</si>
  <si>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</si>
  <si>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</si>
  <si>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</si>
  <si>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</si>
  <si>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</si>
  <si>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 AVANCE TAREAS VIGENCIA</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</si>
  <si>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</si>
  <si>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</si>
  <si>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</si>
  <si>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</si>
  <si>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</si>
  <si>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</si>
  <si>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</si>
  <si>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</si>
  <si>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</si>
  <si>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</si>
  <si>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</si>
  <si>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</si>
  <si>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</si>
  <si>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</si>
  <si>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</si>
  <si>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</si>
  <si>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</si>
  <si>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</si>
  <si>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</si>
  <si>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</si>
  <si>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</si>
  <si>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</si>
  <si>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</si>
  <si>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</si>
  <si>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</si>
  <si>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</si>
  <si>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</si>
  <si>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</si>
  <si>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</si>
  <si>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</si>
  <si>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</si>
  <si>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</si>
  <si>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</si>
  <si>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</si>
  <si>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</si>
  <si>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</si>
  <si>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</si>
  <si>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</si>
  <si>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</si>
  <si>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</si>
  <si>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</si>
  <si>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</si>
  <si>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</si>
  <si>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</si>
  <si>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</si>
  <si>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</si>
  <si>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</si>
  <si>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</si>
  <si>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</si>
  <si>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</si>
  <si>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</si>
  <si>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</si>
  <si>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SUMA</t>
  </si>
  <si>
    <t>CONSTANTE</t>
  </si>
  <si>
    <t>La ejecución es independiente en cada vigencia</t>
  </si>
  <si>
    <t>CRECIENTE SIN LÍNEA BASE</t>
  </si>
  <si>
    <t>La ejecución, es el último valor reportado por la entidad sin importar la vigencia</t>
  </si>
  <si>
    <t>CRECIENTE CON LÍNEA BASE</t>
  </si>
  <si>
    <t>La línea base debe ser menor o igual al valor de la primera vigencia programada. En caso de ser mayor, el resultado será cero.</t>
  </si>
  <si>
    <t>Si el resultado del cálculo es negativo el porcentaje de avance se colocará en 0</t>
  </si>
  <si>
    <t>Para la primer vigencia, el ejecutado vigencia anterior es la línea base</t>
  </si>
  <si>
    <t>Si el programado es igual a la línea base y el ejecutado es superior a lo programado:</t>
  </si>
  <si>
    <t>(Ejecutado Vigencia - Línea base) / (Programado para el Plan - línea base)</t>
  </si>
  <si>
    <t>(Última Ejecución a la Vigencia del Informe - línea base) / (Programado para el Plan - línea base)</t>
  </si>
  <si>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</si>
  <si>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</si>
  <si>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</si>
  <si>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</si>
  <si>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</si>
  <si>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</si>
  <si>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t>(Ejecutado Vigencia - línea base) / (línea base - Programado para el Plan)</t>
  </si>
  <si>
    <t>(Última ejecución a la Vigencia del informe - línea base) / (línea base - Programado para el Plan)</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</si>
  <si>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</si>
  <si>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</si>
  <si>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</si>
  <si>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</si>
  <si>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</si>
  <si>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</si>
  <si>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</si>
  <si>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</si>
  <si>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</si>
  <si>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</si>
  <si>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</si>
  <si>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</si>
  <si>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</si>
  <si>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</si>
  <si>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</si>
  <si>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</si>
  <si>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</si>
  <si>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</si>
  <si>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</si>
  <si>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</si>
  <si>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</si>
  <si>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</si>
  <si>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</si>
  <si>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</si>
  <si>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</si>
  <si>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</si>
  <si>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</si>
  <si>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</si>
  <si>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</si>
  <si>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</si>
  <si>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</si>
  <si>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</si>
  <si>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</si>
  <si>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</si>
  <si>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</si>
  <si>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</si>
  <si>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</si>
  <si>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</si>
  <si>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</si>
  <si>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</si>
  <si>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</si>
  <si>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</si>
  <si>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</si>
  <si>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</si>
  <si>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</si>
  <si>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</si>
  <si>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</si>
  <si>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</si>
  <si>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</si>
  <si>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</si>
  <si>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</si>
  <si>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</si>
  <si>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</si>
  <si>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</si>
  <si>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</si>
  <si>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</si>
  <si>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</si>
  <si>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</si>
  <si>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</si>
  <si>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</si>
  <si>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</si>
  <si>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</si>
  <si>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</si>
  <si>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</si>
  <si>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</si>
  <si>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</si>
  <si>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</si>
  <si>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</si>
  <si>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</si>
  <si>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</si>
  <si>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</si>
  <si>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</si>
  <si>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</si>
  <si>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</si>
  <si>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</si>
  <si>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</si>
  <si>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</si>
  <si>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</si>
  <si>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</si>
  <si>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</si>
  <si>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</si>
  <si>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</si>
  <si>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</si>
  <si>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</si>
  <si>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</si>
  <si>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</si>
  <si>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</si>
  <si>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</si>
  <si>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</si>
  <si>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</si>
  <si>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</si>
  <si>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</si>
  <si>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</si>
  <si>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</si>
  <si>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</si>
  <si>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</si>
  <si>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</si>
  <si>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</si>
  <si>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</si>
  <si>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</si>
  <si>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</si>
  <si>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</si>
  <si>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</si>
  <si>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</si>
  <si>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</si>
  <si>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</si>
  <si>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</si>
  <si>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</si>
  <si>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</si>
  <si>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</si>
  <si>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</si>
  <si>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</si>
  <si>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</si>
  <si>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</si>
  <si>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</si>
  <si>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</si>
  <si>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</si>
  <si>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</si>
  <si>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</si>
  <si>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</si>
  <si>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</si>
  <si>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</si>
  <si>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</si>
  <si>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</si>
  <si>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</si>
  <si>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</si>
  <si>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</si>
  <si>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</si>
  <si>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</si>
  <si>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</si>
  <si>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</si>
  <si>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</si>
  <si>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</si>
  <si>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</si>
  <si>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</si>
  <si>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</si>
  <si>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</si>
  <si>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</si>
  <si>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</si>
  <si>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</si>
  <si>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</si>
  <si>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</si>
  <si>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</si>
  <si>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</si>
  <si>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</si>
  <si>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</si>
  <si>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</si>
  <si>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</si>
  <si>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</si>
  <si>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</si>
  <si>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</si>
  <si>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</si>
  <si>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</si>
  <si>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</si>
  <si>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</si>
  <si>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</si>
  <si>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</si>
  <si>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</si>
  <si>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</si>
  <si>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</si>
  <si>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</si>
  <si>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</si>
  <si>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</si>
  <si>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</si>
  <si>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</si>
  <si>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</si>
  <si>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</si>
  <si>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</si>
  <si>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</si>
  <si>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</si>
  <si>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</si>
  <si>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</si>
  <si>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</si>
  <si>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</si>
  <si>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</si>
  <si>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</si>
  <si>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</si>
  <si>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</si>
  <si>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</si>
  <si>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</si>
  <si>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</si>
  <si>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</si>
  <si>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</si>
  <si>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</si>
  <si>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</si>
  <si>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</si>
  <si>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</si>
  <si>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</si>
  <si>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</si>
  <si>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</si>
  <si>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</si>
  <si>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</si>
  <si>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</si>
  <si>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</si>
  <si>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</si>
  <si>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</si>
  <si>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</si>
  <si>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</si>
  <si>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</si>
  <si>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</si>
  <si>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</si>
  <si>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</si>
  <si>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</si>
  <si>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</si>
  <si>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</si>
  <si>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</si>
  <si>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</si>
  <si>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</si>
  <si>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</si>
  <si>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</si>
  <si>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</si>
  <si>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</si>
  <si>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</si>
  <si>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</si>
  <si>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</si>
  <si>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</si>
  <si>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</si>
  <si>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</si>
  <si>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</si>
  <si>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</si>
  <si>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</si>
  <si>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</si>
  <si>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</si>
  <si>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</si>
  <si>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</si>
  <si>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</si>
  <si>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</si>
  <si>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</si>
  <si>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</si>
  <si>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</si>
  <si>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</si>
  <si>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</si>
  <si>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</si>
  <si>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</si>
  <si>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</si>
  <si>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</si>
  <si>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</si>
  <si>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</si>
  <si>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</si>
  <si>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</si>
  <si>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</si>
  <si>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</si>
  <si>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</si>
  <si>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</si>
  <si>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</si>
  <si>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</si>
  <si>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</si>
  <si>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</si>
  <si>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</si>
  <si>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</si>
  <si>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</si>
  <si>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</si>
  <si>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</si>
  <si>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</si>
  <si>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</si>
  <si>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</si>
  <si>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</si>
  <si>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</si>
  <si>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</si>
  <si>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</si>
  <si>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</si>
  <si>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</si>
  <si>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</si>
  <si>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</si>
  <si>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</si>
  <si>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</si>
  <si>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</si>
  <si>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</si>
  <si>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</si>
  <si>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</si>
  <si>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</si>
  <si>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</si>
  <si>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</si>
  <si>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</si>
  <si>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</si>
  <si>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</si>
  <si>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</si>
  <si>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</si>
  <si>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</si>
  <si>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</si>
  <si>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</si>
  <si>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</si>
  <si>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</si>
  <si>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</si>
  <si>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</si>
  <si>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</si>
  <si>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</si>
  <si>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</si>
  <si>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</si>
  <si>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</si>
  <si>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</si>
  <si>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</si>
  <si>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</si>
  <si>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</si>
  <si>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</si>
  <si>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</si>
  <si>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</si>
  <si>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</si>
  <si>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</si>
  <si>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</si>
  <si>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</si>
  <si>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</si>
  <si>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</si>
  <si>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</si>
  <si>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</si>
  <si>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</si>
  <si>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</si>
  <si>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</si>
  <si>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</si>
  <si>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</si>
  <si>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</si>
  <si>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</si>
  <si>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</si>
  <si>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</si>
  <si>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</si>
  <si>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</si>
  <si>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</si>
  <si>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</si>
  <si>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</si>
  <si>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</si>
  <si>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</si>
  <si>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</si>
  <si>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</si>
  <si>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</si>
  <si>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</si>
  <si>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</si>
  <si>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</si>
  <si>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</si>
  <si>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</si>
  <si>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</si>
  <si>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</si>
  <si>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</si>
  <si>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</si>
  <si>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</si>
  <si>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</si>
  <si>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</si>
  <si>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</si>
  <si>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</si>
  <si>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</si>
  <si>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</si>
  <si>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</si>
  <si>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</si>
  <si>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</si>
  <si>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</si>
  <si>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</si>
  <si>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</si>
  <si>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</si>
  <si>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</si>
  <si>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</si>
  <si>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</si>
  <si>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</si>
  <si>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</si>
  <si>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</si>
  <si>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</si>
  <si>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</si>
  <si>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</si>
  <si>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</si>
  <si>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</si>
  <si>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</si>
  <si>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</si>
  <si>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</si>
  <si>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</si>
  <si>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</si>
  <si>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</si>
  <si>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</si>
  <si>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</si>
  <si>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</si>
  <si>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</si>
  <si>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</si>
  <si>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</si>
  <si>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</si>
  <si>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</si>
  <si>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</si>
  <si>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</si>
  <si>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</si>
  <si>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</si>
  <si>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</si>
  <si>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</si>
  <si>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</si>
  <si>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</si>
  <si>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</si>
  <si>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</si>
  <si>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</si>
  <si>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</si>
  <si>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</si>
  <si>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</si>
  <si>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</si>
  <si>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</si>
  <si>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</si>
  <si>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</si>
  <si>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</si>
  <si>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</si>
  <si>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</si>
  <si>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</si>
  <si>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</si>
  <si>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</si>
  <si>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</si>
  <si>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</si>
  <si>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</si>
  <si>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</si>
  <si>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</si>
  <si>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</si>
  <si>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</si>
  <si>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</si>
  <si>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</si>
  <si>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</si>
  <si>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</si>
  <si>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</si>
  <si>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</si>
  <si>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</si>
  <si>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</si>
  <si>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</si>
  <si>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</si>
  <si>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</si>
  <si>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</si>
  <si>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</si>
  <si>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</si>
  <si>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</si>
  <si>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</si>
  <si>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</si>
  <si>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</si>
  <si>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</si>
  <si>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</si>
  <si>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</si>
  <si>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</si>
  <si>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</si>
  <si>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</si>
  <si>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</si>
  <si>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</si>
  <si>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</si>
  <si>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</si>
  <si>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</si>
  <si>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</si>
  <si>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</si>
  <si>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</si>
  <si>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</si>
  <si>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</si>
  <si>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</si>
  <si>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</si>
  <si>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</si>
  <si>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</si>
  <si>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</si>
  <si>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</si>
  <si>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</si>
  <si>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</si>
  <si>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</si>
  <si>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</si>
  <si>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</si>
  <si>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</si>
  <si>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</si>
  <si>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</si>
  <si>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</si>
  <si>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</si>
  <si>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</si>
  <si>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</si>
  <si>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</si>
  <si>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</si>
  <si>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</si>
  <si>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</si>
  <si>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</si>
  <si>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</si>
  <si>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</si>
  <si>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</si>
  <si>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</si>
  <si>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</si>
  <si>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</si>
  <si>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</si>
  <si>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Tipo_Meta</t>
  </si>
  <si>
    <t>TipoInd</t>
  </si>
  <si>
    <t>Periodicidad</t>
  </si>
  <si>
    <t>Si_No</t>
  </si>
  <si>
    <t>Localidades</t>
  </si>
  <si>
    <t>Misión</t>
  </si>
  <si>
    <t>Visión</t>
  </si>
  <si>
    <t>OBJETIVO ESTRATÉGICO</t>
  </si>
  <si>
    <t>Dimensiones MIPG</t>
  </si>
  <si>
    <t>Politicas MIPG</t>
  </si>
  <si>
    <t>Enero</t>
  </si>
  <si>
    <t>Suma</t>
  </si>
  <si>
    <t>Eficacia</t>
  </si>
  <si>
    <t>Mensual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</si>
  <si>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</si>
  <si>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</si>
  <si>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</si>
  <si>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</si>
  <si>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PDD</t>
  </si>
  <si>
    <t>Febrero</t>
  </si>
  <si>
    <t>Subsecretaría de Gestión de Movilidad</t>
  </si>
  <si>
    <t>Constante</t>
  </si>
  <si>
    <t>Eficiencia</t>
  </si>
  <si>
    <t>Trimestral</t>
  </si>
  <si>
    <t>NO</t>
  </si>
  <si>
    <t>2. Direccionamiento Estrategico</t>
  </si>
  <si>
    <t>2. Política de Integridad</t>
  </si>
  <si>
    <t xml:space="preserve">5. Servicio de prevención y promoción para la seguridad vial
</t>
  </si>
  <si>
    <t>Marzo</t>
  </si>
  <si>
    <t>Subsecretaría de Servicios a la Ciudadanía</t>
  </si>
  <si>
    <t>Creciente</t>
  </si>
  <si>
    <t>Efectividad</t>
  </si>
  <si>
    <t>Semestral</t>
  </si>
  <si>
    <t/>
  </si>
  <si>
    <t>Santafé</t>
  </si>
  <si>
    <t>3. Gestión con Valores para los resultados</t>
  </si>
  <si>
    <t>3. Política de Planeación Institucional</t>
  </si>
  <si>
    <t>Abril</t>
  </si>
  <si>
    <t>Subsecretaría de Gestión Jurídica</t>
  </si>
  <si>
    <t>Decreciente</t>
  </si>
  <si>
    <t>Anual</t>
  </si>
  <si>
    <t>4. Evaluación de Resultados</t>
  </si>
  <si>
    <t>4. Política de Gestión Presupuestal y Eficiencia del Gasto Público</t>
  </si>
  <si>
    <t>Mayo</t>
  </si>
  <si>
    <t>Subsecretaría de Gestión Corporativa</t>
  </si>
  <si>
    <t>Realizar seguimiento al 100% de los PMT (Planes de Manejo de Tránsito) que generen mayor afectación a los usuarios priorizando la seguridad e infraestructura a las y los peatones y ciclistas</t>
  </si>
  <si>
    <t>5. Información y Comunicación</t>
  </si>
  <si>
    <t>5. Política compras y contratación pública</t>
  </si>
  <si>
    <t>N/A</t>
  </si>
  <si>
    <t>Junio</t>
  </si>
  <si>
    <t>Dirección de inteligencia para la movilidad</t>
  </si>
  <si>
    <t>6. Gestión del Conocimiento</t>
  </si>
  <si>
    <t>6. Política de Fortalecimiento Institucional y Simplificación de Procesos</t>
  </si>
  <si>
    <t>Julio</t>
  </si>
  <si>
    <t>Dirección de planeación para la movilidad</t>
  </si>
  <si>
    <t>7. Control Interno</t>
  </si>
  <si>
    <t>7. Política Gobierno Digital</t>
  </si>
  <si>
    <t>Agosto</t>
  </si>
  <si>
    <t>Dirección de ingienería y tránsito</t>
  </si>
  <si>
    <t>Recuperar 30.000 m2 de espacio público para una movilidad más segura y accesible, principalmente en entornos relacionados con la movilidad activa y sostenible, siguiendo el enfoque de calle completa</t>
  </si>
  <si>
    <t>8. Política de Seguridad Digital</t>
  </si>
  <si>
    <t>Septiembre</t>
  </si>
  <si>
    <t>Dirección de Gestión de tránsito y control de transito y transporte</t>
  </si>
  <si>
    <t>9. Política de Defensa Jurídica</t>
  </si>
  <si>
    <t>Octubre</t>
  </si>
  <si>
    <t>Dirección de atención al ciudadano</t>
  </si>
  <si>
    <t>10. Política de Mejora normativa</t>
  </si>
  <si>
    <t>Noviembre</t>
  </si>
  <si>
    <t>Dirección de investigaciones administrativas al tránsito y y¡transporte</t>
  </si>
  <si>
    <t>11. Política de Servicio al ciudadano</t>
  </si>
  <si>
    <t>Diciembre</t>
  </si>
  <si>
    <t>Dirección de representación judicial</t>
  </si>
  <si>
    <t>Barrios unidos</t>
  </si>
  <si>
    <t>12. Política de Racionalización de trámites</t>
  </si>
  <si>
    <t>Dirección de normatividad y conceptos</t>
  </si>
  <si>
    <t>2024110010124</t>
  </si>
  <si>
    <t>8000-Fortalecimiento del sistema de señalización para la movilidad enfocada en la mejora de la seguridad vial en la ciudad de Bogotá D.C</t>
  </si>
  <si>
    <t>13. Política de Participación Ciudadana en la Gestión Pública</t>
  </si>
  <si>
    <t>Dirección de contratación</t>
  </si>
  <si>
    <t>14. Política de Seguimiento y Evaluación del Desempeño Institucional</t>
  </si>
  <si>
    <t>Dirección de gestión de cobro</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</si>
  <si>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</si>
  <si>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</si>
  <si>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</si>
  <si>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16. Política de Gestión Documental</t>
  </si>
  <si>
    <t>Dirección de talento humano</t>
  </si>
  <si>
    <t>17. Política de Gestión de la Información Estadística</t>
  </si>
  <si>
    <t>Oficina asesora de comunicaciones y cultura para la movilidad</t>
  </si>
  <si>
    <t>Rafael Uribe</t>
  </si>
  <si>
    <t>18. Política de Gestión del Conocimiento y la Innovación</t>
  </si>
  <si>
    <t>Oficina de tecnologías de la información y las comunicaciones</t>
  </si>
  <si>
    <t>Ciudad Bolívar</t>
  </si>
  <si>
    <t>19. Política de Control Interno</t>
  </si>
  <si>
    <t>Oficina de seguridad vial</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</si>
  <si>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</si>
  <si>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</si>
  <si>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</si>
  <si>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</si>
  <si>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</si>
  <si>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</si>
  <si>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</si>
  <si>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</si>
  <si>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</si>
  <si>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</si>
  <si>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</si>
  <si>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</si>
  <si>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</si>
  <si>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</si>
  <si>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</si>
  <si>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</si>
  <si>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</si>
  <si>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</si>
  <si>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</si>
  <si>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</si>
  <si>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3. Realizar 4600 intevencione de prevención vial dirigida a los diferentes actores viales en la ciudad</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</si>
  <si>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</si>
  <si>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</si>
  <si>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</si>
  <si>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</si>
  <si>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</si>
  <si>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</si>
  <si>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</si>
  <si>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</si>
  <si>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JHON ALEXANDER GONZALEZ MENDOZA</t>
  </si>
  <si>
    <t>Formato de Ficha Técnica del Indicador de la Secretaría Distrital de Movilidad</t>
  </si>
  <si>
    <t>Hoja de vida del Indicador</t>
  </si>
  <si>
    <t>Datos básicos del indicador</t>
  </si>
  <si>
    <t>1. ID Indicador</t>
  </si>
  <si>
    <t xml:space="preserve">2.  Código y nombre del proceso </t>
  </si>
  <si>
    <t>3. Tipo de Proceso</t>
  </si>
  <si>
    <t>Misional</t>
  </si>
  <si>
    <t xml:space="preserve">4. Subsecretaría responsable </t>
  </si>
  <si>
    <t>Subsecretaría de Gestión de la Movilidad</t>
  </si>
  <si>
    <t>5. Dependencia responsable</t>
  </si>
  <si>
    <t>6. Tema/ Proyecto de inversión/ PDD</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</si>
  <si>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</si>
  <si>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</si>
  <si>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</si>
  <si>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</si>
  <si>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</si>
  <si>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</si>
  <si>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</si>
  <si>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</si>
  <si>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</si>
  <si>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</si>
  <si>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</si>
  <si>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</si>
  <si>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</si>
  <si>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</si>
  <si>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15. Tipo de formato</t>
  </si>
  <si>
    <t>Excel y archivos planos</t>
  </si>
  <si>
    <t>16. Sistema de información</t>
  </si>
  <si>
    <t>17. Unidad de medida del indicador</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</si>
  <si>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</si>
  <si>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</si>
  <si>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</si>
  <si>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</si>
  <si>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</si>
  <si>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</si>
  <si>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</si>
  <si>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</si>
  <si>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</si>
  <si>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</si>
  <si>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</si>
  <si>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</si>
  <si>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</si>
  <si>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</si>
  <si>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</si>
  <si>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</si>
  <si>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</si>
  <si>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</si>
  <si>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Numérico</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</si>
  <si>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</si>
  <si>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</si>
  <si>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</si>
  <si>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</si>
  <si>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</si>
  <si>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</si>
  <si>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</si>
  <si>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</si>
  <si>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</si>
  <si>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</si>
  <si>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</si>
  <si>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</si>
  <si>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</si>
  <si>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</si>
  <si>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NANCY HAIDY MUÑOZ CHAVARRO</t>
  </si>
  <si>
    <t>43.  Control de cambios de la hoja de vida del Indicador</t>
  </si>
  <si>
    <t>Fecha</t>
  </si>
  <si>
    <t>Modificación a la Hoja de Vida del Indicador</t>
  </si>
  <si>
    <t>Versión hoja de vida del indicador</t>
  </si>
  <si>
    <t xml:space="preserve">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</si>
  <si>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Fortalecer el sistema de señalización en función de la gestión del tránsito, circulación segura y eficiente en la infraestructura vial y el espacio público de la ciudad.</t>
  </si>
  <si>
    <t>Proceso Ingeniería de Tránsito PM03</t>
  </si>
  <si>
    <t>Subdirección de Señalización</t>
  </si>
  <si>
    <t>Informe de ejecución suministrado por los contratos de obra</t>
  </si>
  <si>
    <t>Segmentos</t>
  </si>
  <si>
    <t xml:space="preserve">El objetivo del indicador es cuantificar la cantidad de segmentos viales intervenidos, en la malla vial arterial de la ciudad con señalización horizontal y vertical; entendiendo como segmento vial, el tramo de calzada que se compone entre dos esquinas de una cuadra (estos tramos se identifican como CIV- Código único de Identificación Vial), y malla vial arterial aquella que la componen los corredores principales de la ciudad; con el fin de mejorar las condiciones de movilidad, accesibilidad y seguridad vial de los actores viales (usuarios de la vía), mediante la implementación de diferentes dispositivos de señalización horizontal y vertical que se componen de: medidas integrales de gestión de tránsito, implementación y mantenimiento de señalización vertical,  sistemas de contención vehicular y dispositivos de canalización, desarrollos de zona escolar, pasos peatonales (senderos y cebras), entre otros. </t>
  </si>
  <si>
    <t>Cantidad de segmentos viales intervenidos en los diferentes corredores principales de la ciudad, en un período de tiempo determinado en relación con la cantidad de segmentos viales programados para ser intervenidos en los diferentes corredores principales de la ciudad en el mismo período de tiempo.</t>
  </si>
  <si>
    <t>Número de segmentos viales intervenidosde malla vial arterial con señalización horizontal y vertical, para mejorar el nivel de seguridad vial para todos los actores viales que hacen uso de la infraestructura.</t>
  </si>
  <si>
    <t>JUAN CAMILO RODRIGUEZ CARDENAS / ANDREA GUTIERREZ VELANDIA</t>
  </si>
  <si>
    <t>ANGÉLICA MARÍA PICO</t>
  </si>
  <si>
    <t xml:space="preserve">Segmentos </t>
  </si>
  <si>
    <t>El objetivo del indicador es cuantificar la cantidad de segmentos viales intervenidos, en la malla vial local e intermedia de la ciudad con señalización horizontal y vertical; entendiendo como segmento vial, el tramo de calzada que se compone entre dos esquinas de una cuadra (estos tramos se identifican como CIV- Código único de Identificación Vial), y malla vial local aquella que la componen las vías que permiten la accesibilidad a los lugares de residencia; y la malla vial intermedia es aquella que permite la conexión entre vías locales y arteriales; con el fin de mejorar las condiciones de movilidad, accesibilidad y seguridad vial de los actores viales (usuarios de la vía), mediante la implementación de diferentes dispositivos de señalización horizontal y vertical que se componen de: medidas integrales de gestión de tránsito, implementación y mantenimiento de señalización vertical,  sistemas de contención vehicular y dispositivos de canalización, desarrollos de zona escolar, pasos peatonales (senderos y cebras), entre otros.</t>
  </si>
  <si>
    <t>Cantidad de segmentos viales intervenidos en las vías locales e intermedias de la ciudad, en un período de tiempo determinado en relación con la cantidad de segmentos viales programados para ser intervenidos en las diferentes vías locales e intermedias de la ciudad en el mismo período de tiempo.</t>
  </si>
  <si>
    <t>Número de segmentos viales intervenidos de la malla vial intermedia y local con señalización horizontal y vertical para mejorar el nivel de seguridad vial para todos los actores viales que hacen uso de la infraestructura.</t>
  </si>
  <si>
    <t xml:space="preserve">Proyectos </t>
  </si>
  <si>
    <t xml:space="preserve">El objetivo del indicador es cuantificar la cantidad de proyectos de urbanismo táctico, intervenidos (implementación y mantenimiento) en la ciudad, logrando así la recuperación y aprovechamiento del espacio público para mejorar las condiciones de movilidad y seguridad vial, brindando prioridad peatonal en diferentes sectores del Distrito. </t>
  </si>
  <si>
    <t>La fórmula del indicador hace referencia a los proyectos de urbanismo táctico intervenidos en la ciudad, en diferentes puntos que han sido identificados y priorizados en un período de tiempo determinado frente a la cantidad de proyectos programados para intervenir, en el mismo período de tiempo</t>
  </si>
  <si>
    <t>Número de proyectos de urbanismo táctico intervenidos</t>
  </si>
  <si>
    <t>Sumatoria del número de proyectos de urbanismo táctico intervenidos</t>
  </si>
  <si>
    <t>Número de proyectos de urbanismo táctico intervenidos para mejorar el nivel de seguridad vial para todos los actores viales que hacen uso de la infraestructura.</t>
  </si>
  <si>
    <t>Subdirección de PMT</t>
  </si>
  <si>
    <t>Base de datos de la Subdirección de Planes de Manejo de Tránsito (PMT) donde se registran los seguimientos realizados, y consolidado de obras y/o intervenciones autorizadas</t>
  </si>
  <si>
    <t>Porcentaje</t>
  </si>
  <si>
    <t>El objetivo del indicador es realizar seguimiento y control al 100%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</si>
  <si>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realiza seguimiento.</t>
  </si>
  <si>
    <t>(No. de PMT vigentes en el mes a los cuales se les hizo seguimiento / No. de PMT autorizados vigentes en el mes) * 100%</t>
  </si>
  <si>
    <t xml:space="preserve">No. de PMT vigentes en el mes a los cuales se les hizo seguimiento </t>
  </si>
  <si>
    <t xml:space="preserve"> No. de PMT autorizados vigentes en el mes</t>
  </si>
  <si>
    <t>Cantidad</t>
  </si>
  <si>
    <t>Base de datos de la Subdirección de Planes de Manejo de Tránsito (PMT) donde se registra el consolidado de obras y/o intervenciones autorizadas</t>
  </si>
  <si>
    <t xml:space="preserve">Planes de Manejo de Tránsito vigentes en el mes a los cuales se les hizo seguimiento </t>
  </si>
  <si>
    <t>Planes de Manejo de Tránsito autorizados vigentes en el mes</t>
  </si>
  <si>
    <t>JUAN CAMILO RODRIGUEZ CARDENAS / MARTHA CECILIA BAYONA</t>
  </si>
  <si>
    <t>MARTHA HELENA SILVA / ANGÉLICA MARÍA PICO</t>
  </si>
  <si>
    <t>Base de datos de la Subdirección de Planes de Manejo de Tránsito (PMT) donde se registran los seguimientos realizados al parámetro de velocidad, y consolidado de obras y/o intervenciones autorizadas</t>
  </si>
  <si>
    <t>Base de datos de la Subdirección de Planes de Manejo de Tránsito (PMT) donde se registran los seguimientos realizados al parámetro de velocidad,  y consolidado de obras y/o intervenciones autorizadas</t>
  </si>
  <si>
    <t xml:space="preserve">Número de segmentos viales de malla vial arterial intervenidos con señalización horizontal y vertical </t>
  </si>
  <si>
    <t>Sumatoria del número de segmentos viales de la malla vial intermedia y local intervenidos con señalización horizontal y vertical</t>
  </si>
  <si>
    <t>Número de segmentos viales de la malla vial intermedia y local intervenidos con señalización horizontal y vertical</t>
  </si>
  <si>
    <t>8000-Fortalecimiento del sistema de señalización para la movilidad enfocada en la mejora de la seguridad vial en la ciudad de Bogotá D.C
3. Intervenir 16 proyectos de urbanismo táctico, con el fin de recuperar y reconvertir el espacio público para priorizar la movilidad y seguridad vial peatonal.</t>
  </si>
  <si>
    <t>Elaborar los diseños de señalización de las medidas adoptadas para cada punto priorizado de acuerdo con las necesidades previamente identificadas</t>
  </si>
  <si>
    <t>Asignar a los respectivos contratos de obra, las actividades a realizar en los tramos priorizados</t>
  </si>
  <si>
    <t>Realizar seguimiento a las actividades de implementación ejecutadas por los contratos de obra</t>
  </si>
  <si>
    <t>Identificar y priorizar los puntos a intervenir, de acuerdo con los criterios técnicos y económicos establecidos para tal fin</t>
  </si>
  <si>
    <t>Realizar todos los trámites de gestión administrativa necesarios que permitan la contratación del personal para la conformación,  coordinación y socialización, de los equipos de trabajo encargados de adelantar las tareas de seguimiento de los PMT autorizados en campo</t>
  </si>
  <si>
    <t>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</si>
  <si>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Política Pública de la Educación - Brindar acceso, permanencia para todos y todas desde la educación inicial hasta la educación media.</t>
  </si>
  <si>
    <t>Vías con dispositivos de control y señalización</t>
  </si>
  <si>
    <t>Realizar 35.000 intervenciones en las vías y el espacio público para la movilidad enfocadas en la mejora de la seguridad vial, priorizando actividades de señalización y demarcación</t>
  </si>
  <si>
    <t>Infraestructura de transporte para la seguridad vial mejorada</t>
  </si>
  <si>
    <t>Documentos de lineamientos técnicos</t>
  </si>
  <si>
    <t xml:space="preserve">Número de segmentos viales de la malla vial arerial intervenidos con señalización horizontal y vertical </t>
  </si>
  <si>
    <t>07</t>
  </si>
  <si>
    <t xml:space="preserve">Sumatoria del número de segmentos viales de malla vial arterial intervenidos con señalización horizontal y vertical </t>
  </si>
  <si>
    <t>Sumatoria del número de segmentos viales intervenidos de malla vial arterial con señalización horizontal y vertical,  que surgen del informe de ejecución suministrado por los contratos de obra</t>
  </si>
  <si>
    <t>Sumatoria del número de segmentos viales intervenidos de la malla vial intermedia y local con señalización horizontal y vertical,  que surgen del informe de ejecución suministrado por los contratos de obra</t>
  </si>
  <si>
    <t>Sumatoria del número de proyectos de urbanismo táctico intervenidos, los cuales se reportan de acuerdoi con el iInforme de ejecución suministrado por los contratos de obra</t>
  </si>
  <si>
    <t xml:space="preserve">Número de segmentos viales de la malla vial intermedia y local intervenidos con señalización horizontal y vertical </t>
  </si>
  <si>
    <t>Número de  proyectos de urbanismo táctico intervenidos</t>
  </si>
  <si>
    <t>Porcentaje de PMT con seguimiento realizado</t>
  </si>
  <si>
    <t>Intervenciones</t>
  </si>
  <si>
    <t>Número de  metros cuadrados de espacio público recuperados</t>
  </si>
  <si>
    <t>Sumatoria del número de metros cuadrados de espacio público recuperados</t>
  </si>
  <si>
    <t>Metros cuadrados</t>
  </si>
  <si>
    <t>Disponer en campo de los elementos de señalización requeridos, que garanticen las señalización integral de los corredores viales principales de la ciudad, las cuales pueden estar conformados por: señales verticales, pictogramas, textos, medidas de pacificación, sistemas de contención, entre otros elementos de seguridad vial.</t>
  </si>
  <si>
    <t>Disponer en campo de proyectos de señalización que permitan la recuperación del espacio público, los cuales están conformadas por: señalización vertical, demarcación, bolardos, materas, entre otros elementos de seguridad vial.</t>
  </si>
  <si>
    <t xml:space="preserve">8000-Fortalecimiento del sistema de señalización para la movilidad enfocada en la mejora de la seguridad vial en la ciudad de Bogotá D.C
4. Realizar seguimiento al 100% de los PMT autorizados que generen mayor afectación a los usuarios de la infraestructura vial 
</t>
  </si>
  <si>
    <t xml:space="preserve">8000-Fortalecimiento del sistema de señalización para la movilidad enfocada en la mejora de la seguridad vial en la ciudad de Bogotá D.C
1. Realizar intervención integral de 7.732 segmentos viales de la malla vial arterial con señalización horizontal y vertical. </t>
  </si>
  <si>
    <t xml:space="preserve">8000-Fortalecimiento del sistema de señalización para la movilidad enfocada en la mejora de la seguridad vial en la ciudad de Bogotá D.C
2. Realizar intervención integral de 22.668 segmentos viales de la malla vial intermedia y local con señalización horizontal y vertical. </t>
  </si>
  <si>
    <t>Versión 1.0</t>
  </si>
  <si>
    <t xml:space="preserve">Número de segmentos viales de la malla vial Arterial, intermedia y local intervenidos con señalización horizontal y vertical </t>
  </si>
  <si>
    <t>Número de metros cuadrados de espacio público recuperados</t>
  </si>
  <si>
    <t>Remisión de documentación precontractual para iniciar trámite de contratación conforme las necesidades del equipo de trabajo</t>
  </si>
  <si>
    <t>Establecer equipos de trabajo en cada zona para socializar los procedimientos adoptados por la Subdirección de Planes de Manejo de Tránsito para la revisión, autorización y seguimiento de los PMT.</t>
  </si>
  <si>
    <t>Realizar las actividades necesarias para generar la autorización de los PMT y determinar a cuáles se les debe realizar seguimiento para verificar que se promueva de manera segura la configuración de infraestructura destinada a peatones y ciclistas</t>
  </si>
  <si>
    <t>Dar autorización o no autorización a los planes de manejo de tránsito para la construcción de Troncales y de Metro  mediante la publicación del reporte consolidado de obras de infraestructura (COI) en la página Web de la entidad y en el SIMUR.</t>
  </si>
  <si>
    <t>TOTAL META PDD</t>
  </si>
  <si>
    <t>TOTAL CONSOLIDADO</t>
  </si>
  <si>
    <t>Dirección de Ingeniería de Tránsito - Subdirección de Señalización</t>
  </si>
  <si>
    <t xml:space="preserve">
Dirección de Ingeniería de Tránsito - Subdirección de Señalización
Proyecto  8000
</t>
  </si>
  <si>
    <t xml:space="preserve">
Dirección de Ingeniería de Tránsito - Subdirección de PMT
Proyecto  8000
</t>
  </si>
  <si>
    <t xml:space="preserve"> Dirección de Gestión Tránsito y Control de Tránsito y Transporte - Subdirección de Control de Tránsito y Transporte
Proyecto de inversión 8009 </t>
  </si>
  <si>
    <t xml:space="preserve">
Dirección de Ingeniería de Tránsito - Subdirección de PMT</t>
  </si>
  <si>
    <t>PONDERACION ACTIVIDAD</t>
  </si>
  <si>
    <t>Descripción de la Tarea</t>
  </si>
  <si>
    <t>Descripción de la Sub tarea</t>
  </si>
  <si>
    <t>% Ponderación Vertical Tarea</t>
  </si>
  <si>
    <t>% Ponderación horizontal de la tarea cuatrienio</t>
  </si>
  <si>
    <t>SUB TAREAS VIGENCIA</t>
  </si>
  <si>
    <t xml:space="preserve">2.  Número de medidas integrales de gestión de tránsito, pacificación o tráfico calmado implementadas 
3.  Número de señales verticales de pedestal instaladas 
4.  Número de puntos con sistemas de contención vehicular, dispositivos de canalización u otros elementos de control de tránsito mantenidos.
</t>
  </si>
  <si>
    <t xml:space="preserve">2.  Número de medidas integrales de gestión de tránsito, pacificación o tráfico calmado implementadas 
3.  Número de señales verticales de pedestal instaladas 
4.  Número de puntos con sistemas de contención vehicular, dispositivos de canalización u otros elementos de control de tránsito mantenidos
</t>
  </si>
  <si>
    <t>Identificar y priorizar los tramos de los corredores viales a intervenir, determinando de acuerdo con los criterios técnicos y económicos establecidos para tal fin las zonas definidas a intervenir</t>
  </si>
  <si>
    <t xml:space="preserve">Identificar y prioriza los tramos de los corredores viales a intervenir, de acuerdo con los criterios técnicos y económicos establecidos para tal fin. </t>
  </si>
  <si>
    <t xml:space="preserve">Determinar los diseños de urbanismo táctico para los puntos a intervenir </t>
  </si>
  <si>
    <t>Determinar las medidas de intervención, para los segmentos viales de malla vial arterial.</t>
  </si>
  <si>
    <t>Determinar las medidas de intervención, para los segmentos viales de malla vial intermedia y local .</t>
  </si>
  <si>
    <t>El objetivo del indicador es cuantificar la cantidad de metros cuadrados recuperados de espacio público a través del proyecto de barrios vitales. La meta proyecto de inversión 8000 que aporta a este indicador es 3. Intervenir 16 proyecto de urbanismo táctico, con el fin de recuperar y reconvertir el espacio público para priorizar la movilidad y seguridad vial peatonal</t>
  </si>
  <si>
    <t>9.Industria, innovación e infraestructura</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</si>
  <si>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</si>
  <si>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11.7 De aquí a 2030, proporcionar acceso universal a zonas verdes y espacios públicos seguros, inclusivos y accesibles, en particular para las mujeres y los niños, las personas de edad y las personas con discapacidad</t>
  </si>
  <si>
    <t>8000-Fortalecimiento del sistema de señalización para la movilidad enfocada en la mejora de la seguridad vial en la ciudad de Bogotá D.C
5.Realizar seguimiento al 100% de los PMT de Troncales y de Metro de acuerdo con los parámetros establecidos</t>
  </si>
  <si>
    <t>Porcentaje de PMT de Troncales y de Metro con seguimiento realizado</t>
  </si>
  <si>
    <t xml:space="preserve">1.	Horas de Máxima Demanda definidas en el informe de línea base para el seguimiento a los parámetros de control de tránsito durante la ejecución del proyecto, definidas para los días típicos y atípico y franja horaria AM y PM. 
2.	Propuesta de desvíos de los PMT de alto impacto autorizados para proyectos de obras de construcción de Troncales y de Metro (con tiempo de ejecución superior a dos (2) meses, con horario de cierre de 24 horas, afectación de mínimo un carril y que se generen desvíos, y que el PMT tenga como mínimo un mes de implementado con respecto al mes en el cual se hace el seguimiento). 
3.	Registros de velocidades del Waze del antes y el después de la implementación de los PMT de alto impacto autorizados e implementados para proyectos de obras de construcción de Troncales y de Metro (con tiempo de ejecución superior a dos (2) meses, con horario de cierre de 24 horas, afectación de mínimo un carril y que se generen desvíos y que el PMT tenga como mínimo un mes de implementado con respecto al mes en el cual se hace el seguimiento).
4.	Documento contractual del componente de tránsito del proyecto en evaluación, donde se establece el porcentaje máximo de reducción al parámetro de velocidad (Apéndice PMT de cada proyecto).
</t>
  </si>
  <si>
    <t>El objetivo del indicador es realizar seguimiento al 100% del total de los PMT de alto impacto autorizados e implementados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para verificar que la variación del parámetro de velocidad una vez implementado el PMT no exceda el porcentaje de reducción de la velocidad permitido en los documentos contractuales del proyecto (para el transporte particular) respecto a la línea base.</t>
  </si>
  <si>
    <t>La fórmula del indicador hace referencia a la cantidad de PMT de alto impacto autorizados e implementados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a los cuales se les realiza seguimiento al parámetro de velocidad. 
Para realizar el seguimiento a los PMT de alto impacto autorizados, vigentes e implementados para los proyectos de Troncales y Metro con el fin de verificar que la variación del parámetro de velocidad una vez implementado el PMT no supere el porcentaje de reducción de la velocidad permitido contractualmente respecto a la línea base, se realizan las siguientes actividades:
1.	Consultar las horas de máxima demanda (HMD) de la franja horaria de la mañana (AM) y de la tarde (PM) para un día típico y un día atípico en la línea base previamente autorizada para el proyecto. 
2.	Consultar los cierres y desvíos de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3.	Georreferenciación en Waze de los desvíos de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4.	Previo a la implementación del PMT, se realiza la consulta de la velocidad en las horas de máxima demanda (HMD) para la franja horaria de la mañana (AM) y de la tarde (PM) para un día típico y un día atípico en el aplicativo Waze del corredor y de las vías de desvío de los PMT de alto impacto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para definir la línea base de seguimiento al parámetro de velocidad. 
Así mismo, posterior a la implementación del PMT realizar la consulta semanal según la disponibilidad de la información de las velocidades suministradas por waze en las mismas franjas horarias establecidas para la línea base.
5.	Se realiza el cálculo de la velocidad promedio general a partir de los datos capturados en la línea base y posterior a la implementación del PMT. Para ello, se calcula el promedio de las velocidades de todos los corredores y vías de desvío, teniendo en cuenta la velocidad de los periodos de la mañana y de la tarde, así como del día típico y atípico.
6.	Cálculo del porcentaje (%) de variación de la velocidad promedio general de la línea base del PMT con respecto a la velocidad promedio general obtenida posterior a la implementación del PMT.
7.	Consulta del porcentaje máximo de reducción del parámetro de velocidad en el documento contractual del componente de tránsito del proyecto (Apéndice PMT).
8.	Verificar que la variación de la velocidad obtenida para el PMT tras su implementación no exceda el porcentaje de reducción de la velocidad permitido en los documentos contractuales del proyecto (para el transporte particular) respecto a la línea base.</t>
  </si>
  <si>
    <t>(No. de PMT de Troncales y de Metro autorizados, vigentes e implementados a los cuales se les hizo seguimiento en el mes, de acuerdo con los parámetros establecidos / No. de PMT de Troncales y de Metro autorizados, vigentes e implementados en el mes de acuerdo con los parámetros establecidos) * 100%</t>
  </si>
  <si>
    <t>Número de  PMT de Troncales y de Metro autorizados, vigentes e implementados a los cuales se les hizo seguimiento en el mes</t>
  </si>
  <si>
    <t>No. de PMT de Troncales y de Metro autorizados, vigentes e implementados en el mes</t>
  </si>
  <si>
    <t xml:space="preserve">PMT de Troncales y de Metro autorizados, vigentes e implementados a los cuales se les hizo seguimiento en el mes, de acuerdo con los parámetros establecidos </t>
  </si>
  <si>
    <t>PMT de Troncales y de Metro autorizados, vigentes e implementados en el mes de acuerdo con los parámetros establecidos</t>
  </si>
  <si>
    <t>Determinar los PMT a evaluar en el mes, para verificar la variación de la velocidad establecida contractualmente</t>
  </si>
  <si>
    <t>Verificar que la variación de la velocidad obtenida para el PMT tras su implementación no exceda el porcentaje de reducción de la velocidad permitido en los documentos contractuales del proyecto (para el transporte particular) respecto a la línea base.</t>
  </si>
  <si>
    <t xml:space="preserve">Determinar los PMT autorizados para proyectos de obras de construcción de Troncales y de Metro (con tiempo de aprobación superior a dos (2) meses, con horario de cierre de 24 horas, afectación de mínimo un carril y que se generen desvíos, y que el PMT tenga como mínimo un mes de implementado con respecto al mes de evaluación) a los cuales se les va a realizar seguimiento al parámetro de velocidad.
</t>
  </si>
  <si>
    <t>Consultar en waze las velocidades en el corredor y las vías de desvío antes y posterior a la implementación del PMT, para hacer el seguimiento al parámetro de velociadad.</t>
  </si>
  <si>
    <t>Determinar el porcentaje de variación de la velocidad y comparar con el porcentaje máximo de reducción del parámetro de velocidad permitido en el documento contractual respecto a la línea base.</t>
  </si>
  <si>
    <t>Número de intervenciones en el espacio público para la movilidad</t>
  </si>
  <si>
    <t>Número de metros cuadrados de espacio público para la movilidad recuperados</t>
  </si>
  <si>
    <t>Porcentaje de los PMT con seguimiento realizado</t>
  </si>
  <si>
    <t>3904 - Número de intervenciones en el espacio público para la movilidad</t>
  </si>
  <si>
    <t>8000-Fortalecimiento del sistema de señalización para la movilidad enfocada en la mejora de la seguridad vial en la ciudad de Bogotá D.C
1985. Recuperar 30.000 m2 de espacio público para una movilidad más segura y accesible, principalmente en entornos relacionados con la movilidad activa y sostenible, siguiendo el enfoque de calle completa</t>
  </si>
  <si>
    <t>3907 - Número de metros cuadrados de espacio público para la movilidad recuperados</t>
  </si>
  <si>
    <t>La fórmula del indicador hace referencia a la cantidad de metros cuadrados recuperados en el espacio público que se intervienen en cada proyecto de urbanismo táctico implementado.  La meta proyecto de inversión 8000 que aporta a este indicador es 3. Intervenir 16 proyecto de urbanismo táctico, con el fin de recuperar y reconvertir el espacio público para priorizar la movilidad y seguridad vial peatonal</t>
  </si>
  <si>
    <t>8000-Fortalecimiento del sistema de señalización para la movilidad enfocada en la mejora de la seguridad vial en la ciudad de Bogotá D.C
1983. Realizar seguimiento al 100% de los PMT (Planes de Manejo de Tránsito) que generen mayor afectación a los usuarios priorizando la seguridad e infraestructura a las y los peatones y ciclistas</t>
  </si>
  <si>
    <t>3905 - Porcentaje de los PMT con seguimiento realizado</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</si>
  <si>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realiza seguimiento. Se aporta la magnitud de la meta del proyecto de inversión 8000 No. 4. Realizar el 100% de los seguimientos a los PMT autorizados que generen mayor afectación a los usuarios de la infraestructura vial.</t>
  </si>
  <si>
    <t xml:space="preserve">El objetivo del indicador es realizar seguimiento y control al 100%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 </t>
  </si>
  <si>
    <t>Tareas (bienes y servicios entregados a los ciudadanos)</t>
  </si>
  <si>
    <t>Sub Tareas</t>
  </si>
  <si>
    <t>DESCRIPCIÓN ACTIVIDAD</t>
  </si>
  <si>
    <t>No. TAREA</t>
  </si>
  <si>
    <t>No. de la Sub tarea</t>
  </si>
  <si>
    <t>% Ponderación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</si>
  <si>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</si>
  <si>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</si>
  <si>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</si>
  <si>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</si>
  <si>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</si>
  <si>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</si>
  <si>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</si>
  <si>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</si>
  <si>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</si>
  <si>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</si>
  <si>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</si>
  <si>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</si>
  <si>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</si>
  <si>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</si>
  <si>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</si>
  <si>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</si>
  <si>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Proceso Gestión de Tránsito y Control de Tránsito y Transporte PM02</t>
  </si>
  <si>
    <t>Dirección de Gestión Tránsito y Control de Tránsito y Transporte - Subdirección de Control de Tránsito y Transporte / Dirección de Ingeniería de Tránsito - Subdirección de señalización</t>
  </si>
  <si>
    <t xml:space="preserve">La información para la parte de la meta PDD que corresponde al proyecto 8009 proviene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La parte de la meta PDD que aporta el proyecto 800 procede del Informe de ejecución suministrado por los contratos de obra </t>
  </si>
  <si>
    <t xml:space="preserve">Hojas de calculo, informes y archivos planos </t>
  </si>
  <si>
    <t xml:space="preserve">Intervenciones </t>
  </si>
  <si>
    <t>El objeivo del indicador es medir las intervenciones en el espacio público para la movilidad enfocadas en la mejora de la seguridad vial.
Estas intervenciones hacen parte del proyecto 8009  realizadas a través de la meta 3, las cuales consisten en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Intervenciones realizadas por el cuerpo especializado de tránsito de la Seccional de Tránsito y Transporte y/o los Agentes Civiles de Tránsito y Transporte de la Secretaría Distrital de Movilidad.
Así mismo, se tienen en cuenta las intervenciones  del proyecto 8000, las cuales consisten en  intevenciones integrales de segmentos viales de la malla vial arterial con señalización horizontal y vertical (meta 1), e intervenciones integrales de segmentos viales de la malla vial intermedia y local con señalización horizontal y vertica (meta 2). Se entiende como segmento vial, el tramo de calzada que se compone entre dos esquinas de una cuadra (estos tramos se identifican como CIV- Código único de Identificación Vial), y malla vial arterial aquella que la componen los corredores principales de la ciudad.
Todo lo anterior con el fin de mejorar las condiciones de movilidad, accesibilidad y seguridad vial de los actores viales (usuarios de la vía).</t>
  </si>
  <si>
    <t>Desde el proyecto de inversión 8009, la medición de la meta que aporta a PDD, corresponde a la cantidad de Intervenciones de prevención vial realizadas mensualmente, las cuales son realizadas por el cuerpo especializado de tránsito de la Seccional de Tránsito y Transporte y/o los Agentes Civiles de Tránsito y Transporte de la Secretaría Distrital de Movilidad,las intervenciones de prevención vial realizadas, en las cuales se hace énfasis en las buenas prácticas a la hora de conducir, los roles de cada uno de los actores viales en el tránsito, y sensibilización frente a la importancia de cumplir las normas y cómo dicha conducta está asociada a la seguridad vial.
Y el aporte de la meta PDD del proyecto 8000 consiste en realizar la medición de la cantidad de segmentos viales intervenidos en los diferentes corredores principales de la ciudad, entendiendo que un segmento vial corresponde a una intervención en la vía para la suma de la meta de PDD, medida en un período de tiempo determinado en relación con la cantidad de segmentos viales programados para ser intervenidos en los diferentes corredores principales de la ciudad en el mismo período de tiempo</t>
  </si>
  <si>
    <t>Sumatoria del número de intervenciones en el espacio público para la movilidad enfocadas en la mejora de la seguridad vial realizadas</t>
  </si>
  <si>
    <t>Número de intervenciones en el espacio público para la movilidad enfocadas en la mejora de la seguridad vial realizadas</t>
  </si>
  <si>
    <t>*. Información que proviene de la Oficina de Estadística - Seccional de Tránsito y Transporte de Bogotá - Base de datos y planillas de acciones de los controles regulatorios o sancionatorios realizados por el personal operativo adscrito a la SETRA.
*. Informe de ejecución suministrado por los contratos de obra</t>
  </si>
  <si>
    <t>*. Número de intervenciones de prevención vial, realizadas por la Policía Metropolitana de Bogotá- Seccional Tránsito y Transporte de Bogotá  tendientes a fiscalizar el cumplimiento de las normas de tránsito y transporte en el Distrito Capital.
*. Número de segmentos viales intervenidos, entendiendo cada segmento como una intervención en la malla vial arterial con señalización horizontal y vertical, para mejorar el nivel de seguridad vial para todos los actores viales que hacen uso de la infraestructura</t>
  </si>
  <si>
    <t>NATHALY PATIÑO GONZALEZ  / JACK DAVID HURTADO CASQUETE</t>
  </si>
  <si>
    <t>No. ACTIVIDAD</t>
  </si>
  <si>
    <t>Programación_total PDD</t>
  </si>
  <si>
    <t>Ejecutado_total PDD</t>
  </si>
  <si>
    <t>1982 - Realizar 35.000 intervenciones en el espacio público para la movilidad enfocadas en la mejora de la seguridad vial
8009 - Fortalecimiento de las intervenciones de control y prevención del tránsito y el transporte para mejorar la seguridad vial en Bogotá D.C. 
8000-Fortalecimiento del sistema de señalización para la movilidad enfocada en la mejora de la seguridad vial en la ciudad de Bogotá D.C</t>
  </si>
  <si>
    <t>2027</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</si>
  <si>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</si>
  <si>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</si>
  <si>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</si>
  <si>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</si>
  <si>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</si>
  <si>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</si>
  <si>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</si>
  <si>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</si>
  <si>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</si>
  <si>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</si>
  <si>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</si>
  <si>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</si>
  <si>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</si>
  <si>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</si>
  <si>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</si>
  <si>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</si>
  <si>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</si>
  <si>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</si>
  <si>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</si>
  <si>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</si>
  <si>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Giros por Actividad</t>
  </si>
  <si>
    <t>%Total presupuesto girado por actividad</t>
  </si>
  <si>
    <t>Total compromisos por actividad</t>
  </si>
  <si>
    <t>Código del Indicador
(Combine acorde al total de actividades proyecto asociadas a la meta)</t>
  </si>
  <si>
    <t>Realizar intevención integral de 7.732 segmentos viales de la malla vial arterial con señalización horizontal y vertical</t>
  </si>
  <si>
    <t>Realizar intervención integral de 22.668 segmentos viales de la malla vial intermedia y local con señalización horizontal y vertical</t>
  </si>
  <si>
    <t>Realizar seguimiento al 100% de los PMT de Troncales y de Metro de acuerdo con los parametros establecidos</t>
  </si>
  <si>
    <t xml:space="preserve">Actividad Proyecto de Inversión_Asociada
</t>
  </si>
  <si>
    <t>Realizar 35.000 intervenciones en las vías y el espacio público para la movilidad enfocadas en la mejora de la seguridad vial,priorizando actividades de señalización y demarcación.</t>
  </si>
  <si>
    <t xml:space="preserve">1. Proteger vidas en el espacio público para la movilidad, a través de la formulación e implementación de proyectos e intervenciones, así como el fomento de la cultura ciudadana. </t>
  </si>
  <si>
    <t>Ejecutar acciones de implementación y mantenimiento en los dispositivos de señalización vial implementada 
según las condiciones físicas en la que se encuentren</t>
  </si>
  <si>
    <t>Implementar señalización vial en los puntos priorizados, mitigando los incidentes y conflictos en la vía</t>
  </si>
  <si>
    <t>Adelantar las acciones necesarias para mitigar la afectación por ejecución de obras en tramos o corredores 
viales.</t>
  </si>
  <si>
    <r>
      <t> 11. </t>
    </r>
    <r>
      <rPr>
        <sz val="11"/>
        <color rgb="FF000000"/>
        <rFont val="Calibri"/>
        <family val="2"/>
        <scheme val="minor"/>
      </rPr>
      <t>Lograr que las ciudades y los asentamientos humanos sean inclusivos, seguros, resilientes y sostenibles</t>
    </r>
  </si>
  <si>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</si>
  <si>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</si>
  <si>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TOTAL MAGNITUD PROGRAMADA Y EJECUTADA</t>
  </si>
  <si>
    <t>Magnitud  - Recursos vigencia</t>
  </si>
  <si>
    <t>Magnitud  - Recursos reserva</t>
  </si>
  <si>
    <t>Magnitud total programada</t>
  </si>
  <si>
    <t>Magnitud total entregada (ejecutada)</t>
  </si>
  <si>
    <t>%</t>
  </si>
  <si>
    <t>Magnitud contratada</t>
  </si>
  <si>
    <t>Magnitud entregada (ejecutada)</t>
  </si>
  <si>
    <t>Programación y Seguimiento presupuesto de vigencia</t>
  </si>
  <si>
    <t>Presupuesto _Reservas</t>
  </si>
  <si>
    <t>Tipo de Meta del Plan de Desarrollo</t>
  </si>
  <si>
    <t>Programación_Año XXXX</t>
  </si>
  <si>
    <t>Ejecución Año XXXX</t>
  </si>
  <si>
    <t>Presupuesto vigencia comprometido</t>
  </si>
  <si>
    <t>Magnitud entregada recursos vigencia</t>
  </si>
  <si>
    <t>Presupuesto de reservas girado</t>
  </si>
  <si>
    <t>Magnitud entregada 
recursos reserva</t>
  </si>
  <si>
    <t>Avance  Cualitativo Metas del Plan de Desarrollo</t>
  </si>
  <si>
    <t>Magnitud _anualización Metas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</si>
  <si>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</si>
  <si>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</si>
  <si>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</si>
  <si>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</si>
  <si>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</si>
  <si>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</si>
  <si>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r>
      <rPr>
        <sz val="11"/>
        <color theme="5"/>
        <rFont val="Calibri"/>
        <family val="2"/>
      </rPr>
      <t>A la vigencia</t>
    </r>
    <r>
      <rPr>
        <sz val="11"/>
        <color theme="1"/>
        <rFont val="Calibri"/>
        <family val="2"/>
      </rPr>
      <t xml:space="preserve"> Ejecutado vigencia / Programado Vigencia</t>
    </r>
  </si>
  <si>
    <r>
      <rPr>
        <sz val="11"/>
        <color theme="5"/>
        <rFont val="Calibri"/>
        <family val="2"/>
      </rPr>
      <t>Al transcurrido del Plan</t>
    </r>
    <r>
      <rPr>
        <sz val="11"/>
        <color theme="1"/>
        <rFont val="Calibri"/>
        <family val="2"/>
      </rPr>
      <t xml:space="preserve"> Suma Ejecutado a la Vigencia del Informe / Suma Programado a la Vigencia del Informe</t>
    </r>
  </si>
  <si>
    <r>
      <rPr>
        <sz val="11"/>
        <color theme="5"/>
        <rFont val="Calibri"/>
        <family val="2"/>
      </rPr>
      <t>Plan de Desarrollo</t>
    </r>
    <r>
      <rPr>
        <sz val="11"/>
        <color theme="1"/>
        <rFont val="Calibri"/>
        <family val="2"/>
      </rPr>
      <t xml:space="preserve"> Suma Ejecutado a la Vigencia del Informe / Total Programado para el Plan</t>
    </r>
  </si>
  <si>
    <r>
      <rPr>
        <sz val="11"/>
        <color theme="5"/>
        <rFont val="Calibri"/>
        <family val="2"/>
      </rPr>
      <t>A la vigencia</t>
    </r>
    <r>
      <rPr>
        <sz val="11"/>
        <color theme="1"/>
        <rFont val="Calibri"/>
        <family val="2"/>
      </rPr>
      <t xml:space="preserve"> Ejecutado Vigencia / Programado Vigencia</t>
    </r>
  </si>
  <si>
    <r>
      <rPr>
        <sz val="11"/>
        <color theme="5"/>
        <rFont val="Calibri"/>
        <family val="2"/>
      </rPr>
      <t xml:space="preserve">Al transcurrido del Plan </t>
    </r>
    <r>
      <rPr>
        <sz val="11"/>
        <color theme="1"/>
        <rFont val="Calibri"/>
        <family val="2"/>
      </rPr>
      <t>Promedio Ejecutado de los años programados a la vigencia seleccionada / Promedio Programado a la Vigencia Seleccionada</t>
    </r>
  </si>
  <si>
    <r>
      <rPr>
        <sz val="11"/>
        <color theme="5"/>
        <rFont val="Calibri"/>
        <family val="2"/>
      </rPr>
      <t>Plan de Desarrollo</t>
    </r>
    <r>
      <rPr>
        <sz val="11"/>
        <color theme="1"/>
        <rFont val="Calibri"/>
        <family val="2"/>
      </rPr>
      <t xml:space="preserve"> Promedio Ejecutado de los años programados / Promedio Años Programados del Plan</t>
    </r>
  </si>
  <si>
    <r>
      <rPr>
        <sz val="11"/>
        <color theme="5"/>
        <rFont val="Calibri"/>
        <family val="2"/>
      </rPr>
      <t>A la vigencia</t>
    </r>
    <r>
      <rPr>
        <sz val="11"/>
        <color theme="1"/>
        <rFont val="Calibri"/>
        <family val="2"/>
      </rPr>
      <t xml:space="preserve"> Última Ejecución a la Vigencia del Informe / Programado Vigencia</t>
    </r>
  </si>
  <si>
    <r>
      <rPr>
        <sz val="11"/>
        <color theme="5"/>
        <rFont val="Calibri"/>
        <family val="2"/>
      </rPr>
      <t>Al transcurrido del Plan</t>
    </r>
    <r>
      <rPr>
        <sz val="11"/>
        <color theme="1"/>
        <rFont val="Calibri"/>
        <family val="2"/>
      </rPr>
      <t xml:space="preserve"> Última ejecución a la Vigencia del Informe / Programado Vigencia del Informe</t>
    </r>
  </si>
  <si>
    <r>
      <rPr>
        <sz val="11"/>
        <color theme="5"/>
        <rFont val="Calibri"/>
        <family val="2"/>
      </rPr>
      <t>Plan de Desarrollo</t>
    </r>
    <r>
      <rPr>
        <sz val="11"/>
        <color theme="1"/>
        <rFont val="Calibri"/>
        <family val="2"/>
      </rPr>
      <t xml:space="preserve"> Última ejecución del Plan / Programado para el Plan</t>
    </r>
  </si>
  <si>
    <r>
      <rPr>
        <sz val="11"/>
        <color theme="5"/>
        <rFont val="Calibri"/>
        <family val="2"/>
      </rPr>
      <t>A la vigencia</t>
    </r>
    <r>
      <rPr>
        <sz val="11"/>
        <color theme="1"/>
        <rFont val="Calibri"/>
        <family val="2"/>
      </rPr>
      <t xml:space="preserve"> (Ejecutado Vigencia - Ejecutado Vigencia Anterior) / (Programado Vigencia - Ejecutado Vigencia Anterior)</t>
    </r>
  </si>
  <si>
    <r>
      <rPr>
        <sz val="11"/>
        <color theme="5"/>
        <rFont val="Calibri"/>
        <family val="2"/>
      </rPr>
      <t>Al transcurrido del Plan</t>
    </r>
    <r>
      <rPr>
        <sz val="11"/>
        <color theme="1"/>
        <rFont val="Calibri"/>
        <family val="2"/>
      </rPr>
      <t xml:space="preserve"> (Última Ejecución a la Vigencia del Informe - línea base) / (Programado en la Vigencia del Informe - línea base)</t>
    </r>
  </si>
  <si>
    <r>
      <rPr>
        <sz val="11"/>
        <color theme="5"/>
        <rFont val="Calibri"/>
        <family val="2"/>
      </rPr>
      <t>Plan de Desarrollo</t>
    </r>
    <r>
      <rPr>
        <sz val="11"/>
        <color theme="1"/>
        <rFont val="Calibri"/>
        <family val="2"/>
      </rPr>
      <t xml:space="preserve"> (Última Ejecución del Plan - línea base) / (Programado para el Plan - línea base)</t>
    </r>
  </si>
  <si>
    <r>
      <rPr>
        <sz val="11"/>
        <color theme="5"/>
        <rFont val="Calibri"/>
        <family val="2"/>
      </rPr>
      <t>A la vigencia</t>
    </r>
    <r>
      <rPr>
        <sz val="11"/>
        <color theme="1"/>
        <rFont val="Calibri"/>
        <family val="2"/>
      </rPr>
      <t xml:space="preserve"> (Ejecutado Vigencia Anterior - ejecutado vigencia) / (Ejecutado Vigencia Anterior - Programado Vigencia)</t>
    </r>
  </si>
  <si>
    <r>
      <rPr>
        <sz val="11"/>
        <color theme="5"/>
        <rFont val="Calibri"/>
        <family val="2"/>
      </rPr>
      <t>Para la primer vigencia</t>
    </r>
    <r>
      <rPr>
        <sz val="11"/>
        <color theme="1"/>
        <rFont val="Calibri"/>
        <family val="2"/>
      </rPr>
      <t>, el ejecutado vigencia anterior es línea base</t>
    </r>
  </si>
  <si>
    <r>
      <rPr>
        <sz val="11"/>
        <color theme="5"/>
        <rFont val="Calibri"/>
        <family val="2"/>
      </rPr>
      <t>Al transcurrido del Pla</t>
    </r>
    <r>
      <rPr>
        <sz val="11"/>
        <color theme="1"/>
        <rFont val="Calibri"/>
        <family val="2"/>
      </rPr>
      <t>n (línea base - Última Ejecución a la Vigencia del Informe) / (línea base - Programado en la Vigencia del Informe)</t>
    </r>
  </si>
  <si>
    <r>
      <rPr>
        <sz val="11"/>
        <color theme="5"/>
        <rFont val="Calibri"/>
        <family val="2"/>
      </rPr>
      <t>Plan de Desarrollo</t>
    </r>
    <r>
      <rPr>
        <sz val="11"/>
        <color theme="1"/>
        <rFont val="Calibri"/>
        <family val="2"/>
      </rPr>
      <t xml:space="preserve"> (línea base - Última ejecución del Plan) / (línea base - Programado para el Plan)</t>
    </r>
  </si>
  <si>
    <t>PE01-IN03-F01</t>
  </si>
  <si>
    <t xml:space="preserve">  PE01-IN03-F01</t>
  </si>
  <si>
    <t xml:space="preserve">                                        PE01-IN03-F05</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</si>
  <si>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</si>
  <si>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2026</t>
  </si>
  <si>
    <t>Meta estratégica</t>
  </si>
  <si>
    <t xml:space="preserve"> Reducir el número de fatalidades en siniestros viales a 462 para el año 2027.</t>
  </si>
  <si>
    <t>Fatalidades en siniestros viales a por año</t>
  </si>
  <si>
    <t>1,2,3,4,5.</t>
  </si>
  <si>
    <t xml:space="preserve">
Dirección de Ingeniería de Tránsito - Subdirección de Señalización - Subdirección de PMT
Proyecto  8000
</t>
  </si>
  <si>
    <t>Vigencia 2026</t>
  </si>
  <si>
    <t xml:space="preserve">1. Realizar intervención integral de 7.732 segmentos viales de la malla vial arterial con señalización horizontal y vertical. 
2. Realizar intervención integral de 22.668 segmentos viales de la malla vial intermedia y local con señalización horizontal y vertical. 
 3. Intervenir 16 proyectos de urbanismo táctico, con el fin de recuperar y reconvertir el espacio público para priorizar la movilidad y seguridad vial peatonal.
 4. Realizar seguimiento al 100% de los PMT autorizados que generen mayor afectación a los usuarios de la infraestructura vial .
5. Realizar seguimiento al 100% de los PMT de Troncales y de Metro de acuerdo con los parámetros establecidos
</t>
  </si>
  <si>
    <t>• Recibir la solicitud de revisión de planes de manejo de tránsito.
• Revisar el documento técnico y los soportes adjuntos al plan de manejo de tránsito.
•Dar autorización o no autorización a los planes de manejo de tránsito mediante la publicación del del reporte consolidado de obras de infraestructura (COI) y del reporte consolidado de obras de infraestructura de servicios públicos (COOS) en la página Web de la entidad y en el SIMUR.</t>
  </si>
  <si>
    <t>De acuerdo con lo establecido en la ficha EBI-D del proyecto, no se beneficia un (1) solo grupo poblacional en particular, sino la totalidad de usuarios que circulan en la malla vial de la ciudad.</t>
  </si>
  <si>
    <t xml:space="preserve">A través del seguimiento a los PMT, se permitio mitigar el impacto generado a las condiciones normales de movilización y desplazamientos de los usuarios de las vías (peatones, vehículos, ciclousuarios y comunidad en general), así las cosas se ha buscado favorecer la seguridad de los usuarios de la vía y de quienes participan en la intervención y/o en las obras.  De acuerdo con lo establecido en la ficha EBI del proyecto, no se beneficia un (1) solo grupo poblacional en particular, sino la totalidad de usuarios que circulan en la malla vial de la ciudad.
</t>
  </si>
  <si>
    <t>En el entendido que las acciones adelantadas en materia de señalización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</si>
  <si>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el entendido que las acciones adelantadas en materia de señalización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 de manera que se brindé prioridad peatonal en diferentes sectores del Distrito; al igual que espacios adecuados para el disfrute (recuperación de plazas, barrios seguros, zonas comerciales, restaurantes, y esparcimiento).</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</si>
  <si>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</si>
  <si>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actores viales;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</si>
  <si>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t>Con las intervenciones adelantadas a través de las diferentes metas del proyecto de inversión en el espacio público se ha logrado mejorar las condiciones de movilidad en los corredores y puntos estrategicos de la ciudad , contribuyendo a la mejora en las condiciones de vida de cada uno de los actores viales y aportando así con la redución de accidentes que pueden desencadenar en fatalidades.</t>
  </si>
  <si>
    <t>Objetivo PDD</t>
  </si>
  <si>
    <t>Programa PDD</t>
  </si>
  <si>
    <t>No. Meta PDD</t>
  </si>
  <si>
    <t>Nombre Meta PDD</t>
  </si>
  <si>
    <t>ODS</t>
  </si>
  <si>
    <t>05. Espacio público seguro e inclusivo</t>
  </si>
  <si>
    <t>Alcanzar 480.000 estudiantes beneficiadas y beneficiados en el programa de Niñas y Niños Primero – NNP, incluyendo acciones orientadas a mejorar las condiciones de movilidad de las rutas escolares</t>
  </si>
  <si>
    <t>2024110010075</t>
  </si>
  <si>
    <t>2. Bogotá confía en su bienestar</t>
  </si>
  <si>
    <t>06. Movilidad segura e inclusiva</t>
  </si>
  <si>
    <t>Complementar con dispositivos que garanticen la accesibilidad de 340 intersecciones semafóricas que cumplan con las condiciones técnicas para tal fin</t>
  </si>
  <si>
    <t>2024110010076</t>
  </si>
  <si>
    <t>3. Bogotá confía en su potencial</t>
  </si>
  <si>
    <t>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</si>
  <si>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</si>
  <si>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</si>
  <si>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O1:Fatalidades en siniestros viales por año</t>
  </si>
  <si>
    <t>15-Fatalidades en siniestros viales por año</t>
  </si>
  <si>
    <t>4. Bogotá ordena su territorio y avanza en su acción climática</t>
  </si>
  <si>
    <t>26. Movilidad Sostenible</t>
  </si>
  <si>
    <t>Realizar 300.000 intervenciones para mejorar las condiciones de movilidad en los corredores y puntos estratégicos de la ciudad Región</t>
  </si>
  <si>
    <t>2024110010093</t>
  </si>
  <si>
    <t>5. Bogotá confía en su gobierno</t>
  </si>
  <si>
    <t>33. Fortalecimiento institucional para un gobierno confiable</t>
  </si>
  <si>
    <t>2024110010095</t>
  </si>
  <si>
    <t>O1: % del sistema de semaforización inteligente de la ciudad mantenido y optimizado (a 2027 llegar al 99%)</t>
  </si>
  <si>
    <t>52-Porcentaje de viajes en 
modos sostenibles en un día 
típico de los hogares de 
Bogotá</t>
  </si>
  <si>
    <t>39. Camino hacia una democracia deliberativa con un gobierno cercano a la gente y con participación ciudadana</t>
  </si>
  <si>
    <t>2024110010096</t>
  </si>
  <si>
    <t>O4:Porcentaje de viajes en modos sostenibles en un día típico de los hogares de Bogotá</t>
  </si>
  <si>
    <t>Realizar un (1) estudio técnico en corredores principales, para evaluar los límites de velocidad en la ciudad</t>
  </si>
  <si>
    <t>2024110010097</t>
  </si>
  <si>
    <t>2024110010104</t>
  </si>
  <si>
    <t>Construir 59 kilómetros lineales de la red de cicloinfraestructura</t>
  </si>
  <si>
    <t>2024110010100</t>
  </si>
  <si>
    <t>Diseñar e implementar una (1) estrategia para la promoción de infraestructura de recarga de vehículos eléctricos en Bogotá D.C</t>
  </si>
  <si>
    <t>2024110010099</t>
  </si>
  <si>
    <t>Implementar 3 acciones para promover la renovación tecnológica de transporte de carga hacia una tecnología de cero y bajas emisiones</t>
  </si>
  <si>
    <t>2024110010116</t>
  </si>
  <si>
    <t>Implementar una estrategia para lograr que el 50% de bicicletas existentes en la ciudad, según la Encuesta de Movilidad 2023, se registren en la plataforma de Registro obligatorio de bicicletas.</t>
  </si>
  <si>
    <t>2024110010114</t>
  </si>
  <si>
    <t>12. Producción y consumo responsables</t>
  </si>
  <si>
    <t>Lograr 9.200.000 viajes en modos sostenibles en un día hábil entre semana en Bogotá.</t>
  </si>
  <si>
    <t>13. Acción por el clima</t>
  </si>
  <si>
    <t>Desarrollar el 100% de la estrategia de mejora y sostenibilidad del Modelo Integrado De Planeación y Gestión - Mipg en las entidades del Sector Movilidad</t>
  </si>
  <si>
    <t>2024110010127</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</si>
  <si>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</si>
  <si>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</si>
  <si>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15. Vida de ecosistemas terrestres</t>
  </si>
  <si>
    <t>17. Alianzas para Lograr los Objetivos</t>
  </si>
  <si>
    <t>Versión: 2.0</t>
  </si>
  <si>
    <t>Indicador Metas Estratégicas</t>
  </si>
  <si>
    <t>Meta ODS</t>
  </si>
  <si>
    <t>OBJETIVOS SISTEMAS DE GESTION
(Calidad, Ambiental, SST, Antisoborno, Seguridad de la información, y Continuidad de Negocio)</t>
  </si>
  <si>
    <t>Procesos Entidad</t>
  </si>
  <si>
    <t>7974 - Fortalecimiento de los procesos contravencionales asociados a las infracciones de normas de tránsito y transporte público en Bogotá D.C.</t>
  </si>
  <si>
    <t>01. Fin de la pobreza</t>
  </si>
  <si>
    <t>01.01. Para 2030, erradicar la pobreza extrema para todas las personas en el mundo, actualmente medida por un ingreso por persona inferior a 1,25 dólares al día</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</si>
  <si>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</si>
  <si>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</si>
  <si>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Proceso Direccionamiento Estratégico PE01</t>
  </si>
  <si>
    <t>20 - % del sistema de semaforización inteligente de la ciudad mantenido y optimizado (a 2027 llegar al 99%)</t>
  </si>
  <si>
    <t>8008 - Mejoramiento de los servicios prestados en la Secretaría Distrital de Movilidad de Bogotá D.C.</t>
  </si>
  <si>
    <t>01.02. Para 2030, reducir al menos a la mitad la proporción de hombres, mujeres y niños y niñas de todas las edades que viven en la pobreza en todas sus dimensiones con arreglo a las definiciones nacionales</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</si>
  <si>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</si>
  <si>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</si>
  <si>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</si>
  <si>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</si>
  <si>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Proceso Comunicaciones y Cultura para la Movilidad PE02</t>
  </si>
  <si>
    <t>8012 - Implementación de espacios de participación ciudadana incidente en la Secretaría Distrital de Movilidad de Bogotá D.C.</t>
  </si>
  <si>
    <t>01.03. Poner en práctica a nivel nacional sistemas y medidas apropiadas de protección social para todos y, para 2030, lograr una amplia cobertura de los pobres y los más vulnerables</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</si>
  <si>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</si>
  <si>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</si>
  <si>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</si>
  <si>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OSGGA-Implementar el Programa de Ahorro y Uso Eficiente del Agua para la optimización de los recursos en las diferentes sedes que conforman la Secretaría Distrital de Movilidad.</t>
  </si>
  <si>
    <t>Proceso Seguridad Vial PE03</t>
  </si>
  <si>
    <t>7969 - Mejoramiento en la gestión de las acciones de transparencia e integridad de la Secretaría Distrital de Movilidad en Bogotá D.C</t>
  </si>
  <si>
    <t>01.04.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</si>
  <si>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</si>
  <si>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</si>
  <si>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</si>
  <si>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OSGGA-Implementar del Programa de Ahorro y Uso Eficiente de la Energía para la optimización de los recursos en las diferentes sedes que conforman la Secretaría Distrital de Movilidad.</t>
  </si>
  <si>
    <t>Proceso Inteligencia para la Movilidad PE04</t>
  </si>
  <si>
    <t>7982 - Mejoramiento y mantenimiento de los servicios de TI asociados a la infraestructura tecnológica operacional de la Secretaría Distrital de Movilidad de Bogotá D.C.</t>
  </si>
  <si>
    <t>02. Hambre cero</t>
  </si>
  <si>
    <t>02.01. Para 2030, poner fin al hambre y asegurar el acceso de todas las personas, en particular los pobres y las personas en situaciones vulnerables, incluidos los lactantes, a una alimentación sana, nutritiva y suficiente durante todo el año</t>
  </si>
  <si>
    <t>5. Mejorar la calidad de vida y bien-estar de la ciudadanía a través de políticas, programas y acciones de gestión, innovación, control en vía, prestación de servicios y optimización de la infraestructura para la Movilidad en Bogotá – Región.</t>
  </si>
  <si>
    <t>OSGGA-Fortalecer las acciones que desde el Distrito Capital y la Secretaria Distrital de Movilidad se adelanten en relación a problemáticas socio-ambientales relacionadas con la gestión integral de los residuos</t>
  </si>
  <si>
    <t>Proceso Planeación de Transporte e Infraestructura PM01</t>
  </si>
  <si>
    <t>7980 - Implementación de intervenciones integrales de cultura, comunicación y pedagogía, para la movilidad segura en Bogotá D.C</t>
  </si>
  <si>
    <t>02.02.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</si>
  <si>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OSGGA-Fomentar el consumo sostenible y el uso eficiente de los recursos en todas las actividades de la entidad, con el objetivo de alcanzar un consumo responsable que contribuya tanto a la sostenibilidad ambiental como a la mejora de la calidad de vida.</t>
  </si>
  <si>
    <t>7985 - Consolidación del trabajo colaborativo y apoyo institucional en la Secretaría Distrital de Movilidad de Bogotá D.C.</t>
  </si>
  <si>
    <t>02.03.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</si>
  <si>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OSGGA-Implementar el programa de Mejoramiento de las Condiciones Ambientales Internas, articulado con la gestión de cambio climático.</t>
  </si>
  <si>
    <t>7994 - Fortalecimiento de la Gestión Jurídica en la Secretaría Distrital de Movilidad de Bogotá D.C.</t>
  </si>
  <si>
    <t>02.C.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</si>
  <si>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OSGGA-Fortalecer las buenas prácticas ambientales mediante estrategias efectivas de comunicación, formación y sensibilización en toda la entidad.</t>
  </si>
  <si>
    <t>Proceso Gestión de Trámites y Servicios para la Ciudadanía PM04</t>
  </si>
  <si>
    <t>7941 - Fortalecimiento del componente de gobernanza para la implementación de la estrategia de seguridad vial en Bogotá D.C.</t>
  </si>
  <si>
    <t>03. Salud y Bienestar</t>
  </si>
  <si>
    <t>03.01. Para 2030, reducir la tasa mundial de mortalidad materna a menos de 70 por cada 100.000 nacidos vivos</t>
  </si>
  <si>
    <t>OSGAS-Mantener las buenas prácticas antisoborno contenidas en la norma ISO 37001 y las demás adoptadas por la Entidad.</t>
  </si>
  <si>
    <t>Proceso  Gestión Contravencional y Transporte Publico PM05</t>
  </si>
  <si>
    <t>7975 - Implementación de acciones para una movilidad sostenible, segura y confiable para Bogotá D.C.</t>
  </si>
  <si>
    <t>03.02.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</si>
  <si>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OSGAS-Promover una cultura de integridad y ética pública en los colaboradores de la SDM, para el cumplimiento del marco de gestión antisoborno definido por la Entidad, y su concientización en la política antisoborno y en los demás elementos que integran el Sistema.</t>
  </si>
  <si>
    <t>Proceso Gestión Social PM06</t>
  </si>
  <si>
    <t>7996 - Fortalecimiento del programa niñas y niños primero para mejorar la seguridad vial y la confianza en el camino al colegio en Bogotá D.C.</t>
  </si>
  <si>
    <t>03.03. Para 2030, poner fin a las epidemias del SIDA, la tuberculosis, la malaria y las enfermedades tropicales desatendidas y combatir la hepatitis, las enfermedades transmitidas por el agua y otras enfermedades transmisibles</t>
  </si>
  <si>
    <t>OSGAS-Gestionar las denuncias presentadas por presuntos actos de soborno, asegurando la protección de la identidad del denunciante en buena fe y bajo una sospecha razonable, y evitar represalias a éste.</t>
  </si>
  <si>
    <t>Proceso Gestión Administrativa PA01</t>
  </si>
  <si>
    <t>7998 - Fortalecimiento de la red de cicloinfraestructura en la ciudad de Bogotá D.C.</t>
  </si>
  <si>
    <t>03.04. Para 2030, reducir en un tercio la mortalidad prematura por enfermedades no transmisibles mediante la prevención y el tratamiento y promover la salud mental y el bienestar</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</si>
  <si>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</si>
  <si>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Proceso Talento Humano PA02</t>
  </si>
  <si>
    <t>8000 - Fortalecimiento del sistema de señalización para la movilidad enfocada en la mejora de la seguridad vial en la ciudad de Bogotá D.C</t>
  </si>
  <si>
    <t>03.05. Fortalecer la prevención y el tratamiento del abuso de sustancias adictivas, incluido el uso indebido de estupefacientes y el consumo nocivo de alcohol</t>
  </si>
  <si>
    <t>OSGSST- Identificar continua y sistemáticamente los peligros, evaluar, valorar los riesgos en SST y determinar los controles operacionales para su eliminación o mitigación.</t>
  </si>
  <si>
    <t>Proceso Gestión Financiera PA03</t>
  </si>
  <si>
    <t>8001 - Consolidación de las intervenciones en el espacio público para el mejoramiento de las condiciones de movilidad y seguridad vial en los corredores y puntos estratégicos
en Bogotá D.C.</t>
  </si>
  <si>
    <t>03.06. Para 2020, reducir a la mitad el número de muertes y lesiones causadas por accidentes de tráfico en el mundo</t>
  </si>
  <si>
    <t>OSGSST-Prevenir lesiones y deterioro de la salud relacionados con el trabajo a los (as) colaboradores (as) proporcionando lugares de trabajo seguros y saludables, favoreciendo en todo momento su consulta y participación y la de sus representantes.</t>
  </si>
  <si>
    <t>Proceso Tecnologías de la Información y las Comunicaciones PA04</t>
  </si>
  <si>
    <t>8009 - Fortalecimiento de las intervenciones de control y prevención del tránsito y el transporte para mejorar la seguridad vial en Bogotá D.C.</t>
  </si>
  <si>
    <t>03.08. Lograr la cobertura sanitaria universal, en particular la protección contra los riesgos financieros, el acceso a servicios de salud esenciales de calidad y el acceso a medicamentos y vacunas seguros, eficaces, asequibles y de calidad para todos</t>
  </si>
  <si>
    <t>Proceso Gestión Jurídica PA05</t>
  </si>
  <si>
    <t>Fecha Act listas_11_marzo_2026</t>
  </si>
  <si>
    <t>03.C. Aumentar sustancialmente la financiación de la salud y la contratación, el desarrollo, la capacitación y la retención del personal sanitario en los países en desarrollo, especialmente en los países menos adelantados y los pequeños Estados insulares en desarrollo</t>
  </si>
  <si>
    <t xml:space="preserve">OSGSST-Definir e implementar planes y estrategias para el mejoramiento continuo de las condiciones de salud y seguridad en el trabajo.. </t>
  </si>
  <si>
    <t>Proceso Control y Evaluación de la Gestión PV01</t>
  </si>
  <si>
    <t>03.D. Reforzar la capacidad de todos los países, en particular los países en desarrollo, en materia de alerta temprana, reducción de riesgos y gestión de los riesgos para la salud nacional y mundial</t>
  </si>
  <si>
    <t>OSGSI- Gestionar los activos de información, salvaguardandolos ante cualquier incidente que pueda provocar su destrucción, divulgación, indisponibilidad o uso no compartido.</t>
  </si>
  <si>
    <t>Proceso Control Disciplinario PV02</t>
  </si>
  <si>
    <t>04. Educación de Calidad</t>
  </si>
  <si>
    <t>04.01. De aquí a 2030, asegurar que todas las niñas y todos los niños terminen la enseñanza primaria y secundaria, que ha de ser gratuita, equitativa y de calidad y producir resultados de aprendizaje pertinentes y efectivos</t>
  </si>
  <si>
    <t>OSGSI-Gestionar los riesgos de seguridad de la información aplicando los controles necesarios para cada situación, garantizando la sostenibilidad de las operaciones.</t>
  </si>
  <si>
    <t>04.02. De aquí a 2030, asegurar que todas las niñas y todos los niños tengan acceso a servicios de atención y desarrollo en la primera infancia y educación preescolar de calidad, a fin de que estén preparados para la enseñanza primaria</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</si>
  <si>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</si>
  <si>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04.03. De aquí a 2030, asegurar el acceso igualitario de todos los hombres y las mujeres a una formación técnica, profesional y superior de calidad, incluida la enseñanza universitaria</t>
  </si>
  <si>
    <t>OSGSI-Establecer mecanismos que permitan mantener la seguridad de la información durante una interrupción de la infraestructura tecnológica que soporta la operación de los servicios ofrecidos por la Entidad.</t>
  </si>
  <si>
    <t>04.04. De aquí a 2030, aumentar considerablemente el número de jóvenes y adultos que tienen las competencias necesarias, en particular técnicas y profesionales, para acceder al empleo, el trabajo decente y el emprendimiento</t>
  </si>
  <si>
    <t>04.07.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</si>
  <si>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OSGCN-Identificar los procesos, servicios y trámites críticos de la entidad que requieren una estrategia de continuidad, debido al impacto que podría tener para la entidad su interrupción.</t>
  </si>
  <si>
    <t>04.A. Construir y adecuar instalaciones educativas que tengan en cuenta las necesidades de los niños y las personas con discapacidad y las diferencias de género, y que ofrezcan entornos de aprendizaje seguros, no violentos, inclusivos y eficaces para todos</t>
  </si>
  <si>
    <t>OSGCN-Implementar planes y medios necesarios para desarrollar en la entidad la capacidad de recuperación frente a diferentes escenarios de interrupción.</t>
  </si>
  <si>
    <t>04.B.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</si>
  <si>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OSGCN-Gestionar el óptimo manejo de incidentes de continuidad del negocio en la Secretaría Distrital de Movilidad.</t>
  </si>
  <si>
    <t>04.C.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</si>
  <si>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OSGCN-Desarrollar las competencias mínimas requeridas para los roles que hacen parte de la estructura de recuperación de la entidad.</t>
  </si>
  <si>
    <t xml:space="preserve">05. Igualdad de género </t>
  </si>
  <si>
    <t>05.01. Poner fin a todas las formas de discriminación contra todas las mujeres y las niñas en todo el mundo</t>
  </si>
  <si>
    <t>05.02. Eliminar todas las formas de violencia contra todas las mujeres y las niñas en los ámbitos público y privado, incluidas la trata y la explotación sexual y otros tipos de explotación</t>
  </si>
  <si>
    <t>05.04. Reconocer y valorar los cuidados y el trabajo doméstico no remunerados mediante servicios públicos, infraestructuras y políticas de protección social, y promoviendo la responsabilidad compartida en el hogar y la familia, según proceda en cada país</t>
  </si>
  <si>
    <t>05.05. Asegurar la participación plena y efectiva de las mujeres y la igualdad de oportunidades de liderazgo a todos los niveles decisorios en la vida política, económica y pública</t>
  </si>
  <si>
    <t>05.B. Mejorar el uso de la tecnología instrumental, en particular la tecnología de la información y las comunicaciones, para promover el empoderamiento de las mujeres</t>
  </si>
  <si>
    <t>05.C. Aprobar y fortalecer políticas acertadas y leyes aplicables para promover la igualdad de género y el gempoderamiento de todas las mujeres y las niñas a todos los niveles</t>
  </si>
  <si>
    <t>06. Agua limpia y saneamiento</t>
  </si>
  <si>
    <t>06.01. De aquí a 2030, lograr el acceso universal y equitativo al agua potable a un precio asequible para todos</t>
  </si>
  <si>
    <t>06.02.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</si>
  <si>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06.03.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</si>
  <si>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06.06. De aquí a 2020, proteger y restablecer los ecosistemas relacionados con el agua, incluidos los bosques, las montañas, los humedales, los ríos, los acuíferos y los lagos</t>
  </si>
  <si>
    <t>07. Energía asequible y no contaminante</t>
  </si>
  <si>
    <t>07.03. De aquí a 2030, duplicar la tasa mundial de mejora de la eficiencia energética</t>
  </si>
  <si>
    <t>08. Trabajo decente y crecimiento económico</t>
  </si>
  <si>
    <t>08.02. Lograr niveles más elevados de productividad económica mediante la diversificación, la modernización tecnológica y la innovación, entre otras cosas centrándose en los sectores con gran valor añadido y un uso intensivo de la mano de obra</t>
  </si>
  <si>
    <t>08.03.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</si>
  <si>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08.06. De aquí a 2020, reducir considerablemente la proporción de jóvenes que no están empleados y no cursan estudios ni reciben capacitación</t>
  </si>
  <si>
    <t>08.07.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</si>
  <si>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08.09. De aquí a 2030, elaborar y poner en práctica políticas encaminadas a promover un turismo sostenible que cree puestos de trabajo y promueva la cultura y los productos locales</t>
  </si>
  <si>
    <t>09. Industria, innovación e infraestructura</t>
  </si>
  <si>
    <t>09.01. Desarrollar infraestructuras fiables, sostenibles, resilientes y de calidad, incluidas infraestructuras regionales y transfronterizas, para apoyar el desarrollo económico y el bienestar humano, haciendo especial hincapié en el acceso asequible y equitativo para todos</t>
  </si>
  <si>
    <t>09.02.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</si>
  <si>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09.04.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</si>
  <si>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09.05.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</si>
  <si>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09.C. Aumentar significativamente el acceso a la tecnología de la información y las comunicaciones y esforzarse por proporcionar acceso universal y asequible a Internet en los países menos adelantados de aquí a 2020</t>
  </si>
  <si>
    <t>10. Reducción de las desigualdades</t>
  </si>
  <si>
    <t>10.02. De aquí a 2030, potenciar y promover la inclusión social, económica y política de todas las personas, independientemente de su edad, sexo, discapacidad, raza, etnia, origen, religión o situación económica u otra condición</t>
  </si>
  <si>
    <t>10.02. De aquí a 2030, potenciar y promover la inclusión social, económica y política de todas las personas, independientemente de su edad, sexo, discapacidad, raza, etnia, origen, religión o situación económica u otra
condición</t>
  </si>
  <si>
    <t>10.07. Facilitar la migración y la movilidad ordenadas, seguras, regulares y responsables de las personas, incluso mediante la aplicación de políticas migratorias planificadas y bien gestionadas</t>
  </si>
  <si>
    <t>11. Ciudades y Comunidades Sostenibles</t>
  </si>
  <si>
    <t>11.01. De aquí a 2030, asegurar el acceso de todas las personas a viviendas y servicios básicos adecuados, seguros y asequibles y mejorar los barrios marginales</t>
  </si>
  <si>
    <t>11.02.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</si>
  <si>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11.03. De aquí a 2030, aumentar la urbanización inclusiva y sostenible y la capacidad para la planificación y la gestión participativas, integradas y sostenibles de los asentamientos humanos en todos los países</t>
  </si>
  <si>
    <t>11.04. Redoblar los esfuerzos para proteger y salvaguardar el patrimonio cultural y natural del mundo</t>
  </si>
  <si>
    <t>11.05.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</si>
  <si>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11.06. De aquí a 2030, reducir el impacto ambiental negativo per capita de las ciudades, incluso prestando especial atención a la calidad del aire y la gestión de los desechos municipales y de otro tipo</t>
  </si>
  <si>
    <t>11.07. De aquí a 2030, proporcionar acceso universal a zonas verdes y espacios públicos seguros, inclusivos y accesibles, en particular para las mujeres y los niños, las personas de edad y las personas con discapacidad</t>
  </si>
  <si>
    <t>11.A. Apoyar los vínculos económicos, sociales y ambientales positivos entre las zonas urbanas, periurbanas y rurales fortaleciendo la planificación del desarrollo nacional y regional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</si>
  <si>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</si>
  <si>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12.05. De aquí a 2030, reducir considerablemente la generación de desechos mediante actividades de prevención, reducción, reciclado y reutilización</t>
  </si>
  <si>
    <t>12.B. Elaborar y aplicar instrumentos para vigilar los efectos en el desarrollo sostenible, a fin de lograr un turismo sostenible que cree puestos de trabajo y promueva la cultura y los productos locales</t>
  </si>
  <si>
    <t>13.01. Fortalecer la resiliencia y la capacidad de adaptación a los riesgos relacionados con el clima y los desastres naturales en todos los países</t>
  </si>
  <si>
    <t>13.02. Incorporar medidas relativas al cambio climático en las políticas, estrategias y planes nacionales</t>
  </si>
  <si>
    <t>13.03. Mejorar la educación, la sensibilización y la capacidad humana e institucional respecto de la mitigación del cambio climático, la adaptación a él, la reducción de sus efectos y la alerta temprana</t>
  </si>
  <si>
    <t>15.01.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</si>
  <si>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15.05. Para 2020, integrar los valores de los ecosistemas y la diversidad biológica en la planificación nacional y local, los procesos de desarrollo, las estrategias de reducción de la pobreza y la contabilidad</t>
  </si>
  <si>
    <t>15.09. Para 2020, integrar los valores de los ecosistemas y la diversidad biológica en la planificación nacional y local, los procesos de desarrollo, las estrategias de reducción de la pobreza y la contabilidad</t>
  </si>
  <si>
    <t>16. Paz, Justicia e Instituciones Sólidas</t>
  </si>
  <si>
    <t>16.01. Reducir significativamente todas las formas de violencia y las correspondientes tasas de mortalidad en todo el mundo</t>
  </si>
  <si>
    <t>16.02. Poner fin al maltrato, la explotación, la trata y todas las formas de violencia y tortura contra los niños</t>
  </si>
  <si>
    <t>16.03. Promover el estado de derecho en los planos nacional e internacional y garantizar la igualdad de acceso a la justicia para todos</t>
  </si>
  <si>
    <t>16.04. De aquí a 2030, reducir significativamente las corrientes financieras y de armas ilícitas, fortalecer la recuperación y devolución de los activos robados y luchar contra todas las formas de delincuencia organizada</t>
  </si>
  <si>
    <t>16.05. Reducir considerablemente la corrupción y el soborno en todas sus formas</t>
  </si>
  <si>
    <t>16.06. Crear a todos los niveles instituciones eficaces y transparentes que rindan cuentas</t>
  </si>
  <si>
    <t>16.07. Garantizar la adopción en todos los niveles de decisiones inclusivas, participativas y representativas que respondan a las necesidades</t>
  </si>
  <si>
    <t>16.A. Fortalecer las instituciones nacionales pertinentes, incluso mediante la cooperación internacional, para crear a todos los niveles, particularmente en los países en desarrollo, la capacidad de prevenir la violencia y combatir el terrorismo y la delincuencia</t>
  </si>
  <si>
    <t>17.01. Fortalecer la movilización de recursos internos, incluso mediante la prestación de apoyo internacional a los países en desarrollo, con el fin de mejorar la capacidad nacional para recaudar ingresos fiscales y de otra índole</t>
  </si>
  <si>
    <t>17.07. Promover el desarrollo de tecnologías ecológicamente racionales y su transferencia, divulgación y difusión a los países en desarrollo en condiciones favorables, incluso en condiciones concesionarias y preferenciales, según lo convenido de mutuo acuerdo</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</si>
  <si>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</si>
  <si>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</si>
  <si>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PE01-IN03-F05</t>
  </si>
  <si>
    <t>Versión: 1.0</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</si>
  <si>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</si>
  <si>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</si>
  <si>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</si>
  <si>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</si>
  <si>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t>Fatalidades en siniestros viales por año</t>
  </si>
  <si>
    <t>Sistema de Información para la Gestión y el Análisis Territorial - SIGAT
Agenda de Servicios del grupo operativo de la Dirección de Gestión y Control de Tránsito y Transporte
Base de Datos y/o registros de la OACCM - P.A.A.</t>
  </si>
  <si>
    <t>Excel</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</si>
  <si>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</si>
  <si>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</si>
  <si>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</si>
  <si>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</si>
  <si>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Numero de fatalidades en siniestros viales por año</t>
  </si>
  <si>
    <t>Número de víctimas fatales por siniestros viales</t>
  </si>
  <si>
    <t>Número</t>
  </si>
  <si>
    <t>Bases de datos del Sistema de Información para la Gestión y el Análisis Territorial - SIGAT</t>
  </si>
  <si>
    <t>Cantidad anual de actores viales fallecidos en siniestros viales en Bogotá</t>
  </si>
  <si>
    <t>No aplica</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</si>
  <si>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</si>
  <si>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</si>
  <si>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</si>
  <si>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r>
      <rPr>
        <b/>
        <sz val="10"/>
        <color theme="1"/>
        <rFont val="Calibri"/>
        <family val="2"/>
      </rPr>
      <t>ENERO:</t>
    </r>
    <r>
      <rPr>
        <sz val="10"/>
        <color theme="1"/>
        <rFont val="Calibri"/>
        <family val="2"/>
      </rPr>
      <t xml:space="preserve"> Se realizó la intervención integral con señalización horizontal y vertical en 59 segmentos de la malla vial arterial (6,86 Km).        
</t>
    </r>
    <r>
      <rPr>
        <b/>
        <sz val="10"/>
        <color theme="1"/>
        <rFont val="Calibri"/>
        <family val="2"/>
      </rPr>
      <t>FEBRERO:</t>
    </r>
    <r>
      <rPr>
        <sz val="10"/>
        <color theme="1"/>
        <rFont val="Calibri"/>
        <family val="2"/>
      </rPr>
      <t xml:space="preserve"> Se realizó la intervención integral con señalización horizontal y vertical en 131 segmentos de la malla vial arterial (14,52Km).                 
</t>
    </r>
    <r>
      <rPr>
        <b/>
        <sz val="10"/>
        <color theme="1"/>
        <rFont val="Calibri"/>
        <family val="2"/>
      </rPr>
      <t>MARZO:</t>
    </r>
    <r>
      <rPr>
        <sz val="10"/>
        <color theme="1"/>
        <rFont val="Calibri"/>
        <family val="2"/>
      </rPr>
      <t xml:space="preserve"> Se realizó la intervención integral con señalización horizontal y vertical en 148 segmentos de la malla vial arterial (16,77 Km).          </t>
    </r>
  </si>
  <si>
    <r>
      <rPr>
        <b/>
        <sz val="10"/>
        <color theme="1"/>
        <rFont val="Calibri"/>
        <family val="2"/>
      </rPr>
      <t>ENERO</t>
    </r>
    <r>
      <rPr>
        <sz val="10"/>
        <color theme="1"/>
        <rFont val="Calibri"/>
        <family val="2"/>
      </rPr>
      <t xml:space="preserve">: Se realizó la intervención integral con señalización horizontal y vertical en 262 segmentos de la malla vial local e intermedia (20,74 Km.)   
</t>
    </r>
    <r>
      <rPr>
        <b/>
        <sz val="10"/>
        <color theme="1"/>
        <rFont val="Calibri"/>
        <family val="2"/>
      </rPr>
      <t>FEBRERO:</t>
    </r>
    <r>
      <rPr>
        <sz val="10"/>
        <color theme="1"/>
        <rFont val="Calibri"/>
        <family val="2"/>
      </rPr>
      <t xml:space="preserve"> Se realizó la intervención integral con señalización horizontal y vertical en 665 segmentos de la malla vial local e intermedia (45,26 Km.)
</t>
    </r>
    <r>
      <rPr>
        <b/>
        <sz val="10"/>
        <color theme="1"/>
        <rFont val="Calibri"/>
        <family val="2"/>
      </rPr>
      <t>MARZO:</t>
    </r>
    <r>
      <rPr>
        <sz val="10"/>
        <color theme="1"/>
        <rFont val="Calibri"/>
        <family val="2"/>
      </rPr>
      <t xml:space="preserve"> Se realizó la intervención integral con señalización horizontal y vertical en 704 segmentos de la malla vial local e intermedia (50,34 Km.)</t>
    </r>
  </si>
  <si>
    <t>Las evidencias de cumplimiento de la meta corresponde al registro de los seguimientos realizados a los PMT y se encuentra cargado en el siguiente link: https://drive.google.com/drive/folders/1B0PDRiP-JS66UBRZDa1EY1BkoTRCky_U</t>
  </si>
  <si>
    <t>La evidencia de la meta corresponde a base de datos de la Subdirección de Planes de Manejo de Tránsito (PMT) donde se registran los seguimientos realizados al parámetro de velocidad, y consolidado de obras y/o intervenciones autorizadas. Se encuentran en el siguiente link:https://drive.google.com/drive/folders/1B0PDRiP-JS66UBRZDa1EY1BkoTRCky_U</t>
  </si>
  <si>
    <t>Las evidencias de cumplimiento corresponden al reporte de las ejecuciones realizadas a través de los contratos de obra, en las diferentes zonas de la ciudad, que son consolidados y reportados por zonas; serán cargados conforme se vayan remitiendo a corte mensual de la ejecución de los contratos de señalización para las 7 zonas de la ciudad. Las evidencias de cumplimiento se encuentran cargadas en el siguiente link:https://drive.google.com/drive/folders/122oAqmZpMrOeFiwnX44LC-NhkNlYNvkZ</t>
  </si>
  <si>
    <t>Las evidencias de cumplimiento corresponden al reporte de las ejecuciones realizadas a través de los contratos de obra, en las diferentes zonas de la ciudad, que son consolidados y reportados por zonas; serán cargados conforme se vayan remitiendo a corte mensual de la ejecución de los contratos de señalización para las 7 zonas de la ciudad. Las evidencias de cumplimiento se encuentran cargadas en el siguiente linkhttps://drive.google.com/drive/folders/122oAqmZpMrOeFiwnX44LC-NhkNlYNvkZ</t>
  </si>
  <si>
    <r>
      <rPr>
        <b/>
        <sz val="10"/>
        <color theme="1"/>
        <rFont val="Calibri"/>
        <family val="2"/>
      </rPr>
      <t>ENERO:</t>
    </r>
    <r>
      <rPr>
        <sz val="10"/>
        <color theme="1"/>
        <rFont val="Calibri"/>
        <family val="2"/>
      </rPr>
      <t xml:space="preserve"> Se tenían </t>
    </r>
    <r>
      <rPr>
        <b/>
        <sz val="10"/>
        <color theme="1"/>
        <rFont val="Calibri"/>
        <family val="2"/>
      </rPr>
      <t>1621</t>
    </r>
    <r>
      <rPr>
        <sz val="10"/>
        <color theme="1"/>
        <rFont val="Calibri"/>
        <family val="2"/>
      </rPr>
      <t xml:space="preserve">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t>
    </r>
    <r>
      <rPr>
        <b/>
        <sz val="10"/>
        <color theme="1"/>
        <rFont val="Calibri"/>
        <family val="2"/>
      </rPr>
      <t xml:space="preserve">1621 </t>
    </r>
    <r>
      <rPr>
        <sz val="10"/>
        <color theme="1"/>
        <rFont val="Calibri"/>
        <family val="2"/>
      </rPr>
      <t xml:space="preserve">durante el mismo período.
</t>
    </r>
    <r>
      <rPr>
        <b/>
        <sz val="10"/>
        <color theme="1"/>
        <rFont val="Calibri"/>
        <family val="2"/>
      </rPr>
      <t>FEBRERO</t>
    </r>
    <r>
      <rPr>
        <sz val="10"/>
        <color theme="1"/>
        <rFont val="Calibri"/>
        <family val="2"/>
      </rPr>
      <t xml:space="preserve">: Se tenían </t>
    </r>
    <r>
      <rPr>
        <b/>
        <sz val="10"/>
        <color theme="1"/>
        <rFont val="Calibri"/>
        <family val="2"/>
      </rPr>
      <t xml:space="preserve">1589 </t>
    </r>
    <r>
      <rPr>
        <sz val="10"/>
        <color theme="1"/>
        <rFont val="Calibri"/>
        <family val="2"/>
      </rPr>
      <t xml:space="preserve">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t>
    </r>
    <r>
      <rPr>
        <b/>
        <sz val="10"/>
        <color theme="1"/>
        <rFont val="Calibri"/>
        <family val="2"/>
      </rPr>
      <t>1589</t>
    </r>
    <r>
      <rPr>
        <sz val="10"/>
        <color theme="1"/>
        <rFont val="Calibri"/>
        <family val="2"/>
      </rPr>
      <t xml:space="preserve"> durante el mismo período.
</t>
    </r>
    <r>
      <rPr>
        <b/>
        <sz val="10"/>
        <color theme="1"/>
        <rFont val="Calibri"/>
        <family val="2"/>
      </rPr>
      <t>MARZO</t>
    </r>
    <r>
      <rPr>
        <sz val="10"/>
        <color theme="1"/>
        <rFont val="Calibri"/>
        <family val="2"/>
      </rPr>
      <t xml:space="preserve">: Se tenían </t>
    </r>
    <r>
      <rPr>
        <b/>
        <sz val="10"/>
        <color theme="1"/>
        <rFont val="Calibri"/>
        <family val="2"/>
      </rPr>
      <t>1566</t>
    </r>
    <r>
      <rPr>
        <sz val="10"/>
        <color theme="1"/>
        <rFont val="Calibri"/>
        <family val="2"/>
      </rPr>
      <t xml:space="preserve"> planes de manejo de tránsito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este mes, de los cuales se realizó seguimiento a </t>
    </r>
    <r>
      <rPr>
        <b/>
        <sz val="10"/>
        <color theme="1"/>
        <rFont val="Calibri"/>
        <family val="2"/>
      </rPr>
      <t>1566</t>
    </r>
    <r>
      <rPr>
        <sz val="10"/>
        <color theme="1"/>
        <rFont val="Calibri"/>
        <family val="2"/>
      </rPr>
      <t xml:space="preserve"> durante el mismo período; por lo que se alcanzó la meta establecida del 100%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r>
  </si>
  <si>
    <r>
      <rPr>
        <b/>
        <sz val="10"/>
        <color theme="1"/>
        <rFont val="Calibri"/>
        <family val="2"/>
      </rPr>
      <t>ENERO:</t>
    </r>
    <r>
      <rPr>
        <sz val="10"/>
        <color theme="1"/>
        <rFont val="Calibri"/>
        <family val="2"/>
      </rPr>
      <t xml:space="preserve"> Durante el mes de enero de 2026, se contaba con veintitrés (23) Planes de Manejo de Tránsito (PMT) autorizados, vigentes e implementados, de los cuales veintidós (22) PMT son para las obras de construcción del Metro y un (1) PMT para obras de construcción de la Troncal Transmilenio de la AC 13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veintitrés (23) PMT, por lo que se alcanzó la meta establecida de realizar seguimiento al 100% de los PMT de Troncales y de Metro. De acuerdo con los análisis de velocidades se evidenció que en uno de los PMT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50,86% correspondiente al PMT de la Avenida Villavicencio (AC 43 SUR) entre la Avenida Agoberto Mejía (AK 80) y la Avenida Primero de Mayo (AC 26 SUR); lo anterior se debió al incumplimiento en garantizar los anchos autorizados (en zona de calzada y paraderos), dadas las actividades que desarrollan en la zona de obra, razón por la cual se requirió al Concesionario e Interventoría (Oficio SPMT 202631200304741) para que se hagan los respectivos ajustes, de manera adicional se puede indicar que con los ajustes realizados se obtuvo una mejora en el indicador de velocidad del 3,19% con respecto al mes anterior.
</t>
    </r>
    <r>
      <rPr>
        <b/>
        <sz val="10"/>
        <color theme="1"/>
        <rFont val="Calibri"/>
        <family val="2"/>
      </rPr>
      <t xml:space="preserve">FEBRERO: </t>
    </r>
    <r>
      <rPr>
        <sz val="10"/>
        <color theme="1"/>
        <rFont val="Calibri"/>
        <family val="2"/>
      </rPr>
      <t xml:space="preserve">Durante el mes de febrero de 2026, se contaba con veintitrés (23) Planes de Manejo de Tránsito (PMT) autorizados, vigentes e implementados, de los cuales veintidós (22) PMT son para las obras de construcción del Metro y un (1) PMT para obras de construcción de la Troncal Transmilenio de la AC 13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veintitrés (23) PMT, por lo que se alcanzó la meta establecida de realizar seguimiento al 100% de los PMT de Troncales y de Metro. De acuerdo con los análisis de velocidades se evidenció que en uno de los PMT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del 52% correspondiente al PMT de la Avenida Villavicencio (AC 43 SUR) entre la Avenida Agoberto Mejía (AK 80) y la Avenida Primero de Mayo (AC 26 SUR). Esta situación obedeció al incumplimiento de los anchos autorizados, tanto en zona de calzada como en paraderos, debido a las actividades desarrolladas en el área de obra (urbanismo y redes). Por tal razón, mediante Oficios SPMT 202531201279181 y SPMT 202531202242651 se requirió al Concesionario y a la Interventoría para que realicen los ajustes correspondientes. De igual manera, se ha venido solicitando al Concesionario Metro Línea 1 en los Comités de Tránsito la implementación de acciones orientadas a mejorar los indicadores de velocidad. Adicionalmente, se solicitaron operativos por la alta presencia de parqueo en vía sobre uno de los corredores de desvío, con el propósito de hacerlo más atractivo para los usuarios del sector y lograr trasladar parte del flujo vehicular hacia dichos corredores viales. Aun así, para los demás frentes de obra aprobados se concluye que los PMT implementados para las obras del Metro y de la Troncal Transmilenio de la AC 13 mitigan el impacto negativo que se genera a la movilidad.
</t>
    </r>
    <r>
      <rPr>
        <b/>
        <sz val="10"/>
        <color theme="1"/>
        <rFont val="Calibri"/>
        <family val="2"/>
      </rPr>
      <t>MARZO</t>
    </r>
    <r>
      <rPr>
        <sz val="10"/>
        <color theme="1"/>
        <rFont val="Calibri"/>
        <family val="2"/>
      </rPr>
      <t>: Durante el mes de marzo de 2026, se contaba con veintitrés (23) Planes de Manejo de Tránsito (PMT) autorizados, vigentes e implementados, de los cuales veintidós (22) PMT son para las obras de construcción del Metro y un (1) PMT para obras de construcción de la Troncal Transmilenio de la AC 13 (con tiempo de aprobación superior a dos (2) meses, con horario de cierre de 24 horas, afectación de mínimo un carril y que se generen desvíos, y que el PMT tenga como mínimo un mes de implementado con respecto al mes de evaluación) de los cuales se realizó seguimiento de velocidades en WAZE a veintitrés (23) PMT, por lo que se alcanzó la meta establecida de realizar seguimiento al 100% de los PMT de Troncales y de Metro. De acuerdo con los análisis de velocidades se evidenció que en uno de los PMT aprobados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52,73% correspondiente al PMT de la Avenida Villavicencio (AC 43 SUR) entre la Avenida Agoberto Mejía (AK 80) y la Avenida Primero de Mayo (AC 26 SUR). Esta situación obedeció al incumplimiento de los anchos autorizados, tanto en zona de calzada como en paraderos, debido a las actividades desarrolladas en el área de obra (urbanismo y redes). Por tal razón, mediante Oficios SPMT 202631201806781 y SPMT 202631203191331 se requirió al Concesionario y a la Interventoría para que realicen los ajustes correspondientes. De igual manera, se ha venido solicitando al Concesionario Metro Línea 1 en los Comités de Tránsito la implementación de acciones orientadas a mejorar los indicadores de velocidad, quien mediante correo electrónico de fecha 12 de marzo de 2026 remitió las acciones a implementar para mejorar los indicadores.
Aun así, para los demás frentes de obra aprobados se concluye que los PMT implementados para las obras del Metro y de la Troncal Transmilenio de la AC 13 mitigan el impacto negativo que se genera a la movilidad.</t>
    </r>
  </si>
  <si>
    <t>Las evidencias de cumplimiento corresponden al reporte de las ejecuciones realizadas a través de los contratos de obra, en las diferentes zonas de la ciudad, que son consolidados y reportados por zonas; serán cargados conforme se vayan remitiendo a corte mensual de la ejecución de los contratos de señalización para las 7 zonas de la ciudad. Las evidencias de cumplimiento serán cargadas en el siguiente link:https://drive.google.com/drive/folders/122oAqmZpMrOeFiwnX44LC-NhkNlYNvkZ</t>
  </si>
  <si>
    <t>N.A</t>
  </si>
  <si>
    <t>% Ponderación horizontal de la tarea año 2024</t>
  </si>
  <si>
    <t>% Ponderación horizontal de la tarea año 2025</t>
  </si>
  <si>
    <t>% Ponderación horizontal de la tarea año 2026</t>
  </si>
  <si>
    <t>% Ponderación horizontal de la tarea año 2027</t>
  </si>
  <si>
    <t>Durante el primer trimestre del año tal como se tenía programado en las tareas y subtareas que contribuyen al logro de las magnitudes reflejadas en la meta, se adelnataron las labores relacionadas con  la identificar y priorización de los puntos a intervenir, de acuerdo con los criterios técnicos y económicos establecidos para tal fin y la Elaborar los diseños de señalización de las medidas adoptadas para cada punto priorizado; sin embargo, no se realizó la asignación a los contratos que llevarán a cabo la intervención en vía tal como se tenía proyectado.</t>
  </si>
  <si>
    <t>En lo corrido del Plan de Desarrollo se han implementado 7.385,98 m2, de los cuales 1401,81 mts.2 se lograron en la vigencia 2024. En la vigencia 2025 a Diciembre implementaron 5.984,17 m2. 
Durante lo corrido de la vigencia 2026 no se ha realizado la intervención en espacio público de ningún urbanismo táctico, tal como se tenía proyectado desde el inicio, puesto que se han venido realizando actividades previas a la instalación como resulta ser  la priorización de puntos y la elaboración de diseños para la recuperación y aprovechamiento del espacio público, con el fin de mejorar las condiciones de movilidad y seguridad vial, de manera que se brinde prioridad peatonal en diferentes sectores del Distrito; al igual que espacios adecuados para el disfrute (recuperación de plazas, barrios seguros, zonas comerciales, restaurantes, y esparcimiento).</t>
  </si>
  <si>
    <t xml:space="preserve">Durante el primer trimestre de la vigencia ,  se implementaron 338 intervenciones integrales  de señalización horizontal y/o vertical en segmentos viales de la Malla Vial Arterial MVA de la ciudad, con el fin de mejorar las condiciones de movilidad, accesibilidad y seguridad vial de las y los actores viales. Este cumplimiento se logra al identificar y priorizar los tramos de los corredores a intervenir MVA, elaboración de los diseños, asignación de los contratos de obras y su respectivo seguimiento. 
</t>
  </si>
  <si>
    <r>
      <t xml:space="preserve">Durante el primer trimestre de la vigencia,  se implementaron 1631 intervenciones integrales  de señalización horizontal y vertical en  en segmentos viales de la Malla Vial Local y Malla Vial Intermedia  de la ciudad, dentro de las que se encuentran: medidas integrales de gestión, mantenimiento e implementación de señales verticales, señalización de zona escolar y pasos peatonales, mejorando las condiciones  de movilidad y seguridad vial. Para ello, se adelantaron las actividades programadas para el primer trimestre tales como determinación de las medidas de intervención para los segmentos viales de malla vial intermedia y local,  y la disposición en campo de los elementos de señalización requeridos, que garanticen las señalización integral de los corredores viales principales de la ciudad.
</t>
    </r>
    <r>
      <rPr>
        <b/>
        <sz val="10"/>
        <color rgb="FFC00000"/>
        <rFont val="Calibri"/>
        <family val="2"/>
      </rPr>
      <t xml:space="preserve">
</t>
    </r>
  </si>
  <si>
    <t xml:space="preserve">Durante lo corrido de la vigencia 2026,  se ha venido adelantando la labor de algunas actividades previas a la instalación como resulta ser  la priorización de puntos y la elaboración de diseños para la recuperación y aprovechamiento del espacio público, con el fin de mejorar las condiciones de movilidad y seguridad vial, de manera que se brinde prioridad peatonal en diferentes sectores del Distrito; al igual que espacios adecuados para el disfrute (recuperación de plazas, barrios seguros, zonas comerciales, restaurantes, y esparcimiento).
</t>
  </si>
  <si>
    <t xml:space="preserve">Observaciones y/o notas aclaratorias frente a la información reportada en esta pestaña: </t>
  </si>
  <si>
    <r>
      <t xml:space="preserve">Durante lo corrido de la vigencia 2026, con </t>
    </r>
    <r>
      <rPr>
        <sz val="12"/>
        <rFont val="Calibri"/>
        <family val="2"/>
      </rPr>
      <t>corte a marzo</t>
    </r>
    <r>
      <rPr>
        <sz val="10"/>
        <color theme="1"/>
        <rFont val="Calibri"/>
        <family val="2"/>
      </rPr>
      <t xml:space="preserve">, se logró cumplir la meta establecida alcanzando el 100%, de manera tal que, se logra verificar el cumplimiento de lo autorizado por la Secretaría Distrital de Movilidad a los Planes de Manejo de Tránsito que generan mayor afectación a los usuarios y con ello se genera el menor impacto negativo posible a la movilidad.  </t>
    </r>
    <r>
      <rPr>
        <sz val="10"/>
        <rFont val="Calibri"/>
        <family val="2"/>
      </rPr>
      <t xml:space="preserve">De un total de 4.776 PMT se realizó seguimiento a 4.776. </t>
    </r>
    <r>
      <rPr>
        <sz val="10"/>
        <color theme="1"/>
        <rFont val="Calibri"/>
        <family val="2"/>
      </rPr>
      <t xml:space="preserve">Para ello, las actividades se desarrollaron conforme a lo programado en un 100%, entre ellas: revisión documental y proceso de contratación del equipo de trabajo, revisiones técnicas, autorizaciones, publicación del reporte consolidado de solicitudes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
</t>
    </r>
  </si>
  <si>
    <r>
      <t xml:space="preserve">Durante lo corrido de la vigencia 2026,  </t>
    </r>
    <r>
      <rPr>
        <sz val="10"/>
        <rFont val="Calibri"/>
        <family val="2"/>
      </rPr>
      <t>con corte a marzo,</t>
    </r>
    <r>
      <rPr>
        <sz val="10"/>
        <color theme="1"/>
        <rFont val="Calibri"/>
        <family val="2"/>
      </rPr>
      <t xml:space="preserve"> se logró cumplir la meta establecida alcanzando el 100%, de manera tal que, se logra realizar seguimiento a la totalidad de los PMT autorizados, vigentes e implementados para obras de construcción de Metro y de la Troncal Transmilenio de la AC 13  (con tiempo de aprobación superior a dos (2) meses, con horario de cierre de 24 horas, afectación de mínimo un carril y que se generen desvíos, y que el PMT tenga como mínimo un mes de implementado con respecto al mes de evaluación), evidenciando que para el mes de enero en un PMT aprobado se excedió el porcentaje máximo de reducción del parámetro de velocidad permitido en el documento contractual. Dado que el porcentaje de reducción máximo permitido contractualmente para los PMT de Metro es del 40% (para el transporte particular) respecto a la velocidad de la línea base y con el seguimiento se evidenció que la mayor reducción que se presentó para este período fue del del 52% correspondiente al PMT de la Avenida Villavicencio (AC 43 SUR) entre la Avenida Agoberto Mejía (AK 80) y la Avenida Primero de Mayo (AC 26 SUR). Esta situación obedeció al incumplimiento de los anchos autorizados, tanto en zona de calzada como en paraderos, debido a las actividades desarrolladas en el área de obra (urbanismo y redes). Por tal razón, mediante Oficios SPMT 202531201279181 y SPMT 202531202242651 se requirió al Concesionario y a la Interventoría para que realicen los ajustes correspondientes. De igual manera, se ha venido solicitando al Concesionario Metro Línea 1 en los Comités de Tránsito la implementación de acciones orientadas a mejorar los indicadores de velocidad. Adicionalmente, se solicitaron operativos por la alta presencia de parqueo en vía sobre uno de los corredores de desvío, con el propósito de hacerlo más atractivo para los usuarios del sector y lograr trasladar parte del flujo vehicular hacia dichos corredores viales. Aun así, para los demás frentes de obra aprobados se concluye que los PMT implementados para las obras del Metro y de la Troncal Transmilenio de la AC 13 mitigan el impacto negativo que se genera a la movilidad.
No obstante, para los demás PMT aprobados para los diferentes frentes de obra, se concluye que los PMT implementados para las obras del Metro y de la Troncal Transmilenio de la AC 13 mitigan el impacto negativo que se genera a la movilidad.
</t>
    </r>
    <r>
      <rPr>
        <b/>
        <sz val="10"/>
        <color rgb="FFC00000"/>
        <rFont val="Calibri"/>
        <family val="2"/>
      </rPr>
      <t xml:space="preserve">
</t>
    </r>
    <r>
      <rPr>
        <sz val="10"/>
        <rFont val="Calibri"/>
        <family val="2"/>
      </rPr>
      <t>De un total de 23 PMT se realizó seguimiento a 23 PMT</t>
    </r>
    <r>
      <rPr>
        <b/>
        <sz val="10"/>
        <color rgb="FFC00000"/>
        <rFont val="Calibri"/>
        <family val="2"/>
      </rPr>
      <t>.</t>
    </r>
    <r>
      <rPr>
        <sz val="10"/>
        <color theme="1"/>
        <rFont val="Calibri"/>
        <family val="2"/>
      </rPr>
      <t xml:space="preserve"> El avance del 100% de las actividades se generan por la autorización de los PMT y se realiza el seguimiento al parámetro de velocidad verificando que la variación del parámetro de velocidad una vez implementados los PMT no excedió el porcentaje de reducción de la velocidad permitido en los documentos contractuales del proyecto (40% para el transporte particular para obras del Metro y 45% para el transporte particular para las obras de la Troncal de Transmilenio de la AC 13) respecto a la línea base.
La evidencia de la meta corresponde a base de datos de la Subdirección de Planes de Manejo de Tránsito (PMT) donde se registran los seguimientos realizados al parámetro de velocidad, y consolidado de obras y/o intervenciones autorizadas.</t>
    </r>
  </si>
  <si>
    <t>En lo corrido de la vigencia 2026 para la cuál entró en vigencia el aporte que las metas del proyecto de inversión aportan a la meta estratégica resulta ser la contribución en materia de seguridad vial relacionadas con segmentos intervenidos en la malla vial arterial de la ciudad con señalización horizontal y vertical; entendiendo como segmento vial, el tramo de calzada que se compone entre dos esquinas de una cuadra (estos tramos se identifican como CIV- Código único de Identificación Vial), y malla vial de la ciudad; con el fin de mejorar las condiciones de movilidad, accesibilidad y seguridad vial de los actores viales (usuarios de la vía), mediante la implementación de diferentes dispositivos de señalización horizontal y vertical que se componen de: medidas integrales de gestión de tránsito, implementación y mantenimiento de señalización vertical,  sistemas de contención vehicular y dispositivos de canalización, desarrollos de zona escolar, pasos peatonales (senderos y cebras), entre otros.
Lo que contribuye a que las condiciones en vía sea más favorables para los desplazamientos de los diferentes actores viales y contribuyen a la postre a la reducción de las fatalidadeees en siniestros viales.</t>
  </si>
  <si>
    <t xml:space="preserve">En lo corrido del Plan de Desarrollo se ha logrado la realización de 19.640 intervenciones integrales de malla vial local MVL, malla vial intermedia MVI y malla vial local MVL, así como intervenciones de prevención vial. Esto es, 2.640 para 2024, 14.667 para 2025 y 2.333 con corte a Marzo de 2026.
A continuación, el detalle de la vigencia 2026.
En materia de señalización, a través del proyecto 8000 se realizaron  1.969 intervenciones integrales,  154,49 kilómetros de señalizacion horizontal y/o vertical en los segmentos viales de la MVL, MVI y MVA  de la ciudad, dentro de las que se encuentran: medidas integrales de gestion, mantenimiento e implementacion de señales verticales  y pasos peatonales, mejorando las condiciones de las condiciones de movilidad y seguridad vial. Las 1.969 intervenciones corresponden a 338 segmentos de malla vial arterial equivalentes a (38,15 Km.) y  1631 segmentos de malla vial  intermedia y local (116,34 Km).
Adicionalmente, a través del proyecto 8009 se han realizado se realizaron 364 intervenciones, logrando sensibilizar a 97.874 actores viales. El desglose por tipo de actor vial es el siguiente: *Motocicletas: 47.006 (48.0%); * Peatón: 19.130 (19.5%); * Conductores 16.786 (17.2%); *Ciclistas 9.039 (9.2%); *Pasajeros: 5.313 (5,4%); y *Estudiantes: 600 (0.6%).    </t>
  </si>
  <si>
    <t>Durante lo corrido del PDD se han implementado 17.281 intervenciones integrales; de las cuales durante la vigencia 2024 se implementaron 1.812 intervenciones integrales en espacio público,equivalentes a 207,416 kilómetros demarcados de señalización horizontal y vertical en los segmentos viales de la MVL, MVI y MVA de la ciudad. En la vigencia 2025, 13.500 intervenciones integrales, equivalentes a 1.371,01 kilómetros de señalizacion horizontal y/o vertical en los segmentos viales de la MVL, MVI y MVA  de la ciudad. Las 13.500 intervenciones corresponden a 4.300 segmentos de malla vial arterial equivalentes a (473,346 Km.) y  9.200 segmentos de malla vial  intermedia y local (897,67 Km).
En la vigencia 2026 con corte de marzo, se han implementado 1.969 intervenciones integrales, equivalentes a 154,49 kilómetros de señalizacion horizontal y/o vertical en los segmentos viales de la MVL, MVI y MVA  de la ciudad, dentro de las que se encuentran: medidas integrales de gestion, mantenimiento e implementacion de señales verticales  y pasos peatonales, mejorando las condiciones de las condiciones de movilidad y seguridad vial. Las 1.969 intervenciones corresponden a 338 segmentos de malla vial arterial equivalentes a (38,15 Km.) y  1631 segmentos de malla vial  intermedia y local (116,34 Km).</t>
  </si>
  <si>
    <t xml:space="preserve">Durante lo corrido del PDD se tiene un acumulado de 2.359 intervenciones  y se han sensibilizado 517.102 actores viales, de dichas intervenciones en la vigencia 2024, se realizaron 828 intervenciones de prevención vial y se sensibilizaron 137.796 actores viales; durante la vigencia 2025, se realizaron 1.167 intervenciones de prevención vial y se sensibilizaron 346.612 actores viales. Y durante la vigencia 2026, con corte a Marzo, se realizaron 364 intervenciones, logrando sensibilizar a 97.874 actores viales. El desglose por tipo de actor vial es el siguiente: *Motocicletas: 47.006 (48.0%); * Peatón: 19.130 (19.5%); * Conductores 16.786 (17.2%); *Ciclistas 9.039 (9.2%); *Pasajeros: 5.313 (5,4%); y *Estudiantes: 600 (0.6%).    </t>
  </si>
  <si>
    <t>En lo corrido del Plan de Desarrollo y con corte a 31 de marzo de 2026, se logró el 100% de avance a través de la verificación del cumplimiento de lo autorizado por la Secretaría Distrital de Movilidad a los Planes de Manejo de Tránsito PMT que generan mayor afectación a los usuarios, buscando generar el menor impacto negativo posible a la movilidad. El total acumulado del PDD corresponde a 36.110 PMT, de los cuales 4.776 corresponden al primer trimestre del 2026, PMT autorizados para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t>
  </si>
  <si>
    <t xml:space="preserve"> Ficha Técnica del Indicador de la Secretaría Distrital de Movilidad</t>
  </si>
  <si>
    <r>
      <rPr>
        <b/>
        <sz val="10"/>
        <rFont val="Arial"/>
        <family val="2"/>
      </rPr>
      <t>Meta Estratégica - Reducir el número de fatalidades en siniestros viales a 462 para el año 2027.</t>
    </r>
    <r>
      <rPr>
        <sz val="10"/>
        <rFont val="Arial"/>
        <family val="2"/>
      </rPr>
      <t xml:space="preserve">
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</si>
  <si>
    <t>544
(Fuente SIGAT - SDM 2023)</t>
  </si>
  <si>
    <t>El tipo de anualización de la meta es decreciente, por lo cual la línea base no puede ser superior a la meta programada para la vigencia.</t>
  </si>
  <si>
    <t xml:space="preserve">
Jorge Alberto Urrego García</t>
  </si>
  <si>
    <r>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Frente al reporte de la información,</t>
    </r>
    <r>
      <rPr>
        <sz val="10"/>
        <rFont val="Calibri"/>
        <family val="2"/>
      </rPr>
      <t xml:space="preserve"> la Oficina de Seguridad Vial </t>
    </r>
    <r>
      <rPr>
        <sz val="10"/>
        <color theme="1"/>
        <rFont val="Calibri"/>
        <family val="2"/>
      </rPr>
      <t>reporta el dato cuantitativo de las fatalidades en siniestros viales por año, y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11.640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340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
En la pestaña 5 del POA se relacionan las metas de los proyectos de inversión mediante los cuales la entidad promueve la seguridad vial para la ciudadanía.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</si>
</sst>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 #,##0_-;\-* #,##0_-;_-* &quot;-&quot;??_-;_-@_-"/>
    <numFmt numFmtId="172" formatCode="_-&quot;$&quot;\ * #,##0_-;\-&quot;$&quot;\ * #,##0_-;_-&quot;$&quot;\ * &quot;-&quot;??_-;_-@_-"/>
    <numFmt numFmtId="173" formatCode="_-&quot;$&quot;\ * #,##0_-;\-&quot;$&quot;\ * #,##0_-;_-&quot;$&quot;\ * &quot;-&quot;??_-;_-@"/>
    <numFmt numFmtId="174" formatCode="_-[$$-240A]\ * #,##0_-;\-[$$-240A]\ * #,##0_-;_-[$$-240A]\ * &quot;-&quot;_-;_-@_-"/>
    <numFmt numFmtId="175" formatCode="0.0000"/>
  </numFmts>
  <fonts count="11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b/>
      <sz val="10"/>
      <color theme="0"/>
      <name val="Calibri"/>
      <family val="2"/>
    </font>
    <font>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b/>
      <sz val="11"/>
      <color theme="1"/>
      <name val="Calibri"/>
      <family val="2"/>
    </font>
    <font>
      <b/>
      <sz val="11"/>
      <name val="Calibri"/>
      <family val="2"/>
    </font>
    <font>
      <sz val="11"/>
      <color theme="1"/>
      <name val="Calibri"/>
      <family val="2"/>
      <scheme val="minor"/>
    </font>
    <font>
      <sz val="10"/>
      <color theme="0"/>
      <name val="Arial"/>
      <family val="2"/>
    </font>
    <font>
      <sz val="10"/>
      <color rgb="FF7F7F7F"/>
      <name val="Arial"/>
      <family val="2"/>
    </font>
    <font>
      <sz val="11"/>
      <color theme="1"/>
      <name val="Calibri"/>
      <family val="2"/>
      <scheme val="minor"/>
    </font>
    <font>
      <sz val="10"/>
      <color theme="1"/>
      <name val="Arial"/>
      <family val="2"/>
    </font>
    <font>
      <sz val="10"/>
      <color rgb="FFFF0000"/>
      <name val="Arial"/>
      <family val="2"/>
    </font>
    <font>
      <sz val="10"/>
      <name val="Calibri"/>
      <family val="2"/>
    </font>
    <font>
      <sz val="11"/>
      <name val="Calibri"/>
      <family val="2"/>
      <scheme val="minor"/>
    </font>
    <font>
      <b/>
      <sz val="11"/>
      <color theme="1"/>
      <name val="Calibri"/>
      <family val="2"/>
      <scheme val="minor"/>
    </font>
    <font>
      <u/>
      <sz val="11"/>
      <color theme="0"/>
      <name val="Calibri"/>
      <family val="2"/>
    </font>
    <font>
      <sz val="11"/>
      <color rgb="FF000000"/>
      <name val="Calibri"/>
      <family val="2"/>
    </font>
    <font>
      <b/>
      <sz val="11"/>
      <color rgb="FF00000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0"/>
      <color rgb="FF3F3F3F"/>
      <name val="Calibri"/>
      <family val="2"/>
    </font>
    <font>
      <b/>
      <sz val="10"/>
      <color rgb="FF3F3F3F"/>
      <name val="Calibri"/>
      <family val="2"/>
    </font>
    <font>
      <b/>
      <sz val="10"/>
      <name val="Calibri"/>
      <family val="2"/>
    </font>
    <font>
      <sz val="14"/>
      <color theme="1" tint="0.249977111117893"/>
      <name val="Calibri"/>
      <family val="2"/>
      <scheme val="minor"/>
    </font>
    <font>
      <sz val="11"/>
      <color rgb="FF000000"/>
      <name val="Calibri"/>
      <family val="2"/>
      <scheme val="minor"/>
    </font>
    <font>
      <sz val="8"/>
      <name val="Calibri"/>
      <family val="2"/>
      <scheme val="minor"/>
    </font>
    <font>
      <sz val="10"/>
      <color rgb="FF7F7F7F"/>
      <name val="Calibri"/>
      <family val="2"/>
    </font>
    <font>
      <u/>
      <sz val="10"/>
      <color theme="0"/>
      <name val="Calibri"/>
      <family val="2"/>
    </font>
    <font>
      <b/>
      <sz val="11"/>
      <name val="Aptos Narrow"/>
      <family val="2"/>
    </font>
    <font>
      <sz val="12"/>
      <name val="Calibri"/>
      <family val="2"/>
    </font>
    <font>
      <b/>
      <sz val="12"/>
      <name val="Calibri"/>
      <family val="2"/>
    </font>
    <font>
      <b/>
      <sz val="11"/>
      <color theme="0"/>
      <name val="Calibri"/>
      <family val="2"/>
    </font>
    <font>
      <sz val="11"/>
      <color theme="5"/>
      <name val="Calibri"/>
      <family val="2"/>
    </font>
    <font>
      <b/>
      <sz val="10"/>
      <color rgb="FF000000"/>
      <name val="Calibri"/>
      <family val="2"/>
    </font>
    <font>
      <b/>
      <sz val="10"/>
      <color rgb="FF808080"/>
      <name val="Calibri"/>
      <family val="2"/>
    </font>
    <font>
      <b/>
      <sz val="12"/>
      <color rgb="FF000000"/>
      <name val="Calibri"/>
      <family val="2"/>
    </font>
    <font>
      <sz val="11"/>
      <color rgb="FFFF0000"/>
      <name val="Calibri"/>
      <family val="2"/>
    </font>
    <font>
      <sz val="10"/>
      <color rgb="FF333333"/>
      <name val="Calibri"/>
      <family val="2"/>
    </font>
    <font>
      <b/>
      <sz val="11"/>
      <name val="Calibri"/>
      <family val="2"/>
      <scheme val="minor"/>
    </font>
    <font>
      <sz val="10"/>
      <color theme="0" tint="-0.249977111117893"/>
      <name val="Calibri"/>
      <family val="2"/>
    </font>
    <font>
      <sz val="11"/>
      <color theme="1"/>
      <name val="Calibri"/>
      <family val="2"/>
      <scheme val="minor"/>
    </font>
    <font>
      <sz val="10"/>
      <color rgb="FFFF0000"/>
      <name val="Calibri"/>
      <family val="2"/>
    </font>
    <font>
      <b/>
      <sz val="10"/>
      <color rgb="FFF8F8F8"/>
      <name val="Calibri"/>
      <family val="2"/>
    </font>
    <font>
      <sz val="10"/>
      <color rgb="FFC00000"/>
      <name val="Calibri"/>
      <family val="2"/>
    </font>
    <font>
      <b/>
      <sz val="10"/>
      <color rgb="FFC00000"/>
      <name val="Calibri"/>
      <family val="2"/>
    </font>
    <font>
      <b/>
      <sz val="10"/>
      <name val="Arial"/>
      <family val="2"/>
    </font>
  </fonts>
  <fills count="53">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theme="0"/>
      </patternFill>
    </fill>
    <fill>
      <patternFill patternType="solid">
        <fgColor indexed="9"/>
        <bgColor indexed="64"/>
      </patternFill>
    </fill>
    <fill>
      <patternFill patternType="solid">
        <fgColor theme="0" tint="-0.249977111117893"/>
        <bgColor rgb="FFE7ECCA"/>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theme="2" tint="-0.14999847407452621"/>
        <bgColor rgb="FFF2F2F2"/>
      </patternFill>
    </fill>
    <fill>
      <patternFill patternType="solid">
        <fgColor theme="2" tint="-0.14999847407452621"/>
        <bgColor rgb="FFE7ECCA"/>
      </patternFill>
    </fill>
    <fill>
      <patternFill patternType="solid">
        <fgColor theme="0" tint="-0.14999847407452621"/>
        <bgColor rgb="FFF2F2F2"/>
      </patternFill>
    </fill>
    <fill>
      <patternFill patternType="solid">
        <fgColor theme="0" tint="-0.34998626667073579"/>
        <bgColor rgb="FFA5A5A5"/>
      </patternFill>
    </fill>
    <fill>
      <patternFill patternType="solid">
        <fgColor theme="0" tint="-0.34998626667073579"/>
        <bgColor theme="0"/>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14999847407452621"/>
        <bgColor indexed="64"/>
      </patternFill>
    </fill>
    <fill>
      <patternFill patternType="solid">
        <fgColor theme="0" tint="-0.14999847407452621"/>
        <bgColor theme="0"/>
      </patternFill>
    </fill>
    <fill>
      <patternFill patternType="solid">
        <fgColor theme="2" tint="-0.34998626667073579"/>
        <bgColor rgb="FFE7ECCA"/>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rgb="FF00B0F0"/>
      </patternFill>
    </fill>
  </fills>
  <borders count="152">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bottom style="hair">
        <color rgb="FF000000"/>
      </bottom>
      <diagonal/>
    </border>
    <border>
      <left/>
      <right/>
      <top style="hair">
        <color rgb="FF000000"/>
      </top>
      <bottom style="hair">
        <color indexed="64"/>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style="hair">
        <color indexed="64"/>
      </bottom>
      <diagonal/>
    </border>
    <border>
      <left style="hair">
        <color indexed="64"/>
      </left>
      <right/>
      <top style="hair">
        <color rgb="FF000000"/>
      </top>
      <bottom/>
      <diagonal/>
    </border>
    <border>
      <left style="hair">
        <color rgb="FF000000"/>
      </left>
      <right/>
      <top style="hair">
        <color indexed="64"/>
      </top>
      <bottom style="hair">
        <color rgb="FF000000"/>
      </bottom>
      <diagonal/>
    </border>
    <border>
      <left style="hair">
        <color indexed="64"/>
      </left>
      <right style="thin">
        <color indexed="64"/>
      </right>
      <top style="thin">
        <color indexed="64"/>
      </top>
      <bottom/>
      <diagonal/>
    </border>
  </borders>
  <cellStyleXfs count="20">
    <xf numFmtId="0" fontId="0" fillId="0" borderId="0"/>
    <xf numFmtId="0" fontId="65" fillId="22" borderId="0" applyNumberFormat="0" applyBorder="0" applyAlignment="0" applyProtection="0"/>
    <xf numFmtId="0" fontId="67" fillId="0" borderId="29"/>
    <xf numFmtId="9" fontId="67" fillId="0" borderId="29" applyFont="0" applyFill="0" applyBorder="0" applyAlignment="0" applyProtection="0"/>
    <xf numFmtId="41" fontId="75" fillId="0" borderId="0" applyFont="0" applyFill="0" applyBorder="0" applyAlignment="0" applyProtection="0"/>
    <xf numFmtId="42" fontId="75" fillId="0" borderId="0" applyFont="0" applyFill="0" applyBorder="0" applyAlignment="0" applyProtection="0"/>
    <xf numFmtId="9" fontId="75" fillId="0" borderId="0" applyFont="0" applyFill="0" applyBorder="0" applyAlignment="0" applyProtection="0"/>
    <xf numFmtId="43" fontId="78" fillId="0" borderId="0" applyFont="0" applyFill="0" applyBorder="0" applyAlignment="0" applyProtection="0"/>
    <xf numFmtId="44" fontId="87" fillId="0" borderId="0" applyFont="0" applyFill="0" applyBorder="0" applyAlignment="0" applyProtection="0"/>
    <xf numFmtId="0" fontId="7" fillId="0" borderId="29"/>
    <xf numFmtId="0" fontId="3" fillId="0" borderId="29"/>
    <xf numFmtId="0" fontId="110" fillId="0" borderId="29"/>
    <xf numFmtId="0" fontId="65" fillId="22" borderId="29" applyNumberFormat="0" applyBorder="0" applyAlignment="0" applyProtection="0"/>
    <xf numFmtId="41" fontId="2" fillId="0" borderId="29" applyFont="0" applyFill="0" applyBorder="0" applyAlignment="0" applyProtection="0"/>
    <xf numFmtId="9" fontId="2" fillId="0" borderId="29" applyFont="0" applyFill="0" applyBorder="0" applyAlignment="0" applyProtection="0"/>
    <xf numFmtId="164" fontId="2" fillId="0" borderId="29" applyFont="0" applyFill="0" applyBorder="0" applyAlignment="0" applyProtection="0"/>
    <xf numFmtId="0" fontId="2" fillId="0" borderId="29"/>
    <xf numFmtId="43" fontId="2" fillId="0" borderId="29" applyFont="0" applyFill="0" applyBorder="0" applyAlignment="0" applyProtection="0"/>
    <xf numFmtId="0" fontId="2" fillId="0" borderId="29"/>
    <xf numFmtId="0" fontId="2" fillId="0" borderId="29"/>
  </cellStyleXfs>
  <cellXfs count="1137">
    <xf numFmtId="0" fontId="0" fillId="0" borderId="0" xfId="0"/>
    <xf numFmtId="0" fontId="8" fillId="2" borderId="1" xfId="0" applyFont="1" applyFill="1" applyBorder="1" applyAlignment="1">
      <alignment vertical="center"/>
    </xf>
    <xf numFmtId="0" fontId="8" fillId="2" borderId="1" xfId="0" applyFont="1" applyFill="1" applyBorder="1"/>
    <xf numFmtId="0" fontId="10" fillId="0" borderId="0" xfId="0" applyFont="1" applyAlignment="1">
      <alignment vertical="center"/>
    </xf>
    <xf numFmtId="0" fontId="10" fillId="0" borderId="7" xfId="0" applyFont="1" applyBorder="1" applyAlignment="1">
      <alignment vertical="center"/>
    </xf>
    <xf numFmtId="0" fontId="8" fillId="0" borderId="0" xfId="0" applyFont="1" applyAlignment="1">
      <alignment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8" fillId="0" borderId="6" xfId="0" applyFont="1" applyBorder="1" applyAlignment="1">
      <alignment horizontal="center" vertical="center"/>
    </xf>
    <xf numFmtId="0" fontId="8" fillId="0" borderId="4" xfId="0" applyFont="1" applyBorder="1" applyAlignment="1">
      <alignment horizontal="right" vertical="center"/>
    </xf>
    <xf numFmtId="0" fontId="8" fillId="0" borderId="6" xfId="0" applyFont="1" applyBorder="1" applyAlignment="1">
      <alignment horizontal="right" vertical="center"/>
    </xf>
    <xf numFmtId="0" fontId="10" fillId="2" borderId="1" xfId="0" applyFont="1" applyFill="1" applyBorder="1"/>
    <xf numFmtId="0" fontId="8" fillId="0" borderId="0" xfId="0" applyFont="1"/>
    <xf numFmtId="0" fontId="12" fillId="2" borderId="1" xfId="0" applyFont="1" applyFill="1" applyBorder="1" applyAlignment="1">
      <alignment wrapText="1"/>
    </xf>
    <xf numFmtId="0" fontId="13" fillId="2" borderId="1" xfId="0" applyFont="1" applyFill="1" applyBorder="1" applyAlignment="1">
      <alignment wrapText="1"/>
    </xf>
    <xf numFmtId="0" fontId="12" fillId="2" borderId="1" xfId="0" applyFont="1" applyFill="1" applyBorder="1" applyAlignment="1">
      <alignment horizontal="center" wrapText="1"/>
    </xf>
    <xf numFmtId="0" fontId="12" fillId="5" borderId="1" xfId="0" applyFont="1" applyFill="1" applyBorder="1" applyAlignment="1">
      <alignment horizontal="center" wrapText="1"/>
    </xf>
    <xf numFmtId="0" fontId="17" fillId="2" borderId="1" xfId="0" applyFont="1" applyFill="1" applyBorder="1"/>
    <xf numFmtId="0" fontId="17" fillId="5" borderId="1" xfId="0" applyFont="1" applyFill="1" applyBorder="1"/>
    <xf numFmtId="0" fontId="19" fillId="3" borderId="1" xfId="0" applyFont="1" applyFill="1" applyBorder="1"/>
    <xf numFmtId="0" fontId="18" fillId="3" borderId="1" xfId="0" applyFont="1" applyFill="1" applyBorder="1" applyAlignment="1">
      <alignment horizontal="center" wrapText="1"/>
    </xf>
    <xf numFmtId="0" fontId="13" fillId="3" borderId="1" xfId="0" applyFont="1" applyFill="1" applyBorder="1"/>
    <xf numFmtId="0" fontId="15" fillId="3" borderId="17" xfId="0" applyFont="1" applyFill="1" applyBorder="1" applyAlignment="1">
      <alignment horizontal="left" vertical="center" wrapText="1"/>
    </xf>
    <xf numFmtId="0" fontId="15" fillId="3" borderId="21" xfId="0" applyFont="1" applyFill="1" applyBorder="1" applyAlignment="1">
      <alignment horizontal="left" vertical="center" wrapText="1"/>
    </xf>
    <xf numFmtId="0" fontId="12" fillId="3" borderId="1" xfId="0" applyFont="1" applyFill="1" applyBorder="1" applyAlignment="1">
      <alignment horizontal="center" wrapText="1"/>
    </xf>
    <xf numFmtId="0" fontId="20" fillId="3" borderId="1" xfId="0" applyFont="1" applyFill="1" applyBorder="1"/>
    <xf numFmtId="0" fontId="21" fillId="2" borderId="1" xfId="0" applyFont="1" applyFill="1" applyBorder="1"/>
    <xf numFmtId="0" fontId="13" fillId="3" borderId="1" xfId="0" applyFont="1" applyFill="1" applyBorder="1" applyAlignment="1">
      <alignment wrapText="1"/>
    </xf>
    <xf numFmtId="0" fontId="8" fillId="3" borderId="1" xfId="0" applyFont="1" applyFill="1" applyBorder="1"/>
    <xf numFmtId="0" fontId="22" fillId="3" borderId="1" xfId="0" applyFont="1" applyFill="1" applyBorder="1" applyAlignment="1">
      <alignment vertical="center" wrapText="1"/>
    </xf>
    <xf numFmtId="0" fontId="24" fillId="3" borderId="1" xfId="0" applyFont="1" applyFill="1" applyBorder="1" applyAlignment="1">
      <alignment vertical="center"/>
    </xf>
    <xf numFmtId="0" fontId="25" fillId="3" borderId="1" xfId="0" applyFont="1" applyFill="1" applyBorder="1" applyAlignment="1">
      <alignment vertical="center"/>
    </xf>
    <xf numFmtId="0" fontId="26" fillId="2" borderId="1" xfId="0" applyFont="1" applyFill="1" applyBorder="1"/>
    <xf numFmtId="0" fontId="27" fillId="3" borderId="1" xfId="0" applyFont="1" applyFill="1" applyBorder="1"/>
    <xf numFmtId="0" fontId="22" fillId="3" borderId="1" xfId="0" applyFont="1" applyFill="1" applyBorder="1"/>
    <xf numFmtId="0" fontId="24" fillId="3" borderId="1" xfId="0" applyFont="1" applyFill="1" applyBorder="1"/>
    <xf numFmtId="0" fontId="25" fillId="3" borderId="1" xfId="0" applyFont="1" applyFill="1" applyBorder="1"/>
    <xf numFmtId="0" fontId="28" fillId="3" borderId="1" xfId="0" applyFont="1" applyFill="1" applyBorder="1" applyAlignment="1">
      <alignment vertical="center" wrapText="1"/>
    </xf>
    <xf numFmtId="0" fontId="10" fillId="2" borderId="1" xfId="0" applyFont="1" applyFill="1" applyBorder="1" applyAlignment="1">
      <alignment vertical="center" wrapText="1"/>
    </xf>
    <xf numFmtId="0" fontId="13" fillId="2" borderId="1" xfId="0" applyFont="1" applyFill="1" applyBorder="1"/>
    <xf numFmtId="0" fontId="30" fillId="0" borderId="0" xfId="0" applyFont="1"/>
    <xf numFmtId="0" fontId="30" fillId="2" borderId="1" xfId="0" applyFont="1" applyFill="1" applyBorder="1"/>
    <xf numFmtId="0" fontId="30" fillId="2" borderId="1" xfId="0" applyFont="1" applyFill="1" applyBorder="1" applyAlignment="1">
      <alignment vertical="center"/>
    </xf>
    <xf numFmtId="0" fontId="31" fillId="2" borderId="1" xfId="0" applyFont="1" applyFill="1" applyBorder="1" applyAlignment="1">
      <alignment vertical="center" wrapText="1"/>
    </xf>
    <xf numFmtId="0" fontId="33" fillId="10" borderId="39" xfId="0" applyFont="1" applyFill="1" applyBorder="1" applyAlignment="1">
      <alignment horizontal="center" vertical="center" wrapText="1"/>
    </xf>
    <xf numFmtId="0" fontId="33" fillId="14" borderId="39" xfId="0" applyFont="1" applyFill="1" applyBorder="1" applyAlignment="1">
      <alignment horizontal="center" vertical="center" wrapText="1"/>
    </xf>
    <xf numFmtId="0" fontId="33" fillId="10" borderId="21" xfId="0" applyFont="1" applyFill="1" applyBorder="1" applyAlignment="1">
      <alignment horizontal="center" vertical="center" wrapText="1"/>
    </xf>
    <xf numFmtId="0" fontId="30" fillId="0" borderId="39" xfId="0" applyFont="1" applyBorder="1" applyAlignment="1">
      <alignment vertical="center" wrapText="1"/>
    </xf>
    <xf numFmtId="0" fontId="30" fillId="2" borderId="39" xfId="0" applyFont="1" applyFill="1" applyBorder="1" applyAlignment="1">
      <alignment vertical="center"/>
    </xf>
    <xf numFmtId="0" fontId="30" fillId="2" borderId="39" xfId="0" applyFont="1" applyFill="1" applyBorder="1" applyAlignment="1">
      <alignment vertical="center" wrapText="1"/>
    </xf>
    <xf numFmtId="9" fontId="30" fillId="2" borderId="39" xfId="0" applyNumberFormat="1" applyFont="1" applyFill="1" applyBorder="1" applyAlignment="1">
      <alignment vertical="center"/>
    </xf>
    <xf numFmtId="165" fontId="30" fillId="2" borderId="39" xfId="0" applyNumberFormat="1" applyFont="1" applyFill="1" applyBorder="1" applyAlignment="1">
      <alignment vertical="center"/>
    </xf>
    <xf numFmtId="9" fontId="30" fillId="2" borderId="21" xfId="0" applyNumberFormat="1" applyFont="1" applyFill="1" applyBorder="1" applyAlignment="1">
      <alignment horizontal="center" vertical="center"/>
    </xf>
    <xf numFmtId="0" fontId="30" fillId="2" borderId="1" xfId="0" applyFont="1" applyFill="1" applyBorder="1" applyAlignment="1">
      <alignment vertical="center" wrapText="1"/>
    </xf>
    <xf numFmtId="10" fontId="30" fillId="2" borderId="17" xfId="0" applyNumberFormat="1" applyFont="1" applyFill="1" applyBorder="1" applyAlignment="1">
      <alignment horizontal="center" vertical="center" wrapText="1"/>
    </xf>
    <xf numFmtId="167" fontId="30" fillId="0" borderId="21" xfId="0" applyNumberFormat="1" applyFont="1" applyBorder="1" applyAlignment="1">
      <alignment horizontal="center" vertical="center" wrapText="1"/>
    </xf>
    <xf numFmtId="168" fontId="30" fillId="2" borderId="21" xfId="0" applyNumberFormat="1" applyFont="1" applyFill="1" applyBorder="1" applyAlignment="1">
      <alignment horizontal="center" vertical="center" wrapText="1"/>
    </xf>
    <xf numFmtId="168" fontId="30" fillId="2" borderId="17" xfId="0" applyNumberFormat="1" applyFont="1" applyFill="1" applyBorder="1" applyAlignment="1">
      <alignment horizontal="center" vertical="center" wrapText="1"/>
    </xf>
    <xf numFmtId="1" fontId="34" fillId="2" borderId="21" xfId="0" applyNumberFormat="1" applyFont="1" applyFill="1" applyBorder="1" applyAlignment="1">
      <alignment horizontal="center" vertical="center"/>
    </xf>
    <xf numFmtId="10" fontId="30" fillId="2" borderId="21" xfId="0" applyNumberFormat="1" applyFont="1" applyFill="1" applyBorder="1" applyAlignment="1">
      <alignment horizontal="center" vertical="center" wrapText="1"/>
    </xf>
    <xf numFmtId="165" fontId="30" fillId="2" borderId="21" xfId="0" applyNumberFormat="1" applyFont="1" applyFill="1" applyBorder="1" applyAlignment="1">
      <alignment horizontal="center" vertical="center" wrapText="1"/>
    </xf>
    <xf numFmtId="167" fontId="30" fillId="2" borderId="21" xfId="0" applyNumberFormat="1" applyFont="1" applyFill="1" applyBorder="1" applyAlignment="1">
      <alignment horizontal="center" vertical="center" wrapText="1"/>
    </xf>
    <xf numFmtId="9" fontId="30" fillId="2" borderId="21" xfId="0" applyNumberFormat="1" applyFont="1" applyFill="1" applyBorder="1" applyAlignment="1">
      <alignment horizontal="center" vertical="center" wrapText="1"/>
    </xf>
    <xf numFmtId="168" fontId="31" fillId="2" borderId="21" xfId="0" applyNumberFormat="1" applyFont="1" applyFill="1" applyBorder="1" applyAlignment="1">
      <alignment horizontal="center" vertical="center" wrapText="1"/>
    </xf>
    <xf numFmtId="10" fontId="31" fillId="15" borderId="21" xfId="0" applyNumberFormat="1" applyFont="1" applyFill="1" applyBorder="1" applyAlignment="1">
      <alignment horizontal="center" vertical="center" wrapText="1"/>
    </xf>
    <xf numFmtId="165" fontId="31" fillId="15" borderId="21" xfId="0" applyNumberFormat="1" applyFont="1" applyFill="1" applyBorder="1" applyAlignment="1">
      <alignment horizontal="center" vertical="center" wrapText="1"/>
    </xf>
    <xf numFmtId="168" fontId="31" fillId="15" borderId="21" xfId="0" applyNumberFormat="1" applyFont="1" applyFill="1" applyBorder="1" applyAlignment="1">
      <alignment horizontal="center" vertical="center" wrapText="1"/>
    </xf>
    <xf numFmtId="168" fontId="30" fillId="15" borderId="17" xfId="0" applyNumberFormat="1" applyFont="1" applyFill="1" applyBorder="1" applyAlignment="1">
      <alignment horizontal="center" vertical="center" wrapText="1"/>
    </xf>
    <xf numFmtId="0" fontId="31" fillId="0" borderId="0" xfId="0" applyFont="1"/>
    <xf numFmtId="0" fontId="35" fillId="0" borderId="0" xfId="0" applyFont="1" applyAlignment="1">
      <alignment horizontal="center"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15" fillId="2" borderId="1" xfId="0" applyFont="1" applyFill="1" applyBorder="1"/>
    <xf numFmtId="0" fontId="35" fillId="2" borderId="1" xfId="0" applyFont="1" applyFill="1" applyBorder="1" applyAlignment="1">
      <alignment horizontal="left" vertical="center"/>
    </xf>
    <xf numFmtId="0" fontId="35" fillId="2" borderId="57" xfId="0" applyFont="1" applyFill="1" applyBorder="1" applyAlignment="1">
      <alignment horizontal="center" vertical="center"/>
    </xf>
    <xf numFmtId="0" fontId="35" fillId="2" borderId="57" xfId="0" applyFont="1" applyFill="1" applyBorder="1" applyAlignment="1">
      <alignment horizontal="left" vertical="center" wrapText="1"/>
    </xf>
    <xf numFmtId="0" fontId="37" fillId="2" borderId="57" xfId="0" applyFont="1" applyFill="1" applyBorder="1" applyAlignment="1">
      <alignment horizontal="center" vertical="center"/>
    </xf>
    <xf numFmtId="0" fontId="37" fillId="2" borderId="57" xfId="0" applyFont="1" applyFill="1" applyBorder="1" applyAlignment="1">
      <alignment horizontal="left" vertical="center" wrapText="1"/>
    </xf>
    <xf numFmtId="0" fontId="35" fillId="0" borderId="57" xfId="0" applyFont="1" applyBorder="1" applyAlignment="1">
      <alignment horizontal="left" vertical="center" wrapText="1"/>
    </xf>
    <xf numFmtId="0" fontId="35" fillId="2" borderId="1" xfId="0" applyFont="1" applyFill="1" applyBorder="1" applyAlignment="1">
      <alignment horizontal="center" vertical="center"/>
    </xf>
    <xf numFmtId="0" fontId="35" fillId="2" borderId="1" xfId="0" applyFont="1" applyFill="1" applyBorder="1" applyAlignment="1">
      <alignment horizontal="left" vertical="center" wrapText="1"/>
    </xf>
    <xf numFmtId="0" fontId="15" fillId="0" borderId="57" xfId="0" applyFont="1" applyBorder="1"/>
    <xf numFmtId="0" fontId="38" fillId="5" borderId="57" xfId="0" applyFont="1" applyFill="1" applyBorder="1" applyAlignment="1">
      <alignment horizontal="center" vertical="center"/>
    </xf>
    <xf numFmtId="0" fontId="39" fillId="0" borderId="0" xfId="0" applyFont="1"/>
    <xf numFmtId="0" fontId="39" fillId="0" borderId="0" xfId="0" applyFont="1" applyAlignment="1">
      <alignment vertical="center"/>
    </xf>
    <xf numFmtId="0" fontId="38" fillId="17" borderId="57" xfId="0" applyFont="1" applyFill="1" applyBorder="1" applyAlignment="1">
      <alignment horizontal="center" vertical="center"/>
    </xf>
    <xf numFmtId="3" fontId="38" fillId="6" borderId="1" xfId="0" applyNumberFormat="1" applyFont="1" applyFill="1" applyBorder="1" applyAlignment="1">
      <alignment vertical="center"/>
    </xf>
    <xf numFmtId="0" fontId="39" fillId="0" borderId="57" xfId="0" applyFont="1" applyBorder="1" applyAlignment="1">
      <alignment horizontal="left" vertical="center" wrapText="1"/>
    </xf>
    <xf numFmtId="0" fontId="39" fillId="0" borderId="57" xfId="0" applyFont="1" applyBorder="1" applyAlignment="1">
      <alignment vertical="center"/>
    </xf>
    <xf numFmtId="0" fontId="39" fillId="0" borderId="57" xfId="0" applyFont="1" applyBorder="1" applyAlignment="1">
      <alignment horizontal="center" vertical="center"/>
    </xf>
    <xf numFmtId="0" fontId="38" fillId="17" borderId="57" xfId="0" applyFont="1" applyFill="1" applyBorder="1" applyAlignment="1">
      <alignment horizontal="center" wrapText="1"/>
    </xf>
    <xf numFmtId="0" fontId="38" fillId="0" borderId="66" xfId="0" applyFont="1" applyBorder="1" applyAlignment="1">
      <alignment horizontal="center" vertical="center" wrapText="1"/>
    </xf>
    <xf numFmtId="0" fontId="38" fillId="0" borderId="0" xfId="0" applyFont="1" applyAlignment="1">
      <alignment horizontal="center" vertical="center" wrapText="1"/>
    </xf>
    <xf numFmtId="0" fontId="38" fillId="0" borderId="67" xfId="0" applyFont="1" applyBorder="1" applyAlignment="1">
      <alignment horizontal="center" vertical="center" wrapText="1"/>
    </xf>
    <xf numFmtId="0" fontId="40" fillId="18" borderId="69" xfId="0" applyFont="1" applyFill="1" applyBorder="1" applyAlignment="1">
      <alignment horizontal="center" vertical="center"/>
    </xf>
    <xf numFmtId="0" fontId="40" fillId="18" borderId="70" xfId="0" applyFont="1" applyFill="1" applyBorder="1" applyAlignment="1">
      <alignment horizontal="center" vertical="center"/>
    </xf>
    <xf numFmtId="0" fontId="40" fillId="18" borderId="71" xfId="0" applyFont="1" applyFill="1" applyBorder="1" applyAlignment="1">
      <alignment horizontal="center" vertical="center"/>
    </xf>
    <xf numFmtId="0" fontId="38" fillId="17" borderId="57" xfId="0" applyFont="1" applyFill="1" applyBorder="1" applyAlignment="1">
      <alignment horizontal="center" vertical="center" wrapText="1"/>
    </xf>
    <xf numFmtId="0" fontId="39" fillId="0" borderId="57" xfId="0" applyFont="1" applyBorder="1"/>
    <xf numFmtId="3" fontId="38" fillId="0" borderId="57" xfId="0" applyNumberFormat="1" applyFont="1" applyBorder="1" applyAlignment="1">
      <alignment horizontal="right"/>
    </xf>
    <xf numFmtId="0" fontId="40" fillId="18" borderId="73" xfId="0" applyFont="1" applyFill="1" applyBorder="1" applyAlignment="1">
      <alignment horizontal="center" vertical="center" wrapText="1"/>
    </xf>
    <xf numFmtId="0" fontId="40" fillId="18" borderId="74" xfId="0" applyFont="1" applyFill="1" applyBorder="1" applyAlignment="1">
      <alignment horizontal="center" vertical="center" wrapText="1"/>
    </xf>
    <xf numFmtId="0" fontId="40" fillId="18" borderId="75" xfId="0" applyFont="1" applyFill="1" applyBorder="1" applyAlignment="1">
      <alignment horizontal="center" vertical="center" wrapText="1"/>
    </xf>
    <xf numFmtId="0" fontId="38" fillId="19" borderId="76" xfId="0" applyFont="1" applyFill="1" applyBorder="1"/>
    <xf numFmtId="0" fontId="39" fillId="19" borderId="77" xfId="0" applyFont="1" applyFill="1" applyBorder="1" applyAlignment="1">
      <alignment horizontal="center"/>
    </xf>
    <xf numFmtId="0" fontId="39" fillId="19" borderId="1" xfId="0" applyFont="1" applyFill="1" applyBorder="1" applyAlignment="1">
      <alignment horizontal="center"/>
    </xf>
    <xf numFmtId="0" fontId="39" fillId="19" borderId="78" xfId="0" applyFont="1" applyFill="1" applyBorder="1" applyAlignment="1">
      <alignment horizontal="center"/>
    </xf>
    <xf numFmtId="3" fontId="39" fillId="0" borderId="57" xfId="0" applyNumberFormat="1" applyFont="1" applyBorder="1"/>
    <xf numFmtId="0" fontId="38" fillId="2" borderId="57" xfId="0" applyFont="1" applyFill="1" applyBorder="1" applyAlignment="1">
      <alignment horizontal="center"/>
    </xf>
    <xf numFmtId="3" fontId="38" fillId="2" borderId="57" xfId="0" applyNumberFormat="1" applyFont="1" applyFill="1" applyBorder="1" applyAlignment="1">
      <alignment horizontal="right"/>
    </xf>
    <xf numFmtId="0" fontId="39" fillId="2" borderId="57" xfId="0" applyFont="1" applyFill="1" applyBorder="1" applyAlignment="1">
      <alignment horizontal="center"/>
    </xf>
    <xf numFmtId="3" fontId="39" fillId="2" borderId="57" xfId="0" applyNumberFormat="1" applyFont="1" applyFill="1" applyBorder="1"/>
    <xf numFmtId="0" fontId="39" fillId="0" borderId="57" xfId="0" applyFont="1" applyBorder="1" applyAlignment="1">
      <alignment vertical="center" wrapText="1"/>
    </xf>
    <xf numFmtId="0" fontId="38" fillId="0" borderId="57" xfId="0" applyFont="1" applyBorder="1" applyAlignment="1">
      <alignment horizontal="center"/>
    </xf>
    <xf numFmtId="0" fontId="38" fillId="5" borderId="57" xfId="0" applyFont="1" applyFill="1" applyBorder="1" applyAlignment="1">
      <alignment horizontal="center"/>
    </xf>
    <xf numFmtId="0" fontId="41" fillId="6" borderId="57" xfId="0" applyFont="1" applyFill="1" applyBorder="1" applyAlignment="1">
      <alignment horizontal="left" vertical="center" wrapText="1"/>
    </xf>
    <xf numFmtId="0" fontId="39" fillId="0" borderId="0" xfId="0" applyFont="1" applyAlignment="1">
      <alignment horizontal="center" vertical="center"/>
    </xf>
    <xf numFmtId="0" fontId="38" fillId="0" borderId="85" xfId="0" applyFont="1" applyBorder="1" applyAlignment="1">
      <alignment horizontal="center"/>
    </xf>
    <xf numFmtId="3" fontId="38" fillId="0" borderId="73" xfId="0" applyNumberFormat="1" applyFont="1" applyBorder="1" applyAlignment="1">
      <alignment horizontal="right"/>
    </xf>
    <xf numFmtId="3" fontId="38" fillId="0" borderId="74" xfId="0" applyNumberFormat="1" applyFont="1" applyBorder="1" applyAlignment="1">
      <alignment horizontal="right"/>
    </xf>
    <xf numFmtId="3" fontId="38" fillId="0" borderId="75" xfId="0" applyNumberFormat="1" applyFont="1" applyBorder="1" applyAlignment="1">
      <alignment horizontal="right"/>
    </xf>
    <xf numFmtId="0" fontId="39" fillId="0" borderId="85" xfId="0" applyFont="1" applyBorder="1" applyAlignment="1">
      <alignment horizontal="center"/>
    </xf>
    <xf numFmtId="3" fontId="39" fillId="0" borderId="73" xfId="0" applyNumberFormat="1" applyFont="1" applyBorder="1"/>
    <xf numFmtId="3" fontId="39" fillId="0" borderId="74" xfId="0" applyNumberFormat="1" applyFont="1" applyBorder="1"/>
    <xf numFmtId="3" fontId="39" fillId="0" borderId="75" xfId="0" applyNumberFormat="1" applyFont="1" applyBorder="1"/>
    <xf numFmtId="0" fontId="41" fillId="0" borderId="57" xfId="0" applyFont="1" applyBorder="1" applyAlignment="1">
      <alignment horizontal="left" vertical="center" wrapText="1"/>
    </xf>
    <xf numFmtId="0" fontId="38" fillId="0" borderId="0" xfId="0" applyFont="1" applyAlignment="1">
      <alignment vertical="center"/>
    </xf>
    <xf numFmtId="0" fontId="39" fillId="0" borderId="53" xfId="0" applyFont="1" applyBorder="1" applyAlignment="1">
      <alignment vertical="center"/>
    </xf>
    <xf numFmtId="0" fontId="39" fillId="0" borderId="21" xfId="0" applyFont="1" applyBorder="1" applyAlignment="1">
      <alignment vertical="center"/>
    </xf>
    <xf numFmtId="0" fontId="39" fillId="0" borderId="57" xfId="0" applyFont="1" applyBorder="1" applyAlignment="1">
      <alignment wrapText="1"/>
    </xf>
    <xf numFmtId="0" fontId="42" fillId="0" borderId="0" xfId="0" applyFont="1" applyAlignment="1">
      <alignment horizontal="center" vertical="center"/>
    </xf>
    <xf numFmtId="0" fontId="42" fillId="0" borderId="0" xfId="0" applyFont="1" applyAlignment="1">
      <alignment horizontal="center" vertical="center" wrapText="1"/>
    </xf>
    <xf numFmtId="0" fontId="42" fillId="0" borderId="0" xfId="0" applyFont="1"/>
    <xf numFmtId="0" fontId="42" fillId="2" borderId="1" xfId="0" applyFont="1" applyFill="1" applyBorder="1"/>
    <xf numFmtId="0" fontId="42" fillId="2" borderId="1" xfId="0" applyFont="1" applyFill="1" applyBorder="1" applyAlignment="1">
      <alignment horizontal="center" vertical="center"/>
    </xf>
    <xf numFmtId="0" fontId="44" fillId="0" borderId="86" xfId="0" applyFont="1" applyBorder="1" applyAlignment="1">
      <alignment horizontal="center" vertical="center" wrapText="1"/>
    </xf>
    <xf numFmtId="0" fontId="45" fillId="0" borderId="87" xfId="0" applyFont="1" applyBorder="1" applyAlignment="1">
      <alignment horizontal="left" vertical="center" wrapText="1"/>
    </xf>
    <xf numFmtId="0" fontId="46" fillId="0" borderId="0" xfId="0" applyFont="1"/>
    <xf numFmtId="0" fontId="44" fillId="0" borderId="88" xfId="0" applyFont="1" applyBorder="1" applyAlignment="1">
      <alignment horizontal="center" vertical="center" wrapText="1"/>
    </xf>
    <xf numFmtId="0" fontId="45" fillId="0" borderId="89" xfId="0" applyFont="1" applyBorder="1" applyAlignment="1">
      <alignment horizontal="left" vertical="center" wrapText="1"/>
    </xf>
    <xf numFmtId="0" fontId="47" fillId="0" borderId="89" xfId="0" applyFont="1" applyBorder="1" applyAlignment="1">
      <alignment horizontal="left" vertical="center" wrapText="1"/>
    </xf>
    <xf numFmtId="0" fontId="44" fillId="0" borderId="88" xfId="0" applyFont="1" applyBorder="1" applyAlignment="1">
      <alignment horizontal="center" vertical="center" readingOrder="1"/>
    </xf>
    <xf numFmtId="0" fontId="48" fillId="0" borderId="88" xfId="0" applyFont="1" applyBorder="1" applyAlignment="1">
      <alignment horizontal="center" vertical="center" wrapText="1"/>
    </xf>
    <xf numFmtId="0" fontId="44" fillId="0" borderId="90" xfId="0" applyFont="1" applyBorder="1" applyAlignment="1">
      <alignment horizontal="center" vertical="center" readingOrder="1"/>
    </xf>
    <xf numFmtId="0" fontId="45" fillId="0" borderId="91" xfId="0" applyFont="1" applyBorder="1" applyAlignment="1">
      <alignment horizontal="left" vertical="center" wrapText="1"/>
    </xf>
    <xf numFmtId="0" fontId="46" fillId="0" borderId="0" xfId="0" applyFont="1" applyAlignment="1">
      <alignment horizontal="center" vertical="center" wrapText="1"/>
    </xf>
    <xf numFmtId="0" fontId="46" fillId="2" borderId="1" xfId="0" applyFont="1" applyFill="1" applyBorder="1" applyAlignment="1">
      <alignment horizontal="center" vertical="center" wrapText="1"/>
    </xf>
    <xf numFmtId="0" fontId="46" fillId="2" borderId="1" xfId="0" applyFont="1" applyFill="1" applyBorder="1"/>
    <xf numFmtId="0" fontId="49" fillId="0" borderId="0" xfId="0" applyFont="1"/>
    <xf numFmtId="0" fontId="50" fillId="0" borderId="0" xfId="0" applyFont="1" applyAlignment="1">
      <alignment horizontal="center"/>
    </xf>
    <xf numFmtId="0" fontId="49" fillId="2" borderId="1" xfId="0" applyFont="1" applyFill="1" applyBorder="1"/>
    <xf numFmtId="0" fontId="51" fillId="0" borderId="0" xfId="0" applyFont="1"/>
    <xf numFmtId="0" fontId="52" fillId="0" borderId="0" xfId="0" applyFont="1"/>
    <xf numFmtId="0" fontId="53" fillId="0" borderId="0" xfId="0" applyFont="1"/>
    <xf numFmtId="0" fontId="54" fillId="0" borderId="21" xfId="0" applyFont="1" applyBorder="1" applyAlignment="1">
      <alignment horizontal="center" vertical="center"/>
    </xf>
    <xf numFmtId="0" fontId="49" fillId="0" borderId="0" xfId="0" applyFont="1" applyAlignment="1">
      <alignment horizontal="left" vertical="top"/>
    </xf>
    <xf numFmtId="0" fontId="46" fillId="0" borderId="21" xfId="0" applyFont="1" applyBorder="1"/>
    <xf numFmtId="0" fontId="49" fillId="0" borderId="0" xfId="0" applyFont="1" applyAlignment="1">
      <alignment horizontal="left" vertical="center" wrapText="1"/>
    </xf>
    <xf numFmtId="0" fontId="54" fillId="0" borderId="0" xfId="0" applyFont="1" applyAlignment="1">
      <alignment vertical="center"/>
    </xf>
    <xf numFmtId="0" fontId="55" fillId="0" borderId="0" xfId="0" applyFont="1"/>
    <xf numFmtId="0" fontId="56" fillId="0" borderId="0" xfId="0" applyFont="1" applyAlignment="1">
      <alignment horizontal="left" vertical="top" wrapText="1"/>
    </xf>
    <xf numFmtId="0" fontId="49" fillId="0" borderId="0" xfId="0" applyFont="1" applyAlignment="1">
      <alignment horizontal="left" vertical="top" wrapText="1"/>
    </xf>
    <xf numFmtId="0" fontId="57" fillId="10" borderId="21" xfId="0" applyFont="1" applyFill="1" applyBorder="1" applyAlignment="1">
      <alignment horizontal="center" vertical="center" wrapText="1"/>
    </xf>
    <xf numFmtId="0" fontId="58" fillId="0" borderId="0" xfId="0" applyFont="1" applyAlignment="1">
      <alignment horizontal="center" vertical="center" wrapText="1"/>
    </xf>
    <xf numFmtId="0" fontId="56" fillId="0" borderId="21" xfId="0" applyFont="1" applyBorder="1" applyAlignment="1">
      <alignment horizontal="left" vertical="center" wrapText="1"/>
    </xf>
    <xf numFmtId="0" fontId="49" fillId="0" borderId="21" xfId="0" applyFont="1" applyBorder="1" applyAlignment="1">
      <alignment horizontal="left" vertical="center" wrapText="1"/>
    </xf>
    <xf numFmtId="0" fontId="59" fillId="0" borderId="21" xfId="0" applyFont="1" applyBorder="1" applyAlignment="1">
      <alignment horizontal="left" vertical="center" wrapText="1"/>
    </xf>
    <xf numFmtId="0" fontId="55" fillId="2" borderId="1" xfId="0" applyFont="1" applyFill="1" applyBorder="1"/>
    <xf numFmtId="0" fontId="49" fillId="0" borderId="21" xfId="0" applyFont="1" applyBorder="1" applyAlignment="1">
      <alignment vertical="center" wrapText="1"/>
    </xf>
    <xf numFmtId="0" fontId="49" fillId="0" borderId="0" xfId="0" applyFont="1" applyAlignment="1">
      <alignment vertical="center" wrapText="1"/>
    </xf>
    <xf numFmtId="0" fontId="49" fillId="2" borderId="1" xfId="0" applyFont="1" applyFill="1" applyBorder="1" applyAlignment="1">
      <alignment horizontal="left" vertical="top" wrapText="1"/>
    </xf>
    <xf numFmtId="0" fontId="56" fillId="0" borderId="0" xfId="0" applyFont="1" applyAlignment="1">
      <alignment horizontal="left" vertical="center"/>
    </xf>
    <xf numFmtId="0" fontId="49" fillId="0" borderId="0" xfId="0" applyFont="1" applyAlignment="1">
      <alignment horizontal="left"/>
    </xf>
    <xf numFmtId="0" fontId="49" fillId="2" borderId="1" xfId="0" applyFont="1" applyFill="1" applyBorder="1" applyAlignment="1">
      <alignment horizontal="left"/>
    </xf>
    <xf numFmtId="0" fontId="60" fillId="0" borderId="0" xfId="0" applyFont="1"/>
    <xf numFmtId="0" fontId="61" fillId="0" borderId="0" xfId="0" applyFont="1"/>
    <xf numFmtId="0" fontId="62" fillId="0" borderId="0" xfId="0" applyFont="1"/>
    <xf numFmtId="0" fontId="30" fillId="0" borderId="21" xfId="0" applyFont="1" applyBorder="1"/>
    <xf numFmtId="0" fontId="30" fillId="0" borderId="21" xfId="0" applyFont="1" applyBorder="1" applyAlignment="1">
      <alignment horizontal="left" vertical="center" wrapText="1"/>
    </xf>
    <xf numFmtId="0" fontId="68" fillId="26" borderId="96" xfId="0" applyFont="1" applyFill="1" applyBorder="1" applyAlignment="1">
      <alignment horizontal="center" vertical="center" wrapText="1"/>
    </xf>
    <xf numFmtId="0" fontId="69" fillId="27" borderId="39" xfId="0" applyFont="1" applyFill="1" applyBorder="1" applyAlignment="1">
      <alignment vertical="center" wrapText="1"/>
    </xf>
    <xf numFmtId="0" fontId="69" fillId="26" borderId="39" xfId="0" applyFont="1" applyFill="1" applyBorder="1" applyAlignment="1">
      <alignment horizontal="center" vertical="center" wrapText="1"/>
    </xf>
    <xf numFmtId="0" fontId="69" fillId="26" borderId="39" xfId="1" applyFont="1" applyFill="1" applyBorder="1" applyAlignment="1" applyProtection="1">
      <alignment horizontal="justify" vertical="center" wrapText="1"/>
    </xf>
    <xf numFmtId="0" fontId="69" fillId="28" borderId="39" xfId="0" applyFont="1" applyFill="1" applyBorder="1" applyAlignment="1">
      <alignment horizontal="center" vertical="center" wrapText="1"/>
    </xf>
    <xf numFmtId="0" fontId="69" fillId="27" borderId="95" xfId="0" applyFont="1" applyFill="1" applyBorder="1" applyAlignment="1">
      <alignment horizontal="center" vertical="center" wrapText="1"/>
    </xf>
    <xf numFmtId="0" fontId="68" fillId="27" borderId="95" xfId="0" applyFont="1" applyFill="1" applyBorder="1" applyAlignment="1">
      <alignment horizontal="center" vertical="center" wrapText="1"/>
    </xf>
    <xf numFmtId="0" fontId="68" fillId="27" borderId="94" xfId="0" applyFont="1" applyFill="1" applyBorder="1" applyAlignment="1">
      <alignment horizontal="center" vertical="center" wrapText="1"/>
    </xf>
    <xf numFmtId="0" fontId="68" fillId="23" borderId="95" xfId="0" applyFont="1" applyFill="1" applyBorder="1" applyAlignment="1">
      <alignment horizontal="center" vertical="center" wrapText="1"/>
    </xf>
    <xf numFmtId="0" fontId="71" fillId="0" borderId="0" xfId="0" applyFont="1"/>
    <xf numFmtId="0" fontId="72" fillId="0" borderId="0" xfId="0" applyFont="1"/>
    <xf numFmtId="0" fontId="74" fillId="31" borderId="21" xfId="0" applyFont="1" applyFill="1" applyBorder="1" applyAlignment="1">
      <alignment horizontal="center"/>
    </xf>
    <xf numFmtId="0" fontId="31" fillId="32" borderId="21" xfId="0" applyFont="1" applyFill="1" applyBorder="1" applyAlignment="1">
      <alignment horizontal="left" vertical="center" wrapText="1"/>
    </xf>
    <xf numFmtId="0" fontId="73" fillId="32" borderId="0" xfId="0" applyFont="1" applyFill="1" applyAlignment="1">
      <alignment vertical="center" wrapText="1"/>
    </xf>
    <xf numFmtId="49" fontId="77" fillId="0" borderId="35" xfId="0" applyNumberFormat="1" applyFont="1" applyBorder="1" applyAlignment="1">
      <alignment horizontal="center" vertical="center"/>
    </xf>
    <xf numFmtId="3" fontId="30" fillId="2" borderId="39" xfId="0" applyNumberFormat="1" applyFont="1" applyFill="1" applyBorder="1" applyAlignment="1">
      <alignment vertical="center"/>
    </xf>
    <xf numFmtId="0" fontId="31" fillId="2" borderId="29" xfId="0" applyFont="1" applyFill="1" applyBorder="1" applyAlignment="1">
      <alignment vertical="center" wrapText="1"/>
    </xf>
    <xf numFmtId="0" fontId="67" fillId="31" borderId="0" xfId="0" applyFont="1" applyFill="1"/>
    <xf numFmtId="0" fontId="76" fillId="31" borderId="0" xfId="0" applyFont="1" applyFill="1"/>
    <xf numFmtId="0" fontId="76" fillId="23" borderId="95" xfId="0" applyFont="1" applyFill="1" applyBorder="1" applyAlignment="1">
      <alignment vertical="center" wrapText="1"/>
    </xf>
    <xf numFmtId="0" fontId="67" fillId="35" borderId="95" xfId="2" applyFill="1" applyBorder="1" applyAlignment="1">
      <alignment horizontal="justify" vertical="center"/>
    </xf>
    <xf numFmtId="0" fontId="67" fillId="31" borderId="95" xfId="2" applyFill="1" applyBorder="1" applyAlignment="1">
      <alignment horizontal="justify" vertical="center" wrapText="1"/>
    </xf>
    <xf numFmtId="3" fontId="67" fillId="35" borderId="94" xfId="2" applyNumberFormat="1" applyFill="1" applyBorder="1" applyAlignment="1">
      <alignment horizontal="center" vertical="center" wrapText="1"/>
    </xf>
    <xf numFmtId="0" fontId="67" fillId="0" borderId="94" xfId="2" applyBorder="1" applyAlignment="1">
      <alignment vertical="center" wrapText="1"/>
    </xf>
    <xf numFmtId="0" fontId="67" fillId="31" borderId="106" xfId="2" applyFill="1" applyBorder="1" applyAlignment="1">
      <alignment vertical="center" wrapText="1"/>
    </xf>
    <xf numFmtId="10" fontId="67" fillId="31" borderId="107" xfId="2" applyNumberFormat="1" applyFill="1" applyBorder="1" applyAlignment="1">
      <alignment vertical="center" wrapText="1"/>
    </xf>
    <xf numFmtId="9" fontId="67" fillId="35" borderId="94" xfId="2" applyNumberFormat="1" applyFill="1" applyBorder="1" applyAlignment="1">
      <alignment horizontal="center" vertical="center" wrapText="1"/>
    </xf>
    <xf numFmtId="0" fontId="76" fillId="31" borderId="0" xfId="0" applyFont="1" applyFill="1" applyAlignment="1">
      <alignment horizontal="justify" vertical="center"/>
    </xf>
    <xf numFmtId="9" fontId="30" fillId="2" borderId="39" xfId="0" applyNumberFormat="1" applyFont="1" applyFill="1" applyBorder="1" applyAlignment="1">
      <alignment horizontal="center" vertical="center"/>
    </xf>
    <xf numFmtId="171" fontId="30" fillId="2" borderId="21" xfId="7" applyNumberFormat="1" applyFont="1" applyFill="1" applyBorder="1" applyAlignment="1">
      <alignment horizontal="center" vertical="center"/>
    </xf>
    <xf numFmtId="41" fontId="31" fillId="15" borderId="21" xfId="4" applyFont="1" applyFill="1" applyBorder="1" applyAlignment="1">
      <alignment horizontal="right" vertical="center" wrapText="1"/>
    </xf>
    <xf numFmtId="41" fontId="30" fillId="0" borderId="21" xfId="4" applyFont="1" applyBorder="1" applyAlignment="1">
      <alignment horizontal="right" vertical="center" wrapText="1"/>
    </xf>
    <xf numFmtId="10" fontId="30" fillId="0" borderId="21" xfId="0" applyNumberFormat="1" applyFont="1" applyBorder="1" applyAlignment="1">
      <alignment horizontal="right" vertical="center" wrapText="1"/>
    </xf>
    <xf numFmtId="10" fontId="31" fillId="15" borderId="21" xfId="0" applyNumberFormat="1" applyFont="1" applyFill="1" applyBorder="1" applyAlignment="1">
      <alignment horizontal="right" vertical="center" wrapText="1"/>
    </xf>
    <xf numFmtId="49" fontId="77" fillId="31" borderId="35" xfId="0" applyNumberFormat="1" applyFont="1" applyFill="1" applyBorder="1" applyAlignment="1">
      <alignment horizontal="center" vertical="center" wrapText="1"/>
    </xf>
    <xf numFmtId="49" fontId="79" fillId="31" borderId="35" xfId="0" applyNumberFormat="1" applyFont="1" applyFill="1" applyBorder="1" applyAlignment="1">
      <alignment horizontal="center" vertical="center" wrapText="1"/>
    </xf>
    <xf numFmtId="0" fontId="80" fillId="31" borderId="0" xfId="0" applyFont="1" applyFill="1"/>
    <xf numFmtId="0" fontId="83" fillId="0" borderId="0" xfId="0" applyFont="1"/>
    <xf numFmtId="0" fontId="9" fillId="0" borderId="31" xfId="0" applyFont="1" applyBorder="1"/>
    <xf numFmtId="0" fontId="9" fillId="0" borderId="51" xfId="0" applyFont="1" applyBorder="1"/>
    <xf numFmtId="0" fontId="9" fillId="0" borderId="52" xfId="0" applyFont="1" applyBorder="1"/>
    <xf numFmtId="9" fontId="31" fillId="15" borderId="21" xfId="6" applyFont="1" applyFill="1" applyBorder="1" applyAlignment="1">
      <alignment horizontal="center" vertical="center" wrapText="1"/>
    </xf>
    <xf numFmtId="41" fontId="31" fillId="15" borderId="21" xfId="4" applyFont="1" applyFill="1" applyBorder="1" applyAlignment="1">
      <alignment horizontal="center" vertical="center" wrapText="1"/>
    </xf>
    <xf numFmtId="0" fontId="76" fillId="23" borderId="96" xfId="0" applyFont="1" applyFill="1" applyBorder="1" applyAlignment="1">
      <alignment vertical="center" wrapText="1"/>
    </xf>
    <xf numFmtId="0" fontId="76" fillId="31" borderId="125" xfId="0" applyFont="1" applyFill="1" applyBorder="1" applyAlignment="1">
      <alignment horizontal="justify" vertical="center"/>
    </xf>
    <xf numFmtId="3" fontId="67" fillId="31" borderId="94" xfId="2" applyNumberFormat="1" applyFill="1" applyBorder="1" applyAlignment="1">
      <alignment horizontal="center" vertical="center" wrapText="1"/>
    </xf>
    <xf numFmtId="0" fontId="32" fillId="9" borderId="35" xfId="0" applyFont="1" applyFill="1" applyBorder="1" applyAlignment="1">
      <alignment horizontal="center" vertical="center" wrapText="1"/>
    </xf>
    <xf numFmtId="0" fontId="84" fillId="7" borderId="35" xfId="0" applyFont="1" applyFill="1" applyBorder="1" applyAlignment="1">
      <alignment horizontal="center" vertical="center" wrapText="1"/>
    </xf>
    <xf numFmtId="0" fontId="82" fillId="31" borderId="0" xfId="0" applyFont="1" applyFill="1"/>
    <xf numFmtId="0" fontId="15" fillId="0" borderId="0" xfId="0" applyFont="1"/>
    <xf numFmtId="0" fontId="76" fillId="23" borderId="94" xfId="0" applyFont="1" applyFill="1" applyBorder="1" applyAlignment="1">
      <alignment vertical="center" wrapText="1"/>
    </xf>
    <xf numFmtId="0" fontId="70" fillId="2" borderId="29" xfId="0" applyFont="1" applyFill="1" applyBorder="1" applyAlignment="1">
      <alignment vertical="center" wrapText="1"/>
    </xf>
    <xf numFmtId="171" fontId="70" fillId="2" borderId="29" xfId="7" applyNumberFormat="1" applyFont="1" applyFill="1" applyBorder="1" applyAlignment="1">
      <alignment vertical="center" wrapText="1"/>
    </xf>
    <xf numFmtId="44" fontId="71" fillId="0" borderId="0" xfId="8" applyFont="1"/>
    <xf numFmtId="43" fontId="71" fillId="0" borderId="0" xfId="7" applyFont="1"/>
    <xf numFmtId="171" fontId="71" fillId="0" borderId="0" xfId="7" applyNumberFormat="1" applyFont="1"/>
    <xf numFmtId="0" fontId="70" fillId="2" borderId="29" xfId="0" applyFont="1" applyFill="1" applyBorder="1" applyAlignment="1">
      <alignment horizontal="center"/>
    </xf>
    <xf numFmtId="0" fontId="88" fillId="2" borderId="29" xfId="0" applyFont="1" applyFill="1" applyBorder="1" applyAlignment="1">
      <alignment horizontal="center"/>
    </xf>
    <xf numFmtId="0" fontId="33" fillId="2" borderId="29" xfId="0" applyFont="1" applyFill="1" applyBorder="1" applyAlignment="1">
      <alignment vertical="center" wrapText="1"/>
    </xf>
    <xf numFmtId="0" fontId="88" fillId="2" borderId="29" xfId="0" applyFont="1" applyFill="1" applyBorder="1" applyAlignment="1">
      <alignment vertical="center" wrapText="1"/>
    </xf>
    <xf numFmtId="0" fontId="90" fillId="31" borderId="21" xfId="0" applyFont="1" applyFill="1" applyBorder="1" applyAlignment="1">
      <alignment horizontal="center" vertical="center"/>
    </xf>
    <xf numFmtId="172" fontId="90" fillId="31" borderId="21" xfId="8" applyNumberFormat="1" applyFont="1" applyFill="1" applyBorder="1" applyAlignment="1">
      <alignment horizontal="center" vertical="center"/>
    </xf>
    <xf numFmtId="0" fontId="90" fillId="31" borderId="21" xfId="0" applyFont="1" applyFill="1" applyBorder="1" applyAlignment="1">
      <alignment horizontal="right" vertical="center"/>
    </xf>
    <xf numFmtId="0" fontId="90" fillId="31" borderId="21" xfId="0" applyFont="1" applyFill="1" applyBorder="1" applyAlignment="1">
      <alignment horizontal="left" vertical="center"/>
    </xf>
    <xf numFmtId="1" fontId="90" fillId="31" borderId="21" xfId="0" applyNumberFormat="1" applyFont="1" applyFill="1" applyBorder="1" applyAlignment="1">
      <alignment horizontal="center" vertical="center"/>
    </xf>
    <xf numFmtId="171" fontId="90" fillId="31" borderId="21" xfId="7" applyNumberFormat="1" applyFont="1" applyFill="1" applyBorder="1" applyAlignment="1">
      <alignment horizontal="center" vertical="center"/>
    </xf>
    <xf numFmtId="0" fontId="90" fillId="2" borderId="21" xfId="0" applyFont="1" applyFill="1" applyBorder="1" applyAlignment="1">
      <alignment vertical="center" wrapText="1"/>
    </xf>
    <xf numFmtId="44" fontId="90" fillId="2" borderId="21" xfId="8" applyFont="1" applyFill="1" applyBorder="1" applyAlignment="1">
      <alignment vertical="center" wrapText="1"/>
    </xf>
    <xf numFmtId="43" fontId="90" fillId="2" borderId="21" xfId="7" applyFont="1" applyFill="1" applyBorder="1" applyAlignment="1">
      <alignment vertical="center" wrapText="1"/>
    </xf>
    <xf numFmtId="0" fontId="30" fillId="31" borderId="21" xfId="0" applyFont="1" applyFill="1" applyBorder="1"/>
    <xf numFmtId="171" fontId="30" fillId="31" borderId="21" xfId="7" applyNumberFormat="1" applyFont="1" applyFill="1" applyBorder="1"/>
    <xf numFmtId="173" fontId="90" fillId="31" borderId="21" xfId="0" applyNumberFormat="1" applyFont="1" applyFill="1" applyBorder="1" applyAlignment="1">
      <alignment horizontal="center" vertical="center"/>
    </xf>
    <xf numFmtId="0" fontId="30" fillId="31" borderId="0" xfId="0" applyFont="1" applyFill="1"/>
    <xf numFmtId="0" fontId="92" fillId="38" borderId="93" xfId="0" applyFont="1" applyFill="1" applyBorder="1"/>
    <xf numFmtId="0" fontId="92" fillId="38" borderId="6" xfId="0" applyFont="1" applyFill="1" applyBorder="1"/>
    <xf numFmtId="168" fontId="91" fillId="37" borderId="21" xfId="0" applyNumberFormat="1" applyFont="1" applyFill="1" applyBorder="1" applyAlignment="1">
      <alignment horizontal="center" vertical="center"/>
    </xf>
    <xf numFmtId="169" fontId="91" fillId="37" borderId="21" xfId="0" applyNumberFormat="1" applyFont="1" applyFill="1" applyBorder="1" applyAlignment="1">
      <alignment horizontal="center" vertical="center"/>
    </xf>
    <xf numFmtId="0" fontId="91" fillId="37" borderId="21" xfId="0" applyFont="1" applyFill="1" applyBorder="1" applyAlignment="1">
      <alignment horizontal="center" vertical="center"/>
    </xf>
    <xf numFmtId="1" fontId="91" fillId="37" borderId="21" xfId="0" applyNumberFormat="1" applyFont="1" applyFill="1" applyBorder="1" applyAlignment="1">
      <alignment horizontal="center" vertical="center"/>
    </xf>
    <xf numFmtId="171" fontId="91" fillId="37" borderId="21" xfId="7" applyNumberFormat="1" applyFont="1" applyFill="1" applyBorder="1" applyAlignment="1">
      <alignment horizontal="center" vertical="center"/>
    </xf>
    <xf numFmtId="172" fontId="91" fillId="39" borderId="21" xfId="0" applyNumberFormat="1" applyFont="1" applyFill="1" applyBorder="1" applyAlignment="1">
      <alignment vertical="center" wrapText="1"/>
    </xf>
    <xf numFmtId="171" fontId="91" fillId="39" borderId="21" xfId="7" applyNumberFormat="1" applyFont="1" applyFill="1" applyBorder="1" applyAlignment="1">
      <alignment vertical="center" wrapText="1"/>
    </xf>
    <xf numFmtId="44" fontId="91" fillId="39" borderId="21" xfId="8" applyFont="1" applyFill="1" applyBorder="1" applyAlignment="1">
      <alignment vertical="center" wrapText="1"/>
    </xf>
    <xf numFmtId="43" fontId="91" fillId="39" borderId="21" xfId="7" applyFont="1" applyFill="1" applyBorder="1" applyAlignment="1">
      <alignment vertical="center" wrapText="1"/>
    </xf>
    <xf numFmtId="0" fontId="90" fillId="2" borderId="21" xfId="0" applyFont="1" applyFill="1" applyBorder="1" applyAlignment="1">
      <alignment horizontal="center" vertical="center"/>
    </xf>
    <xf numFmtId="1" fontId="90" fillId="2" borderId="21" xfId="0" applyNumberFormat="1" applyFont="1" applyFill="1" applyBorder="1" applyAlignment="1">
      <alignment horizontal="center" vertical="center"/>
    </xf>
    <xf numFmtId="171" fontId="90" fillId="2" borderId="21" xfId="7" applyNumberFormat="1" applyFont="1" applyFill="1" applyBorder="1" applyAlignment="1">
      <alignment horizontal="center" vertical="center"/>
    </xf>
    <xf numFmtId="0" fontId="81" fillId="38" borderId="93" xfId="0" applyFont="1" applyFill="1" applyBorder="1"/>
    <xf numFmtId="0" fontId="81" fillId="38" borderId="6" xfId="0" applyFont="1" applyFill="1" applyBorder="1"/>
    <xf numFmtId="0" fontId="90" fillId="2" borderId="21" xfId="0" applyFont="1" applyFill="1" applyBorder="1" applyAlignment="1">
      <alignment horizontal="left" vertical="center"/>
    </xf>
    <xf numFmtId="0" fontId="89" fillId="0" borderId="0" xfId="0" applyFont="1"/>
    <xf numFmtId="171" fontId="72" fillId="0" borderId="0" xfId="7" applyNumberFormat="1" applyFont="1"/>
    <xf numFmtId="44" fontId="72" fillId="0" borderId="0" xfId="8" applyFont="1"/>
    <xf numFmtId="43" fontId="72" fillId="0" borderId="0" xfId="7" applyFont="1"/>
    <xf numFmtId="171" fontId="89" fillId="0" borderId="0" xfId="7" applyNumberFormat="1" applyFont="1"/>
    <xf numFmtId="169" fontId="89" fillId="0" borderId="0" xfId="0" applyNumberFormat="1" applyFont="1"/>
    <xf numFmtId="0" fontId="93" fillId="0" borderId="0" xfId="0" applyFont="1"/>
    <xf numFmtId="0" fontId="68" fillId="24" borderId="35" xfId="0" applyFont="1" applyFill="1" applyBorder="1" applyAlignment="1">
      <alignment horizontal="justify" vertical="center" wrapText="1"/>
    </xf>
    <xf numFmtId="0" fontId="69" fillId="28" borderId="39" xfId="0" applyFont="1" applyFill="1" applyBorder="1" applyAlignment="1">
      <alignment horizontal="justify" vertical="center" wrapText="1"/>
    </xf>
    <xf numFmtId="0" fontId="69" fillId="29" borderId="40" xfId="0" applyFont="1" applyFill="1" applyBorder="1" applyAlignment="1">
      <alignment horizontal="center" vertical="center" wrapText="1"/>
    </xf>
    <xf numFmtId="0" fontId="15" fillId="2" borderId="95" xfId="0" applyFont="1" applyFill="1" applyBorder="1"/>
    <xf numFmtId="1" fontId="85" fillId="2" borderId="95" xfId="0" applyNumberFormat="1" applyFont="1" applyFill="1" applyBorder="1" applyAlignment="1">
      <alignment horizontal="left" vertical="center" wrapText="1"/>
    </xf>
    <xf numFmtId="170" fontId="15" fillId="2" borderId="95" xfId="0" applyNumberFormat="1" applyFont="1" applyFill="1" applyBorder="1" applyAlignment="1">
      <alignment horizontal="center" vertical="center" wrapText="1"/>
    </xf>
    <xf numFmtId="0" fontId="15" fillId="0" borderId="95" xfId="0" applyFont="1" applyBorder="1"/>
    <xf numFmtId="169" fontId="15" fillId="2" borderId="95" xfId="0" applyNumberFormat="1" applyFont="1" applyFill="1" applyBorder="1" applyAlignment="1">
      <alignment horizontal="right" vertical="center" wrapText="1"/>
    </xf>
    <xf numFmtId="9" fontId="15" fillId="2" borderId="95" xfId="6" applyFont="1" applyFill="1" applyBorder="1" applyAlignment="1">
      <alignment horizontal="right" vertical="center" wrapText="1"/>
    </xf>
    <xf numFmtId="0" fontId="15" fillId="2" borderId="116" xfId="0" applyFont="1" applyFill="1" applyBorder="1"/>
    <xf numFmtId="165" fontId="15" fillId="2" borderId="119" xfId="0" applyNumberFormat="1" applyFont="1" applyFill="1" applyBorder="1" applyAlignment="1">
      <alignment horizontal="center" vertical="center" wrapText="1"/>
    </xf>
    <xf numFmtId="0" fontId="15" fillId="2" borderId="121" xfId="0" applyFont="1" applyFill="1" applyBorder="1"/>
    <xf numFmtId="1" fontId="86" fillId="36" borderId="121" xfId="0" applyNumberFormat="1" applyFont="1" applyFill="1" applyBorder="1" applyAlignment="1">
      <alignment horizontal="left" vertical="center" wrapText="1"/>
    </xf>
    <xf numFmtId="169" fontId="73" fillId="36" borderId="121" xfId="0" applyNumberFormat="1" applyFont="1" applyFill="1" applyBorder="1" applyAlignment="1">
      <alignment horizontal="right" vertical="center" wrapText="1"/>
    </xf>
    <xf numFmtId="165" fontId="73" fillId="36" borderId="122" xfId="0" applyNumberFormat="1" applyFont="1" applyFill="1" applyBorder="1" applyAlignment="1">
      <alignment horizontal="center" vertical="center" wrapText="1"/>
    </xf>
    <xf numFmtId="0" fontId="15" fillId="0" borderId="116" xfId="0" applyFont="1" applyBorder="1"/>
    <xf numFmtId="0" fontId="15" fillId="0" borderId="121" xfId="0" applyFont="1" applyBorder="1"/>
    <xf numFmtId="0" fontId="91" fillId="37" borderId="93" xfId="0" applyFont="1" applyFill="1" applyBorder="1" applyAlignment="1">
      <alignment horizontal="center" vertical="center"/>
    </xf>
    <xf numFmtId="0" fontId="90" fillId="37" borderId="93" xfId="0" applyFont="1" applyFill="1" applyBorder="1" applyAlignment="1">
      <alignment horizontal="center" vertical="center"/>
    </xf>
    <xf numFmtId="9" fontId="67" fillId="31" borderId="107" xfId="2" applyNumberFormat="1" applyFill="1" applyBorder="1" applyAlignment="1">
      <alignment vertical="center" wrapText="1"/>
    </xf>
    <xf numFmtId="41" fontId="30" fillId="31" borderId="21" xfId="4" applyFont="1" applyFill="1" applyBorder="1" applyAlignment="1">
      <alignment horizontal="right" vertical="center" wrapText="1"/>
    </xf>
    <xf numFmtId="1" fontId="85" fillId="2" borderId="116" xfId="0" applyNumberFormat="1" applyFont="1" applyFill="1" applyBorder="1" applyAlignment="1">
      <alignment horizontal="left" vertical="center" wrapText="1"/>
    </xf>
    <xf numFmtId="169" fontId="15" fillId="2" borderId="116" xfId="0" applyNumberFormat="1" applyFont="1" applyFill="1" applyBorder="1" applyAlignment="1">
      <alignment horizontal="right" vertical="center" wrapText="1"/>
    </xf>
    <xf numFmtId="165" fontId="15" fillId="2" borderId="117" xfId="0" applyNumberFormat="1" applyFont="1" applyFill="1" applyBorder="1" applyAlignment="1">
      <alignment horizontal="center" vertical="center" wrapText="1"/>
    </xf>
    <xf numFmtId="165" fontId="15" fillId="40" borderId="119" xfId="0" applyNumberFormat="1" applyFont="1" applyFill="1" applyBorder="1" applyAlignment="1">
      <alignment horizontal="center" vertical="center" wrapText="1"/>
    </xf>
    <xf numFmtId="1" fontId="86" fillId="41" borderId="95" xfId="0" applyNumberFormat="1" applyFont="1" applyFill="1" applyBorder="1" applyAlignment="1">
      <alignment horizontal="left" vertical="center" wrapText="1"/>
    </xf>
    <xf numFmtId="169" fontId="73" fillId="41" borderId="95" xfId="0" applyNumberFormat="1" applyFont="1" applyFill="1" applyBorder="1" applyAlignment="1">
      <alignment horizontal="right" vertical="center" wrapText="1"/>
    </xf>
    <xf numFmtId="165" fontId="73" fillId="41" borderId="119" xfId="0" applyNumberFormat="1" applyFont="1" applyFill="1" applyBorder="1" applyAlignment="1">
      <alignment horizontal="center" vertical="center" wrapText="1"/>
    </xf>
    <xf numFmtId="1" fontId="85" fillId="41" borderId="121" xfId="0" applyNumberFormat="1" applyFont="1" applyFill="1" applyBorder="1" applyAlignment="1">
      <alignment horizontal="left" vertical="center" wrapText="1"/>
    </xf>
    <xf numFmtId="170" fontId="15" fillId="41" borderId="121" xfId="0" applyNumberFormat="1" applyFont="1" applyFill="1" applyBorder="1" applyAlignment="1">
      <alignment horizontal="center" vertical="center" wrapText="1"/>
    </xf>
    <xf numFmtId="165" fontId="15" fillId="41" borderId="122" xfId="0" applyNumberFormat="1" applyFont="1" applyFill="1" applyBorder="1" applyAlignment="1">
      <alignment horizontal="center" vertical="center" wrapText="1"/>
    </xf>
    <xf numFmtId="9" fontId="15" fillId="2" borderId="116" xfId="6" applyFont="1" applyFill="1" applyBorder="1" applyAlignment="1">
      <alignment horizontal="right" vertical="center" wrapText="1"/>
    </xf>
    <xf numFmtId="9" fontId="15" fillId="40" borderId="95" xfId="6" applyFont="1" applyFill="1" applyBorder="1" applyAlignment="1">
      <alignment horizontal="center" vertical="center" wrapText="1"/>
    </xf>
    <xf numFmtId="1" fontId="86" fillId="41" borderId="121" xfId="0" applyNumberFormat="1" applyFont="1" applyFill="1" applyBorder="1" applyAlignment="1">
      <alignment horizontal="left" vertical="center" wrapText="1"/>
    </xf>
    <xf numFmtId="9" fontId="73" fillId="41" borderId="121" xfId="6" applyFont="1" applyFill="1" applyBorder="1" applyAlignment="1">
      <alignment horizontal="right" vertical="center" wrapText="1"/>
    </xf>
    <xf numFmtId="9" fontId="73" fillId="41" borderId="122" xfId="6" applyFont="1" applyFill="1" applyBorder="1" applyAlignment="1">
      <alignment horizontal="center" vertical="center" wrapText="1"/>
    </xf>
    <xf numFmtId="169" fontId="15" fillId="2" borderId="116" xfId="0" applyNumberFormat="1" applyFont="1" applyFill="1" applyBorder="1" applyAlignment="1">
      <alignment horizontal="center" vertical="center" wrapText="1"/>
    </xf>
    <xf numFmtId="169" fontId="15" fillId="2" borderId="95" xfId="0" applyNumberFormat="1" applyFont="1" applyFill="1" applyBorder="1" applyAlignment="1">
      <alignment horizontal="center" vertical="center" wrapText="1"/>
    </xf>
    <xf numFmtId="4" fontId="67" fillId="35" borderId="94" xfId="2" applyNumberFormat="1" applyFill="1" applyBorder="1" applyAlignment="1">
      <alignment horizontal="center" vertical="center" wrapText="1"/>
    </xf>
    <xf numFmtId="0" fontId="6" fillId="0" borderId="0" xfId="0" applyFont="1"/>
    <xf numFmtId="0" fontId="6" fillId="31" borderId="0" xfId="0" applyFont="1" applyFill="1"/>
    <xf numFmtId="0" fontId="15" fillId="0" borderId="0" xfId="0" applyFont="1" applyAlignment="1">
      <alignment horizontal="center"/>
    </xf>
    <xf numFmtId="0" fontId="15" fillId="0" borderId="0" xfId="0" applyFont="1" applyAlignment="1">
      <alignment horizontal="center" vertical="center" wrapText="1"/>
    </xf>
    <xf numFmtId="10" fontId="15" fillId="0" borderId="0" xfId="6" applyNumberFormat="1" applyFont="1" applyAlignment="1">
      <alignment horizontal="center"/>
    </xf>
    <xf numFmtId="0" fontId="15" fillId="2" borderId="1" xfId="0" applyFont="1" applyFill="1" applyBorder="1" applyAlignment="1">
      <alignment horizontal="center"/>
    </xf>
    <xf numFmtId="0" fontId="15" fillId="0" borderId="0" xfId="0" applyFont="1" applyAlignment="1">
      <alignment horizontal="center" vertical="center"/>
    </xf>
    <xf numFmtId="0" fontId="15" fillId="2" borderId="1" xfId="0" applyFont="1" applyFill="1" applyBorder="1" applyAlignment="1">
      <alignment horizontal="center" vertical="center"/>
    </xf>
    <xf numFmtId="0" fontId="15" fillId="2" borderId="29" xfId="0" applyFont="1" applyFill="1" applyBorder="1" applyAlignment="1">
      <alignment horizontal="center" vertical="center"/>
    </xf>
    <xf numFmtId="0" fontId="6" fillId="0" borderId="0" xfId="0" applyFont="1" applyAlignment="1">
      <alignment horizontal="center"/>
    </xf>
    <xf numFmtId="0" fontId="9" fillId="2" borderId="116" xfId="0" applyFont="1" applyFill="1" applyBorder="1" applyAlignment="1">
      <alignment vertical="center"/>
    </xf>
    <xf numFmtId="0" fontId="9" fillId="2" borderId="116" xfId="0" applyFont="1" applyFill="1" applyBorder="1" applyAlignment="1">
      <alignment vertical="center" wrapText="1"/>
    </xf>
    <xf numFmtId="9" fontId="9" fillId="2" borderId="116" xfId="0" applyNumberFormat="1" applyFont="1" applyFill="1" applyBorder="1" applyAlignment="1">
      <alignment vertical="center"/>
    </xf>
    <xf numFmtId="9" fontId="9" fillId="2" borderId="116" xfId="6" applyFont="1" applyFill="1" applyBorder="1" applyAlignment="1">
      <alignment vertical="center"/>
    </xf>
    <xf numFmtId="165" fontId="9" fillId="2" borderId="116" xfId="0" applyNumberFormat="1" applyFont="1" applyFill="1" applyBorder="1" applyAlignment="1">
      <alignment horizontal="center" vertical="center" wrapText="1"/>
    </xf>
    <xf numFmtId="165" fontId="9" fillId="2" borderId="116" xfId="0" applyNumberFormat="1" applyFont="1" applyFill="1" applyBorder="1" applyAlignment="1">
      <alignment vertical="center"/>
    </xf>
    <xf numFmtId="165" fontId="9" fillId="2" borderId="116" xfId="0" applyNumberFormat="1" applyFont="1" applyFill="1" applyBorder="1" applyAlignment="1">
      <alignment horizontal="center" vertical="center"/>
    </xf>
    <xf numFmtId="0" fontId="9" fillId="2" borderId="123" xfId="0" applyFont="1" applyFill="1" applyBorder="1"/>
    <xf numFmtId="0" fontId="9" fillId="2" borderId="29" xfId="0" applyFont="1" applyFill="1" applyBorder="1"/>
    <xf numFmtId="0" fontId="9" fillId="2" borderId="95" xfId="0" applyFont="1" applyFill="1" applyBorder="1" applyAlignment="1">
      <alignment vertical="center"/>
    </xf>
    <xf numFmtId="0" fontId="9" fillId="2" borderId="95" xfId="0" applyFont="1" applyFill="1" applyBorder="1" applyAlignment="1">
      <alignment vertical="center" wrapText="1"/>
    </xf>
    <xf numFmtId="9" fontId="9" fillId="2" borderId="95" xfId="0" applyNumberFormat="1" applyFont="1" applyFill="1" applyBorder="1" applyAlignment="1">
      <alignment vertical="center"/>
    </xf>
    <xf numFmtId="9" fontId="9" fillId="2" borderId="95" xfId="6" applyFont="1" applyFill="1" applyBorder="1" applyAlignment="1">
      <alignment horizontal="center" vertical="center"/>
    </xf>
    <xf numFmtId="9" fontId="9" fillId="2" borderId="95" xfId="6" applyFont="1" applyFill="1" applyBorder="1" applyAlignment="1">
      <alignment vertical="center"/>
    </xf>
    <xf numFmtId="165" fontId="9" fillId="2" borderId="95" xfId="0" applyNumberFormat="1" applyFont="1" applyFill="1" applyBorder="1" applyAlignment="1">
      <alignment horizontal="center" vertical="center" wrapText="1"/>
    </xf>
    <xf numFmtId="165" fontId="9" fillId="2" borderId="95" xfId="0" applyNumberFormat="1" applyFont="1" applyFill="1" applyBorder="1" applyAlignment="1">
      <alignment vertical="center"/>
    </xf>
    <xf numFmtId="165" fontId="9" fillId="2" borderId="95" xfId="0" applyNumberFormat="1" applyFont="1" applyFill="1" applyBorder="1" applyAlignment="1">
      <alignment horizontal="center" vertical="center"/>
    </xf>
    <xf numFmtId="0" fontId="9" fillId="2" borderId="121" xfId="0" applyFont="1" applyFill="1" applyBorder="1" applyAlignment="1">
      <alignment vertical="center"/>
    </xf>
    <xf numFmtId="0" fontId="9" fillId="2" borderId="121" xfId="0" applyFont="1" applyFill="1" applyBorder="1" applyAlignment="1">
      <alignment vertical="center" wrapText="1"/>
    </xf>
    <xf numFmtId="9" fontId="9" fillId="2" borderId="121" xfId="6" applyFont="1" applyFill="1" applyBorder="1" applyAlignment="1">
      <alignment horizontal="center" vertical="center"/>
    </xf>
    <xf numFmtId="9" fontId="9" fillId="2" borderId="121" xfId="6" applyFont="1" applyFill="1" applyBorder="1" applyAlignment="1">
      <alignment vertical="center"/>
    </xf>
    <xf numFmtId="165" fontId="9" fillId="2" borderId="121" xfId="0" applyNumberFormat="1" applyFont="1" applyFill="1" applyBorder="1" applyAlignment="1">
      <alignment vertical="center"/>
    </xf>
    <xf numFmtId="165" fontId="9" fillId="2" borderId="121" xfId="0" applyNumberFormat="1" applyFont="1" applyFill="1" applyBorder="1" applyAlignment="1">
      <alignment horizontal="center" vertical="center"/>
    </xf>
    <xf numFmtId="0" fontId="9" fillId="2" borderId="124" xfId="0" applyFont="1" applyFill="1" applyBorder="1"/>
    <xf numFmtId="165" fontId="9" fillId="2" borderId="116" xfId="6" applyNumberFormat="1" applyFont="1" applyFill="1" applyBorder="1" applyAlignment="1">
      <alignment horizontal="center" vertical="center"/>
    </xf>
    <xf numFmtId="165" fontId="9" fillId="2" borderId="95" xfId="6" applyNumberFormat="1" applyFont="1" applyFill="1" applyBorder="1" applyAlignment="1">
      <alignment horizontal="center" vertical="center"/>
    </xf>
    <xf numFmtId="165" fontId="9" fillId="2" borderId="121" xfId="6" applyNumberFormat="1" applyFont="1" applyFill="1" applyBorder="1" applyAlignment="1">
      <alignment horizontal="center" vertical="center"/>
    </xf>
    <xf numFmtId="0" fontId="15" fillId="2" borderId="1" xfId="0" applyFont="1" applyFill="1" applyBorder="1" applyAlignment="1">
      <alignment vertical="center"/>
    </xf>
    <xf numFmtId="0" fontId="15" fillId="2" borderId="1" xfId="0" applyFont="1" applyFill="1" applyBorder="1" applyAlignment="1">
      <alignment horizontal="left" vertical="center" wrapText="1"/>
    </xf>
    <xf numFmtId="0" fontId="15" fillId="2" borderId="29" xfId="0" applyFont="1" applyFill="1" applyBorder="1" applyAlignment="1">
      <alignment horizontal="left" vertical="center" wrapText="1"/>
    </xf>
    <xf numFmtId="10" fontId="15" fillId="2" borderId="29" xfId="6" applyNumberFormat="1" applyFont="1" applyFill="1" applyBorder="1" applyAlignment="1">
      <alignment horizontal="center" vertical="center"/>
    </xf>
    <xf numFmtId="0" fontId="15" fillId="2" borderId="29" xfId="0" applyFont="1" applyFill="1" applyBorder="1" applyAlignment="1">
      <alignment vertical="center"/>
    </xf>
    <xf numFmtId="0" fontId="15" fillId="2" borderId="35" xfId="0" applyFont="1" applyFill="1" applyBorder="1" applyAlignment="1">
      <alignment vertical="center"/>
    </xf>
    <xf numFmtId="0" fontId="15" fillId="2" borderId="35" xfId="0" applyFont="1" applyFill="1" applyBorder="1" applyAlignment="1">
      <alignment horizontal="left" vertical="center" wrapText="1"/>
    </xf>
    <xf numFmtId="10" fontId="15" fillId="2" borderId="35" xfId="6" applyNumberFormat="1" applyFont="1" applyFill="1" applyBorder="1" applyAlignment="1">
      <alignment horizontal="center" vertical="center"/>
    </xf>
    <xf numFmtId="10" fontId="6" fillId="0" borderId="0" xfId="6" applyNumberFormat="1" applyFont="1" applyAlignment="1">
      <alignment horizontal="center"/>
    </xf>
    <xf numFmtId="9" fontId="30" fillId="2" borderId="21" xfId="6" applyFont="1" applyFill="1" applyBorder="1" applyAlignment="1">
      <alignment horizontal="center" vertical="center"/>
    </xf>
    <xf numFmtId="0" fontId="30" fillId="0" borderId="0" xfId="0" applyFont="1" applyAlignment="1">
      <alignment vertical="center"/>
    </xf>
    <xf numFmtId="0" fontId="0" fillId="0" borderId="0" xfId="0" applyAlignment="1">
      <alignment vertical="center"/>
    </xf>
    <xf numFmtId="43" fontId="30" fillId="0" borderId="0" xfId="7" applyFont="1" applyAlignment="1">
      <alignment vertical="center"/>
    </xf>
    <xf numFmtId="0" fontId="34" fillId="0" borderId="0" xfId="0" applyFont="1" applyAlignment="1">
      <alignment vertical="center"/>
    </xf>
    <xf numFmtId="9" fontId="34" fillId="0" borderId="0" xfId="6" applyFont="1" applyAlignment="1">
      <alignment vertical="center"/>
    </xf>
    <xf numFmtId="41" fontId="34" fillId="0" borderId="0" xfId="4" applyFont="1" applyAlignment="1">
      <alignment horizontal="right" vertical="center"/>
    </xf>
    <xf numFmtId="167" fontId="30" fillId="2" borderId="1" xfId="0" applyNumberFormat="1" applyFont="1" applyFill="1" applyBorder="1" applyAlignment="1">
      <alignment vertical="center"/>
    </xf>
    <xf numFmtId="0" fontId="31" fillId="15" borderId="1" xfId="0" applyFont="1" applyFill="1" applyBorder="1" applyAlignment="1">
      <alignment vertical="center"/>
    </xf>
    <xf numFmtId="166" fontId="31" fillId="15" borderId="21" xfId="0" applyNumberFormat="1" applyFont="1" applyFill="1" applyBorder="1" applyAlignment="1">
      <alignment vertical="center"/>
    </xf>
    <xf numFmtId="167" fontId="30" fillId="2" borderId="29" xfId="0" applyNumberFormat="1" applyFont="1" applyFill="1" applyBorder="1" applyAlignment="1">
      <alignment vertical="center"/>
    </xf>
    <xf numFmtId="0" fontId="31" fillId="15" borderId="29" xfId="0" applyFont="1" applyFill="1" applyBorder="1" applyAlignment="1">
      <alignment vertical="center"/>
    </xf>
    <xf numFmtId="41" fontId="30" fillId="0" borderId="0" xfId="4" applyFont="1" applyAlignment="1">
      <alignment horizontal="right" vertical="center"/>
    </xf>
    <xf numFmtId="42" fontId="30" fillId="0" borderId="0" xfId="0" applyNumberFormat="1" applyFont="1" applyAlignment="1">
      <alignment vertical="center"/>
    </xf>
    <xf numFmtId="41" fontId="0" fillId="0" borderId="0" xfId="4" applyFont="1" applyAlignment="1">
      <alignment horizontal="right" vertical="center"/>
    </xf>
    <xf numFmtId="10" fontId="9" fillId="2" borderId="116" xfId="6" applyNumberFormat="1" applyFont="1" applyFill="1" applyBorder="1" applyAlignment="1">
      <alignment vertical="center"/>
    </xf>
    <xf numFmtId="10" fontId="9" fillId="2" borderId="95" xfId="6" applyNumberFormat="1" applyFont="1" applyFill="1" applyBorder="1" applyAlignment="1">
      <alignment vertical="center"/>
    </xf>
    <xf numFmtId="10" fontId="9" fillId="2" borderId="121" xfId="6" applyNumberFormat="1" applyFont="1" applyFill="1" applyBorder="1" applyAlignment="1">
      <alignment vertical="center"/>
    </xf>
    <xf numFmtId="10" fontId="30" fillId="2" borderId="39" xfId="0" applyNumberFormat="1" applyFont="1" applyFill="1" applyBorder="1" applyAlignment="1">
      <alignment vertical="center"/>
    </xf>
    <xf numFmtId="170" fontId="15" fillId="2" borderId="116" xfId="0" applyNumberFormat="1" applyFont="1" applyFill="1" applyBorder="1" applyAlignment="1">
      <alignment horizontal="right" vertical="center" wrapText="1"/>
    </xf>
    <xf numFmtId="170" fontId="15" fillId="2" borderId="116" xfId="0" applyNumberFormat="1" applyFont="1" applyFill="1" applyBorder="1" applyAlignment="1">
      <alignment horizontal="center" vertical="center" wrapText="1"/>
    </xf>
    <xf numFmtId="170" fontId="15" fillId="2" borderId="95" xfId="0" applyNumberFormat="1" applyFont="1" applyFill="1" applyBorder="1" applyAlignment="1">
      <alignment horizontal="right" vertical="center" wrapText="1"/>
    </xf>
    <xf numFmtId="170" fontId="15" fillId="41" borderId="121" xfId="0" applyNumberFormat="1" applyFont="1" applyFill="1" applyBorder="1" applyAlignment="1">
      <alignment horizontal="right" vertical="center" wrapText="1"/>
    </xf>
    <xf numFmtId="168" fontId="31" fillId="0" borderId="21" xfId="0" applyNumberFormat="1" applyFont="1" applyBorder="1" applyAlignment="1">
      <alignment horizontal="center" vertical="center" wrapText="1"/>
    </xf>
    <xf numFmtId="168" fontId="30" fillId="0" borderId="21" xfId="0" applyNumberFormat="1" applyFont="1" applyBorder="1" applyAlignment="1">
      <alignment horizontal="center" vertical="center" wrapText="1"/>
    </xf>
    <xf numFmtId="168" fontId="30" fillId="0" borderId="34" xfId="0" applyNumberFormat="1" applyFont="1" applyBorder="1" applyAlignment="1">
      <alignment horizontal="center" vertical="center" wrapText="1"/>
    </xf>
    <xf numFmtId="1" fontId="34" fillId="0" borderId="34" xfId="0" applyNumberFormat="1" applyFont="1" applyBorder="1" applyAlignment="1">
      <alignment horizontal="center" vertical="center"/>
    </xf>
    <xf numFmtId="165" fontId="30" fillId="0" borderId="34" xfId="0" applyNumberFormat="1" applyFont="1" applyBorder="1" applyAlignment="1">
      <alignment horizontal="center" vertical="center" wrapText="1"/>
    </xf>
    <xf numFmtId="1" fontId="34" fillId="0" borderId="17" xfId="0" applyNumberFormat="1" applyFont="1" applyBorder="1" applyAlignment="1">
      <alignment horizontal="center" vertical="center"/>
    </xf>
    <xf numFmtId="167" fontId="30" fillId="0" borderId="17" xfId="0" applyNumberFormat="1" applyFont="1" applyBorder="1" applyAlignment="1">
      <alignment horizontal="center" vertical="center" wrapText="1"/>
    </xf>
    <xf numFmtId="168" fontId="30" fillId="0" borderId="17" xfId="0" applyNumberFormat="1" applyFont="1" applyBorder="1" applyAlignment="1">
      <alignment horizontal="center" vertical="center" wrapText="1"/>
    </xf>
    <xf numFmtId="10" fontId="30" fillId="0" borderId="17" xfId="0" applyNumberFormat="1" applyFont="1" applyBorder="1" applyAlignment="1">
      <alignment horizontal="center" vertical="center" wrapText="1"/>
    </xf>
    <xf numFmtId="41" fontId="30" fillId="0" borderId="21" xfId="4" applyFont="1" applyFill="1" applyBorder="1" applyAlignment="1">
      <alignment horizontal="right" vertical="center" wrapText="1"/>
    </xf>
    <xf numFmtId="168" fontId="30" fillId="42" borderId="17" xfId="0" applyNumberFormat="1" applyFont="1" applyFill="1" applyBorder="1" applyAlignment="1">
      <alignment horizontal="center" vertical="center" wrapText="1"/>
    </xf>
    <xf numFmtId="171" fontId="31" fillId="15" borderId="21" xfId="7" applyNumberFormat="1" applyFont="1" applyFill="1" applyBorder="1" applyAlignment="1">
      <alignment horizontal="right" vertical="center" wrapText="1"/>
    </xf>
    <xf numFmtId="165" fontId="9" fillId="2" borderId="95" xfId="6" applyNumberFormat="1" applyFont="1" applyFill="1" applyBorder="1" applyAlignment="1">
      <alignment vertical="center"/>
    </xf>
    <xf numFmtId="165" fontId="9" fillId="2" borderId="121" xfId="6" applyNumberFormat="1" applyFont="1" applyFill="1" applyBorder="1" applyAlignment="1">
      <alignment vertical="center"/>
    </xf>
    <xf numFmtId="165" fontId="9" fillId="2" borderId="121" xfId="0" applyNumberFormat="1" applyFont="1" applyFill="1" applyBorder="1" applyAlignment="1">
      <alignment horizontal="center" vertical="center" wrapText="1"/>
    </xf>
    <xf numFmtId="9" fontId="30" fillId="33" borderId="39" xfId="0" applyNumberFormat="1" applyFont="1" applyFill="1" applyBorder="1" applyAlignment="1">
      <alignment vertical="center" wrapText="1"/>
    </xf>
    <xf numFmtId="9" fontId="30" fillId="33" borderId="39" xfId="0" applyNumberFormat="1" applyFont="1" applyFill="1" applyBorder="1" applyAlignment="1">
      <alignment horizontal="justify" vertical="center"/>
    </xf>
    <xf numFmtId="167" fontId="30" fillId="31" borderId="21" xfId="0" applyNumberFormat="1" applyFont="1" applyFill="1" applyBorder="1" applyAlignment="1">
      <alignment horizontal="center" vertical="center" wrapText="1"/>
    </xf>
    <xf numFmtId="167" fontId="30" fillId="2" borderId="34" xfId="0" applyNumberFormat="1" applyFont="1" applyFill="1" applyBorder="1" applyAlignment="1">
      <alignment horizontal="center" vertical="center" wrapText="1"/>
    </xf>
    <xf numFmtId="168" fontId="30" fillId="31" borderId="21" xfId="0" applyNumberFormat="1" applyFont="1" applyFill="1" applyBorder="1" applyAlignment="1">
      <alignment horizontal="center" vertical="center" wrapText="1"/>
    </xf>
    <xf numFmtId="1" fontId="34" fillId="31" borderId="17" xfId="0" applyNumberFormat="1" applyFont="1" applyFill="1" applyBorder="1" applyAlignment="1">
      <alignment horizontal="center" vertical="center"/>
    </xf>
    <xf numFmtId="3" fontId="30" fillId="31" borderId="21" xfId="0" applyNumberFormat="1" applyFont="1" applyFill="1" applyBorder="1" applyAlignment="1">
      <alignment horizontal="right" vertical="center" wrapText="1"/>
    </xf>
    <xf numFmtId="165" fontId="30" fillId="31" borderId="34" xfId="0" applyNumberFormat="1" applyFont="1" applyFill="1" applyBorder="1" applyAlignment="1">
      <alignment horizontal="center" vertical="center" wrapText="1"/>
    </xf>
    <xf numFmtId="167" fontId="30" fillId="31" borderId="17" xfId="0" applyNumberFormat="1" applyFont="1" applyFill="1" applyBorder="1" applyAlignment="1">
      <alignment horizontal="center" vertical="center" wrapText="1"/>
    </xf>
    <xf numFmtId="168" fontId="30" fillId="31" borderId="17" xfId="0" applyNumberFormat="1" applyFont="1" applyFill="1" applyBorder="1" applyAlignment="1">
      <alignment horizontal="center" vertical="center" wrapText="1"/>
    </xf>
    <xf numFmtId="10" fontId="30" fillId="31" borderId="17" xfId="0" applyNumberFormat="1" applyFont="1" applyFill="1" applyBorder="1" applyAlignment="1">
      <alignment horizontal="center" vertical="center" wrapText="1"/>
    </xf>
    <xf numFmtId="10" fontId="30" fillId="2" borderId="34" xfId="6" applyNumberFormat="1" applyFont="1" applyFill="1" applyBorder="1" applyAlignment="1">
      <alignment horizontal="center" vertical="center" wrapText="1"/>
    </xf>
    <xf numFmtId="9" fontId="30" fillId="2" borderId="34" xfId="6" applyFont="1" applyFill="1" applyBorder="1" applyAlignment="1">
      <alignment horizontal="center" vertical="center" wrapText="1"/>
    </xf>
    <xf numFmtId="0" fontId="5" fillId="31" borderId="0" xfId="0" applyFont="1" applyFill="1" applyAlignment="1">
      <alignment vertical="center"/>
    </xf>
    <xf numFmtId="0" fontId="5" fillId="0" borderId="0" xfId="0" applyFont="1" applyAlignment="1">
      <alignment vertical="center"/>
    </xf>
    <xf numFmtId="168" fontId="31" fillId="15" borderId="17" xfId="0" applyNumberFormat="1" applyFont="1" applyFill="1" applyBorder="1" applyAlignment="1">
      <alignment horizontal="center" vertical="center" wrapText="1"/>
    </xf>
    <xf numFmtId="10" fontId="31" fillId="15" borderId="17" xfId="0" applyNumberFormat="1" applyFont="1" applyFill="1" applyBorder="1" applyAlignment="1">
      <alignment horizontal="center" vertical="center" wrapText="1"/>
    </xf>
    <xf numFmtId="0" fontId="30" fillId="31" borderId="39" xfId="0" applyFont="1" applyFill="1" applyBorder="1" applyAlignment="1">
      <alignment vertical="center" wrapText="1"/>
    </xf>
    <xf numFmtId="3" fontId="30" fillId="2" borderId="39" xfId="0" applyNumberFormat="1" applyFont="1" applyFill="1" applyBorder="1" applyAlignment="1">
      <alignment horizontal="center" vertical="center"/>
    </xf>
    <xf numFmtId="9" fontId="30" fillId="33" borderId="39" xfId="0" applyNumberFormat="1" applyFont="1" applyFill="1" applyBorder="1" applyAlignment="1">
      <alignment horizontal="justify" vertical="center" wrapText="1"/>
    </xf>
    <xf numFmtId="165" fontId="9" fillId="2" borderId="116" xfId="6" applyNumberFormat="1" applyFont="1" applyFill="1" applyBorder="1" applyAlignment="1">
      <alignment vertical="center"/>
    </xf>
    <xf numFmtId="14" fontId="67" fillId="31" borderId="125" xfId="0" applyNumberFormat="1" applyFont="1" applyFill="1" applyBorder="1" applyAlignment="1">
      <alignment horizontal="justify" vertical="center" wrapText="1"/>
    </xf>
    <xf numFmtId="9" fontId="67" fillId="35" borderId="125" xfId="3" applyFont="1" applyFill="1" applyBorder="1" applyAlignment="1">
      <alignment horizontal="center" vertical="center" wrapText="1"/>
    </xf>
    <xf numFmtId="14" fontId="67" fillId="0" borderId="125" xfId="0" applyNumberFormat="1" applyFont="1" applyBorder="1" applyAlignment="1">
      <alignment horizontal="center" vertical="center" wrapText="1"/>
    </xf>
    <xf numFmtId="0" fontId="32" fillId="0" borderId="0" xfId="0" applyFont="1"/>
    <xf numFmtId="0" fontId="32" fillId="0" borderId="0" xfId="0" applyFont="1" applyAlignment="1">
      <alignment horizontal="left" vertical="center" wrapText="1"/>
    </xf>
    <xf numFmtId="9" fontId="32" fillId="0" borderId="0" xfId="6" applyFont="1" applyAlignment="1">
      <alignment horizontal="center" vertical="center" wrapText="1"/>
    </xf>
    <xf numFmtId="0" fontId="32" fillId="0" borderId="0" xfId="0" applyFont="1" applyAlignment="1">
      <alignment horizontal="center"/>
    </xf>
    <xf numFmtId="0" fontId="32" fillId="2" borderId="29" xfId="0" applyFont="1" applyFill="1" applyBorder="1"/>
    <xf numFmtId="0" fontId="97" fillId="7" borderId="35" xfId="0" applyFont="1" applyFill="1" applyBorder="1" applyAlignment="1">
      <alignment horizontal="justify" vertical="center" wrapText="1"/>
    </xf>
    <xf numFmtId="0" fontId="68" fillId="26" borderId="96" xfId="0" applyFont="1" applyFill="1" applyBorder="1" applyAlignment="1">
      <alignment horizontal="left" vertical="center" wrapText="1"/>
    </xf>
    <xf numFmtId="0" fontId="68" fillId="25" borderId="96" xfId="0" applyFont="1" applyFill="1" applyBorder="1" applyAlignment="1">
      <alignment horizontal="center" vertical="center" wrapText="1"/>
    </xf>
    <xf numFmtId="9" fontId="68" fillId="26" borderId="96" xfId="6" applyFont="1" applyFill="1" applyBorder="1" applyAlignment="1">
      <alignment horizontal="center" vertical="center" wrapText="1"/>
    </xf>
    <xf numFmtId="0" fontId="68" fillId="0" borderId="29" xfId="0" applyFont="1" applyBorder="1" applyAlignment="1">
      <alignment horizontal="center"/>
    </xf>
    <xf numFmtId="0" fontId="32" fillId="0" borderId="0" xfId="0" applyFont="1" applyAlignment="1">
      <alignment wrapText="1"/>
    </xf>
    <xf numFmtId="0" fontId="32" fillId="2" borderId="29" xfId="0" applyFont="1" applyFill="1" applyBorder="1" applyAlignment="1">
      <alignment wrapText="1"/>
    </xf>
    <xf numFmtId="0" fontId="69" fillId="30" borderId="130" xfId="0" applyFont="1" applyFill="1" applyBorder="1" applyAlignment="1">
      <alignment horizontal="center" vertical="center" wrapText="1"/>
    </xf>
    <xf numFmtId="0" fontId="68" fillId="23" borderId="129" xfId="0" applyFont="1" applyFill="1" applyBorder="1" applyAlignment="1">
      <alignment horizontal="center" vertical="center" wrapText="1"/>
    </xf>
    <xf numFmtId="0" fontId="68" fillId="25" borderId="129" xfId="0" applyFont="1" applyFill="1" applyBorder="1" applyAlignment="1">
      <alignment horizontal="center" vertical="center" wrapText="1"/>
    </xf>
    <xf numFmtId="0" fontId="32" fillId="0" borderId="0" xfId="0" applyFont="1" applyAlignment="1">
      <alignment horizontal="center" wrapText="1"/>
    </xf>
    <xf numFmtId="0" fontId="0" fillId="0" borderId="0" xfId="0" applyAlignment="1">
      <alignment horizontal="center"/>
    </xf>
    <xf numFmtId="0" fontId="68" fillId="30" borderId="129" xfId="0" applyFont="1" applyFill="1" applyBorder="1" applyAlignment="1">
      <alignment horizontal="center" vertical="center" wrapText="1"/>
    </xf>
    <xf numFmtId="0" fontId="68" fillId="25" borderId="95" xfId="0" applyFont="1" applyFill="1" applyBorder="1" applyAlignment="1">
      <alignment horizontal="center" vertical="center" wrapText="1"/>
    </xf>
    <xf numFmtId="3" fontId="30" fillId="31" borderId="4" xfId="0" applyNumberFormat="1" applyFont="1" applyFill="1" applyBorder="1" applyAlignment="1">
      <alignment horizontal="right" vertical="center" wrapText="1"/>
    </xf>
    <xf numFmtId="165" fontId="30" fillId="2" borderId="4" xfId="0" applyNumberFormat="1" applyFont="1" applyFill="1" applyBorder="1" applyAlignment="1">
      <alignment horizontal="center" vertical="center" wrapText="1"/>
    </xf>
    <xf numFmtId="165" fontId="31" fillId="15" borderId="4" xfId="0" applyNumberFormat="1" applyFont="1" applyFill="1" applyBorder="1" applyAlignment="1">
      <alignment horizontal="center" vertical="center" wrapText="1"/>
    </xf>
    <xf numFmtId="171" fontId="30" fillId="31" borderId="92" xfId="7" applyNumberFormat="1" applyFont="1" applyFill="1" applyBorder="1" applyAlignment="1">
      <alignment horizontal="center" vertical="center" wrapText="1"/>
    </xf>
    <xf numFmtId="171" fontId="30" fillId="2" borderId="4" xfId="7" applyNumberFormat="1" applyFont="1" applyFill="1" applyBorder="1" applyAlignment="1">
      <alignment horizontal="center" vertical="center" wrapText="1"/>
    </xf>
    <xf numFmtId="171" fontId="31" fillId="15" borderId="4" xfId="7" applyNumberFormat="1" applyFont="1" applyFill="1" applyBorder="1" applyAlignment="1">
      <alignment horizontal="center" vertical="center" wrapText="1"/>
    </xf>
    <xf numFmtId="41" fontId="30" fillId="31" borderId="6" xfId="4" applyFont="1" applyFill="1" applyBorder="1" applyAlignment="1">
      <alignment horizontal="center" vertical="center" wrapText="1"/>
    </xf>
    <xf numFmtId="41" fontId="30" fillId="0" borderId="6" xfId="4" applyFont="1" applyBorder="1" applyAlignment="1">
      <alignment horizontal="center" vertical="center" wrapText="1"/>
    </xf>
    <xf numFmtId="166" fontId="31" fillId="15" borderId="6" xfId="0" applyNumberFormat="1" applyFont="1" applyFill="1" applyBorder="1" applyAlignment="1">
      <alignment vertical="center"/>
    </xf>
    <xf numFmtId="42" fontId="30" fillId="31" borderId="6" xfId="5" applyFont="1" applyFill="1" applyBorder="1" applyAlignment="1">
      <alignment vertical="center"/>
    </xf>
    <xf numFmtId="42" fontId="30" fillId="0" borderId="6" xfId="5" applyFont="1" applyBorder="1" applyAlignment="1">
      <alignment vertical="center"/>
    </xf>
    <xf numFmtId="41" fontId="31" fillId="15" borderId="6" xfId="4" applyFont="1" applyFill="1" applyBorder="1" applyAlignment="1">
      <alignment horizontal="right" vertical="center" wrapText="1"/>
    </xf>
    <xf numFmtId="166" fontId="30" fillId="31" borderId="6" xfId="0" applyNumberFormat="1" applyFont="1" applyFill="1" applyBorder="1" applyAlignment="1">
      <alignment vertical="center"/>
    </xf>
    <xf numFmtId="166" fontId="30" fillId="0" borderId="6" xfId="0" applyNumberFormat="1" applyFont="1" applyBorder="1" applyAlignment="1">
      <alignment vertical="center"/>
    </xf>
    <xf numFmtId="167" fontId="31" fillId="15" borderId="6" xfId="0" applyNumberFormat="1" applyFont="1" applyFill="1" applyBorder="1" applyAlignment="1">
      <alignment horizontal="center" vertical="center" wrapText="1"/>
    </xf>
    <xf numFmtId="171" fontId="30" fillId="31" borderId="95" xfId="7" applyNumberFormat="1" applyFont="1" applyFill="1" applyBorder="1" applyAlignment="1">
      <alignment horizontal="center" vertical="center" wrapText="1"/>
    </xf>
    <xf numFmtId="171" fontId="30" fillId="2" borderId="95" xfId="7" applyNumberFormat="1" applyFont="1" applyFill="1" applyBorder="1" applyAlignment="1">
      <alignment horizontal="center" vertical="center" wrapText="1"/>
    </xf>
    <xf numFmtId="171" fontId="31" fillId="15" borderId="95" xfId="7" applyNumberFormat="1" applyFont="1" applyFill="1" applyBorder="1" applyAlignment="1">
      <alignment horizontal="center" vertical="center" wrapText="1"/>
    </xf>
    <xf numFmtId="165" fontId="30" fillId="2" borderId="95" xfId="0" applyNumberFormat="1" applyFont="1" applyFill="1" applyBorder="1" applyAlignment="1">
      <alignment horizontal="center" vertical="center" wrapText="1"/>
    </xf>
    <xf numFmtId="165" fontId="31" fillId="15" borderId="95" xfId="0" applyNumberFormat="1" applyFont="1" applyFill="1" applyBorder="1" applyAlignment="1">
      <alignment horizontal="center" vertical="center" wrapText="1"/>
    </xf>
    <xf numFmtId="0" fontId="33" fillId="44" borderId="32" xfId="0" applyFont="1" applyFill="1" applyBorder="1" applyAlignment="1">
      <alignment horizontal="center" vertical="center" wrapText="1"/>
    </xf>
    <xf numFmtId="0" fontId="33" fillId="7" borderId="34" xfId="0" applyFont="1" applyFill="1" applyBorder="1" applyAlignment="1">
      <alignment horizontal="center" vertical="center" wrapText="1"/>
    </xf>
    <xf numFmtId="0" fontId="69" fillId="23" borderId="129" xfId="0" applyFont="1" applyFill="1" applyBorder="1" applyAlignment="1">
      <alignment horizontal="center" vertical="center" wrapText="1"/>
    </xf>
    <xf numFmtId="0" fontId="33" fillId="46" borderId="34" xfId="0" applyFont="1" applyFill="1" applyBorder="1" applyAlignment="1">
      <alignment horizontal="center" vertical="center" wrapText="1"/>
    </xf>
    <xf numFmtId="0" fontId="90" fillId="44" borderId="21" xfId="0" applyFont="1" applyFill="1" applyBorder="1" applyAlignment="1">
      <alignment vertical="center" wrapText="1"/>
    </xf>
    <xf numFmtId="0" fontId="91" fillId="44" borderId="21" xfId="0" applyFont="1" applyFill="1" applyBorder="1" applyAlignment="1">
      <alignment vertical="center" wrapText="1"/>
    </xf>
    <xf numFmtId="0" fontId="30" fillId="0" borderId="0" xfId="0" applyFont="1" applyAlignment="1">
      <alignment horizontal="center" vertical="center"/>
    </xf>
    <xf numFmtId="0" fontId="34" fillId="0" borderId="0" xfId="0" applyFont="1" applyAlignment="1">
      <alignment horizontal="center" vertical="center"/>
    </xf>
    <xf numFmtId="0" fontId="31" fillId="0" borderId="0" xfId="0" applyFont="1" applyAlignment="1">
      <alignment horizontal="center" vertical="center"/>
    </xf>
    <xf numFmtId="0" fontId="0" fillId="0" borderId="0" xfId="0" applyAlignment="1">
      <alignment horizontal="center" vertical="center"/>
    </xf>
    <xf numFmtId="14" fontId="79" fillId="31" borderId="125" xfId="0" applyNumberFormat="1" applyFont="1" applyFill="1" applyBorder="1" applyAlignment="1">
      <alignment horizontal="center" vertical="center" wrapText="1"/>
    </xf>
    <xf numFmtId="9" fontId="79" fillId="31" borderId="125" xfId="3" applyFont="1" applyFill="1" applyBorder="1" applyAlignment="1">
      <alignment horizontal="center" vertical="center" wrapText="1"/>
    </xf>
    <xf numFmtId="171" fontId="30" fillId="0" borderId="44" xfId="7" applyNumberFormat="1" applyFont="1" applyBorder="1" applyAlignment="1">
      <alignment horizontal="center" vertical="center" wrapText="1"/>
    </xf>
    <xf numFmtId="171" fontId="30" fillId="31" borderId="96" xfId="7" applyNumberFormat="1" applyFont="1" applyFill="1" applyBorder="1" applyAlignment="1">
      <alignment horizontal="center" vertical="center" wrapText="1"/>
    </xf>
    <xf numFmtId="10" fontId="30" fillId="47" borderId="21" xfId="0" applyNumberFormat="1" applyFont="1" applyFill="1" applyBorder="1" applyAlignment="1">
      <alignment horizontal="right" vertical="center" wrapText="1"/>
    </xf>
    <xf numFmtId="9" fontId="15" fillId="2" borderId="116" xfId="6" applyFont="1" applyFill="1" applyBorder="1" applyAlignment="1">
      <alignment horizontal="center" vertical="center" wrapText="1"/>
    </xf>
    <xf numFmtId="9" fontId="15" fillId="2" borderId="95" xfId="6" applyFont="1" applyFill="1" applyBorder="1" applyAlignment="1">
      <alignment horizontal="center" vertical="center" wrapText="1"/>
    </xf>
    <xf numFmtId="0" fontId="92" fillId="2" borderId="1" xfId="0" applyFont="1" applyFill="1" applyBorder="1" applyAlignment="1">
      <alignment vertical="center" wrapText="1"/>
    </xf>
    <xf numFmtId="0" fontId="82" fillId="0" borderId="0" xfId="0" applyFont="1"/>
    <xf numFmtId="41" fontId="86" fillId="16" borderId="95" xfId="4" applyFont="1" applyFill="1" applyBorder="1" applyAlignment="1">
      <alignment vertical="center" wrapText="1"/>
    </xf>
    <xf numFmtId="41" fontId="85" fillId="16" borderId="95" xfId="4" applyFont="1" applyFill="1" applyBorder="1" applyAlignment="1">
      <alignment vertical="center" wrapText="1"/>
    </xf>
    <xf numFmtId="0" fontId="85" fillId="16" borderId="95" xfId="4" applyNumberFormat="1" applyFont="1" applyFill="1" applyBorder="1" applyAlignment="1">
      <alignment horizontal="center" vertical="center" wrapText="1"/>
    </xf>
    <xf numFmtId="0" fontId="86" fillId="16" borderId="95" xfId="4" applyNumberFormat="1" applyFont="1" applyFill="1" applyBorder="1" applyAlignment="1">
      <alignment horizontal="center" vertical="center" wrapText="1"/>
    </xf>
    <xf numFmtId="10" fontId="85" fillId="16" borderId="95" xfId="6" applyNumberFormat="1" applyFont="1" applyFill="1" applyBorder="1" applyAlignment="1">
      <alignment vertical="center" wrapText="1"/>
    </xf>
    <xf numFmtId="10" fontId="86" fillId="16" borderId="95" xfId="6" applyNumberFormat="1" applyFont="1" applyFill="1" applyBorder="1" applyAlignment="1">
      <alignment vertical="center" wrapText="1"/>
    </xf>
    <xf numFmtId="0" fontId="4" fillId="0" borderId="0" xfId="0" applyFont="1"/>
    <xf numFmtId="0" fontId="15" fillId="0" borderId="0" xfId="0" applyFont="1" applyAlignment="1">
      <alignment horizontal="right"/>
    </xf>
    <xf numFmtId="0" fontId="73" fillId="0" borderId="0" xfId="0" applyFont="1"/>
    <xf numFmtId="0" fontId="73" fillId="0" borderId="0" xfId="0" applyFont="1" applyAlignment="1">
      <alignment vertical="center"/>
    </xf>
    <xf numFmtId="0" fontId="101" fillId="2" borderId="29" xfId="0" applyFont="1" applyFill="1" applyBorder="1" applyAlignment="1">
      <alignment vertical="center"/>
    </xf>
    <xf numFmtId="0" fontId="15" fillId="0" borderId="0" xfId="0" applyFont="1" applyAlignment="1">
      <alignment wrapText="1"/>
    </xf>
    <xf numFmtId="0" fontId="30" fillId="0" borderId="0" xfId="0" applyFont="1" applyAlignment="1">
      <alignment horizontal="right" vertical="center"/>
    </xf>
    <xf numFmtId="0" fontId="34" fillId="0" borderId="0" xfId="0" applyFont="1" applyAlignment="1">
      <alignment horizontal="right" vertical="center"/>
    </xf>
    <xf numFmtId="167" fontId="30" fillId="2" borderId="34" xfId="0" applyNumberFormat="1" applyFont="1" applyFill="1" applyBorder="1" applyAlignment="1">
      <alignment horizontal="right" vertical="center" wrapText="1"/>
    </xf>
    <xf numFmtId="168" fontId="30" fillId="2" borderId="21" xfId="0" applyNumberFormat="1" applyFont="1" applyFill="1" applyBorder="1" applyAlignment="1">
      <alignment horizontal="right" vertical="center" wrapText="1"/>
    </xf>
    <xf numFmtId="166" fontId="31" fillId="15" borderId="21" xfId="0" applyNumberFormat="1" applyFont="1" applyFill="1" applyBorder="1" applyAlignment="1">
      <alignment horizontal="right" vertical="center"/>
    </xf>
    <xf numFmtId="0" fontId="0" fillId="0" borderId="0" xfId="0" applyAlignment="1">
      <alignment horizontal="right" vertical="center"/>
    </xf>
    <xf numFmtId="0" fontId="92" fillId="2"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165" fontId="30" fillId="2" borderId="39" xfId="0" applyNumberFormat="1" applyFont="1" applyFill="1" applyBorder="1" applyAlignment="1">
      <alignment horizontal="center" vertical="center"/>
    </xf>
    <xf numFmtId="0" fontId="30" fillId="0" borderId="0" xfId="0" applyFont="1" applyAlignment="1">
      <alignment horizontal="center"/>
    </xf>
    <xf numFmtId="14" fontId="67" fillId="31" borderId="29" xfId="0" applyNumberFormat="1" applyFont="1" applyFill="1" applyBorder="1" applyAlignment="1">
      <alignment horizontal="justify" vertical="center" wrapText="1"/>
    </xf>
    <xf numFmtId="0" fontId="67" fillId="31" borderId="99" xfId="0" applyFont="1" applyFill="1" applyBorder="1" applyAlignment="1">
      <alignment horizontal="justify" vertical="center" wrapText="1"/>
    </xf>
    <xf numFmtId="0" fontId="0" fillId="31" borderId="99" xfId="0" applyFill="1" applyBorder="1" applyAlignment="1">
      <alignment horizontal="justify" vertical="center" wrapText="1"/>
    </xf>
    <xf numFmtId="0" fontId="0" fillId="31" borderId="99" xfId="0" applyFill="1" applyBorder="1" applyAlignment="1">
      <alignment vertical="center" wrapText="1"/>
    </xf>
    <xf numFmtId="9" fontId="67" fillId="35" borderId="29" xfId="3" applyFont="1" applyFill="1" applyBorder="1" applyAlignment="1">
      <alignment horizontal="center" vertical="center" wrapText="1"/>
    </xf>
    <xf numFmtId="0" fontId="104" fillId="2" borderId="1" xfId="0" applyFont="1" applyFill="1" applyBorder="1" applyAlignment="1">
      <alignment vertical="center" wrapText="1"/>
    </xf>
    <xf numFmtId="0" fontId="76" fillId="31" borderId="29" xfId="0" applyFont="1" applyFill="1" applyBorder="1" applyAlignment="1">
      <alignment horizontal="justify" vertical="center"/>
    </xf>
    <xf numFmtId="0" fontId="76" fillId="31" borderId="29" xfId="0" applyFont="1" applyFill="1" applyBorder="1" applyAlignment="1">
      <alignment horizontal="justify" vertical="center" wrapText="1"/>
    </xf>
    <xf numFmtId="0" fontId="0" fillId="0" borderId="29" xfId="0" applyBorder="1" applyAlignment="1">
      <alignment horizontal="justify" vertical="center" wrapText="1"/>
    </xf>
    <xf numFmtId="14" fontId="79" fillId="31" borderId="29" xfId="0" applyNumberFormat="1" applyFont="1" applyFill="1" applyBorder="1" applyAlignment="1">
      <alignment horizontal="center" vertical="center" wrapText="1"/>
    </xf>
    <xf numFmtId="0" fontId="79" fillId="31" borderId="29" xfId="0" applyFont="1" applyFill="1" applyBorder="1" applyAlignment="1">
      <alignment horizontal="justify" vertical="center" wrapText="1"/>
    </xf>
    <xf numFmtId="0" fontId="0" fillId="31" borderId="29" xfId="0" applyFill="1" applyBorder="1" applyAlignment="1">
      <alignment horizontal="justify" vertical="center" wrapText="1"/>
    </xf>
    <xf numFmtId="9" fontId="79" fillId="31" borderId="29" xfId="3" applyFont="1" applyFill="1" applyBorder="1" applyAlignment="1">
      <alignment horizontal="center" vertical="center" wrapText="1"/>
    </xf>
    <xf numFmtId="0" fontId="68" fillId="27" borderId="96" xfId="0" applyFont="1" applyFill="1" applyBorder="1" applyAlignment="1">
      <alignment horizontal="center" vertical="center" wrapText="1"/>
    </xf>
    <xf numFmtId="0" fontId="68" fillId="27" borderId="96" xfId="0" applyFont="1" applyFill="1" applyBorder="1" applyAlignment="1">
      <alignment horizontal="justify" vertical="center" wrapText="1"/>
    </xf>
    <xf numFmtId="0" fontId="32" fillId="2" borderId="29" xfId="0" applyFont="1" applyFill="1" applyBorder="1" applyAlignment="1">
      <alignment vertical="center"/>
    </xf>
    <xf numFmtId="0" fontId="69" fillId="26" borderId="95" xfId="0" applyFont="1" applyFill="1" applyBorder="1" applyAlignment="1">
      <alignment horizontal="center" vertical="center" wrapText="1"/>
    </xf>
    <xf numFmtId="0" fontId="33" fillId="8" borderId="21" xfId="0" applyFont="1" applyFill="1" applyBorder="1" applyAlignment="1">
      <alignment horizontal="center" vertical="center" wrapText="1"/>
    </xf>
    <xf numFmtId="175" fontId="106" fillId="0" borderId="116" xfId="0" applyNumberFormat="1" applyFont="1" applyBorder="1"/>
    <xf numFmtId="168" fontId="30" fillId="0" borderId="0" xfId="0" applyNumberFormat="1" applyFont="1" applyAlignment="1">
      <alignment horizontal="right" vertical="center"/>
    </xf>
    <xf numFmtId="1" fontId="34" fillId="33" borderId="21" xfId="0" applyNumberFormat="1" applyFont="1" applyFill="1" applyBorder="1" applyAlignment="1">
      <alignment horizontal="center" vertical="center"/>
    </xf>
    <xf numFmtId="165" fontId="30" fillId="33" borderId="21" xfId="0" applyNumberFormat="1" applyFont="1" applyFill="1" applyBorder="1" applyAlignment="1">
      <alignment horizontal="center" vertical="center" wrapText="1"/>
    </xf>
    <xf numFmtId="41" fontId="30" fillId="31" borderId="4" xfId="4" applyFont="1" applyFill="1" applyBorder="1" applyAlignment="1">
      <alignment horizontal="right" vertical="center" wrapText="1"/>
    </xf>
    <xf numFmtId="171" fontId="30" fillId="33" borderId="95" xfId="7" applyNumberFormat="1" applyFont="1" applyFill="1" applyBorder="1" applyAlignment="1">
      <alignment horizontal="center" vertical="center" wrapText="1"/>
    </xf>
    <xf numFmtId="171" fontId="30" fillId="33" borderId="94" xfId="7" applyNumberFormat="1" applyFont="1" applyFill="1" applyBorder="1" applyAlignment="1">
      <alignment horizontal="center" vertical="center" wrapText="1"/>
    </xf>
    <xf numFmtId="42" fontId="30" fillId="33" borderId="21" xfId="5" applyFont="1" applyFill="1" applyBorder="1" applyAlignment="1">
      <alignment vertical="center"/>
    </xf>
    <xf numFmtId="167" fontId="30" fillId="33" borderId="21" xfId="0" applyNumberFormat="1" applyFont="1" applyFill="1" applyBorder="1" applyAlignment="1">
      <alignment horizontal="center" vertical="center" wrapText="1"/>
    </xf>
    <xf numFmtId="168" fontId="30" fillId="33" borderId="21" xfId="0" applyNumberFormat="1" applyFont="1" applyFill="1" applyBorder="1" applyAlignment="1">
      <alignment horizontal="right" vertical="center" wrapText="1"/>
    </xf>
    <xf numFmtId="9" fontId="30" fillId="33" borderId="21" xfId="0" applyNumberFormat="1" applyFont="1" applyFill="1" applyBorder="1" applyAlignment="1">
      <alignment horizontal="center" vertical="center" wrapText="1"/>
    </xf>
    <xf numFmtId="168" fontId="30" fillId="33" borderId="21" xfId="0" applyNumberFormat="1" applyFont="1" applyFill="1" applyBorder="1" applyAlignment="1">
      <alignment horizontal="center" vertical="center" wrapText="1"/>
    </xf>
    <xf numFmtId="9" fontId="30" fillId="33" borderId="21" xfId="6" applyFont="1" applyFill="1" applyBorder="1" applyAlignment="1">
      <alignment horizontal="center" vertical="center" wrapText="1"/>
    </xf>
    <xf numFmtId="174" fontId="30" fillId="33" borderId="21" xfId="4" applyNumberFormat="1" applyFont="1" applyFill="1" applyBorder="1" applyAlignment="1">
      <alignment horizontal="center" vertical="center" wrapText="1"/>
    </xf>
    <xf numFmtId="168" fontId="30" fillId="33" borderId="17" xfId="0" applyNumberFormat="1" applyFont="1" applyFill="1" applyBorder="1" applyAlignment="1">
      <alignment horizontal="center" vertical="center" wrapText="1"/>
    </xf>
    <xf numFmtId="10" fontId="30" fillId="33" borderId="17" xfId="0" applyNumberFormat="1" applyFont="1" applyFill="1" applyBorder="1" applyAlignment="1">
      <alignment horizontal="center" vertical="center" wrapText="1"/>
    </xf>
    <xf numFmtId="1" fontId="34" fillId="48" borderId="21" xfId="0" applyNumberFormat="1" applyFont="1" applyFill="1" applyBorder="1" applyAlignment="1">
      <alignment horizontal="center" vertical="center"/>
    </xf>
    <xf numFmtId="3" fontId="30" fillId="47" borderId="21" xfId="0" applyNumberFormat="1" applyFont="1" applyFill="1" applyBorder="1" applyAlignment="1">
      <alignment horizontal="right" vertical="center" wrapText="1"/>
    </xf>
    <xf numFmtId="41" fontId="30" fillId="47" borderId="21" xfId="4" applyFont="1" applyFill="1" applyBorder="1" applyAlignment="1">
      <alignment horizontal="right" vertical="center" wrapText="1"/>
    </xf>
    <xf numFmtId="165" fontId="30" fillId="48" borderId="21" xfId="0" applyNumberFormat="1" applyFont="1" applyFill="1" applyBorder="1" applyAlignment="1">
      <alignment horizontal="center" vertical="center" wrapText="1"/>
    </xf>
    <xf numFmtId="171" fontId="30" fillId="48" borderId="95" xfId="7" applyNumberFormat="1" applyFont="1" applyFill="1" applyBorder="1" applyAlignment="1">
      <alignment horizontal="center" vertical="center" wrapText="1"/>
    </xf>
    <xf numFmtId="172" fontId="30" fillId="47" borderId="6" xfId="8" applyNumberFormat="1" applyFont="1" applyFill="1" applyBorder="1" applyAlignment="1">
      <alignment horizontal="center" vertical="center" wrapText="1"/>
    </xf>
    <xf numFmtId="167" fontId="30" fillId="47" borderId="21" xfId="0" applyNumberFormat="1" applyFont="1" applyFill="1" applyBorder="1" applyAlignment="1">
      <alignment horizontal="center" vertical="center" wrapText="1"/>
    </xf>
    <xf numFmtId="167" fontId="30" fillId="48" borderId="35" xfId="0" applyNumberFormat="1" applyFont="1" applyFill="1" applyBorder="1" applyAlignment="1">
      <alignment horizontal="center" vertical="center" wrapText="1"/>
    </xf>
    <xf numFmtId="167" fontId="30" fillId="48" borderId="21" xfId="0" applyNumberFormat="1" applyFont="1" applyFill="1" applyBorder="1" applyAlignment="1">
      <alignment horizontal="center" vertical="center" wrapText="1"/>
    </xf>
    <xf numFmtId="168" fontId="30" fillId="48" borderId="21" xfId="0" applyNumberFormat="1" applyFont="1" applyFill="1" applyBorder="1" applyAlignment="1">
      <alignment horizontal="right" vertical="center" wrapText="1"/>
    </xf>
    <xf numFmtId="9" fontId="30" fillId="48" borderId="21" xfId="0" applyNumberFormat="1" applyFont="1" applyFill="1" applyBorder="1" applyAlignment="1">
      <alignment horizontal="center" vertical="center" wrapText="1"/>
    </xf>
    <xf numFmtId="168" fontId="31" fillId="48" borderId="21" xfId="0" applyNumberFormat="1" applyFont="1" applyFill="1" applyBorder="1" applyAlignment="1">
      <alignment horizontal="center" vertical="center" wrapText="1"/>
    </xf>
    <xf numFmtId="168" fontId="30" fillId="48" borderId="21" xfId="0" applyNumberFormat="1" applyFont="1" applyFill="1" applyBorder="1" applyAlignment="1">
      <alignment horizontal="center" vertical="center" wrapText="1"/>
    </xf>
    <xf numFmtId="168" fontId="30" fillId="48" borderId="17" xfId="0" applyNumberFormat="1" applyFont="1" applyFill="1" applyBorder="1" applyAlignment="1">
      <alignment horizontal="center" vertical="center" wrapText="1"/>
    </xf>
    <xf numFmtId="42" fontId="30" fillId="33" borderId="29" xfId="5" applyFont="1" applyFill="1" applyBorder="1" applyAlignment="1">
      <alignment vertical="center"/>
    </xf>
    <xf numFmtId="171" fontId="30" fillId="48" borderId="4" xfId="7" applyNumberFormat="1" applyFont="1" applyFill="1" applyBorder="1" applyAlignment="1">
      <alignment horizontal="center" vertical="center" wrapText="1"/>
    </xf>
    <xf numFmtId="42" fontId="30" fillId="47" borderId="6" xfId="5" applyFont="1" applyFill="1" applyBorder="1" applyAlignment="1">
      <alignment vertical="center"/>
    </xf>
    <xf numFmtId="41" fontId="30" fillId="33" borderId="21" xfId="4" applyFont="1" applyFill="1" applyBorder="1" applyAlignment="1">
      <alignment horizontal="right" vertical="center" wrapText="1"/>
    </xf>
    <xf numFmtId="41" fontId="30" fillId="33" borderId="21" xfId="4" applyFont="1" applyFill="1" applyBorder="1" applyAlignment="1">
      <alignment vertical="center" wrapText="1"/>
    </xf>
    <xf numFmtId="171" fontId="30" fillId="33" borderId="21" xfId="7" applyNumberFormat="1" applyFont="1" applyFill="1" applyBorder="1" applyAlignment="1">
      <alignment vertical="center" wrapText="1"/>
    </xf>
    <xf numFmtId="171" fontId="30" fillId="33" borderId="4" xfId="7" applyNumberFormat="1" applyFont="1" applyFill="1" applyBorder="1" applyAlignment="1">
      <alignment vertical="center" wrapText="1"/>
    </xf>
    <xf numFmtId="10" fontId="30" fillId="48" borderId="21" xfId="0" applyNumberFormat="1" applyFont="1" applyFill="1" applyBorder="1" applyAlignment="1">
      <alignment horizontal="center" vertical="center" wrapText="1"/>
    </xf>
    <xf numFmtId="171" fontId="30" fillId="48" borderId="92" xfId="7" applyNumberFormat="1" applyFont="1" applyFill="1" applyBorder="1" applyAlignment="1">
      <alignment horizontal="center" vertical="center" wrapText="1"/>
    </xf>
    <xf numFmtId="171" fontId="30" fillId="48" borderId="129" xfId="7" applyNumberFormat="1" applyFont="1" applyFill="1" applyBorder="1" applyAlignment="1">
      <alignment horizontal="center" vertical="center" wrapText="1"/>
    </xf>
    <xf numFmtId="10" fontId="30" fillId="31" borderId="21" xfId="0" applyNumberFormat="1" applyFont="1" applyFill="1" applyBorder="1" applyAlignment="1">
      <alignment horizontal="right" vertical="center" wrapText="1"/>
    </xf>
    <xf numFmtId="166" fontId="30" fillId="47" borderId="6" xfId="0" applyNumberFormat="1" applyFont="1" applyFill="1" applyBorder="1" applyAlignment="1">
      <alignment vertical="center"/>
    </xf>
    <xf numFmtId="168" fontId="30" fillId="47" borderId="21" xfId="0" applyNumberFormat="1" applyFont="1" applyFill="1" applyBorder="1" applyAlignment="1">
      <alignment horizontal="center" vertical="center" wrapText="1"/>
    </xf>
    <xf numFmtId="168" fontId="30" fillId="47" borderId="34" xfId="0" applyNumberFormat="1" applyFont="1" applyFill="1" applyBorder="1" applyAlignment="1">
      <alignment horizontal="center" vertical="center" wrapText="1"/>
    </xf>
    <xf numFmtId="169" fontId="15" fillId="33" borderId="95" xfId="0" applyNumberFormat="1" applyFont="1" applyFill="1" applyBorder="1" applyAlignment="1">
      <alignment horizontal="center" vertical="center" wrapText="1"/>
    </xf>
    <xf numFmtId="165" fontId="15" fillId="33" borderId="119" xfId="0" applyNumberFormat="1" applyFont="1" applyFill="1" applyBorder="1" applyAlignment="1">
      <alignment horizontal="center" vertical="center" wrapText="1"/>
    </xf>
    <xf numFmtId="169" fontId="15" fillId="48" borderId="95" xfId="0" applyNumberFormat="1" applyFont="1" applyFill="1" applyBorder="1" applyAlignment="1">
      <alignment horizontal="right" vertical="center" wrapText="1"/>
    </xf>
    <xf numFmtId="170" fontId="15" fillId="48" borderId="95" xfId="0" applyNumberFormat="1" applyFont="1" applyFill="1" applyBorder="1" applyAlignment="1">
      <alignment horizontal="center" vertical="center" wrapText="1"/>
    </xf>
    <xf numFmtId="165" fontId="15" fillId="48" borderId="119" xfId="0" applyNumberFormat="1" applyFont="1" applyFill="1" applyBorder="1" applyAlignment="1">
      <alignment horizontal="center" vertical="center" wrapText="1"/>
    </xf>
    <xf numFmtId="1" fontId="86" fillId="48" borderId="95" xfId="0" applyNumberFormat="1" applyFont="1" applyFill="1" applyBorder="1" applyAlignment="1">
      <alignment horizontal="left" vertical="center" wrapText="1"/>
    </xf>
    <xf numFmtId="1" fontId="85" fillId="33" borderId="95" xfId="0" applyNumberFormat="1" applyFont="1" applyFill="1" applyBorder="1" applyAlignment="1">
      <alignment horizontal="left" vertical="center" wrapText="1"/>
    </xf>
    <xf numFmtId="169" fontId="15" fillId="48" borderId="95" xfId="0" applyNumberFormat="1" applyFont="1" applyFill="1" applyBorder="1" applyAlignment="1">
      <alignment horizontal="center" vertical="center" wrapText="1"/>
    </xf>
    <xf numFmtId="170" fontId="15" fillId="33" borderId="95" xfId="0" applyNumberFormat="1" applyFont="1" applyFill="1" applyBorder="1" applyAlignment="1">
      <alignment horizontal="right" vertical="center" wrapText="1"/>
    </xf>
    <xf numFmtId="170" fontId="15" fillId="48" borderId="95" xfId="0" applyNumberFormat="1" applyFont="1" applyFill="1" applyBorder="1" applyAlignment="1">
      <alignment horizontal="right" vertical="center" wrapText="1"/>
    </xf>
    <xf numFmtId="9" fontId="30" fillId="33" borderId="39" xfId="0" applyNumberFormat="1" applyFont="1" applyFill="1" applyBorder="1" applyAlignment="1">
      <alignment horizontal="center" vertical="center" wrapText="1"/>
    </xf>
    <xf numFmtId="9" fontId="30" fillId="2" borderId="39" xfId="0" applyNumberFormat="1" applyFont="1" applyFill="1" applyBorder="1" applyAlignment="1">
      <alignment horizontal="justify" vertical="center" wrapText="1"/>
    </xf>
    <xf numFmtId="0" fontId="30" fillId="2" borderId="116" xfId="0" applyFont="1" applyFill="1" applyBorder="1"/>
    <xf numFmtId="1" fontId="103" fillId="0" borderId="116" xfId="0" applyNumberFormat="1" applyFont="1" applyBorder="1" applyAlignment="1">
      <alignment horizontal="center" vertical="center" wrapText="1"/>
    </xf>
    <xf numFmtId="0" fontId="30" fillId="2" borderId="95" xfId="0" applyFont="1" applyFill="1" applyBorder="1"/>
    <xf numFmtId="1" fontId="103" fillId="0" borderId="95" xfId="0" applyNumberFormat="1" applyFont="1" applyBorder="1" applyAlignment="1">
      <alignment horizontal="center" vertical="center" wrapText="1"/>
    </xf>
    <xf numFmtId="0" fontId="30" fillId="2" borderId="121" xfId="0" applyFont="1" applyFill="1" applyBorder="1"/>
    <xf numFmtId="1" fontId="105" fillId="36" borderId="121" xfId="0" applyNumberFormat="1" applyFont="1" applyFill="1" applyBorder="1" applyAlignment="1">
      <alignment horizontal="left" vertical="center" wrapText="1"/>
    </xf>
    <xf numFmtId="10" fontId="8" fillId="49" borderId="121" xfId="0" applyNumberFormat="1" applyFont="1" applyFill="1" applyBorder="1" applyAlignment="1">
      <alignment horizontal="center" vertical="center" wrapText="1"/>
    </xf>
    <xf numFmtId="10" fontId="30" fillId="0" borderId="116" xfId="6" applyNumberFormat="1" applyFont="1" applyFill="1" applyBorder="1" applyAlignment="1">
      <alignment horizontal="center" vertical="center" wrapText="1"/>
    </xf>
    <xf numFmtId="10" fontId="30" fillId="0" borderId="117" xfId="6" applyNumberFormat="1" applyFont="1" applyFill="1" applyBorder="1" applyAlignment="1">
      <alignment horizontal="center" vertical="center" wrapText="1"/>
    </xf>
    <xf numFmtId="9" fontId="67" fillId="0" borderId="0" xfId="0" applyNumberFormat="1" applyFont="1" applyAlignment="1">
      <alignment horizontal="center" vertical="center"/>
    </xf>
    <xf numFmtId="1" fontId="86" fillId="40" borderId="95" xfId="0" applyNumberFormat="1" applyFont="1" applyFill="1" applyBorder="1" applyAlignment="1">
      <alignment horizontal="center" vertical="center" wrapText="1"/>
    </xf>
    <xf numFmtId="9" fontId="30" fillId="33" borderId="39" xfId="0" applyNumberFormat="1" applyFont="1" applyFill="1" applyBorder="1" applyAlignment="1">
      <alignment horizontal="center" vertical="center"/>
    </xf>
    <xf numFmtId="9" fontId="15" fillId="33" borderId="95" xfId="6" applyFont="1" applyFill="1" applyBorder="1" applyAlignment="1">
      <alignment horizontal="right" vertical="center" wrapText="1"/>
    </xf>
    <xf numFmtId="9" fontId="15" fillId="33" borderId="95" xfId="6" applyFont="1" applyFill="1" applyBorder="1" applyAlignment="1">
      <alignment horizontal="center" vertical="center" wrapText="1"/>
    </xf>
    <xf numFmtId="9" fontId="73" fillId="48" borderId="95" xfId="6" applyFont="1" applyFill="1" applyBorder="1" applyAlignment="1">
      <alignment horizontal="right" vertical="center" wrapText="1"/>
    </xf>
    <xf numFmtId="9" fontId="73" fillId="48" borderId="95" xfId="6" applyFont="1" applyFill="1" applyBorder="1" applyAlignment="1">
      <alignment horizontal="center" vertical="center" wrapText="1"/>
    </xf>
    <xf numFmtId="165" fontId="73" fillId="48" borderId="119" xfId="0" applyNumberFormat="1" applyFont="1" applyFill="1" applyBorder="1" applyAlignment="1">
      <alignment horizontal="center" vertical="center" wrapText="1"/>
    </xf>
    <xf numFmtId="0" fontId="9" fillId="0" borderId="32" xfId="0" applyFont="1" applyBorder="1" applyAlignment="1">
      <alignment horizontal="center"/>
    </xf>
    <xf numFmtId="0" fontId="30" fillId="0" borderId="0" xfId="0" applyFont="1" applyAlignment="1">
      <alignment horizontal="left" vertical="center"/>
    </xf>
    <xf numFmtId="1" fontId="30" fillId="0" borderId="0" xfId="0" applyNumberFormat="1" applyFont="1" applyAlignment="1">
      <alignment horizontal="left" vertical="center" wrapText="1"/>
    </xf>
    <xf numFmtId="0" fontId="30" fillId="0" borderId="0" xfId="0" applyFont="1" applyAlignment="1">
      <alignment horizontal="left" vertical="center" wrapText="1"/>
    </xf>
    <xf numFmtId="49" fontId="30" fillId="0" borderId="0" xfId="0" applyNumberFormat="1" applyFont="1" applyAlignment="1">
      <alignment horizontal="right" vertical="top" wrapText="1"/>
    </xf>
    <xf numFmtId="0" fontId="107" fillId="0" borderId="0" xfId="0" applyFont="1" applyAlignment="1">
      <alignment horizontal="left" vertical="center" wrapText="1"/>
    </xf>
    <xf numFmtId="0" fontId="34" fillId="0" borderId="0" xfId="0" applyFont="1" applyAlignment="1">
      <alignment horizontal="left" vertical="center" wrapText="1"/>
    </xf>
    <xf numFmtId="0" fontId="107" fillId="0" borderId="0" xfId="0" applyFont="1" applyAlignment="1">
      <alignment horizontal="left" vertical="center"/>
    </xf>
    <xf numFmtId="0" fontId="71" fillId="0" borderId="29" xfId="0" applyFont="1" applyBorder="1"/>
    <xf numFmtId="0" fontId="31" fillId="51" borderId="0" xfId="0" applyFont="1" applyFill="1" applyAlignment="1">
      <alignment horizontal="center" vertical="center" wrapText="1"/>
    </xf>
    <xf numFmtId="1" fontId="31" fillId="51" borderId="0" xfId="0" applyNumberFormat="1" applyFont="1" applyFill="1" applyAlignment="1">
      <alignment horizontal="center" vertical="center" wrapText="1"/>
    </xf>
    <xf numFmtId="0" fontId="31" fillId="51" borderId="29" xfId="10" applyFont="1" applyFill="1" applyAlignment="1">
      <alignment horizontal="center" vertical="center" wrapText="1"/>
    </xf>
    <xf numFmtId="0" fontId="31" fillId="0" borderId="0" xfId="0" applyFont="1" applyAlignment="1">
      <alignment horizontal="center" wrapText="1"/>
    </xf>
    <xf numFmtId="0" fontId="30" fillId="0" borderId="134" xfId="0" applyFont="1" applyBorder="1" applyAlignment="1">
      <alignment horizontal="left" vertical="center"/>
    </xf>
    <xf numFmtId="0" fontId="30" fillId="0" borderId="134" xfId="0" applyFont="1" applyBorder="1" applyAlignment="1">
      <alignment horizontal="left" vertical="center" wrapText="1"/>
    </xf>
    <xf numFmtId="0" fontId="30" fillId="31" borderId="134" xfId="0" applyFont="1" applyFill="1" applyBorder="1" applyAlignment="1">
      <alignment horizontal="left" vertical="center" wrapText="1"/>
    </xf>
    <xf numFmtId="0" fontId="30" fillId="31" borderId="134" xfId="0" applyFont="1" applyFill="1" applyBorder="1" applyAlignment="1">
      <alignment horizontal="left" vertical="center"/>
    </xf>
    <xf numFmtId="0" fontId="109" fillId="0" borderId="0" xfId="0" applyFont="1" applyAlignment="1">
      <alignment horizontal="left" vertical="center"/>
    </xf>
    <xf numFmtId="9" fontId="30" fillId="2" borderId="39" xfId="0" applyNumberFormat="1" applyFont="1" applyFill="1" applyBorder="1" applyAlignment="1">
      <alignment vertical="center" wrapText="1"/>
    </xf>
    <xf numFmtId="0" fontId="112" fillId="2" borderId="1" xfId="0" applyFont="1" applyFill="1" applyBorder="1" applyAlignment="1">
      <alignment vertical="center" wrapText="1"/>
    </xf>
    <xf numFmtId="0" fontId="1" fillId="0" borderId="0" xfId="0" applyFont="1" applyAlignment="1">
      <alignment vertical="center"/>
    </xf>
    <xf numFmtId="10" fontId="30" fillId="42" borderId="17" xfId="0" applyNumberFormat="1" applyFont="1" applyFill="1" applyBorder="1" applyAlignment="1">
      <alignment horizontal="center" vertical="center" wrapText="1"/>
    </xf>
    <xf numFmtId="9" fontId="30" fillId="42" borderId="21" xfId="6" applyFont="1" applyFill="1" applyBorder="1" applyAlignment="1">
      <alignment horizontal="center" vertical="center" wrapText="1"/>
    </xf>
    <xf numFmtId="3" fontId="113" fillId="0" borderId="0" xfId="0" applyNumberFormat="1" applyFont="1" applyAlignment="1">
      <alignment horizontal="center" wrapText="1"/>
    </xf>
    <xf numFmtId="0" fontId="76" fillId="31" borderId="29" xfId="9" applyFont="1" applyFill="1"/>
    <xf numFmtId="0" fontId="30" fillId="0" borderId="21" xfId="11" applyFont="1" applyBorder="1" applyAlignment="1">
      <alignment horizontal="left" vertical="center" wrapText="1"/>
    </xf>
    <xf numFmtId="0" fontId="34" fillId="0" borderId="21" xfId="11" applyFont="1" applyBorder="1" applyAlignment="1">
      <alignment horizontal="center" vertical="center" wrapText="1"/>
    </xf>
    <xf numFmtId="3" fontId="30" fillId="2" borderId="21" xfId="11" applyNumberFormat="1" applyFont="1" applyFill="1" applyBorder="1" applyAlignment="1">
      <alignment horizontal="center" vertical="center" wrapText="1"/>
    </xf>
    <xf numFmtId="0" fontId="30" fillId="0" borderId="21" xfId="11" applyFont="1" applyBorder="1" applyAlignment="1">
      <alignment horizontal="center" vertical="center" wrapText="1"/>
    </xf>
    <xf numFmtId="0" fontId="30" fillId="2" borderId="95" xfId="11" applyFont="1" applyFill="1" applyBorder="1" applyAlignment="1">
      <alignment horizontal="left" vertical="center" wrapText="1"/>
    </xf>
    <xf numFmtId="0" fontId="30" fillId="2" borderId="95" xfId="11" applyFont="1" applyFill="1" applyBorder="1" applyAlignment="1">
      <alignment vertical="center"/>
    </xf>
    <xf numFmtId="0" fontId="34" fillId="52" borderId="95" xfId="11" applyFont="1" applyFill="1" applyBorder="1" applyAlignment="1">
      <alignment horizontal="right" vertical="center" wrapText="1"/>
    </xf>
    <xf numFmtId="10" fontId="30" fillId="0" borderId="132" xfId="6" applyNumberFormat="1" applyFont="1" applyFill="1" applyBorder="1" applyAlignment="1">
      <alignment horizontal="center" vertical="center" wrapText="1"/>
    </xf>
    <xf numFmtId="10" fontId="30" fillId="0" borderId="151" xfId="6" applyNumberFormat="1" applyFont="1" applyFill="1" applyBorder="1" applyAlignment="1">
      <alignment horizontal="center" vertical="center" wrapText="1"/>
    </xf>
    <xf numFmtId="10" fontId="30" fillId="0" borderId="95" xfId="6" applyNumberFormat="1" applyFont="1" applyFill="1" applyBorder="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9" fillId="0" borderId="8" xfId="0" applyFont="1" applyBorder="1"/>
    <xf numFmtId="0" fontId="9" fillId="0" borderId="7" xfId="0" applyFont="1" applyBorder="1"/>
    <xf numFmtId="0" fontId="9" fillId="0" borderId="9" xfId="0" applyFont="1" applyBorder="1"/>
    <xf numFmtId="0" fontId="9" fillId="0" borderId="10" xfId="0" applyFont="1" applyBorder="1"/>
    <xf numFmtId="0" fontId="10" fillId="31" borderId="4" xfId="0" applyFont="1" applyFill="1" applyBorder="1" applyAlignment="1">
      <alignment horizontal="center" vertical="center"/>
    </xf>
    <xf numFmtId="0" fontId="9" fillId="31" borderId="5" xfId="0" applyFont="1" applyFill="1" applyBorder="1"/>
    <xf numFmtId="0" fontId="9" fillId="31" borderId="6" xfId="0" applyFont="1" applyFill="1" applyBorder="1"/>
    <xf numFmtId="0" fontId="10" fillId="2" borderId="4" xfId="0" applyFont="1" applyFill="1" applyBorder="1" applyAlignment="1">
      <alignment horizontal="center" vertical="center"/>
    </xf>
    <xf numFmtId="0" fontId="66" fillId="31" borderId="5" xfId="0" applyFont="1" applyFill="1" applyBorder="1"/>
    <xf numFmtId="0" fontId="66" fillId="31" borderId="6" xfId="0" applyFont="1" applyFill="1" applyBorder="1"/>
    <xf numFmtId="0" fontId="11" fillId="3" borderId="11" xfId="0" applyFont="1" applyFill="1" applyBorder="1" applyAlignment="1">
      <alignment horizontal="center"/>
    </xf>
    <xf numFmtId="0" fontId="9" fillId="0" borderId="12" xfId="0" applyFont="1" applyBorder="1"/>
    <xf numFmtId="0" fontId="9" fillId="0" borderId="13" xfId="0" applyFont="1" applyBorder="1"/>
    <xf numFmtId="0" fontId="14" fillId="4" borderId="4" xfId="0" applyFont="1" applyFill="1" applyBorder="1" applyAlignment="1">
      <alignment horizontal="left" vertical="center" wrapText="1"/>
    </xf>
    <xf numFmtId="0" fontId="9" fillId="0" borderId="5" xfId="0" applyFont="1" applyBorder="1"/>
    <xf numFmtId="0" fontId="9" fillId="0" borderId="6" xfId="0" applyFont="1" applyBorder="1"/>
    <xf numFmtId="0" fontId="15" fillId="2" borderId="4" xfId="0" applyFont="1" applyFill="1" applyBorder="1" applyAlignment="1">
      <alignment horizontal="left" vertical="center" wrapText="1"/>
    </xf>
    <xf numFmtId="0" fontId="16" fillId="3" borderId="11" xfId="0" applyFont="1" applyFill="1" applyBorder="1" applyAlignment="1">
      <alignment horizontal="center" vertical="center" wrapText="1"/>
    </xf>
    <xf numFmtId="0" fontId="12" fillId="2" borderId="14" xfId="0" applyFont="1" applyFill="1" applyBorder="1" applyAlignment="1">
      <alignment horizontal="center" wrapText="1"/>
    </xf>
    <xf numFmtId="0" fontId="9" fillId="0" borderId="15" xfId="0" applyFont="1" applyBorder="1"/>
    <xf numFmtId="0" fontId="18" fillId="3" borderId="14" xfId="0" applyFont="1" applyFill="1" applyBorder="1" applyAlignment="1">
      <alignment horizontal="center" wrapText="1"/>
    </xf>
    <xf numFmtId="1" fontId="15" fillId="2" borderId="4" xfId="0" applyNumberFormat="1" applyFont="1" applyFill="1" applyBorder="1" applyAlignment="1">
      <alignment horizontal="left" vertical="center" wrapText="1"/>
    </xf>
    <xf numFmtId="0" fontId="9" fillId="0" borderId="5" xfId="0" applyFont="1" applyBorder="1" applyAlignment="1">
      <alignment horizontal="left"/>
    </xf>
    <xf numFmtId="0" fontId="9" fillId="0" borderId="6" xfId="0" applyFont="1" applyBorder="1" applyAlignment="1">
      <alignment horizontal="left"/>
    </xf>
    <xf numFmtId="0" fontId="14" fillId="4" borderId="2" xfId="0" applyFont="1" applyFill="1" applyBorder="1" applyAlignment="1">
      <alignment horizontal="left" vertical="center" wrapText="1"/>
    </xf>
    <xf numFmtId="0" fontId="9" fillId="0" borderId="16" xfId="0" applyFont="1" applyBorder="1"/>
    <xf numFmtId="0" fontId="9" fillId="0" borderId="20" xfId="0" applyFont="1" applyBorder="1"/>
    <xf numFmtId="0" fontId="23" fillId="3" borderId="18" xfId="0" applyFont="1" applyFill="1" applyBorder="1" applyAlignment="1">
      <alignment horizontal="center" vertical="center" wrapText="1"/>
    </xf>
    <xf numFmtId="0" fontId="9" fillId="0" borderId="24" xfId="0" applyFont="1" applyBorder="1"/>
    <xf numFmtId="0" fontId="9" fillId="0" borderId="25" xfId="0" applyFont="1" applyBorder="1"/>
    <xf numFmtId="0" fontId="9" fillId="0" borderId="26" xfId="0" applyFont="1" applyBorder="1"/>
    <xf numFmtId="0" fontId="0" fillId="0" borderId="0" xfId="0"/>
    <xf numFmtId="0" fontId="9" fillId="0" borderId="27" xfId="0" applyFont="1" applyBorder="1"/>
    <xf numFmtId="0" fontId="9" fillId="0" borderId="22" xfId="0" applyFont="1" applyBorder="1"/>
    <xf numFmtId="0" fontId="9" fillId="0" borderId="28" xfId="0" applyFont="1" applyBorder="1"/>
    <xf numFmtId="0" fontId="9" fillId="0" borderId="29" xfId="0" applyFont="1" applyBorder="1"/>
    <xf numFmtId="0" fontId="18" fillId="3" borderId="18" xfId="0" applyFont="1" applyFill="1" applyBorder="1" applyAlignment="1">
      <alignment horizontal="left" vertical="center" wrapText="1"/>
    </xf>
    <xf numFmtId="0" fontId="22" fillId="3" borderId="18" xfId="0" applyFont="1" applyFill="1" applyBorder="1" applyAlignment="1">
      <alignment horizontal="left" vertical="center" wrapText="1"/>
    </xf>
    <xf numFmtId="0" fontId="22" fillId="3" borderId="11" xfId="0" applyFont="1" applyFill="1" applyBorder="1" applyAlignment="1">
      <alignment horizontal="left" vertical="center"/>
    </xf>
    <xf numFmtId="0" fontId="29" fillId="3" borderId="18" xfId="0" applyFont="1" applyFill="1" applyBorder="1" applyAlignment="1">
      <alignment horizontal="left" vertical="center" wrapText="1"/>
    </xf>
    <xf numFmtId="0" fontId="12" fillId="3" borderId="14" xfId="0" applyFont="1" applyFill="1" applyBorder="1" applyAlignment="1">
      <alignment horizontal="center" wrapText="1"/>
    </xf>
    <xf numFmtId="0" fontId="15" fillId="0" borderId="2" xfId="0" applyFont="1" applyBorder="1" applyAlignment="1">
      <alignment horizontal="left" vertical="center" wrapText="1"/>
    </xf>
    <xf numFmtId="0" fontId="14" fillId="4" borderId="18" xfId="0" applyFont="1" applyFill="1" applyBorder="1" applyAlignment="1">
      <alignment horizontal="center" vertical="center" wrapText="1"/>
    </xf>
    <xf numFmtId="0" fontId="9" fillId="0" borderId="19" xfId="0" applyFont="1" applyBorder="1" applyAlignment="1">
      <alignment horizontal="center"/>
    </xf>
    <xf numFmtId="0" fontId="9" fillId="0" borderId="22" xfId="0" applyFont="1" applyBorder="1" applyAlignment="1">
      <alignment horizontal="center"/>
    </xf>
    <xf numFmtId="0" fontId="9" fillId="0" borderId="23" xfId="0" applyFont="1" applyBorder="1" applyAlignment="1">
      <alignment horizontal="center"/>
    </xf>
    <xf numFmtId="0" fontId="12" fillId="3" borderId="18" xfId="0" applyFont="1" applyFill="1" applyBorder="1" applyAlignment="1">
      <alignment horizontal="center" wrapText="1"/>
    </xf>
    <xf numFmtId="0" fontId="30" fillId="2" borderId="146" xfId="11" applyFont="1" applyFill="1" applyBorder="1" applyAlignment="1">
      <alignment horizontal="left" vertical="center" wrapText="1"/>
    </xf>
    <xf numFmtId="0" fontId="30" fillId="2" borderId="6" xfId="11" applyFont="1" applyFill="1" applyBorder="1" applyAlignment="1">
      <alignment horizontal="left" vertical="center" wrapText="1"/>
    </xf>
    <xf numFmtId="0" fontId="67" fillId="0" borderId="113" xfId="2" applyBorder="1" applyAlignment="1">
      <alignment horizontal="justify" vertical="center" wrapText="1"/>
    </xf>
    <xf numFmtId="0" fontId="67" fillId="0" borderId="107" xfId="2" applyBorder="1" applyAlignment="1">
      <alignment horizontal="justify" vertical="center" wrapText="1"/>
    </xf>
    <xf numFmtId="0" fontId="67" fillId="0" borderId="94" xfId="2" applyBorder="1" applyAlignment="1">
      <alignment horizontal="justify" vertical="center" wrapText="1"/>
    </xf>
    <xf numFmtId="0" fontId="76" fillId="23" borderId="146" xfId="0" applyFont="1" applyFill="1" applyBorder="1" applyAlignment="1">
      <alignment horizontal="center" vertical="center" wrapText="1"/>
    </xf>
    <xf numFmtId="0" fontId="76" fillId="23" borderId="147" xfId="0" applyFont="1" applyFill="1" applyBorder="1" applyAlignment="1">
      <alignment horizontal="center" vertical="center" wrapText="1"/>
    </xf>
    <xf numFmtId="0" fontId="76" fillId="23" borderId="148" xfId="0" applyFont="1" applyFill="1" applyBorder="1" applyAlignment="1">
      <alignment horizontal="center" vertical="center" wrapText="1"/>
    </xf>
    <xf numFmtId="0" fontId="76" fillId="23" borderId="143" xfId="0" applyFont="1" applyFill="1" applyBorder="1" applyAlignment="1">
      <alignment horizontal="center" vertical="center" wrapText="1"/>
    </xf>
    <xf numFmtId="0" fontId="30" fillId="2" borderId="146" xfId="11" applyFont="1" applyFill="1" applyBorder="1" applyAlignment="1">
      <alignment vertical="center" wrapText="1"/>
    </xf>
    <xf numFmtId="0" fontId="30" fillId="2" borderId="6" xfId="11" applyFont="1" applyFill="1" applyBorder="1" applyAlignment="1">
      <alignment vertical="center" wrapText="1"/>
    </xf>
    <xf numFmtId="0" fontId="67" fillId="35" borderId="113" xfId="2" applyFill="1" applyBorder="1" applyAlignment="1">
      <alignment horizontal="justify" vertical="center"/>
    </xf>
    <xf numFmtId="0" fontId="67" fillId="35" borderId="107" xfId="2" applyFill="1" applyBorder="1" applyAlignment="1">
      <alignment horizontal="justify" vertical="center"/>
    </xf>
    <xf numFmtId="0" fontId="76" fillId="23" borderId="113" xfId="0" applyFont="1" applyFill="1" applyBorder="1" applyAlignment="1">
      <alignment horizontal="center" vertical="center" wrapText="1"/>
    </xf>
    <xf numFmtId="0" fontId="76" fillId="23" borderId="114" xfId="0" applyFont="1" applyFill="1" applyBorder="1" applyAlignment="1">
      <alignment horizontal="center" vertical="center" wrapText="1"/>
    </xf>
    <xf numFmtId="0" fontId="30" fillId="2" borderId="95" xfId="11" applyFont="1" applyFill="1" applyBorder="1" applyAlignment="1">
      <alignment horizontal="left" vertical="center" wrapText="1"/>
    </xf>
    <xf numFmtId="0" fontId="76" fillId="23" borderId="95" xfId="0" applyFont="1" applyFill="1" applyBorder="1" applyAlignment="1">
      <alignment horizontal="center" vertical="center" wrapText="1"/>
    </xf>
    <xf numFmtId="0" fontId="67" fillId="0" borderId="142" xfId="0" applyFont="1" applyBorder="1" applyAlignment="1">
      <alignment horizontal="justify" vertical="center"/>
    </xf>
    <xf numFmtId="0" fontId="67" fillId="0" borderId="145" xfId="0" applyFont="1" applyBorder="1" applyAlignment="1">
      <alignment horizontal="justify" vertical="center"/>
    </xf>
    <xf numFmtId="0" fontId="67" fillId="0" borderId="143" xfId="0" applyFont="1" applyBorder="1" applyAlignment="1">
      <alignment horizontal="justify" vertical="center"/>
    </xf>
    <xf numFmtId="0" fontId="76" fillId="23" borderId="103" xfId="0" applyFont="1" applyFill="1" applyBorder="1" applyAlignment="1">
      <alignment horizontal="center" vertical="center" wrapText="1"/>
    </xf>
    <xf numFmtId="0" fontId="76" fillId="23" borderId="104" xfId="0" applyFont="1" applyFill="1" applyBorder="1" applyAlignment="1">
      <alignment horizontal="center" vertical="center" wrapText="1"/>
    </xf>
    <xf numFmtId="0" fontId="76" fillId="23" borderId="105" xfId="0" applyFont="1" applyFill="1" applyBorder="1" applyAlignment="1">
      <alignment horizontal="center" vertical="center" wrapText="1"/>
    </xf>
    <xf numFmtId="165" fontId="67" fillId="0" borderId="113" xfId="3" applyNumberFormat="1" applyFont="1" applyFill="1" applyBorder="1" applyAlignment="1">
      <alignment horizontal="justify" vertical="center" wrapText="1"/>
    </xf>
    <xf numFmtId="165" fontId="67" fillId="0" borderId="107" xfId="3" applyNumberFormat="1" applyFont="1" applyFill="1" applyBorder="1" applyAlignment="1">
      <alignment horizontal="justify" vertical="center" wrapText="1"/>
    </xf>
    <xf numFmtId="0" fontId="30" fillId="2" borderId="144" xfId="11" applyFont="1" applyFill="1" applyBorder="1" applyAlignment="1">
      <alignment horizontal="left" vertical="center" wrapText="1"/>
    </xf>
    <xf numFmtId="0" fontId="30" fillId="2" borderId="32" xfId="11" applyFont="1" applyFill="1" applyBorder="1" applyAlignment="1">
      <alignment horizontal="left" vertical="center" wrapText="1"/>
    </xf>
    <xf numFmtId="0" fontId="30" fillId="2" borderId="52" xfId="11" applyFont="1" applyFill="1" applyBorder="1" applyAlignment="1">
      <alignment horizontal="left" vertical="center" wrapText="1"/>
    </xf>
    <xf numFmtId="0" fontId="76" fillId="23" borderId="110" xfId="0" applyFont="1" applyFill="1" applyBorder="1" applyAlignment="1">
      <alignment horizontal="center" vertical="center" wrapText="1"/>
    </xf>
    <xf numFmtId="0" fontId="30" fillId="2" borderId="146" xfId="11" applyFont="1" applyFill="1" applyBorder="1" applyAlignment="1">
      <alignment horizontal="justify" vertical="center" wrapText="1"/>
    </xf>
    <xf numFmtId="0" fontId="30" fillId="2" borderId="93" xfId="11" applyFont="1" applyFill="1" applyBorder="1" applyAlignment="1">
      <alignment horizontal="justify" vertical="center" wrapText="1"/>
    </xf>
    <xf numFmtId="0" fontId="30" fillId="2" borderId="6" xfId="11" applyFont="1" applyFill="1" applyBorder="1" applyAlignment="1">
      <alignment horizontal="justify" vertical="center" wrapText="1"/>
    </xf>
    <xf numFmtId="0" fontId="30" fillId="2" borderId="138" xfId="11" applyFont="1" applyFill="1" applyBorder="1" applyAlignment="1">
      <alignment horizontal="left" vertical="center" wrapText="1"/>
    </xf>
    <xf numFmtId="0" fontId="30" fillId="2" borderId="139" xfId="11" applyFont="1" applyFill="1" applyBorder="1" applyAlignment="1">
      <alignment horizontal="left" vertical="center" wrapText="1"/>
    </xf>
    <xf numFmtId="0" fontId="30" fillId="2" borderId="141" xfId="11" applyFont="1" applyFill="1" applyBorder="1" applyAlignment="1">
      <alignment horizontal="left" vertical="center" wrapText="1"/>
    </xf>
    <xf numFmtId="0" fontId="30" fillId="0" borderId="138" xfId="11" applyFont="1" applyBorder="1" applyAlignment="1">
      <alignment horizontal="left" vertical="center" wrapText="1"/>
    </xf>
    <xf numFmtId="0" fontId="30" fillId="0" borderId="139" xfId="11" applyFont="1" applyBorder="1" applyAlignment="1">
      <alignment horizontal="left" vertical="center" wrapText="1"/>
    </xf>
    <xf numFmtId="0" fontId="30" fillId="0" borderId="141" xfId="11" applyFont="1" applyBorder="1" applyAlignment="1">
      <alignment horizontal="left" vertical="center" wrapText="1"/>
    </xf>
    <xf numFmtId="0" fontId="76" fillId="23" borderId="142" xfId="0" applyFont="1" applyFill="1" applyBorder="1" applyAlignment="1">
      <alignment horizontal="center" vertical="center" wrapText="1"/>
    </xf>
    <xf numFmtId="0" fontId="67" fillId="31" borderId="103" xfId="2" applyFill="1" applyBorder="1" applyAlignment="1">
      <alignment horizontal="justify" vertical="top" wrapText="1"/>
    </xf>
    <xf numFmtId="0" fontId="67" fillId="31" borderId="104" xfId="2" applyFill="1" applyBorder="1" applyAlignment="1">
      <alignment horizontal="justify" vertical="top" wrapText="1"/>
    </xf>
    <xf numFmtId="0" fontId="67" fillId="31" borderId="105" xfId="2" applyFill="1" applyBorder="1" applyAlignment="1">
      <alignment horizontal="justify" vertical="top" wrapText="1"/>
    </xf>
    <xf numFmtId="0" fontId="30" fillId="2" borderId="138" xfId="11" applyFont="1" applyFill="1" applyBorder="1" applyAlignment="1">
      <alignment horizontal="center" vertical="center" wrapText="1"/>
    </xf>
    <xf numFmtId="0" fontId="30" fillId="2" borderId="139" xfId="11" applyFont="1" applyFill="1" applyBorder="1" applyAlignment="1">
      <alignment horizontal="center" vertical="center" wrapText="1"/>
    </xf>
    <xf numFmtId="0" fontId="30" fillId="2" borderId="141" xfId="11" applyFont="1" applyFill="1" applyBorder="1" applyAlignment="1">
      <alignment horizontal="center" vertical="center" wrapText="1"/>
    </xf>
    <xf numFmtId="0" fontId="76" fillId="23" borderId="2" xfId="0" applyFont="1" applyFill="1" applyBorder="1" applyAlignment="1">
      <alignment horizontal="center" vertical="center" wrapText="1"/>
    </xf>
    <xf numFmtId="0" fontId="76" fillId="23" borderId="31" xfId="0" applyFont="1" applyFill="1" applyBorder="1" applyAlignment="1">
      <alignment horizontal="center" vertical="center" wrapText="1"/>
    </xf>
    <xf numFmtId="0" fontId="76" fillId="23" borderId="111" xfId="0" applyFont="1" applyFill="1" applyBorder="1" applyAlignment="1">
      <alignment horizontal="center" vertical="center" wrapText="1"/>
    </xf>
    <xf numFmtId="0" fontId="30" fillId="0" borderId="35" xfId="11" applyFont="1" applyBorder="1" applyAlignment="1">
      <alignment horizontal="center" vertical="center" wrapText="1"/>
    </xf>
    <xf numFmtId="0" fontId="30" fillId="0" borderId="34" xfId="11" applyFont="1" applyBorder="1" applyAlignment="1">
      <alignment horizontal="center" vertical="center" wrapText="1"/>
    </xf>
    <xf numFmtId="0" fontId="115" fillId="31" borderId="126" xfId="0" applyFont="1" applyFill="1" applyBorder="1" applyAlignment="1">
      <alignment horizontal="center" vertical="center"/>
    </xf>
    <xf numFmtId="0" fontId="115" fillId="31" borderId="127" xfId="0" applyFont="1" applyFill="1" applyBorder="1" applyAlignment="1">
      <alignment horizontal="center" vertical="center"/>
    </xf>
    <xf numFmtId="0" fontId="115" fillId="31" borderId="128" xfId="0" applyFont="1" applyFill="1" applyBorder="1" applyAlignment="1">
      <alignment horizontal="center" vertical="center"/>
    </xf>
    <xf numFmtId="0" fontId="115" fillId="31" borderId="126" xfId="0" applyFont="1" applyFill="1" applyBorder="1" applyAlignment="1">
      <alignment horizontal="right" vertical="center"/>
    </xf>
    <xf numFmtId="0" fontId="115" fillId="31" borderId="127" xfId="0" applyFont="1" applyFill="1" applyBorder="1" applyAlignment="1">
      <alignment horizontal="right" vertical="center"/>
    </xf>
    <xf numFmtId="0" fontId="115" fillId="31" borderId="128" xfId="0" applyFont="1" applyFill="1" applyBorder="1" applyAlignment="1">
      <alignment horizontal="right" vertical="center"/>
    </xf>
    <xf numFmtId="0" fontId="76" fillId="23" borderId="135" xfId="0" applyFont="1" applyFill="1" applyBorder="1" applyAlignment="1">
      <alignment horizontal="center" vertical="center" wrapText="1"/>
    </xf>
    <xf numFmtId="0" fontId="76" fillId="23" borderId="136" xfId="0" applyFont="1" applyFill="1" applyBorder="1" applyAlignment="1">
      <alignment horizontal="center" vertical="center" wrapText="1"/>
    </xf>
    <xf numFmtId="0" fontId="76" fillId="23" borderId="137" xfId="0" applyFont="1" applyFill="1" applyBorder="1" applyAlignment="1">
      <alignment horizontal="center" vertical="center" wrapText="1"/>
    </xf>
    <xf numFmtId="0" fontId="76" fillId="23" borderId="98" xfId="0" applyFont="1" applyFill="1" applyBorder="1" applyAlignment="1">
      <alignment horizontal="center" vertical="center" wrapText="1"/>
    </xf>
    <xf numFmtId="0" fontId="76" fillId="23" borderId="99" xfId="0" applyFont="1" applyFill="1" applyBorder="1" applyAlignment="1">
      <alignment horizontal="center" vertical="center" wrapText="1"/>
    </xf>
    <xf numFmtId="0" fontId="76" fillId="23" borderId="100" xfId="0" applyFont="1" applyFill="1" applyBorder="1" applyAlignment="1">
      <alignment horizontal="center" vertical="center" wrapText="1"/>
    </xf>
    <xf numFmtId="0" fontId="76" fillId="23" borderId="94" xfId="0" applyFont="1" applyFill="1" applyBorder="1" applyAlignment="1">
      <alignment horizontal="center" vertical="center" wrapText="1"/>
    </xf>
    <xf numFmtId="0" fontId="76" fillId="23" borderId="107" xfId="0" applyFont="1" applyFill="1" applyBorder="1" applyAlignment="1">
      <alignment horizontal="center" vertical="center" wrapText="1"/>
    </xf>
    <xf numFmtId="0" fontId="30" fillId="0" borderId="138" xfId="11" applyFont="1" applyBorder="1" applyAlignment="1">
      <alignment horizontal="center" vertical="center" wrapText="1"/>
    </xf>
    <xf numFmtId="0" fontId="30" fillId="0" borderId="139" xfId="11" applyFont="1" applyBorder="1" applyAlignment="1">
      <alignment horizontal="center" vertical="center" wrapText="1"/>
    </xf>
    <xf numFmtId="0" fontId="30" fillId="0" borderId="140" xfId="11" applyFont="1" applyBorder="1" applyAlignment="1">
      <alignment horizontal="center" vertical="center" wrapText="1"/>
    </xf>
    <xf numFmtId="0" fontId="67" fillId="31" borderId="125" xfId="0" applyFont="1" applyFill="1" applyBorder="1" applyAlignment="1">
      <alignment horizontal="justify" vertical="center" wrapText="1"/>
    </xf>
    <xf numFmtId="0" fontId="0" fillId="0" borderId="125" xfId="0" applyBorder="1" applyAlignment="1">
      <alignment horizontal="justify" vertical="center" wrapText="1"/>
    </xf>
    <xf numFmtId="0" fontId="79" fillId="31" borderId="125" xfId="0" applyFont="1" applyFill="1" applyBorder="1" applyAlignment="1">
      <alignment horizontal="justify" vertical="center" wrapText="1"/>
    </xf>
    <xf numFmtId="0" fontId="0" fillId="31" borderId="125" xfId="0" applyFill="1" applyBorder="1" applyAlignment="1">
      <alignment horizontal="justify" vertical="center" wrapText="1"/>
    </xf>
    <xf numFmtId="0" fontId="67" fillId="0" borderId="125" xfId="0" applyFont="1" applyBorder="1" applyAlignment="1">
      <alignment horizontal="center" vertical="center"/>
    </xf>
    <xf numFmtId="0" fontId="0" fillId="0" borderId="125" xfId="0" applyBorder="1" applyAlignment="1">
      <alignment horizontal="center" vertical="center"/>
    </xf>
    <xf numFmtId="0" fontId="67" fillId="31" borderId="131" xfId="0" applyFont="1" applyFill="1" applyBorder="1" applyAlignment="1">
      <alignment horizontal="justify" vertical="center" wrapText="1"/>
    </xf>
    <xf numFmtId="0" fontId="0" fillId="0" borderId="106" xfId="0" applyBorder="1" applyAlignment="1">
      <alignment vertical="center" wrapText="1"/>
    </xf>
    <xf numFmtId="0" fontId="67" fillId="31" borderId="94" xfId="0" applyFont="1" applyFill="1" applyBorder="1" applyAlignment="1">
      <alignment horizontal="justify" vertical="center"/>
    </xf>
    <xf numFmtId="0" fontId="67" fillId="31" borderId="107" xfId="0" applyFont="1" applyFill="1" applyBorder="1" applyAlignment="1">
      <alignment horizontal="justify" vertical="center"/>
    </xf>
    <xf numFmtId="0" fontId="67" fillId="31" borderId="94" xfId="2" applyFill="1" applyBorder="1" applyAlignment="1">
      <alignment horizontal="justify" vertical="center"/>
    </xf>
    <xf numFmtId="0" fontId="67" fillId="31" borderId="107" xfId="2" applyFill="1" applyBorder="1" applyAlignment="1">
      <alignment horizontal="justify" vertical="center"/>
    </xf>
    <xf numFmtId="0" fontId="67" fillId="35" borderId="94" xfId="2" applyFill="1" applyBorder="1" applyAlignment="1">
      <alignment horizontal="center" vertical="center" wrapText="1"/>
    </xf>
    <xf numFmtId="0" fontId="67" fillId="35" borderId="106" xfId="2" applyFill="1" applyBorder="1" applyAlignment="1">
      <alignment horizontal="center" vertical="center" wrapText="1"/>
    </xf>
    <xf numFmtId="0" fontId="67" fillId="35" borderId="107" xfId="2" applyFill="1" applyBorder="1" applyAlignment="1">
      <alignment horizontal="center" vertical="center" wrapText="1"/>
    </xf>
    <xf numFmtId="9" fontId="67" fillId="35" borderId="94" xfId="3" applyFont="1" applyFill="1" applyBorder="1" applyAlignment="1">
      <alignment horizontal="center" vertical="center" wrapText="1"/>
    </xf>
    <xf numFmtId="9" fontId="67" fillId="35" borderId="107" xfId="3" applyFont="1" applyFill="1" applyBorder="1" applyAlignment="1">
      <alignment horizontal="center" vertical="center"/>
    </xf>
    <xf numFmtId="0" fontId="76" fillId="23" borderId="94" xfId="0" applyFont="1" applyFill="1" applyBorder="1" applyAlignment="1">
      <alignment horizontal="left" vertical="center" wrapText="1"/>
    </xf>
    <xf numFmtId="0" fontId="76" fillId="23" borderId="106" xfId="0" applyFont="1" applyFill="1" applyBorder="1" applyAlignment="1">
      <alignment horizontal="left" vertical="center" wrapText="1"/>
    </xf>
    <xf numFmtId="0" fontId="76" fillId="23" borderId="107" xfId="0" applyFont="1" applyFill="1" applyBorder="1" applyAlignment="1">
      <alignment horizontal="left" vertical="center" wrapText="1"/>
    </xf>
    <xf numFmtId="0" fontId="76" fillId="23" borderId="106" xfId="0" applyFont="1" applyFill="1" applyBorder="1" applyAlignment="1">
      <alignment horizontal="center" vertical="center" wrapText="1"/>
    </xf>
    <xf numFmtId="0" fontId="67" fillId="0" borderId="94" xfId="0" applyFont="1" applyBorder="1" applyAlignment="1">
      <alignment horizontal="center" vertical="center"/>
    </xf>
    <xf numFmtId="0" fontId="67" fillId="0" borderId="106" xfId="0" applyFont="1" applyBorder="1" applyAlignment="1">
      <alignment horizontal="center" vertical="center"/>
    </xf>
    <xf numFmtId="0" fontId="67" fillId="0" borderId="107" xfId="0" applyFont="1" applyBorder="1" applyAlignment="1">
      <alignment horizontal="center" vertical="center"/>
    </xf>
    <xf numFmtId="0" fontId="67" fillId="31" borderId="94" xfId="2" applyFill="1" applyBorder="1" applyAlignment="1">
      <alignment horizontal="center" vertical="center" wrapText="1"/>
    </xf>
    <xf numFmtId="0" fontId="67" fillId="31" borderId="106" xfId="2" applyFill="1" applyBorder="1" applyAlignment="1">
      <alignment horizontal="center" vertical="center" wrapText="1"/>
    </xf>
    <xf numFmtId="0" fontId="67" fillId="31" borderId="107" xfId="2" applyFill="1" applyBorder="1" applyAlignment="1">
      <alignment horizontal="center" vertical="center" wrapText="1"/>
    </xf>
    <xf numFmtId="0" fontId="67" fillId="0" borderId="95" xfId="0" applyFont="1" applyBorder="1" applyAlignment="1">
      <alignment horizontal="justify" vertical="center"/>
    </xf>
    <xf numFmtId="0" fontId="76" fillId="23" borderId="94" xfId="0" applyFont="1" applyFill="1" applyBorder="1" applyAlignment="1">
      <alignment horizontal="justify" vertical="center" wrapText="1"/>
    </xf>
    <xf numFmtId="0" fontId="76" fillId="23" borderId="107" xfId="0" applyFont="1" applyFill="1" applyBorder="1" applyAlignment="1">
      <alignment horizontal="justify" vertical="center" wrapText="1"/>
    </xf>
    <xf numFmtId="0" fontId="76" fillId="23" borderId="106" xfId="0" applyFont="1" applyFill="1" applyBorder="1" applyAlignment="1">
      <alignment horizontal="justify" vertical="center" wrapText="1"/>
    </xf>
    <xf numFmtId="0" fontId="67" fillId="0" borderId="95" xfId="2" applyBorder="1" applyAlignment="1">
      <alignment horizontal="justify" vertical="center" wrapText="1"/>
    </xf>
    <xf numFmtId="165" fontId="67" fillId="0" borderId="95" xfId="3" applyNumberFormat="1" applyFont="1" applyFill="1" applyBorder="1" applyAlignment="1">
      <alignment horizontal="justify" vertical="center" wrapText="1"/>
    </xf>
    <xf numFmtId="0" fontId="67" fillId="35" borderId="94" xfId="2" applyFill="1" applyBorder="1" applyAlignment="1">
      <alignment horizontal="justify" vertical="center"/>
    </xf>
    <xf numFmtId="0" fontId="67" fillId="31" borderId="94" xfId="2" applyFill="1" applyBorder="1" applyAlignment="1">
      <alignment horizontal="justify" vertical="center" wrapText="1"/>
    </xf>
    <xf numFmtId="0" fontId="67" fillId="31" borderId="106" xfId="2" applyFill="1" applyBorder="1" applyAlignment="1">
      <alignment horizontal="justify" vertical="center" wrapText="1"/>
    </xf>
    <xf numFmtId="0" fontId="67" fillId="31" borderId="107" xfId="2" applyFill="1" applyBorder="1" applyAlignment="1">
      <alignment horizontal="justify" vertical="center" wrapText="1"/>
    </xf>
    <xf numFmtId="0" fontId="67" fillId="31" borderId="95" xfId="2" applyFill="1" applyBorder="1" applyAlignment="1">
      <alignment horizontal="justify" vertical="center" wrapText="1"/>
    </xf>
    <xf numFmtId="0" fontId="76" fillId="31" borderId="95" xfId="2" applyFont="1" applyFill="1" applyBorder="1" applyAlignment="1">
      <alignment horizontal="justify" vertical="center" wrapText="1"/>
    </xf>
    <xf numFmtId="0" fontId="67" fillId="35" borderId="94" xfId="2" applyFill="1" applyBorder="1" applyAlignment="1">
      <alignment horizontal="justify" vertical="center" wrapText="1"/>
    </xf>
    <xf numFmtId="0" fontId="76" fillId="35" borderId="107" xfId="2" applyFont="1" applyFill="1" applyBorder="1" applyAlignment="1">
      <alignment horizontal="justify" vertical="center" wrapText="1"/>
    </xf>
    <xf numFmtId="0" fontId="67" fillId="35" borderId="95" xfId="2" applyFill="1" applyBorder="1" applyAlignment="1">
      <alignment horizontal="justify" vertical="center" wrapText="1"/>
    </xf>
    <xf numFmtId="0" fontId="76" fillId="35" borderId="95" xfId="2" applyFont="1" applyFill="1" applyBorder="1" applyAlignment="1">
      <alignment horizontal="justify" vertical="center" wrapText="1"/>
    </xf>
    <xf numFmtId="0" fontId="76" fillId="0" borderId="95" xfId="2" applyFont="1" applyBorder="1" applyAlignment="1">
      <alignment horizontal="justify" vertical="center" wrapText="1"/>
    </xf>
    <xf numFmtId="0" fontId="79" fillId="31" borderId="95" xfId="2" applyFont="1" applyFill="1" applyBorder="1" applyAlignment="1">
      <alignment horizontal="justify" vertical="center" wrapText="1"/>
    </xf>
    <xf numFmtId="0" fontId="76" fillId="23" borderId="108" xfId="0" applyFont="1" applyFill="1" applyBorder="1" applyAlignment="1">
      <alignment horizontal="center" vertical="center" wrapText="1"/>
    </xf>
    <xf numFmtId="0" fontId="76" fillId="23" borderId="109" xfId="0" applyFont="1" applyFill="1" applyBorder="1" applyAlignment="1">
      <alignment horizontal="center" vertical="center" wrapText="1"/>
    </xf>
    <xf numFmtId="49" fontId="77" fillId="0" borderId="97" xfId="0" applyNumberFormat="1" applyFont="1" applyBorder="1" applyAlignment="1">
      <alignment horizontal="center" vertical="center"/>
    </xf>
    <xf numFmtId="49" fontId="77" fillId="0" borderId="112" xfId="0" applyNumberFormat="1" applyFont="1" applyBorder="1" applyAlignment="1">
      <alignment horizontal="center" vertical="center"/>
    </xf>
    <xf numFmtId="0" fontId="67" fillId="0" borderId="94" xfId="0" applyFont="1" applyBorder="1" applyAlignment="1">
      <alignment horizontal="justify" vertical="center"/>
    </xf>
    <xf numFmtId="0" fontId="76" fillId="0" borderId="106" xfId="0" applyFont="1" applyBorder="1" applyAlignment="1">
      <alignment horizontal="justify" vertical="center"/>
    </xf>
    <xf numFmtId="0" fontId="76" fillId="0" borderId="107" xfId="0" applyFont="1" applyBorder="1" applyAlignment="1">
      <alignment horizontal="justify" vertical="center"/>
    </xf>
    <xf numFmtId="0" fontId="67" fillId="31" borderId="103" xfId="0" applyFont="1" applyFill="1" applyBorder="1" applyAlignment="1">
      <alignment horizontal="center" vertical="center"/>
    </xf>
    <xf numFmtId="0" fontId="67" fillId="31" borderId="104" xfId="0" applyFont="1" applyFill="1" applyBorder="1" applyAlignment="1">
      <alignment horizontal="center" vertical="center"/>
    </xf>
    <xf numFmtId="0" fontId="67" fillId="31" borderId="104" xfId="0" applyFont="1" applyFill="1" applyBorder="1" applyAlignment="1">
      <alignment horizontal="right" vertical="center"/>
    </xf>
    <xf numFmtId="0" fontId="67" fillId="31" borderId="105" xfId="0" applyFont="1" applyFill="1" applyBorder="1" applyAlignment="1">
      <alignment horizontal="right" vertical="center"/>
    </xf>
    <xf numFmtId="0" fontId="67" fillId="35" borderId="106" xfId="2" applyFill="1" applyBorder="1" applyAlignment="1">
      <alignment horizontal="justify" vertical="center" wrapText="1"/>
    </xf>
    <xf numFmtId="0" fontId="67" fillId="35" borderId="107" xfId="2" applyFill="1" applyBorder="1" applyAlignment="1">
      <alignment horizontal="justify" vertical="center" wrapText="1"/>
    </xf>
    <xf numFmtId="0" fontId="67" fillId="35" borderId="95" xfId="2" applyFill="1" applyBorder="1" applyAlignment="1">
      <alignment horizontal="justify" vertical="center"/>
    </xf>
    <xf numFmtId="0" fontId="67" fillId="31" borderId="98" xfId="0" applyFont="1" applyFill="1" applyBorder="1" applyAlignment="1">
      <alignment horizontal="center" vertical="center"/>
    </xf>
    <xf numFmtId="0" fontId="67" fillId="31" borderId="99" xfId="0" applyFont="1" applyFill="1" applyBorder="1" applyAlignment="1">
      <alignment horizontal="center" vertical="center"/>
    </xf>
    <xf numFmtId="0" fontId="67" fillId="31" borderId="100" xfId="0" applyFont="1" applyFill="1" applyBorder="1" applyAlignment="1">
      <alignment horizontal="center" vertical="center"/>
    </xf>
    <xf numFmtId="0" fontId="67" fillId="31" borderId="101" xfId="0" applyFont="1" applyFill="1" applyBorder="1" applyAlignment="1">
      <alignment horizontal="center" vertical="center"/>
    </xf>
    <xf numFmtId="0" fontId="67" fillId="31" borderId="0" xfId="0" applyFont="1" applyFill="1" applyAlignment="1">
      <alignment horizontal="center" vertical="center"/>
    </xf>
    <xf numFmtId="0" fontId="67" fillId="31" borderId="102" xfId="0" applyFont="1" applyFill="1" applyBorder="1" applyAlignment="1">
      <alignment horizontal="center" vertical="center"/>
    </xf>
    <xf numFmtId="165" fontId="67" fillId="31" borderId="95" xfId="3" applyNumberFormat="1" applyFont="1" applyFill="1" applyBorder="1" applyAlignment="1">
      <alignment horizontal="justify" vertical="center" wrapText="1"/>
    </xf>
    <xf numFmtId="0" fontId="67" fillId="31" borderId="94" xfId="0" applyFont="1" applyFill="1" applyBorder="1" applyAlignment="1">
      <alignment horizontal="justify" vertical="center" wrapText="1"/>
    </xf>
    <xf numFmtId="0" fontId="76" fillId="31" borderId="106" xfId="0" applyFont="1" applyFill="1" applyBorder="1" applyAlignment="1">
      <alignment horizontal="justify" vertical="center"/>
    </xf>
    <xf numFmtId="0" fontId="76" fillId="31" borderId="107" xfId="0" applyFont="1" applyFill="1" applyBorder="1" applyAlignment="1">
      <alignment horizontal="justify" vertical="center"/>
    </xf>
    <xf numFmtId="0" fontId="76" fillId="0" borderId="96" xfId="2" applyFont="1" applyBorder="1" applyAlignment="1">
      <alignment horizontal="justify" vertical="center" wrapText="1"/>
    </xf>
    <xf numFmtId="0" fontId="67" fillId="31" borderId="129" xfId="2" applyFill="1" applyBorder="1" applyAlignment="1">
      <alignment horizontal="justify" vertical="center" wrapText="1"/>
    </xf>
    <xf numFmtId="0" fontId="67" fillId="31" borderId="95" xfId="2" applyFill="1" applyBorder="1" applyAlignment="1">
      <alignment horizontal="justify" vertical="center"/>
    </xf>
    <xf numFmtId="0" fontId="0" fillId="31" borderId="106" xfId="0" applyFill="1" applyBorder="1" applyAlignment="1">
      <alignment horizontal="justify" vertical="center" wrapText="1"/>
    </xf>
    <xf numFmtId="0" fontId="0" fillId="31" borderId="106" xfId="0" applyFill="1" applyBorder="1" applyAlignment="1">
      <alignment vertical="center" wrapText="1"/>
    </xf>
    <xf numFmtId="0" fontId="76" fillId="31" borderId="126" xfId="0" applyFont="1" applyFill="1" applyBorder="1" applyAlignment="1">
      <alignment horizontal="justify" vertical="center" wrapText="1"/>
    </xf>
    <xf numFmtId="0" fontId="0" fillId="0" borderId="127" xfId="0" applyBorder="1" applyAlignment="1">
      <alignment horizontal="justify" vertical="center" wrapText="1"/>
    </xf>
    <xf numFmtId="0" fontId="0" fillId="0" borderId="128" xfId="0" applyBorder="1" applyAlignment="1">
      <alignment horizontal="justify" vertical="center" wrapText="1"/>
    </xf>
    <xf numFmtId="165" fontId="67" fillId="0" borderId="94" xfId="3" applyNumberFormat="1" applyFont="1" applyFill="1" applyBorder="1" applyAlignment="1">
      <alignment horizontal="justify" vertical="center" wrapText="1"/>
    </xf>
    <xf numFmtId="0" fontId="0" fillId="0" borderId="107" xfId="0" applyBorder="1" applyAlignment="1">
      <alignment horizontal="justify" vertical="center" wrapText="1"/>
    </xf>
    <xf numFmtId="0" fontId="67" fillId="0" borderId="94" xfId="2" applyBorder="1" applyAlignment="1">
      <alignment horizontal="justify" vertical="center"/>
    </xf>
    <xf numFmtId="0" fontId="0" fillId="0" borderId="107" xfId="0" applyBorder="1" applyAlignment="1">
      <alignment horizontal="justify" vertical="center"/>
    </xf>
    <xf numFmtId="0" fontId="0" fillId="31" borderId="107" xfId="0" applyFill="1" applyBorder="1" applyAlignment="1">
      <alignment horizontal="justify" vertical="center" wrapText="1"/>
    </xf>
    <xf numFmtId="165" fontId="67" fillId="31" borderId="94" xfId="3" applyNumberFormat="1" applyFont="1" applyFill="1" applyBorder="1" applyAlignment="1">
      <alignment horizontal="justify" vertical="center" wrapText="1"/>
    </xf>
    <xf numFmtId="0" fontId="30" fillId="2" borderId="146" xfId="11" applyFont="1" applyFill="1" applyBorder="1" applyAlignment="1">
      <alignment horizontal="left" wrapText="1"/>
    </xf>
    <xf numFmtId="0" fontId="30" fillId="2" borderId="6" xfId="11" applyFont="1" applyFill="1" applyBorder="1" applyAlignment="1">
      <alignment horizontal="left" wrapText="1"/>
    </xf>
    <xf numFmtId="0" fontId="30" fillId="2" borderId="150" xfId="11" applyFont="1" applyFill="1" applyBorder="1" applyAlignment="1">
      <alignment horizontal="left" vertical="center" wrapText="1"/>
    </xf>
    <xf numFmtId="0" fontId="76" fillId="23" borderId="148" xfId="0" applyFont="1" applyFill="1" applyBorder="1" applyAlignment="1">
      <alignment horizontal="left" vertical="center" wrapText="1"/>
    </xf>
    <xf numFmtId="0" fontId="76" fillId="23" borderId="145" xfId="0" applyFont="1" applyFill="1" applyBorder="1" applyAlignment="1">
      <alignment horizontal="left" vertical="center" wrapText="1"/>
    </xf>
    <xf numFmtId="0" fontId="76" fillId="23" borderId="143" xfId="0" applyFont="1" applyFill="1" applyBorder="1" applyAlignment="1">
      <alignment horizontal="left" vertical="center" wrapText="1"/>
    </xf>
    <xf numFmtId="0" fontId="30" fillId="2" borderId="140" xfId="11" applyFont="1" applyFill="1" applyBorder="1" applyAlignment="1">
      <alignment horizontal="left" vertical="center" wrapText="1"/>
    </xf>
    <xf numFmtId="0" fontId="30" fillId="2" borderId="149" xfId="11" applyFont="1" applyFill="1" applyBorder="1" applyAlignment="1">
      <alignment horizontal="left" vertical="center" wrapText="1"/>
    </xf>
    <xf numFmtId="0" fontId="30" fillId="2" borderId="30" xfId="11" applyFont="1" applyFill="1" applyBorder="1" applyAlignment="1">
      <alignment horizontal="left" vertical="center" wrapText="1"/>
    </xf>
    <xf numFmtId="0" fontId="30" fillId="2" borderId="31" xfId="11" applyFont="1" applyFill="1" applyBorder="1" applyAlignment="1">
      <alignment horizontal="left" vertical="center" wrapText="1"/>
    </xf>
    <xf numFmtId="0" fontId="67" fillId="31" borderId="148" xfId="0" applyFont="1" applyFill="1" applyBorder="1" applyAlignment="1">
      <alignment horizontal="left" vertical="center"/>
    </xf>
    <xf numFmtId="0" fontId="67" fillId="31" borderId="145" xfId="0" applyFont="1" applyFill="1" applyBorder="1" applyAlignment="1">
      <alignment horizontal="left" vertical="center"/>
    </xf>
    <xf numFmtId="0" fontId="67" fillId="31" borderId="143" xfId="0" applyFont="1" applyFill="1" applyBorder="1" applyAlignment="1">
      <alignment horizontal="left" vertical="center"/>
    </xf>
    <xf numFmtId="0" fontId="67" fillId="0" borderId="148" xfId="0" applyFont="1" applyBorder="1" applyAlignment="1">
      <alignment horizontal="center" vertical="center"/>
    </xf>
    <xf numFmtId="0" fontId="67" fillId="0" borderId="145" xfId="0" applyFont="1" applyBorder="1" applyAlignment="1">
      <alignment horizontal="center" vertical="center"/>
    </xf>
    <xf numFmtId="0" fontId="67" fillId="0" borderId="143" xfId="0" applyFont="1" applyBorder="1" applyAlignment="1">
      <alignment horizontal="center" vertical="center"/>
    </xf>
    <xf numFmtId="0" fontId="9" fillId="2" borderId="115" xfId="0" applyFont="1" applyFill="1" applyBorder="1" applyAlignment="1">
      <alignment vertical="center"/>
    </xf>
    <xf numFmtId="0" fontId="82" fillId="31" borderId="118" xfId="0" applyFont="1" applyFill="1" applyBorder="1" applyAlignment="1">
      <alignment vertical="center"/>
    </xf>
    <xf numFmtId="0" fontId="82" fillId="31" borderId="120" xfId="0" applyFont="1" applyFill="1" applyBorder="1" applyAlignment="1">
      <alignment vertical="center"/>
    </xf>
    <xf numFmtId="0" fontId="9" fillId="2" borderId="116" xfId="0" applyFont="1" applyFill="1" applyBorder="1" applyAlignment="1">
      <alignment horizontal="left" vertical="center" wrapText="1"/>
    </xf>
    <xf numFmtId="0" fontId="82" fillId="31" borderId="95" xfId="0" applyFont="1" applyFill="1" applyBorder="1" applyAlignment="1">
      <alignment horizontal="left" vertical="center" wrapText="1"/>
    </xf>
    <xf numFmtId="0" fontId="82" fillId="31" borderId="121" xfId="0" applyFont="1" applyFill="1" applyBorder="1" applyAlignment="1">
      <alignment horizontal="left" vertical="center" wrapText="1"/>
    </xf>
    <xf numFmtId="0" fontId="9" fillId="2" borderId="116" xfId="0" applyFont="1" applyFill="1" applyBorder="1" applyAlignment="1">
      <alignment vertical="center"/>
    </xf>
    <xf numFmtId="0" fontId="82" fillId="31" borderId="95" xfId="0" applyFont="1" applyFill="1" applyBorder="1" applyAlignment="1">
      <alignment vertical="center"/>
    </xf>
    <xf numFmtId="0" fontId="9" fillId="2" borderId="116" xfId="0" applyFont="1" applyFill="1" applyBorder="1" applyAlignment="1">
      <alignment vertical="center" wrapText="1"/>
    </xf>
    <xf numFmtId="0" fontId="82" fillId="31" borderId="95" xfId="0" applyFont="1" applyFill="1" applyBorder="1" applyAlignment="1">
      <alignment vertical="center" wrapText="1"/>
    </xf>
    <xf numFmtId="10" fontId="9" fillId="2" borderId="116" xfId="6" applyNumberFormat="1" applyFont="1" applyFill="1" applyBorder="1" applyAlignment="1">
      <alignment horizontal="center" vertical="center" wrapText="1"/>
    </xf>
    <xf numFmtId="10" fontId="82" fillId="31" borderId="95" xfId="6" applyNumberFormat="1" applyFont="1" applyFill="1" applyBorder="1" applyAlignment="1">
      <alignment horizontal="center" vertical="center" wrapText="1"/>
    </xf>
    <xf numFmtId="0" fontId="9" fillId="2" borderId="95" xfId="0" applyFont="1" applyFill="1" applyBorder="1" applyAlignment="1">
      <alignment vertical="center"/>
    </xf>
    <xf numFmtId="0" fontId="82" fillId="31" borderId="121" xfId="0" applyFont="1" applyFill="1" applyBorder="1" applyAlignment="1">
      <alignment vertical="center"/>
    </xf>
    <xf numFmtId="0" fontId="9" fillId="2" borderId="95" xfId="0" applyFont="1" applyFill="1" applyBorder="1" applyAlignment="1">
      <alignment vertical="center" wrapText="1"/>
    </xf>
    <xf numFmtId="0" fontId="82" fillId="31" borderId="121" xfId="0" applyFont="1" applyFill="1" applyBorder="1" applyAlignment="1">
      <alignment vertical="center" wrapText="1"/>
    </xf>
    <xf numFmtId="10" fontId="9" fillId="2" borderId="95" xfId="6" applyNumberFormat="1" applyFont="1" applyFill="1" applyBorder="1" applyAlignment="1">
      <alignment horizontal="center" vertical="center" wrapText="1"/>
    </xf>
    <xf numFmtId="10" fontId="82" fillId="31" borderId="121" xfId="6" applyNumberFormat="1" applyFont="1" applyFill="1" applyBorder="1" applyAlignment="1">
      <alignment horizontal="center" vertical="center" wrapText="1"/>
    </xf>
    <xf numFmtId="9" fontId="9" fillId="2" borderId="116" xfId="6" applyFont="1" applyFill="1" applyBorder="1" applyAlignment="1">
      <alignment horizontal="center" vertical="center"/>
    </xf>
    <xf numFmtId="9" fontId="9" fillId="2" borderId="95" xfId="6" applyFont="1" applyFill="1" applyBorder="1" applyAlignment="1">
      <alignment horizontal="center" vertical="center"/>
    </xf>
    <xf numFmtId="10" fontId="9" fillId="2" borderId="95" xfId="6" applyNumberFormat="1" applyFont="1" applyFill="1" applyBorder="1" applyAlignment="1">
      <alignment horizontal="center" vertical="center"/>
    </xf>
    <xf numFmtId="10" fontId="9" fillId="2" borderId="121" xfId="6" applyNumberFormat="1" applyFont="1" applyFill="1" applyBorder="1" applyAlignment="1">
      <alignment horizontal="center" vertical="center"/>
    </xf>
    <xf numFmtId="9" fontId="9" fillId="2" borderId="121" xfId="6" applyFont="1" applyFill="1" applyBorder="1" applyAlignment="1">
      <alignment horizontal="center" vertical="center"/>
    </xf>
    <xf numFmtId="0" fontId="9" fillId="31" borderId="115" xfId="0" applyFont="1" applyFill="1" applyBorder="1" applyAlignment="1">
      <alignment horizontal="center" vertical="center"/>
    </xf>
    <xf numFmtId="0" fontId="9" fillId="31" borderId="118" xfId="0" applyFont="1" applyFill="1" applyBorder="1" applyAlignment="1">
      <alignment horizontal="center" vertical="center"/>
    </xf>
    <xf numFmtId="0" fontId="9" fillId="31" borderId="120" xfId="0" applyFont="1" applyFill="1" applyBorder="1" applyAlignment="1">
      <alignment horizontal="center" vertical="center"/>
    </xf>
    <xf numFmtId="0" fontId="9" fillId="31" borderId="116" xfId="0" applyFont="1" applyFill="1" applyBorder="1" applyAlignment="1">
      <alignment horizontal="center" vertical="center" wrapText="1"/>
    </xf>
    <xf numFmtId="0" fontId="9" fillId="31" borderId="95" xfId="0" applyFont="1" applyFill="1" applyBorder="1" applyAlignment="1">
      <alignment horizontal="center" vertical="center" wrapText="1"/>
    </xf>
    <xf numFmtId="0" fontId="9" fillId="31" borderId="121" xfId="0" applyFont="1" applyFill="1" applyBorder="1" applyAlignment="1">
      <alignment horizontal="center" vertical="center" wrapText="1"/>
    </xf>
    <xf numFmtId="0" fontId="9" fillId="2" borderId="95" xfId="0" applyFont="1" applyFill="1" applyBorder="1" applyAlignment="1">
      <alignment horizontal="justify" vertical="center" wrapText="1"/>
    </xf>
    <xf numFmtId="0" fontId="9" fillId="31" borderId="116" xfId="0" applyFont="1" applyFill="1" applyBorder="1" applyAlignment="1">
      <alignment horizontal="justify" vertical="center" wrapText="1"/>
    </xf>
    <xf numFmtId="0" fontId="9" fillId="31" borderId="95" xfId="0" applyFont="1" applyFill="1" applyBorder="1" applyAlignment="1">
      <alignment horizontal="justify" vertical="center" wrapText="1"/>
    </xf>
    <xf numFmtId="0" fontId="9" fillId="31" borderId="121" xfId="0" applyFont="1" applyFill="1" applyBorder="1" applyAlignment="1">
      <alignment horizontal="justify" vertical="center" wrapText="1"/>
    </xf>
    <xf numFmtId="0" fontId="82" fillId="31" borderId="116" xfId="0" applyFont="1" applyFill="1" applyBorder="1" applyAlignment="1">
      <alignment vertical="center"/>
    </xf>
    <xf numFmtId="0" fontId="9" fillId="2" borderId="116" xfId="0" applyFont="1" applyFill="1" applyBorder="1" applyAlignment="1">
      <alignment horizontal="justify" vertical="center" wrapText="1"/>
    </xf>
    <xf numFmtId="9" fontId="9" fillId="2" borderId="116" xfId="6" applyFont="1" applyFill="1" applyBorder="1" applyAlignment="1">
      <alignment horizontal="center" vertical="center" wrapText="1"/>
    </xf>
    <xf numFmtId="9" fontId="9" fillId="2" borderId="95" xfId="6" applyFont="1" applyFill="1" applyBorder="1" applyAlignment="1">
      <alignment horizontal="center" vertical="center" wrapText="1"/>
    </xf>
    <xf numFmtId="9" fontId="9" fillId="2" borderId="121" xfId="6" applyFont="1" applyFill="1" applyBorder="1" applyAlignment="1">
      <alignment horizontal="center" vertical="center" wrapText="1"/>
    </xf>
    <xf numFmtId="9" fontId="9" fillId="31" borderId="116" xfId="6" applyFont="1" applyFill="1" applyBorder="1" applyAlignment="1">
      <alignment horizontal="center" vertical="center" wrapText="1"/>
    </xf>
    <xf numFmtId="9" fontId="9" fillId="31" borderId="95" xfId="6" applyFont="1" applyFill="1" applyBorder="1" applyAlignment="1">
      <alignment horizontal="center" vertical="center" wrapText="1"/>
    </xf>
    <xf numFmtId="9" fontId="9" fillId="31" borderId="121" xfId="6" applyFont="1" applyFill="1" applyBorder="1" applyAlignment="1">
      <alignment horizontal="center" vertical="center" wrapText="1"/>
    </xf>
    <xf numFmtId="0" fontId="15" fillId="2" borderId="2" xfId="0" applyFont="1" applyFill="1" applyBorder="1" applyAlignment="1">
      <alignment horizontal="center" vertical="center"/>
    </xf>
    <xf numFmtId="0" fontId="73" fillId="0" borderId="21" xfId="0" applyFont="1" applyBorder="1" applyAlignment="1">
      <alignment horizontal="center" vertical="center"/>
    </xf>
    <xf numFmtId="10" fontId="9" fillId="2" borderId="116" xfId="6" applyNumberFormat="1" applyFont="1" applyFill="1" applyBorder="1" applyAlignment="1">
      <alignment horizontal="center" vertical="center"/>
    </xf>
    <xf numFmtId="0" fontId="73" fillId="2" borderId="21" xfId="0" applyFont="1" applyFill="1" applyBorder="1" applyAlignment="1">
      <alignment horizontal="center" vertical="center"/>
    </xf>
    <xf numFmtId="0" fontId="96" fillId="2" borderId="4" xfId="0" applyFont="1" applyFill="1" applyBorder="1" applyAlignment="1">
      <alignment horizontal="center" vertical="center" wrapText="1"/>
    </xf>
    <xf numFmtId="0" fontId="9" fillId="0" borderId="93" xfId="0" applyFont="1" applyBorder="1" applyAlignment="1">
      <alignment horizontal="center"/>
    </xf>
    <xf numFmtId="0" fontId="9" fillId="0" borderId="6" xfId="0" applyFont="1" applyBorder="1" applyAlignment="1">
      <alignment horizontal="center"/>
    </xf>
    <xf numFmtId="165" fontId="9" fillId="2" borderId="95" xfId="6" applyNumberFormat="1" applyFont="1" applyFill="1" applyBorder="1" applyAlignment="1">
      <alignment horizontal="center" vertical="center"/>
    </xf>
    <xf numFmtId="165" fontId="9" fillId="2" borderId="121" xfId="6" applyNumberFormat="1" applyFont="1" applyFill="1" applyBorder="1" applyAlignment="1">
      <alignment horizontal="center" vertical="center"/>
    </xf>
    <xf numFmtId="165" fontId="9" fillId="2" borderId="117" xfId="0" applyNumberFormat="1" applyFont="1" applyFill="1" applyBorder="1" applyAlignment="1">
      <alignment horizontal="center" vertical="center"/>
    </xf>
    <xf numFmtId="165" fontId="9" fillId="2" borderId="119" xfId="0" applyNumberFormat="1" applyFont="1" applyFill="1" applyBorder="1" applyAlignment="1">
      <alignment horizontal="center" vertical="center"/>
    </xf>
    <xf numFmtId="165" fontId="9" fillId="2" borderId="116" xfId="0" applyNumberFormat="1" applyFont="1" applyFill="1" applyBorder="1" applyAlignment="1">
      <alignment horizontal="center" vertical="center"/>
    </xf>
    <xf numFmtId="165" fontId="9" fillId="2" borderId="95" xfId="0" applyNumberFormat="1" applyFont="1" applyFill="1" applyBorder="1" applyAlignment="1">
      <alignment horizontal="center" vertical="center"/>
    </xf>
    <xf numFmtId="165" fontId="9" fillId="2" borderId="96" xfId="0" applyNumberFormat="1" applyFont="1" applyFill="1" applyBorder="1" applyAlignment="1">
      <alignment horizontal="center" vertical="center"/>
    </xf>
    <xf numFmtId="165" fontId="9" fillId="2" borderId="133" xfId="0" applyNumberFormat="1" applyFont="1" applyFill="1" applyBorder="1" applyAlignment="1">
      <alignment horizontal="center" vertical="center"/>
    </xf>
    <xf numFmtId="165" fontId="9" fillId="2" borderId="122" xfId="0" applyNumberFormat="1" applyFont="1" applyFill="1" applyBorder="1" applyAlignment="1">
      <alignment horizontal="center" vertical="center"/>
    </xf>
    <xf numFmtId="9" fontId="9" fillId="2" borderId="116" xfId="6" applyFont="1" applyFill="1" applyBorder="1" applyAlignment="1">
      <alignment vertical="center"/>
    </xf>
    <xf numFmtId="9" fontId="9" fillId="2" borderId="95" xfId="6" applyFont="1" applyFill="1" applyBorder="1" applyAlignment="1">
      <alignment vertical="center"/>
    </xf>
    <xf numFmtId="0" fontId="73" fillId="2" borderId="11" xfId="0" applyFont="1" applyFill="1" applyBorder="1" applyAlignment="1">
      <alignment horizontal="center" vertical="center" wrapText="1"/>
    </xf>
    <xf numFmtId="0" fontId="9" fillId="0" borderId="12" xfId="0" applyFont="1" applyBorder="1" applyAlignment="1">
      <alignment horizontal="center"/>
    </xf>
    <xf numFmtId="0" fontId="9" fillId="0" borderId="13" xfId="0" applyFont="1" applyBorder="1" applyAlignment="1">
      <alignment horizontal="center"/>
    </xf>
    <xf numFmtId="0" fontId="32" fillId="7" borderId="92" xfId="0" applyFont="1" applyFill="1" applyBorder="1" applyAlignment="1">
      <alignment horizontal="center" vertical="center" wrapText="1"/>
    </xf>
    <xf numFmtId="0" fontId="9" fillId="0" borderId="32" xfId="0" applyFont="1" applyBorder="1"/>
    <xf numFmtId="0" fontId="9" fillId="0" borderId="52" xfId="0" applyFont="1" applyBorder="1"/>
    <xf numFmtId="0" fontId="32" fillId="8" borderId="4" xfId="0" applyFont="1" applyFill="1" applyBorder="1" applyAlignment="1">
      <alignment horizontal="center" vertical="center" wrapText="1"/>
    </xf>
    <xf numFmtId="165" fontId="9" fillId="2" borderId="116" xfId="6" applyNumberFormat="1" applyFont="1" applyFill="1" applyBorder="1" applyAlignment="1">
      <alignment horizontal="center" vertical="center"/>
    </xf>
    <xf numFmtId="0" fontId="32" fillId="8" borderId="92" xfId="0" applyFont="1" applyFill="1" applyBorder="1" applyAlignment="1">
      <alignment horizontal="center" vertical="center" wrapText="1"/>
    </xf>
    <xf numFmtId="0" fontId="9" fillId="0" borderId="32" xfId="0" applyFont="1" applyBorder="1" applyAlignment="1">
      <alignment horizontal="center"/>
    </xf>
    <xf numFmtId="0" fontId="9" fillId="0" borderId="52" xfId="0" applyFont="1" applyBorder="1" applyAlignment="1">
      <alignment horizontal="center"/>
    </xf>
    <xf numFmtId="0" fontId="32" fillId="7" borderId="44" xfId="0" applyFont="1" applyFill="1" applyBorder="1" applyAlignment="1">
      <alignment horizontal="center" vertical="center" wrapText="1"/>
    </xf>
    <xf numFmtId="0" fontId="32" fillId="7" borderId="29" xfId="0" applyFont="1" applyFill="1" applyBorder="1" applyAlignment="1">
      <alignment horizontal="center" vertical="center" wrapText="1"/>
    </xf>
    <xf numFmtId="0" fontId="32" fillId="7" borderId="51" xfId="0" applyFont="1" applyFill="1" applyBorder="1" applyAlignment="1">
      <alignment horizontal="center" vertical="center" wrapText="1"/>
    </xf>
    <xf numFmtId="9" fontId="9" fillId="2" borderId="117" xfId="0" applyNumberFormat="1" applyFont="1" applyFill="1" applyBorder="1" applyAlignment="1">
      <alignment horizontal="center" vertical="center" wrapText="1"/>
    </xf>
    <xf numFmtId="9" fontId="9" fillId="2" borderId="119" xfId="0" applyNumberFormat="1" applyFont="1" applyFill="1" applyBorder="1" applyAlignment="1">
      <alignment horizontal="center" vertical="center" wrapText="1"/>
    </xf>
    <xf numFmtId="9" fontId="9" fillId="2" borderId="121" xfId="6" applyFont="1" applyFill="1" applyBorder="1" applyAlignment="1">
      <alignment vertical="center"/>
    </xf>
    <xf numFmtId="0" fontId="30" fillId="2" borderId="40" xfId="0" applyFont="1" applyFill="1" applyBorder="1" applyAlignment="1">
      <alignment vertical="center" wrapText="1"/>
    </xf>
    <xf numFmtId="0" fontId="0" fillId="0" borderId="48" xfId="0" applyBorder="1" applyAlignment="1">
      <alignment vertical="center" wrapText="1"/>
    </xf>
    <xf numFmtId="0" fontId="30" fillId="2" borderId="48" xfId="0" applyFont="1" applyFill="1" applyBorder="1" applyAlignment="1">
      <alignment vertical="center" wrapText="1"/>
    </xf>
    <xf numFmtId="0" fontId="99" fillId="2" borderId="2" xfId="0" applyFont="1" applyFill="1" applyBorder="1" applyAlignment="1">
      <alignment horizontal="center" vertical="center"/>
    </xf>
    <xf numFmtId="0" fontId="99" fillId="2" borderId="31" xfId="0" applyFont="1" applyFill="1" applyBorder="1" applyAlignment="1">
      <alignment horizontal="center" vertical="center"/>
    </xf>
    <xf numFmtId="0" fontId="99" fillId="2" borderId="44" xfId="0" applyFont="1" applyFill="1" applyBorder="1" applyAlignment="1">
      <alignment horizontal="center" vertical="center"/>
    </xf>
    <xf numFmtId="0" fontId="99" fillId="2" borderId="51" xfId="0" applyFont="1" applyFill="1" applyBorder="1" applyAlignment="1">
      <alignment horizontal="center" vertical="center"/>
    </xf>
    <xf numFmtId="0" fontId="99" fillId="2" borderId="92" xfId="0" applyFont="1" applyFill="1" applyBorder="1" applyAlignment="1">
      <alignment horizontal="center" vertical="center"/>
    </xf>
    <xf numFmtId="0" fontId="99" fillId="2" borderId="52" xfId="0" applyFont="1" applyFill="1" applyBorder="1" applyAlignment="1">
      <alignment horizontal="center" vertical="center"/>
    </xf>
    <xf numFmtId="0" fontId="100" fillId="0" borderId="4" xfId="0" applyFont="1" applyBorder="1" applyAlignment="1">
      <alignment horizontal="center" vertical="center"/>
    </xf>
    <xf numFmtId="0" fontId="100" fillId="0" borderId="93" xfId="0" applyFont="1" applyBorder="1" applyAlignment="1">
      <alignment horizontal="center" vertical="center"/>
    </xf>
    <xf numFmtId="0" fontId="100" fillId="0" borderId="6" xfId="0" applyFont="1" applyBorder="1" applyAlignment="1">
      <alignment horizontal="center" vertical="center"/>
    </xf>
    <xf numFmtId="0" fontId="100" fillId="2" borderId="4" xfId="0" applyFont="1" applyFill="1" applyBorder="1" applyAlignment="1">
      <alignment horizontal="center" vertical="center"/>
    </xf>
    <xf numFmtId="0" fontId="100" fillId="2" borderId="93" xfId="0" applyFont="1" applyFill="1" applyBorder="1" applyAlignment="1">
      <alignment horizontal="center" vertical="center"/>
    </xf>
    <xf numFmtId="0" fontId="100" fillId="2" borderId="6" xfId="0" applyFont="1" applyFill="1" applyBorder="1" applyAlignment="1">
      <alignment horizontal="center" vertical="center"/>
    </xf>
    <xf numFmtId="0" fontId="33" fillId="10" borderId="36" xfId="0" applyFont="1" applyFill="1" applyBorder="1" applyAlignment="1">
      <alignment horizontal="center" vertical="center" wrapText="1"/>
    </xf>
    <xf numFmtId="0" fontId="9" fillId="0" borderId="37" xfId="0" applyFont="1" applyBorder="1"/>
    <xf numFmtId="0" fontId="9" fillId="0" borderId="38" xfId="0" applyFont="1" applyBorder="1"/>
    <xf numFmtId="0" fontId="69" fillId="27" borderId="39" xfId="0" applyFont="1" applyFill="1" applyBorder="1" applyAlignment="1">
      <alignment horizontal="center" vertical="center" wrapText="1"/>
    </xf>
    <xf numFmtId="0" fontId="33" fillId="13" borderId="40" xfId="0" applyFont="1" applyFill="1" applyBorder="1" applyAlignment="1">
      <alignment horizontal="center" vertical="center" wrapText="1"/>
    </xf>
    <xf numFmtId="0" fontId="9" fillId="0" borderId="48" xfId="0" applyFont="1" applyBorder="1"/>
    <xf numFmtId="0" fontId="30" fillId="0" borderId="40" xfId="0" applyFont="1" applyBorder="1" applyAlignment="1">
      <alignment horizontal="justify" vertical="center" wrapText="1"/>
    </xf>
    <xf numFmtId="0" fontId="0" fillId="0" borderId="48" xfId="0" applyBorder="1" applyAlignment="1">
      <alignment horizontal="justify" vertical="center" wrapText="1"/>
    </xf>
    <xf numFmtId="0" fontId="33" fillId="14" borderId="41" xfId="0" applyFont="1" applyFill="1" applyBorder="1" applyAlignment="1">
      <alignment horizontal="center" vertical="center" wrapText="1"/>
    </xf>
    <xf numFmtId="0" fontId="9" fillId="0" borderId="43" xfId="0" applyFont="1" applyBorder="1"/>
    <xf numFmtId="0" fontId="9" fillId="0" borderId="45" xfId="0" applyFont="1" applyBorder="1"/>
    <xf numFmtId="0" fontId="9" fillId="0" borderId="47" xfId="0" applyFont="1" applyBorder="1"/>
    <xf numFmtId="0" fontId="31" fillId="2" borderId="11" xfId="0" applyFont="1" applyFill="1" applyBorder="1" applyAlignment="1">
      <alignment horizontal="center" vertical="center" wrapText="1"/>
    </xf>
    <xf numFmtId="0" fontId="33" fillId="8" borderId="41" xfId="0" applyFont="1" applyFill="1" applyBorder="1" applyAlignment="1">
      <alignment horizontal="center" vertical="center" wrapText="1"/>
    </xf>
    <xf numFmtId="0" fontId="9" fillId="0" borderId="42" xfId="0" applyFont="1" applyBorder="1"/>
    <xf numFmtId="0" fontId="9" fillId="0" borderId="46" xfId="0" applyFont="1" applyBorder="1"/>
    <xf numFmtId="0" fontId="33" fillId="11" borderId="41" xfId="0" applyFont="1" applyFill="1" applyBorder="1" applyAlignment="1">
      <alignment horizontal="center" vertical="center" wrapText="1"/>
    </xf>
    <xf numFmtId="0" fontId="33" fillId="10" borderId="44" xfId="0" applyFont="1" applyFill="1" applyBorder="1" applyAlignment="1">
      <alignment horizontal="center" vertical="center" wrapText="1"/>
    </xf>
    <xf numFmtId="0" fontId="9" fillId="0" borderId="51" xfId="0" applyFont="1" applyBorder="1"/>
    <xf numFmtId="0" fontId="9" fillId="0" borderId="92" xfId="0" applyFont="1" applyBorder="1"/>
    <xf numFmtId="0" fontId="33" fillId="12" borderId="41" xfId="0" applyFont="1" applyFill="1" applyBorder="1" applyAlignment="1">
      <alignment horizontal="center" vertical="center" wrapText="1"/>
    </xf>
    <xf numFmtId="0" fontId="33" fillId="14" borderId="36" xfId="0" applyFont="1" applyFill="1" applyBorder="1" applyAlignment="1">
      <alignment horizontal="center" vertical="center" wrapText="1"/>
    </xf>
    <xf numFmtId="0" fontId="69" fillId="27" borderId="41" xfId="0" applyFont="1" applyFill="1" applyBorder="1" applyAlignment="1">
      <alignment horizontal="center" vertical="center" wrapText="1"/>
    </xf>
    <xf numFmtId="0" fontId="69" fillId="27" borderId="43" xfId="0" applyFont="1" applyFill="1" applyBorder="1" applyAlignment="1">
      <alignment horizontal="center" vertical="center" wrapText="1"/>
    </xf>
    <xf numFmtId="0" fontId="69" fillId="27" borderId="45" xfId="0" applyFont="1" applyFill="1" applyBorder="1" applyAlignment="1">
      <alignment horizontal="center" vertical="center" wrapText="1"/>
    </xf>
    <xf numFmtId="0" fontId="69" fillId="27" borderId="47" xfId="0" applyFont="1" applyFill="1" applyBorder="1" applyAlignment="1">
      <alignment horizontal="center" vertical="center" wrapText="1"/>
    </xf>
    <xf numFmtId="0" fontId="34" fillId="0" borderId="35" xfId="0" applyFont="1" applyBorder="1" applyAlignment="1">
      <alignment horizontal="left" vertical="center" wrapText="1"/>
    </xf>
    <xf numFmtId="0" fontId="9" fillId="0" borderId="50" xfId="0" applyFont="1" applyBorder="1" applyAlignment="1">
      <alignment vertical="center"/>
    </xf>
    <xf numFmtId="0" fontId="9" fillId="0" borderId="34" xfId="0" applyFont="1" applyBorder="1" applyAlignment="1">
      <alignment vertical="center"/>
    </xf>
    <xf numFmtId="0" fontId="34" fillId="0" borderId="35" xfId="0" applyFont="1" applyBorder="1" applyAlignment="1">
      <alignment horizontal="center" vertical="center" wrapText="1"/>
    </xf>
    <xf numFmtId="0" fontId="9" fillId="0" borderId="3" xfId="0" applyFont="1" applyBorder="1" applyAlignment="1">
      <alignment vertical="center"/>
    </xf>
    <xf numFmtId="0" fontId="9" fillId="0" borderId="8" xfId="0" applyFont="1" applyBorder="1" applyAlignment="1">
      <alignment vertical="center"/>
    </xf>
    <xf numFmtId="0" fontId="9" fillId="0" borderId="7" xfId="0" applyFont="1" applyBorder="1" applyAlignment="1">
      <alignment vertical="center"/>
    </xf>
    <xf numFmtId="0" fontId="9" fillId="0" borderId="9" xfId="0" applyFont="1" applyBorder="1" applyAlignment="1">
      <alignment vertical="center"/>
    </xf>
    <xf numFmtId="0" fontId="9" fillId="0" borderId="10" xfId="0" applyFont="1" applyBorder="1" applyAlignment="1">
      <alignment vertical="center"/>
    </xf>
    <xf numFmtId="0" fontId="10" fillId="0" borderId="21" xfId="0" applyFont="1" applyBorder="1" applyAlignment="1">
      <alignment horizontal="center" vertical="center"/>
    </xf>
    <xf numFmtId="0" fontId="10" fillId="31" borderId="21" xfId="0" applyFont="1" applyFill="1" applyBorder="1" applyAlignment="1">
      <alignment horizontal="center" vertical="center"/>
    </xf>
    <xf numFmtId="0" fontId="10" fillId="0" borderId="4" xfId="0" applyFont="1" applyBorder="1" applyAlignment="1">
      <alignment horizontal="center" vertical="center"/>
    </xf>
    <xf numFmtId="0" fontId="10" fillId="0" borderId="93" xfId="0" applyFont="1" applyBorder="1" applyAlignment="1">
      <alignment horizontal="center" vertical="center"/>
    </xf>
    <xf numFmtId="0" fontId="10" fillId="0" borderId="6" xfId="0" applyFont="1" applyBorder="1" applyAlignment="1">
      <alignment horizontal="center" vertical="center"/>
    </xf>
    <xf numFmtId="0" fontId="33" fillId="43" borderId="21" xfId="0" applyFont="1" applyFill="1" applyBorder="1" applyAlignment="1">
      <alignment horizontal="center" vertical="center" wrapText="1"/>
    </xf>
    <xf numFmtId="0" fontId="33" fillId="10" borderId="21"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2" fillId="7" borderId="30" xfId="0" applyFont="1" applyFill="1" applyBorder="1" applyAlignment="1">
      <alignment horizontal="center" vertical="center" wrapText="1"/>
    </xf>
    <xf numFmtId="0" fontId="32" fillId="7" borderId="31" xfId="0" applyFont="1" applyFill="1" applyBorder="1" applyAlignment="1">
      <alignment horizontal="center" vertical="center" wrapText="1"/>
    </xf>
    <xf numFmtId="0" fontId="34" fillId="0" borderId="33" xfId="0" applyFont="1" applyBorder="1" applyAlignment="1">
      <alignment horizontal="center" vertical="center" wrapText="1"/>
    </xf>
    <xf numFmtId="0" fontId="9" fillId="0" borderId="49" xfId="0" applyFont="1" applyBorder="1" applyAlignment="1">
      <alignment horizontal="center" vertical="center"/>
    </xf>
    <xf numFmtId="0" fontId="9" fillId="0" borderId="34" xfId="0" applyFont="1" applyBorder="1" applyAlignment="1">
      <alignment horizontal="center" vertical="center"/>
    </xf>
    <xf numFmtId="0" fontId="34" fillId="0" borderId="33" xfId="0" applyFont="1" applyBorder="1" applyAlignment="1">
      <alignment horizontal="left" vertical="center" wrapText="1"/>
    </xf>
    <xf numFmtId="0" fontId="9" fillId="0" borderId="49" xfId="0" applyFont="1" applyBorder="1" applyAlignment="1">
      <alignment vertical="center"/>
    </xf>
    <xf numFmtId="167" fontId="31" fillId="15" borderId="44" xfId="0" applyNumberFormat="1" applyFont="1" applyFill="1" applyBorder="1" applyAlignment="1">
      <alignment horizontal="center" vertical="center" wrapText="1"/>
    </xf>
    <xf numFmtId="167" fontId="31" fillId="15" borderId="29" xfId="0" applyNumberFormat="1" applyFont="1" applyFill="1" applyBorder="1" applyAlignment="1">
      <alignment horizontal="center" vertical="center" wrapText="1"/>
    </xf>
    <xf numFmtId="167" fontId="31" fillId="15" borderId="102" xfId="0" applyNumberFormat="1" applyFont="1" applyFill="1" applyBorder="1" applyAlignment="1">
      <alignment horizontal="center" vertical="center" wrapText="1"/>
    </xf>
    <xf numFmtId="0" fontId="34" fillId="31" borderId="35" xfId="0" applyFont="1" applyFill="1" applyBorder="1" applyAlignment="1">
      <alignment horizontal="justify" vertical="center" wrapText="1"/>
    </xf>
    <xf numFmtId="0" fontId="9" fillId="31" borderId="50" xfId="0" applyFont="1" applyFill="1" applyBorder="1" applyAlignment="1">
      <alignment horizontal="justify" vertical="center"/>
    </xf>
    <xf numFmtId="0" fontId="9" fillId="31" borderId="34" xfId="0" applyFont="1" applyFill="1" applyBorder="1" applyAlignment="1">
      <alignment horizontal="justify" vertical="center"/>
    </xf>
    <xf numFmtId="0" fontId="9" fillId="0" borderId="50" xfId="0" applyFont="1" applyBorder="1" applyAlignment="1">
      <alignment horizontal="center" vertical="center"/>
    </xf>
    <xf numFmtId="9" fontId="15" fillId="2" borderId="116" xfId="6" applyFont="1" applyFill="1" applyBorder="1" applyAlignment="1">
      <alignment horizontal="center" vertical="center" wrapText="1"/>
    </xf>
    <xf numFmtId="9" fontId="15" fillId="2" borderId="95" xfId="6" applyFont="1" applyFill="1" applyBorder="1" applyAlignment="1">
      <alignment horizontal="center" vertical="center" wrapText="1"/>
    </xf>
    <xf numFmtId="9" fontId="15" fillId="2" borderId="121" xfId="6" applyFont="1" applyFill="1" applyBorder="1" applyAlignment="1">
      <alignment horizontal="center" vertical="center" wrapText="1"/>
    </xf>
    <xf numFmtId="0" fontId="15" fillId="2" borderId="30" xfId="0" applyFont="1" applyFill="1" applyBorder="1" applyAlignment="1">
      <alignment horizontal="center" vertical="center"/>
    </xf>
    <xf numFmtId="0" fontId="73" fillId="0" borderId="4" xfId="0" applyFont="1" applyBorder="1" applyAlignment="1">
      <alignment horizontal="center" vertical="center"/>
    </xf>
    <xf numFmtId="0" fontId="73" fillId="0" borderId="93" xfId="0" applyFont="1" applyBorder="1" applyAlignment="1">
      <alignment horizontal="center" vertical="center"/>
    </xf>
    <xf numFmtId="0" fontId="73" fillId="0" borderId="6" xfId="0" applyFont="1" applyBorder="1" applyAlignment="1">
      <alignment horizontal="center" vertical="center"/>
    </xf>
    <xf numFmtId="41" fontId="15" fillId="2" borderId="116" xfId="4" applyFont="1" applyFill="1" applyBorder="1" applyAlignment="1">
      <alignment horizontal="center" vertical="center" wrapText="1"/>
    </xf>
    <xf numFmtId="41" fontId="15" fillId="2" borderId="95" xfId="4" applyFont="1" applyFill="1" applyBorder="1" applyAlignment="1">
      <alignment horizontal="center" vertical="center" wrapText="1"/>
    </xf>
    <xf numFmtId="41" fontId="15" fillId="2" borderId="121" xfId="4" applyFont="1" applyFill="1" applyBorder="1" applyAlignment="1">
      <alignment horizontal="center" vertical="center" wrapText="1"/>
    </xf>
    <xf numFmtId="41" fontId="15" fillId="2" borderId="129" xfId="4" applyFont="1" applyFill="1" applyBorder="1" applyAlignment="1">
      <alignment horizontal="center" vertical="center" wrapText="1"/>
    </xf>
    <xf numFmtId="0" fontId="15" fillId="2" borderId="116" xfId="0" applyFont="1" applyFill="1" applyBorder="1" applyAlignment="1">
      <alignment horizontal="center" vertical="center" wrapText="1"/>
    </xf>
    <xf numFmtId="0" fontId="15" fillId="2" borderId="95" xfId="0" applyFont="1" applyFill="1" applyBorder="1" applyAlignment="1">
      <alignment horizontal="center" vertical="center" wrapText="1"/>
    </xf>
    <xf numFmtId="0" fontId="15" fillId="2" borderId="121" xfId="0" applyFont="1" applyFill="1" applyBorder="1" applyAlignment="1">
      <alignment horizontal="center" vertical="center" wrapText="1"/>
    </xf>
    <xf numFmtId="9" fontId="15" fillId="2" borderId="116" xfId="6" applyFont="1" applyFill="1" applyBorder="1" applyAlignment="1">
      <alignment horizontal="justify" vertical="center" wrapText="1"/>
    </xf>
    <xf numFmtId="9" fontId="15" fillId="2" borderId="95" xfId="6" applyFont="1" applyFill="1" applyBorder="1" applyAlignment="1">
      <alignment horizontal="justify" vertical="center" wrapText="1"/>
    </xf>
    <xf numFmtId="9" fontId="15" fillId="2" borderId="121" xfId="6" applyFont="1" applyFill="1" applyBorder="1" applyAlignment="1">
      <alignment horizontal="justify" vertical="center" wrapText="1"/>
    </xf>
    <xf numFmtId="0" fontId="85" fillId="0" borderId="132" xfId="0" applyFont="1" applyBorder="1" applyAlignment="1">
      <alignment horizontal="justify" vertical="justify" wrapText="1"/>
    </xf>
    <xf numFmtId="0" fontId="85" fillId="0" borderId="130" xfId="0" applyFont="1" applyBorder="1" applyAlignment="1">
      <alignment horizontal="justify" vertical="justify" wrapText="1"/>
    </xf>
    <xf numFmtId="0" fontId="85" fillId="0" borderId="129" xfId="0" applyFont="1" applyBorder="1" applyAlignment="1">
      <alignment horizontal="justify" vertical="justify" wrapText="1"/>
    </xf>
    <xf numFmtId="1" fontId="86" fillId="16" borderId="95" xfId="0" applyNumberFormat="1" applyFont="1" applyFill="1" applyBorder="1" applyAlignment="1">
      <alignment horizontal="center" vertical="center" wrapText="1"/>
    </xf>
    <xf numFmtId="1" fontId="86" fillId="16" borderId="121" xfId="0" applyNumberFormat="1" applyFont="1" applyFill="1" applyBorder="1" applyAlignment="1">
      <alignment horizontal="center" vertical="center" wrapText="1"/>
    </xf>
    <xf numFmtId="1" fontId="85" fillId="16" borderId="95" xfId="0" applyNumberFormat="1" applyFont="1" applyFill="1" applyBorder="1" applyAlignment="1">
      <alignment horizontal="justify" vertical="center" wrapText="1"/>
    </xf>
    <xf numFmtId="1" fontId="85" fillId="16" borderId="121" xfId="0" applyNumberFormat="1" applyFont="1" applyFill="1" applyBorder="1" applyAlignment="1">
      <alignment horizontal="justify" vertical="center" wrapText="1"/>
    </xf>
    <xf numFmtId="0" fontId="85" fillId="33" borderId="116" xfId="0" applyFont="1" applyFill="1" applyBorder="1" applyAlignment="1">
      <alignment horizontal="justify" vertical="center" wrapText="1"/>
    </xf>
    <xf numFmtId="0" fontId="85" fillId="33" borderId="95" xfId="0" applyFont="1" applyFill="1" applyBorder="1" applyAlignment="1">
      <alignment horizontal="justify" vertical="center" wrapText="1"/>
    </xf>
    <xf numFmtId="0" fontId="85" fillId="33" borderId="121" xfId="0" applyFont="1" applyFill="1" applyBorder="1" applyAlignment="1">
      <alignment horizontal="justify" vertical="center" wrapText="1"/>
    </xf>
    <xf numFmtId="170" fontId="15" fillId="33" borderId="116" xfId="0" applyNumberFormat="1" applyFont="1" applyFill="1" applyBorder="1" applyAlignment="1">
      <alignment horizontal="center" vertical="center" wrapText="1"/>
    </xf>
    <xf numFmtId="170" fontId="15" fillId="33" borderId="95" xfId="0" applyNumberFormat="1" applyFont="1" applyFill="1" applyBorder="1" applyAlignment="1">
      <alignment horizontal="center" vertical="center" wrapText="1"/>
    </xf>
    <xf numFmtId="170" fontId="15" fillId="33" borderId="121" xfId="0" applyNumberFormat="1" applyFont="1" applyFill="1" applyBorder="1" applyAlignment="1">
      <alignment horizontal="center" vertical="center" wrapText="1"/>
    </xf>
    <xf numFmtId="0" fontId="85" fillId="33" borderId="129" xfId="0" applyFont="1" applyFill="1" applyBorder="1" applyAlignment="1">
      <alignment horizontal="justify" vertical="center" wrapText="1"/>
    </xf>
    <xf numFmtId="0" fontId="34" fillId="33" borderId="129" xfId="0" applyFont="1" applyFill="1" applyBorder="1" applyAlignment="1">
      <alignment horizontal="center" vertical="center" wrapText="1"/>
    </xf>
    <xf numFmtId="0" fontId="34" fillId="33" borderId="95" xfId="0" applyFont="1" applyFill="1" applyBorder="1" applyAlignment="1">
      <alignment horizontal="center" vertical="center" wrapText="1"/>
    </xf>
    <xf numFmtId="170" fontId="15" fillId="33" borderId="129" xfId="0" applyNumberFormat="1" applyFont="1" applyFill="1" applyBorder="1" applyAlignment="1">
      <alignment horizontal="center" vertical="center" wrapText="1"/>
    </xf>
    <xf numFmtId="1" fontId="34" fillId="16" borderId="95" xfId="0" applyNumberFormat="1" applyFont="1" applyFill="1" applyBorder="1" applyAlignment="1">
      <alignment horizontal="center" vertical="center" wrapText="1"/>
    </xf>
    <xf numFmtId="1" fontId="34" fillId="16" borderId="121" xfId="0" applyNumberFormat="1" applyFont="1" applyFill="1" applyBorder="1" applyAlignment="1">
      <alignment horizontal="center" vertical="center" wrapText="1"/>
    </xf>
    <xf numFmtId="0" fontId="33" fillId="8" borderId="32" xfId="0" applyFont="1" applyFill="1" applyBorder="1" applyAlignment="1">
      <alignment horizontal="center" vertical="center"/>
    </xf>
    <xf numFmtId="0" fontId="15" fillId="2" borderId="96" xfId="0" applyFont="1" applyFill="1" applyBorder="1" applyAlignment="1">
      <alignment horizontal="center" vertical="center" wrapText="1"/>
    </xf>
    <xf numFmtId="0" fontId="85" fillId="33" borderId="95" xfId="0" applyFont="1" applyFill="1" applyBorder="1" applyAlignment="1">
      <alignment horizontal="center" vertical="center" wrapText="1"/>
    </xf>
    <xf numFmtId="0" fontId="32" fillId="8" borderId="32" xfId="0" applyFont="1" applyFill="1" applyBorder="1" applyAlignment="1">
      <alignment horizontal="center" vertical="center"/>
    </xf>
    <xf numFmtId="0" fontId="32" fillId="10" borderId="32" xfId="0" applyFont="1" applyFill="1" applyBorder="1" applyAlignment="1">
      <alignment horizontal="center" vertical="center"/>
    </xf>
    <xf numFmtId="0" fontId="15" fillId="0" borderId="116" xfId="0" applyFont="1" applyBorder="1" applyAlignment="1">
      <alignment horizontal="center" vertical="center" wrapText="1"/>
    </xf>
    <xf numFmtId="0" fontId="15" fillId="0" borderId="95" xfId="0" applyFont="1" applyBorder="1" applyAlignment="1">
      <alignment horizontal="center" vertical="center" wrapText="1"/>
    </xf>
    <xf numFmtId="0" fontId="15" fillId="0" borderId="121" xfId="0" applyFont="1" applyBorder="1" applyAlignment="1">
      <alignment horizontal="center" vertical="center" wrapText="1"/>
    </xf>
    <xf numFmtId="0" fontId="15" fillId="2" borderId="95" xfId="0" applyFont="1" applyFill="1" applyBorder="1" applyAlignment="1">
      <alignment horizontal="justify" vertical="center" wrapText="1"/>
    </xf>
    <xf numFmtId="41" fontId="86" fillId="16" borderId="96" xfId="4" applyFont="1" applyFill="1" applyBorder="1" applyAlignment="1">
      <alignment horizontal="center" vertical="center" wrapText="1"/>
    </xf>
    <xf numFmtId="41" fontId="86" fillId="16" borderId="130" xfId="4" applyFont="1" applyFill="1" applyBorder="1" applyAlignment="1">
      <alignment horizontal="center" vertical="center" wrapText="1"/>
    </xf>
    <xf numFmtId="41" fontId="86" fillId="16" borderId="133" xfId="4" applyFont="1" applyFill="1" applyBorder="1" applyAlignment="1">
      <alignment horizontal="center" vertical="center" wrapText="1"/>
    </xf>
    <xf numFmtId="1" fontId="86" fillId="16" borderId="129" xfId="0" applyNumberFormat="1" applyFont="1" applyFill="1" applyBorder="1" applyAlignment="1">
      <alignment horizontal="center" vertical="center" wrapText="1"/>
    </xf>
    <xf numFmtId="41" fontId="86" fillId="16" borderId="95" xfId="4" applyFont="1" applyFill="1" applyBorder="1" applyAlignment="1">
      <alignment horizontal="center" vertical="center" wrapText="1"/>
    </xf>
    <xf numFmtId="41" fontId="86" fillId="16" borderId="121" xfId="4" applyFont="1" applyFill="1" applyBorder="1" applyAlignment="1">
      <alignment horizontal="center" vertical="center" wrapText="1"/>
    </xf>
    <xf numFmtId="0" fontId="15" fillId="34" borderId="132" xfId="0" applyFont="1" applyFill="1" applyBorder="1" applyAlignment="1">
      <alignment horizontal="center" vertical="center"/>
    </xf>
    <xf numFmtId="0" fontId="15" fillId="34" borderId="130" xfId="0" applyFont="1" applyFill="1" applyBorder="1" applyAlignment="1">
      <alignment horizontal="center" vertical="center"/>
    </xf>
    <xf numFmtId="0" fontId="15" fillId="34" borderId="133" xfId="0" applyFont="1" applyFill="1" applyBorder="1" applyAlignment="1">
      <alignment horizontal="center" vertical="center"/>
    </xf>
    <xf numFmtId="0" fontId="8" fillId="0" borderId="115" xfId="0" applyFont="1" applyBorder="1" applyAlignment="1">
      <alignment horizontal="center" vertical="center" wrapText="1"/>
    </xf>
    <xf numFmtId="0" fontId="8" fillId="0" borderId="118" xfId="0" applyFont="1" applyBorder="1" applyAlignment="1">
      <alignment horizontal="center" vertical="center" wrapText="1"/>
    </xf>
    <xf numFmtId="0" fontId="8" fillId="0" borderId="120" xfId="0" applyFont="1" applyBorder="1" applyAlignment="1">
      <alignment horizontal="center" vertical="center" wrapText="1"/>
    </xf>
    <xf numFmtId="0" fontId="8" fillId="0" borderId="116" xfId="0" applyFont="1" applyBorder="1" applyAlignment="1">
      <alignment horizontal="left" vertical="center" wrapText="1"/>
    </xf>
    <xf numFmtId="0" fontId="8" fillId="0" borderId="95" xfId="0" applyFont="1" applyBorder="1" applyAlignment="1">
      <alignment horizontal="left" vertical="center" wrapText="1"/>
    </xf>
    <xf numFmtId="0" fontId="8" fillId="0" borderId="121" xfId="0" applyFont="1" applyBorder="1" applyAlignment="1">
      <alignment horizontal="left" vertical="center" wrapText="1"/>
    </xf>
    <xf numFmtId="0" fontId="8" fillId="0" borderId="116" xfId="0" applyFont="1" applyBorder="1" applyAlignment="1">
      <alignment horizontal="center" vertical="center" wrapText="1"/>
    </xf>
    <xf numFmtId="0" fontId="8" fillId="0" borderId="95" xfId="0" applyFont="1" applyBorder="1" applyAlignment="1">
      <alignment horizontal="center" vertical="center" wrapText="1"/>
    </xf>
    <xf numFmtId="0" fontId="8" fillId="0" borderId="121" xfId="0" applyFont="1" applyBorder="1" applyAlignment="1">
      <alignment horizontal="center" vertical="center" wrapText="1"/>
    </xf>
    <xf numFmtId="0" fontId="99" fillId="0" borderId="95" xfId="0" applyFont="1" applyBorder="1"/>
    <xf numFmtId="0" fontId="99" fillId="0" borderId="121" xfId="0" applyFont="1" applyBorder="1"/>
    <xf numFmtId="0" fontId="8" fillId="2" borderId="116" xfId="0" applyFont="1" applyFill="1" applyBorder="1" applyAlignment="1">
      <alignment horizontal="left" vertical="center" wrapText="1"/>
    </xf>
    <xf numFmtId="0" fontId="15" fillId="34" borderId="115" xfId="0" applyFont="1" applyFill="1" applyBorder="1" applyAlignment="1">
      <alignment horizontal="center" vertical="center" wrapText="1"/>
    </xf>
    <xf numFmtId="0" fontId="15" fillId="34" borderId="118" xfId="0" applyFont="1" applyFill="1" applyBorder="1" applyAlignment="1">
      <alignment horizontal="center" vertical="center" wrapText="1"/>
    </xf>
    <xf numFmtId="171" fontId="85" fillId="2" borderId="118" xfId="7" applyNumberFormat="1" applyFont="1" applyFill="1" applyBorder="1" applyAlignment="1">
      <alignment horizontal="center" vertical="center" wrapText="1"/>
    </xf>
    <xf numFmtId="171" fontId="85" fillId="2" borderId="120" xfId="7" applyNumberFormat="1" applyFont="1" applyFill="1" applyBorder="1" applyAlignment="1">
      <alignment horizontal="center" vertical="center" wrapText="1"/>
    </xf>
    <xf numFmtId="10" fontId="85" fillId="2" borderId="95" xfId="0" applyNumberFormat="1" applyFont="1" applyFill="1" applyBorder="1" applyAlignment="1">
      <alignment horizontal="center" vertical="center" wrapText="1"/>
    </xf>
    <xf numFmtId="10" fontId="85" fillId="2" borderId="121" xfId="0" applyNumberFormat="1" applyFont="1" applyFill="1" applyBorder="1" applyAlignment="1">
      <alignment horizontal="center" vertical="center" wrapText="1"/>
    </xf>
    <xf numFmtId="0" fontId="15" fillId="34" borderId="116" xfId="0" applyFont="1" applyFill="1" applyBorder="1" applyAlignment="1">
      <alignment horizontal="center" vertical="center" wrapText="1"/>
    </xf>
    <xf numFmtId="0" fontId="15" fillId="34" borderId="95" xfId="0" applyFont="1" applyFill="1" applyBorder="1" applyAlignment="1">
      <alignment horizontal="center" vertical="center" wrapText="1"/>
    </xf>
    <xf numFmtId="10" fontId="8" fillId="0" borderId="116" xfId="4" applyNumberFormat="1" applyFont="1" applyFill="1" applyBorder="1" applyAlignment="1">
      <alignment horizontal="center" vertical="center" wrapText="1"/>
    </xf>
    <xf numFmtId="10" fontId="8" fillId="0" borderId="95" xfId="4" applyNumberFormat="1" applyFont="1" applyFill="1" applyBorder="1" applyAlignment="1">
      <alignment horizontal="center" vertical="center" wrapText="1"/>
    </xf>
    <xf numFmtId="10" fontId="8" fillId="0" borderId="121" xfId="4" applyNumberFormat="1" applyFont="1" applyFill="1" applyBorder="1" applyAlignment="1">
      <alignment horizontal="center" vertical="center" wrapText="1"/>
    </xf>
    <xf numFmtId="0" fontId="15" fillId="34" borderId="132" xfId="0" applyFont="1" applyFill="1" applyBorder="1" applyAlignment="1">
      <alignment horizontal="center" vertical="center" wrapText="1"/>
    </xf>
    <xf numFmtId="0" fontId="15" fillId="34" borderId="130" xfId="0" applyFont="1" applyFill="1" applyBorder="1" applyAlignment="1">
      <alignment horizontal="center" vertical="center" wrapText="1"/>
    </xf>
    <xf numFmtId="0" fontId="15" fillId="34" borderId="133" xfId="0" applyFont="1" applyFill="1" applyBorder="1" applyAlignment="1">
      <alignment horizontal="center" vertical="center" wrapText="1"/>
    </xf>
    <xf numFmtId="0" fontId="15" fillId="34" borderId="120" xfId="0" applyFont="1" applyFill="1" applyBorder="1" applyAlignment="1">
      <alignment horizontal="center" vertical="center" wrapText="1"/>
    </xf>
    <xf numFmtId="1" fontId="86" fillId="16" borderId="118" xfId="0" applyNumberFormat="1" applyFont="1" applyFill="1" applyBorder="1" applyAlignment="1">
      <alignment horizontal="center" vertical="center" wrapText="1"/>
    </xf>
    <xf numFmtId="1" fontId="86" fillId="16" borderId="120" xfId="0" applyNumberFormat="1" applyFont="1" applyFill="1" applyBorder="1" applyAlignment="1">
      <alignment horizontal="center" vertical="center" wrapText="1"/>
    </xf>
    <xf numFmtId="0" fontId="15" fillId="34" borderId="121" xfId="0" applyFont="1" applyFill="1" applyBorder="1" applyAlignment="1">
      <alignment horizontal="center" vertical="center" wrapText="1"/>
    </xf>
    <xf numFmtId="170" fontId="15" fillId="0" borderId="116" xfId="0" applyNumberFormat="1" applyFont="1" applyBorder="1" applyAlignment="1">
      <alignment horizontal="center" vertical="center" wrapText="1"/>
    </xf>
    <xf numFmtId="170" fontId="15" fillId="0" borderId="95" xfId="0" applyNumberFormat="1" applyFont="1" applyBorder="1" applyAlignment="1">
      <alignment horizontal="center" vertical="center" wrapText="1"/>
    </xf>
    <xf numFmtId="170" fontId="15" fillId="0" borderId="121" xfId="0" applyNumberFormat="1" applyFont="1" applyBorder="1" applyAlignment="1">
      <alignment horizontal="center" vertical="center" wrapText="1"/>
    </xf>
    <xf numFmtId="49" fontId="9" fillId="0" borderId="116" xfId="0" applyNumberFormat="1" applyFont="1" applyBorder="1" applyAlignment="1">
      <alignment horizontal="justify" vertical="center" wrapText="1"/>
    </xf>
    <xf numFmtId="49" fontId="9" fillId="0" borderId="95" xfId="0" applyNumberFormat="1" applyFont="1" applyBorder="1" applyAlignment="1">
      <alignment horizontal="justify" vertical="center" wrapText="1"/>
    </xf>
    <xf numFmtId="49" fontId="9" fillId="0" borderId="121" xfId="0" applyNumberFormat="1" applyFont="1" applyBorder="1" applyAlignment="1">
      <alignment horizontal="justify" vertical="center" wrapText="1"/>
    </xf>
    <xf numFmtId="0" fontId="8" fillId="2" borderId="116" xfId="0" applyFont="1" applyFill="1" applyBorder="1" applyAlignment="1">
      <alignment horizontal="center" vertical="center" wrapText="1"/>
    </xf>
    <xf numFmtId="0" fontId="8" fillId="2" borderId="95" xfId="0" applyFont="1" applyFill="1" applyBorder="1" applyAlignment="1">
      <alignment horizontal="center" vertical="center" wrapText="1"/>
    </xf>
    <xf numFmtId="0" fontId="8" fillId="2" borderId="121" xfId="0" applyFont="1" applyFill="1" applyBorder="1" applyAlignment="1">
      <alignment horizontal="center" vertical="center" wrapText="1"/>
    </xf>
    <xf numFmtId="0" fontId="15" fillId="2" borderId="53" xfId="0" applyFont="1" applyFill="1" applyBorder="1" applyAlignment="1">
      <alignment horizontal="center" vertical="center"/>
    </xf>
    <xf numFmtId="0" fontId="9" fillId="0" borderId="56" xfId="0" applyFont="1" applyBorder="1"/>
    <xf numFmtId="0" fontId="9" fillId="0" borderId="58" xfId="0" applyFont="1" applyBorder="1"/>
    <xf numFmtId="0" fontId="36" fillId="5" borderId="54" xfId="0" applyFont="1" applyFill="1" applyBorder="1" applyAlignment="1">
      <alignment horizontal="center" vertical="center" wrapText="1"/>
    </xf>
    <xf numFmtId="0" fontId="9" fillId="0" borderId="55" xfId="0" applyFont="1" applyBorder="1"/>
    <xf numFmtId="0" fontId="38" fillId="0" borderId="63" xfId="0" applyFont="1" applyBorder="1" applyAlignment="1">
      <alignment horizontal="center" vertical="center" wrapText="1"/>
    </xf>
    <xf numFmtId="0" fontId="9" fillId="0" borderId="64" xfId="0" applyFont="1" applyBorder="1"/>
    <xf numFmtId="0" fontId="9" fillId="0" borderId="65" xfId="0" applyFont="1" applyBorder="1"/>
    <xf numFmtId="0" fontId="40" fillId="18" borderId="82" xfId="0" applyFont="1" applyFill="1" applyBorder="1" applyAlignment="1">
      <alignment horizontal="center" vertical="center"/>
    </xf>
    <xf numFmtId="0" fontId="9" fillId="0" borderId="83" xfId="0" applyFont="1" applyBorder="1"/>
    <xf numFmtId="0" fontId="9" fillId="0" borderId="84" xfId="0" applyFont="1" applyBorder="1"/>
    <xf numFmtId="0" fontId="38" fillId="0" borderId="59" xfId="0" applyFont="1" applyBorder="1" applyAlignment="1">
      <alignment horizontal="center" vertical="center" wrapText="1"/>
    </xf>
    <xf numFmtId="0" fontId="9" fillId="0" borderId="60" xfId="0" applyFont="1" applyBorder="1"/>
    <xf numFmtId="0" fontId="9" fillId="0" borderId="61" xfId="0" applyFont="1" applyBorder="1"/>
    <xf numFmtId="3" fontId="38" fillId="17" borderId="62" xfId="0" applyNumberFormat="1" applyFont="1" applyFill="1" applyBorder="1" applyAlignment="1">
      <alignment horizontal="center" vertical="center"/>
    </xf>
    <xf numFmtId="0" fontId="38" fillId="17" borderId="59" xfId="0" applyFont="1" applyFill="1" applyBorder="1" applyAlignment="1">
      <alignment horizontal="center" vertical="center"/>
    </xf>
    <xf numFmtId="49" fontId="40" fillId="18" borderId="68" xfId="0" applyNumberFormat="1" applyFont="1" applyFill="1" applyBorder="1" applyAlignment="1">
      <alignment horizontal="center" vertical="center" wrapText="1"/>
    </xf>
    <xf numFmtId="0" fontId="9" fillId="0" borderId="72" xfId="0" applyFont="1" applyBorder="1"/>
    <xf numFmtId="0" fontId="38" fillId="0" borderId="79" xfId="0" applyFont="1" applyBorder="1" applyAlignment="1">
      <alignment horizontal="center" vertical="center" wrapText="1"/>
    </xf>
    <xf numFmtId="0" fontId="9" fillId="0" borderId="80" xfId="0" applyFont="1" applyBorder="1"/>
    <xf numFmtId="0" fontId="9" fillId="0" borderId="81" xfId="0" applyFont="1" applyBorder="1"/>
    <xf numFmtId="0" fontId="43" fillId="20" borderId="11" xfId="0" applyFont="1" applyFill="1" applyBorder="1" applyAlignment="1">
      <alignment horizontal="center"/>
    </xf>
    <xf numFmtId="0" fontId="46" fillId="0" borderId="4" xfId="0" applyFont="1" applyBorder="1" applyAlignment="1">
      <alignment horizontal="left" vertical="top"/>
    </xf>
    <xf numFmtId="0" fontId="46" fillId="0" borderId="4" xfId="0" applyFont="1" applyBorder="1" applyAlignment="1">
      <alignment horizontal="left" vertical="center" wrapText="1"/>
    </xf>
    <xf numFmtId="0" fontId="43" fillId="20" borderId="11" xfId="0" applyFont="1" applyFill="1" applyBorder="1" applyAlignment="1">
      <alignment horizontal="center" vertical="center"/>
    </xf>
    <xf numFmtId="0" fontId="108" fillId="50" borderId="98" xfId="0" applyFont="1" applyFill="1" applyBorder="1" applyAlignment="1">
      <alignment horizontal="left" vertical="top" wrapText="1"/>
    </xf>
    <xf numFmtId="0" fontId="82" fillId="50" borderId="99" xfId="0" applyFont="1" applyFill="1" applyBorder="1" applyAlignment="1">
      <alignment horizontal="left" vertical="top"/>
    </xf>
    <xf numFmtId="0" fontId="82" fillId="50" borderId="100" xfId="0" applyFont="1" applyFill="1" applyBorder="1" applyAlignment="1">
      <alignment horizontal="left" vertical="top"/>
    </xf>
    <xf numFmtId="0" fontId="33" fillId="7" borderId="92" xfId="0" applyFont="1" applyFill="1" applyBorder="1" applyAlignment="1">
      <alignment horizontal="center" vertical="center" wrapText="1"/>
    </xf>
    <xf numFmtId="0" fontId="74" fillId="0" borderId="32" xfId="0" applyFont="1" applyBorder="1"/>
    <xf numFmtId="0" fontId="33" fillId="8" borderId="92" xfId="0" applyFont="1" applyFill="1" applyBorder="1" applyAlignment="1">
      <alignment horizontal="center" vertical="center" wrapText="1"/>
    </xf>
    <xf numFmtId="0" fontId="33" fillId="8" borderId="32" xfId="0" applyFont="1" applyFill="1" applyBorder="1" applyAlignment="1">
      <alignment horizontal="center" vertical="center" wrapText="1"/>
    </xf>
    <xf numFmtId="0" fontId="69" fillId="27" borderId="101" xfId="0" applyFont="1" applyFill="1" applyBorder="1" applyAlignment="1">
      <alignment horizontal="center" vertical="center" wrapText="1"/>
    </xf>
    <xf numFmtId="0" fontId="69" fillId="27" borderId="29" xfId="0" applyFont="1" applyFill="1" applyBorder="1" applyAlignment="1">
      <alignment horizontal="center" vertical="center" wrapText="1"/>
    </xf>
    <xf numFmtId="0" fontId="69" fillId="27" borderId="51" xfId="0" applyFont="1" applyFill="1" applyBorder="1" applyAlignment="1">
      <alignment horizontal="center" vertical="center" wrapText="1"/>
    </xf>
    <xf numFmtId="0" fontId="33" fillId="45" borderId="92" xfId="0" applyFont="1" applyFill="1" applyBorder="1" applyAlignment="1">
      <alignment horizontal="center" vertical="center" wrapText="1"/>
    </xf>
    <xf numFmtId="0" fontId="98" fillId="27" borderId="32" xfId="0" applyFont="1" applyFill="1" applyBorder="1"/>
    <xf numFmtId="0" fontId="71" fillId="0" borderId="125" xfId="0" applyFont="1" applyBorder="1" applyAlignment="1">
      <alignment horizontal="center"/>
    </xf>
    <xf numFmtId="0" fontId="10" fillId="0" borderId="125" xfId="0" applyFont="1" applyBorder="1" applyAlignment="1">
      <alignment horizontal="left" vertical="center"/>
    </xf>
    <xf numFmtId="0" fontId="30" fillId="31" borderId="96" xfId="0" applyFont="1" applyFill="1" applyBorder="1" applyAlignment="1">
      <alignment horizontal="center" vertical="center"/>
    </xf>
    <xf numFmtId="0" fontId="30" fillId="31" borderId="130" xfId="0" applyFont="1" applyFill="1" applyBorder="1" applyAlignment="1">
      <alignment horizontal="center" vertical="center"/>
    </xf>
    <xf numFmtId="0" fontId="30" fillId="31" borderId="129" xfId="0" applyFont="1" applyFill="1" applyBorder="1" applyAlignment="1">
      <alignment horizontal="center" vertical="center"/>
    </xf>
    <xf numFmtId="0" fontId="90" fillId="2" borderId="35" xfId="0" applyFont="1" applyFill="1" applyBorder="1" applyAlignment="1">
      <alignment horizontal="left" vertical="center" wrapText="1"/>
    </xf>
    <xf numFmtId="0" fontId="81" fillId="31" borderId="50" xfId="0" applyFont="1" applyFill="1" applyBorder="1"/>
    <xf numFmtId="0" fontId="81" fillId="31" borderId="34" xfId="0" applyFont="1" applyFill="1" applyBorder="1"/>
    <xf numFmtId="0" fontId="90" fillId="2" borderId="31" xfId="0" applyFont="1" applyFill="1" applyBorder="1" applyAlignment="1">
      <alignment horizontal="center" vertical="center" wrapText="1"/>
    </xf>
    <xf numFmtId="0" fontId="81" fillId="31" borderId="51" xfId="0" applyFont="1" applyFill="1" applyBorder="1"/>
    <xf numFmtId="0" fontId="81" fillId="31" borderId="52" xfId="0" applyFont="1" applyFill="1" applyBorder="1"/>
    <xf numFmtId="0" fontId="90" fillId="31" borderId="35" xfId="0" applyFont="1" applyFill="1" applyBorder="1" applyAlignment="1">
      <alignment horizontal="left" vertical="center" wrapText="1"/>
    </xf>
    <xf numFmtId="0" fontId="30" fillId="0" borderId="4" xfId="0" applyFont="1" applyBorder="1" applyAlignment="1">
      <alignment horizontal="left" vertical="center" wrapText="1"/>
    </xf>
    <xf numFmtId="0" fontId="32" fillId="21" borderId="4" xfId="0" applyFont="1" applyFill="1" applyBorder="1" applyAlignment="1">
      <alignment horizontal="center" vertical="center" wrapText="1"/>
    </xf>
    <xf numFmtId="0" fontId="30" fillId="0" borderId="4" xfId="0" applyFont="1" applyBorder="1" applyAlignment="1">
      <alignment horizontal="left" vertical="top"/>
    </xf>
  </cellXfs>
  <cellStyles count="20">
    <cellStyle name="Millares" xfId="7" builtinId="3"/>
    <cellStyle name="Millares [0]" xfId="4" builtinId="6"/>
    <cellStyle name="Millares [0] 2" xfId="13" xr:uid="{8D72D13D-3249-4967-9730-2B8F31CB1407}"/>
    <cellStyle name="Millares 2" xfId="17" xr:uid="{35B8A4EE-79C2-4DA0-95B4-9F735BBD5748}"/>
    <cellStyle name="Moneda" xfId="8" builtinId="4"/>
    <cellStyle name="Moneda [0]" xfId="5" builtinId="7"/>
    <cellStyle name="Moneda 2" xfId="15" xr:uid="{3CC88802-403F-4FA8-A2D7-D4B9D0DF3D7C}"/>
    <cellStyle name="Neutral" xfId="1" builtinId="28"/>
    <cellStyle name="Neutral 2" xfId="12" xr:uid="{867F62DC-15E5-4ABD-8930-EF800F2CEE1B}"/>
    <cellStyle name="Normal" xfId="0" builtinId="0"/>
    <cellStyle name="Normal 2" xfId="9" xr:uid="{00000000-0005-0000-0000-000006000000}"/>
    <cellStyle name="Normal 2 2" xfId="18" xr:uid="{6B24AD6A-75E1-438C-AA58-9A02FDE7C390}"/>
    <cellStyle name="Normal 2 3" xfId="16" xr:uid="{0262339E-2CCC-4FA3-8CD8-D10D7EB16DE9}"/>
    <cellStyle name="Normal 3" xfId="10" xr:uid="{C0EB29D7-894A-4CC5-913A-97FEACE3F32C}"/>
    <cellStyle name="Normal 3 2" xfId="19" xr:uid="{3136F250-8CBC-43DA-9202-935010200A5E}"/>
    <cellStyle name="Normal 4" xfId="2" xr:uid="{00000000-0005-0000-0000-000007000000}"/>
    <cellStyle name="Normal 5" xfId="11" xr:uid="{7DF5639D-BB96-487F-B7FA-8442B0DCB36F}"/>
    <cellStyle name="Porcentaje" xfId="6" builtinId="5"/>
    <cellStyle name="Porcentaje 2" xfId="14" xr:uid="{F06CF947-E7EB-4C6C-B7FF-18EA6A9E7F75}"/>
    <cellStyle name="Porcentual 2" xfId="3" xr:uid="{00000000-0005-0000-0000-000009000000}"/>
  </cellStyles>
  <dxfs count="15">
    <dxf>
      <fill>
        <patternFill patternType="solid">
          <fgColor rgb="FFFF0000"/>
          <bgColor rgb="FFFF0000"/>
        </patternFill>
      </fill>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bottom/>
        <vertical/>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00FF00"/>
      <color rgb="FF66FFFF"/>
      <color rgb="FFFF6600"/>
      <color rgb="FF66FF33"/>
      <color rgb="FF808080"/>
      <color rgb="FFFF3300"/>
      <color rgb="FFE1E7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6. Territorializaci&#243;n'!A1"/><Relationship Id="rId7" Type="http://schemas.openxmlformats.org/officeDocument/2006/relationships/hyperlink" Target="#'3. Metas Proyecto de Inv'!A1"/><Relationship Id="rId2" Type="http://schemas.openxmlformats.org/officeDocument/2006/relationships/hyperlink" Target="#'5. Metas_PDD'!A1"/><Relationship Id="rId1" Type="http://schemas.openxmlformats.org/officeDocument/2006/relationships/hyperlink" Target="#'4.Magnitud_Presupuesto'!A1"/><Relationship Id="rId6" Type="http://schemas.openxmlformats.org/officeDocument/2006/relationships/hyperlink" Target="#'2.Actividades_Tareas_vig'!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354900</xdr:colOff>
      <xdr:row>13</xdr:row>
      <xdr:rowOff>298613</xdr:rowOff>
    </xdr:from>
    <xdr:ext cx="2743200" cy="400050"/>
    <xdr:sp macro="" textlink="">
      <xdr:nvSpPr>
        <xdr:cNvPr id="8" name="Shape 4">
          <a:hlinkClick xmlns:r="http://schemas.openxmlformats.org/officeDocument/2006/relationships" r:id="rId6"/>
          <a:extLst>
            <a:ext uri="{FF2B5EF4-FFF2-40B4-BE49-F238E27FC236}">
              <a16:creationId xmlns:a16="http://schemas.microsoft.com/office/drawing/2014/main" id="{F7906F42-35DF-4C6C-A530-1EE17B3D24B2}"/>
            </a:ext>
          </a:extLst>
        </xdr:cNvPr>
        <xdr:cNvSpPr/>
      </xdr:nvSpPr>
      <xdr:spPr>
        <a:xfrm>
          <a:off x="10181525" y="5156363"/>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285750</xdr:rowOff>
    </xdr:from>
    <xdr:ext cx="2752725" cy="400050"/>
    <xdr:sp macro="" textlink="">
      <xdr:nvSpPr>
        <xdr:cNvPr id="11" name="Shape 5">
          <a:hlinkClick xmlns:r="http://schemas.openxmlformats.org/officeDocument/2006/relationships" r:id="rId7"/>
          <a:extLst>
            <a:ext uri="{FF2B5EF4-FFF2-40B4-BE49-F238E27FC236}">
              <a16:creationId xmlns:a16="http://schemas.microsoft.com/office/drawing/2014/main" id="{A56D6BD4-6052-4B49-B824-1115BDA5E6F8}"/>
            </a:ext>
          </a:extLst>
        </xdr:cNvPr>
        <xdr:cNvSpPr/>
      </xdr:nvSpPr>
      <xdr:spPr>
        <a:xfrm>
          <a:off x="10160000" y="563562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301625</xdr:colOff>
      <xdr:row>12</xdr:row>
      <xdr:rowOff>317500</xdr:rowOff>
    </xdr:from>
    <xdr:ext cx="2771775" cy="533400"/>
    <xdr:sp macro="" textlink="">
      <xdr:nvSpPr>
        <xdr:cNvPr id="4" name="Shape 8">
          <a:hlinkClick xmlns:r="http://schemas.openxmlformats.org/officeDocument/2006/relationships" r:id="rId8"/>
          <a:extLst>
            <a:ext uri="{FF2B5EF4-FFF2-40B4-BE49-F238E27FC236}">
              <a16:creationId xmlns:a16="http://schemas.microsoft.com/office/drawing/2014/main" id="{231B8D54-A735-4764-983D-FE6D5C42D4C2}"/>
            </a:ext>
          </a:extLst>
        </xdr:cNvPr>
        <xdr:cNvSpPr/>
      </xdr:nvSpPr>
      <xdr:spPr>
        <a:xfrm>
          <a:off x="10128250" y="4524375"/>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7A9C7225-7D4B-446E-910F-6AD5E26E06A2}"/>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oneCellAnchor>
    <xdr:from>
      <xdr:col>0</xdr:col>
      <xdr:colOff>377313</xdr:colOff>
      <xdr:row>39</xdr:row>
      <xdr:rowOff>107540</xdr:rowOff>
    </xdr:from>
    <xdr:ext cx="771525" cy="857250"/>
    <xdr:pic>
      <xdr:nvPicPr>
        <xdr:cNvPr id="4" name="image1.png">
          <a:extLst>
            <a:ext uri="{FF2B5EF4-FFF2-40B4-BE49-F238E27FC236}">
              <a16:creationId xmlns:a16="http://schemas.microsoft.com/office/drawing/2014/main" id="{B7A796EB-BB20-433B-9557-C90736829192}"/>
            </a:ext>
          </a:extLst>
        </xdr:cNvPr>
        <xdr:cNvPicPr preferRelativeResize="0"/>
      </xdr:nvPicPr>
      <xdr:blipFill>
        <a:blip xmlns:r="http://schemas.openxmlformats.org/officeDocument/2006/relationships" r:embed="rId1" cstate="print"/>
        <a:stretch>
          <a:fillRect/>
        </a:stretch>
      </xdr:blipFill>
      <xdr:spPr>
        <a:xfrm>
          <a:off x="377313" y="20217580"/>
          <a:ext cx="771525" cy="857250"/>
        </a:xfrm>
        <a:prstGeom prst="rect">
          <a:avLst/>
        </a:prstGeom>
        <a:noFill/>
      </xdr:spPr>
    </xdr:pic>
    <xdr:clientData fLocksWithSheet="0"/>
  </xdr:oneCellAnchor>
  <xdr:oneCellAnchor>
    <xdr:from>
      <xdr:col>0</xdr:col>
      <xdr:colOff>361950</xdr:colOff>
      <xdr:row>78</xdr:row>
      <xdr:rowOff>76814</xdr:rowOff>
    </xdr:from>
    <xdr:ext cx="771525" cy="857250"/>
    <xdr:pic>
      <xdr:nvPicPr>
        <xdr:cNvPr id="6" name="image1.png">
          <a:extLst>
            <a:ext uri="{FF2B5EF4-FFF2-40B4-BE49-F238E27FC236}">
              <a16:creationId xmlns:a16="http://schemas.microsoft.com/office/drawing/2014/main" id="{71856EF5-C4D0-4553-9E0A-A53D6367DF8D}"/>
            </a:ext>
          </a:extLst>
        </xdr:cNvPr>
        <xdr:cNvPicPr preferRelativeResize="0"/>
      </xdr:nvPicPr>
      <xdr:blipFill>
        <a:blip xmlns:r="http://schemas.openxmlformats.org/officeDocument/2006/relationships" r:embed="rId1" cstate="print"/>
        <a:stretch>
          <a:fillRect/>
        </a:stretch>
      </xdr:blipFill>
      <xdr:spPr>
        <a:xfrm>
          <a:off x="361950" y="37255040"/>
          <a:ext cx="771525" cy="857250"/>
        </a:xfrm>
        <a:prstGeom prst="rect">
          <a:avLst/>
        </a:prstGeom>
        <a:noFill/>
      </xdr:spPr>
    </xdr:pic>
    <xdr:clientData fLocksWithSheet="0"/>
  </xdr:oneCellAnchor>
  <xdr:oneCellAnchor>
    <xdr:from>
      <xdr:col>0</xdr:col>
      <xdr:colOff>392676</xdr:colOff>
      <xdr:row>117</xdr:row>
      <xdr:rowOff>122903</xdr:rowOff>
    </xdr:from>
    <xdr:ext cx="771525" cy="857250"/>
    <xdr:pic>
      <xdr:nvPicPr>
        <xdr:cNvPr id="8" name="image1.png">
          <a:extLst>
            <a:ext uri="{FF2B5EF4-FFF2-40B4-BE49-F238E27FC236}">
              <a16:creationId xmlns:a16="http://schemas.microsoft.com/office/drawing/2014/main" id="{B04F1574-37DA-4DDE-A5FC-26E0B0D11E5A}"/>
            </a:ext>
          </a:extLst>
        </xdr:cNvPr>
        <xdr:cNvPicPr preferRelativeResize="0"/>
      </xdr:nvPicPr>
      <xdr:blipFill>
        <a:blip xmlns:r="http://schemas.openxmlformats.org/officeDocument/2006/relationships" r:embed="rId1" cstate="print"/>
        <a:stretch>
          <a:fillRect/>
        </a:stretch>
      </xdr:blipFill>
      <xdr:spPr>
        <a:xfrm>
          <a:off x="392676" y="52740847"/>
          <a:ext cx="771525" cy="857250"/>
        </a:xfrm>
        <a:prstGeom prst="rect">
          <a:avLst/>
        </a:prstGeom>
        <a:noFill/>
      </xdr:spPr>
    </xdr:pic>
    <xdr:clientData fLocksWithSheet="0"/>
  </xdr:oneCellAnchor>
  <xdr:oneCellAnchor>
    <xdr:from>
      <xdr:col>0</xdr:col>
      <xdr:colOff>361950</xdr:colOff>
      <xdr:row>156</xdr:row>
      <xdr:rowOff>92177</xdr:rowOff>
    </xdr:from>
    <xdr:ext cx="771525" cy="857250"/>
    <xdr:pic>
      <xdr:nvPicPr>
        <xdr:cNvPr id="10" name="image1.png">
          <a:extLst>
            <a:ext uri="{FF2B5EF4-FFF2-40B4-BE49-F238E27FC236}">
              <a16:creationId xmlns:a16="http://schemas.microsoft.com/office/drawing/2014/main" id="{C9481F4A-9175-4722-A26B-6D05213F3207}"/>
            </a:ext>
          </a:extLst>
        </xdr:cNvPr>
        <xdr:cNvPicPr preferRelativeResize="0"/>
      </xdr:nvPicPr>
      <xdr:blipFill>
        <a:blip xmlns:r="http://schemas.openxmlformats.org/officeDocument/2006/relationships" r:embed="rId1" cstate="print"/>
        <a:stretch>
          <a:fillRect/>
        </a:stretch>
      </xdr:blipFill>
      <xdr:spPr>
        <a:xfrm>
          <a:off x="361950" y="68180564"/>
          <a:ext cx="771525" cy="857250"/>
        </a:xfrm>
        <a:prstGeom prst="rect">
          <a:avLst/>
        </a:prstGeom>
        <a:noFill/>
      </xdr:spPr>
    </xdr:pic>
    <xdr:clientData fLocksWithSheet="0"/>
  </xdr:oneCellAnchor>
  <xdr:oneCellAnchor>
    <xdr:from>
      <xdr:col>0</xdr:col>
      <xdr:colOff>361950</xdr:colOff>
      <xdr:row>195</xdr:row>
      <xdr:rowOff>92178</xdr:rowOff>
    </xdr:from>
    <xdr:ext cx="771525" cy="857250"/>
    <xdr:pic>
      <xdr:nvPicPr>
        <xdr:cNvPr id="12" name="image1.png">
          <a:extLst>
            <a:ext uri="{FF2B5EF4-FFF2-40B4-BE49-F238E27FC236}">
              <a16:creationId xmlns:a16="http://schemas.microsoft.com/office/drawing/2014/main" id="{8E93DB7C-CB1D-4887-A8A9-B82A38CA8641}"/>
            </a:ext>
          </a:extLst>
        </xdr:cNvPr>
        <xdr:cNvPicPr preferRelativeResize="0"/>
      </xdr:nvPicPr>
      <xdr:blipFill>
        <a:blip xmlns:r="http://schemas.openxmlformats.org/officeDocument/2006/relationships" r:embed="rId1" cstate="print"/>
        <a:stretch>
          <a:fillRect/>
        </a:stretch>
      </xdr:blipFill>
      <xdr:spPr>
        <a:xfrm>
          <a:off x="361950" y="89796170"/>
          <a:ext cx="771525" cy="857250"/>
        </a:xfrm>
        <a:prstGeom prst="rect">
          <a:avLst/>
        </a:prstGeom>
        <a:noFill/>
      </xdr:spPr>
    </xdr:pic>
    <xdr:clientData fLocksWithSheet="0"/>
  </xdr:oneCellAnchor>
  <xdr:oneCellAnchor>
    <xdr:from>
      <xdr:col>0</xdr:col>
      <xdr:colOff>385763</xdr:colOff>
      <xdr:row>234</xdr:row>
      <xdr:rowOff>92177</xdr:rowOff>
    </xdr:from>
    <xdr:ext cx="771525" cy="857250"/>
    <xdr:pic>
      <xdr:nvPicPr>
        <xdr:cNvPr id="14" name="image1.png">
          <a:extLst>
            <a:ext uri="{FF2B5EF4-FFF2-40B4-BE49-F238E27FC236}">
              <a16:creationId xmlns:a16="http://schemas.microsoft.com/office/drawing/2014/main" id="{F028AE61-F2AB-4907-B1C5-4C1C0E0CCCAA}"/>
            </a:ext>
          </a:extLst>
        </xdr:cNvPr>
        <xdr:cNvPicPr preferRelativeResize="0"/>
      </xdr:nvPicPr>
      <xdr:blipFill>
        <a:blip xmlns:r="http://schemas.openxmlformats.org/officeDocument/2006/relationships" r:embed="rId1" cstate="print"/>
        <a:stretch>
          <a:fillRect/>
        </a:stretch>
      </xdr:blipFill>
      <xdr:spPr>
        <a:xfrm>
          <a:off x="385763" y="109653490"/>
          <a:ext cx="771525" cy="857250"/>
        </a:xfrm>
        <a:prstGeom prst="rect">
          <a:avLst/>
        </a:prstGeom>
        <a:noFill/>
      </xdr:spPr>
    </xdr:pic>
    <xdr:clientData fLocksWithSheet="0"/>
  </xdr:oneCellAnchor>
  <xdr:oneCellAnchor>
    <xdr:from>
      <xdr:col>0</xdr:col>
      <xdr:colOff>375557</xdr:colOff>
      <xdr:row>273</xdr:row>
      <xdr:rowOff>27214</xdr:rowOff>
    </xdr:from>
    <xdr:ext cx="771525" cy="857250"/>
    <xdr:pic>
      <xdr:nvPicPr>
        <xdr:cNvPr id="18" name="image1.png">
          <a:extLst>
            <a:ext uri="{FF2B5EF4-FFF2-40B4-BE49-F238E27FC236}">
              <a16:creationId xmlns:a16="http://schemas.microsoft.com/office/drawing/2014/main" id="{4DA231F6-CC34-4120-A27D-DBB945A4DA9C}"/>
            </a:ext>
          </a:extLst>
        </xdr:cNvPr>
        <xdr:cNvPicPr preferRelativeResize="0"/>
      </xdr:nvPicPr>
      <xdr:blipFill>
        <a:blip xmlns:r="http://schemas.openxmlformats.org/officeDocument/2006/relationships" r:embed="rId1" cstate="print"/>
        <a:stretch>
          <a:fillRect/>
        </a:stretch>
      </xdr:blipFill>
      <xdr:spPr>
        <a:xfrm>
          <a:off x="375557" y="129172607"/>
          <a:ext cx="771525" cy="857250"/>
        </a:xfrm>
        <a:prstGeom prst="rect">
          <a:avLst/>
        </a:prstGeom>
        <a:noFill/>
      </xdr:spPr>
    </xdr:pic>
    <xdr:clientData fLocksWithSheet="0"/>
  </xdr:oneCellAnchor>
  <xdr:twoCellAnchor>
    <xdr:from>
      <xdr:col>0</xdr:col>
      <xdr:colOff>5292</xdr:colOff>
      <xdr:row>312</xdr:row>
      <xdr:rowOff>223236</xdr:rowOff>
    </xdr:from>
    <xdr:to>
      <xdr:col>0</xdr:col>
      <xdr:colOff>730250</xdr:colOff>
      <xdr:row>316</xdr:row>
      <xdr:rowOff>136693</xdr:rowOff>
    </xdr:to>
    <xdr:pic>
      <xdr:nvPicPr>
        <xdr:cNvPr id="3" name="Imagen 2">
          <a:extLst>
            <a:ext uri="{FF2B5EF4-FFF2-40B4-BE49-F238E27FC236}">
              <a16:creationId xmlns:a16="http://schemas.microsoft.com/office/drawing/2014/main" id="{5E3F143E-5EAA-4C2D-92F7-491377261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5292" y="95597061"/>
          <a:ext cx="724958" cy="1008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1571625</xdr:colOff>
      <xdr:row>0</xdr:row>
      <xdr:rowOff>174625</xdr:rowOff>
    </xdr:from>
    <xdr:ext cx="1176338" cy="988219"/>
    <xdr:pic>
      <xdr:nvPicPr>
        <xdr:cNvPr id="5" name="image1.png">
          <a:extLst>
            <a:ext uri="{FF2B5EF4-FFF2-40B4-BE49-F238E27FC236}">
              <a16:creationId xmlns:a16="http://schemas.microsoft.com/office/drawing/2014/main" id="{1247B66C-F955-466E-8CDC-8E4BEFC68557}"/>
            </a:ext>
          </a:extLst>
        </xdr:cNvPr>
        <xdr:cNvPicPr preferRelativeResize="0"/>
      </xdr:nvPicPr>
      <xdr:blipFill>
        <a:blip xmlns:r="http://schemas.openxmlformats.org/officeDocument/2006/relationships" r:embed="rId1" cstate="print"/>
        <a:stretch>
          <a:fillRect/>
        </a:stretch>
      </xdr:blipFill>
      <xdr:spPr>
        <a:xfrm>
          <a:off x="1571625" y="174625"/>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60549</xdr:colOff>
      <xdr:row>0</xdr:row>
      <xdr:rowOff>166687</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1028924" y="166687"/>
          <a:ext cx="1530125" cy="1185863"/>
        </a:xfrm>
        <a:prstGeom prst="rect">
          <a:avLst/>
        </a:prstGeom>
        <a:noFill/>
      </xdr:spPr>
    </xdr:pic>
    <xdr:clientData fLocksWithSheet="0"/>
  </xdr:oneCellAnchor>
  <xdr:oneCellAnchor>
    <xdr:from>
      <xdr:col>1</xdr:col>
      <xdr:colOff>130629</xdr:colOff>
      <xdr:row>0</xdr:row>
      <xdr:rowOff>95251</xdr:rowOff>
    </xdr:from>
    <xdr:ext cx="1352550" cy="1020535"/>
    <xdr:pic>
      <xdr:nvPicPr>
        <xdr:cNvPr id="3" name="image1.png">
          <a:extLst>
            <a:ext uri="{FF2B5EF4-FFF2-40B4-BE49-F238E27FC236}">
              <a16:creationId xmlns:a16="http://schemas.microsoft.com/office/drawing/2014/main" id="{6EC98B6C-D569-409F-8656-74520AF5F55C}"/>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oneCellAnchor>
    <xdr:from>
      <xdr:col>1</xdr:col>
      <xdr:colOff>130629</xdr:colOff>
      <xdr:row>0</xdr:row>
      <xdr:rowOff>95251</xdr:rowOff>
    </xdr:from>
    <xdr:ext cx="1352550" cy="1020535"/>
    <xdr:pic>
      <xdr:nvPicPr>
        <xdr:cNvPr id="4" name="image1.png">
          <a:extLst>
            <a:ext uri="{FF2B5EF4-FFF2-40B4-BE49-F238E27FC236}">
              <a16:creationId xmlns:a16="http://schemas.microsoft.com/office/drawing/2014/main" id="{A3DB07C2-6454-41CA-86AD-3F6FBF0B7B50}"/>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DCF991-8E09-4A37-AF43-02B4B4816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B6CCE860-AA82-4B1B-8413-3CA740478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B072462C-885C-4E4E-A8E0-547139A54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60A67627-822D-4BB9-84B2-2540948BFB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7856F8E6-3831-4246-838B-670909586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56931B0B-E1B2-4872-AA76-7B675C3C3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364A9FB8-A4F6-47CD-851E-D94FE3E68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A7E8D52A-5AC0-4E33-868E-1984933266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41238EAF-DA0D-4E70-A991-DAD57BDBF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42686DCF-848B-49E7-BEBB-D710F7AD75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A3B657C0-80BD-4530-857C-E3D3D83BF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1BCB6F80-4994-40D6-92F5-615DDA3BD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AB754B27-F455-4FC8-A4BD-D64574367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AA52C84D-D1F5-4E76-BE32-02C75F13C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9D93E171-A3CA-47F0-BF5D-4A8BD5A03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F89F5C33-DFEA-4DA0-843F-636802F02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CB285B52-8242-4BD7-AD8B-DDB5041D8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267753D3-668B-4A7B-8722-A8988D3AB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699F4D63-3D0A-40CF-8E93-3E2391C961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2D926B72-84DC-4E5B-AAD6-0CF852B16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1A641E91-8ADC-4E30-9B08-ECFCC81AC5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E98D3629-CD39-419B-A2CC-562587897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F300DD9B-B26E-439B-8E4C-CFA5B2501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5D96ECA4-A1F3-4E41-A2F4-1C71405B7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A873099B-82B1-4DD3-A06C-45DC81377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A0433705-D242-4830-A41B-AFAAFCEA4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60878043-360A-4F04-A02E-459CEA40B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AA8B1731-2969-4480-ACF1-2AEC7B71BF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7FE3AE7E-0811-4021-B163-935C9FEF580F}"/>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65F78A1A-663E-4431-97E4-B1DFA09F1840}"/>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351620BE-CA8E-4357-84CE-54BDC6545D6D}"/>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6942EC17-4007-4FF1-9E6D-2DDDD1E416C6}"/>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A84DD1AC-F592-440C-8273-732BCE2708B1}"/>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5448B642-E54C-4D1C-8EA5-DC3F3D2D5190}"/>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6B675374-D6C5-406F-AA9E-8ACB9A72B339}"/>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76773138-B733-4577-A21A-F17A74749CBD}"/>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9377EA3F-0E58-4EDE-8AFC-BCD71C0EC104}"/>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D9E6DCB0-084A-4289-9813-F48B10B35682}"/>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560304DC-E397-441C-9E13-02D2E3B70F1C}"/>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98962CB1-C75E-4C2C-BDF5-E35B9C52887F}"/>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C6D4B12A-85AD-480E-B1DF-447E85BE0791}"/>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C81B7EC9-6139-4CC2-9B25-5D650E61FBC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B12134CE-CD29-4665-9617-145CBD0E0E83}"/>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E2ABD59F-8886-4313-9952-6FAD197CD8FE}"/>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1DBF824E-00D4-47BA-BE81-5161FC918566}"/>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E8A2C5E9-F987-4E10-9801-026A8B271588}"/>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6CBC2A45-2434-4B18-B400-020F6F1D3AB4}"/>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76E60BBB-CEA4-46C1-ABE4-DB76D9AC4FB0}"/>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4D9DEC21-6FE5-498C-845A-F2E7B1625099}"/>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2DBE2F46-A923-457F-9249-0DC9F91394F1}"/>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E8188E6F-E224-411F-9963-C733E048C277}"/>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3EABE78C-6E65-4F3E-BB43-84B8C0A45A77}"/>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83332D83-21C5-4BDD-9E65-6DCD6B03B7C5}"/>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6C93081A-81EF-4BA4-B0AB-634D5FDCE620}"/>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B6F13AB5-F744-4102-A35C-DD9F39F831E8}"/>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E39B7986-62DD-43CC-8AE3-562CD1E1D29E}"/>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4F3FD946-9296-48AF-B310-94A65E1E070F}"/>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54B24B13-EA31-48FD-9673-EBC2D92023F3}"/>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70BBBC0D-DBAE-430C-8E26-BD7235BA35C1}"/>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F35437A9-0A2C-47B5-A4F8-004FD58E61EE}"/>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93C009D-692C-4A0B-A925-C14EA20C9994}"/>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498FE459-4342-4CE0-8FD2-7E95F79855E5}"/>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4BB9251F-4D28-4738-9A01-158C573709CA}"/>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B23EB24C-97C7-4F89-8B73-5EF5835805B2}"/>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84D1EE3B-1425-4921-8910-39AF2F46B058}"/>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B26BE9CC-209C-484F-9659-83C14889AE72}"/>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8D25015E-61C3-4712-BDFD-6C3CFBDF641E}"/>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ED9C2245-B90B-441E-B1E0-F624EE84048B}"/>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EF4C28D6-18E8-4A79-9D4A-8E059D5EE99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16627DF8-3DC5-4D6A-9E80-80CD900E0AE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B98B40D0-A238-4E39-8B49-7C2B151A19F0}"/>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86D1441F-11D9-4614-8CC7-842E212B3A37}"/>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C1211DC9-2F21-4C12-BDA3-B6D5084BE3ED}"/>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827E6918-7616-487E-84D6-1815C91A5034}"/>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A53F3453-32C1-43FB-A417-49015FB137CF}"/>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48CDFE66-DC81-4F5C-BB57-42B47B72E9C0}"/>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5EB5545B-F268-470C-9887-53AA509C2692}"/>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70485C53-43AB-4857-8DFD-F1A6377CE5ED}"/>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B0322929-3CFB-431F-AF0E-CA7B85A33A7E}"/>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BDCCED98-C00E-41CE-AA1E-39A1B87E48EB}"/>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BCFB13B2-A1B7-460E-80A1-A4730D5C8CD8}"/>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52F78572-2723-4F0D-A46E-932EDBA5FE51}"/>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299FE8A8-94B2-4F6F-9C21-59A281E267C2}"/>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94BF8BAF-B23E-48FB-BB68-A621AA10DA12}"/>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23B02A24-AC97-4042-9370-D9665725074B}"/>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3DE37D23-B456-4D5B-9929-9C32F5413C11}"/>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3CD60EB6-E923-44C7-B424-2A43102D39AC}"/>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AFEA7C54-2A5F-465E-9510-C7A704DD97C1}"/>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55041EA7-AEDE-40E3-9C57-7B73CBC3153B}"/>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3FECF978-3458-4D82-A80E-679BA1E41BE0}"/>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FB4C1404-3427-4F1A-893E-A9C4CFB32554}"/>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D687931A-4E82-4519-BCBF-7DB733F0C7D3}"/>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2911677B-4910-4939-A092-8B75714053E0}"/>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B4216634-EDC0-4822-B158-0E32BED0F04D}"/>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4A183437-AE4F-417A-BCF5-C63F03AEAB5B}"/>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5E578B5E-68AF-4068-AFA8-7200CCF9F7C9}"/>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5127DFD8-9C0F-498A-AC20-6AAFBFB9A38B}"/>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B41F8AB1-2364-496C-879E-07E51070DE50}"/>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ED7FD513-E649-4B7D-ABAB-F23B4311B055}"/>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4B37EF14-7F44-423F-B1D5-A3BDADB44D0A}"/>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CF9E4504-58B5-4EA0-8F84-58382B8E3F4B}"/>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2F2B02EA-D209-45F5-AC2B-730B139EC53B}"/>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8CF8600-6AEE-467A-AF45-445AE534D232}"/>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58EB424A-3A93-48A8-836D-56E7BD3FF30C}"/>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E6AC3DEE-2E5F-416D-BAA9-660B12C2D24B}"/>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A75A47CD-1077-435A-A53A-552CC5ACE9DC}"/>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51CA5EA1-A39B-4603-8D5C-4C10AAAE4629}"/>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424FF99A-1D6E-4013-9E4D-C8D4E14CF89A}"/>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E9EABDA1-30C3-4EAD-8216-4BC7615683C4}"/>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68BC9365-534B-4DB0-9E95-170F20A97105}"/>
            </a:ext>
          </a:extLst>
        </xdr:cNvPr>
        <xdr:cNvPicPr preferRelativeResize="0"/>
      </xdr:nvPicPr>
      <xdr:blipFill>
        <a:blip xmlns:r="http://schemas.openxmlformats.org/officeDocument/2006/relationships" r:embed="rId3"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BFD7AF41-4A38-4F48-B28C-0ADCC7EC056C}"/>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CF445840-E2A4-4865-A2FC-1A3C28CBC416}"/>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14ECAC23-EC5E-4D80-9A4D-1C441A6E7A1F}"/>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4FBA1BA7-29C1-4F31-A714-C70590FE9FD0}"/>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8C58A0E3-6B0B-466F-90F0-00A97BDBA4FA}"/>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3C5905FD-0076-476C-86D3-477B209161BB}"/>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00609530-0BBC-42E0-8B2F-BD16178B2FCB}"/>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659EA3B0-36B1-49DC-9A14-79E0D5513961}"/>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96382F5E-2B97-447D-B16C-C527F902B0DF}"/>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92A0AB0-D40F-4C62-8ABF-12DA6AB80191}"/>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78D3186A-611C-47B8-8388-E3149CDF3725}"/>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4B1A6767-E64D-4A07-B495-90A8BDAB6DE6}"/>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1FD762C3-CD27-4E73-9E20-B9C2F6C73D1F}"/>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48F7C0BD-D100-4E47-8FF5-2D293DB572C1}"/>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3FF4033F-BFF0-43C2-ACF8-44FB949850F8}"/>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4FD67DFD-A488-4AD8-BEAA-4C33016462B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07084D0-35E6-4734-897F-3097E6A0E336}"/>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1AB859E-D987-4CA8-83C5-37F334633A3E}"/>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8A55E09A-83DF-4700-BEB4-ADFC17B81492}"/>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3DE566E4-6185-453C-8607-D5FCA93567EB}"/>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415BC0DD-C59B-4E11-9D5B-90BD973A6B0E}"/>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E3D2AC3-8300-4EF3-A0B2-D8F5EC99B4D2}"/>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F9595257-49B7-4F08-8EBB-1542052A548D}"/>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DBA88EE0-0FAC-4FB4-9F54-995CE2574EE9}"/>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161F4DC4-DD34-4913-9C47-54592A6BF47F}"/>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3D7A9F7-47FF-41BA-8322-106E463F1058}"/>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542F9C7C-3FF6-4D86-B82D-840F3097DCBE}"/>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6BE3B8E5-20DD-4C13-BF71-11CBE15E3C83}"/>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F8FD280-BFD3-4CE5-8D25-EE974EF2F52B}"/>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1C8A5F93-39EB-4C8C-97E1-EBC5C292701C}"/>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33C8625B-2F0D-46BA-A0BB-F4C15AB540DF}"/>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D9A969E1-7197-41C1-BFFF-602742E07B8E}"/>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37B228C1-3612-4153-8C1C-91C4CAF75BCF}"/>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183D2C1D-2FD1-4A73-BFB4-913951CB3513}"/>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B2A5D611-5B1D-47EF-801C-2DCE589B4C94}"/>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CADB93DE-E020-4172-90F9-F25031B331F4}"/>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7E72B14-A1BB-4162-945E-A25AF53A762A}"/>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7CC8C672-B180-483C-8C95-EF436B3CB757}"/>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A730D14-E1F2-4C26-BD8B-797B0426DFE8}"/>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BF2EE61A-EA68-4072-9FEF-B9235465791F}"/>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27800643-F6D6-4C97-92B5-06676DA9812A}"/>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42288223-C772-48A2-BE16-7B3BE8D4BF6A}"/>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54F29DAC-0A1B-4003-9FB3-D1445850558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648E67F4-9564-4C87-B33D-94126CA49E97}"/>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0B6BCE5D-F0CD-4031-BEB4-AD086F711ED4}"/>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A291946B-EC39-4D40-AEC3-D5146387FC46}"/>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4B8073EE-CC87-401D-9D4A-7BC5F37F2389}"/>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D1EA3306-B7C1-454E-B6EB-68D2E223EDC4}"/>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E7C6A949-98E6-4197-B2BF-B22E5694023F}"/>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F66C5BE4-46A3-4E48-BB3B-D9411EE2ECB9}"/>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E892ACFB-090E-49E9-BC5A-F404A99C5FC4}"/>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54CF407F-2E11-4A9D-BFC2-C0B65C1A3D12}"/>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10162B41-D28F-469B-BCCA-39F56A46B14C}"/>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9AB134C-5B2B-4F2D-A677-E621CCF648BF}"/>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B3D0BAF-FE53-4B4E-BC9E-B1FC083D2F37}"/>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88E7C7DA-7C5D-4359-A387-AA1B237A1667}"/>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19EBE456-B7CD-4FFE-B305-4A6F7B2B6B2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3B1EF146-AC5E-4823-AF49-80D46F8A23C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9DAA7657-468B-4E9F-A2DA-963353261B26}"/>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E0D16AC0-E8E1-4AF2-B58F-D62E66D3F2A6}"/>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9EB78779-527D-4A14-8A75-FAD45B5C91B2}"/>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FCC3B995-4305-4041-B594-378AA4FB0BB9}"/>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7851A2CB-4F05-452F-87EF-F9ED2924D2E4}"/>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13150960-B892-4555-BB3D-438F1B7F1ADD}"/>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617EE8A6-3D67-4B45-8CAE-52E8841C44B2}"/>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42E71F8F-DEA2-48E8-8627-ABF3FF4852F5}"/>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B25C5626-C1E6-4E5C-9747-6359F28C3809}"/>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E0526E2-ED6E-4070-A5E1-E2FEA310C13A}"/>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78B051CB-0881-4008-8699-A7EFAA8566CA}"/>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F45E8BE5-DD20-4BB5-BE14-0B30FCBCF410}"/>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0E784596-07A3-4541-8494-1FA0CBC3A4D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EDB197C-A09D-466E-8BFE-7F00DBBC726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26DFF80D-4A10-48B1-9DA8-4D9AF5D5A6B5}"/>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C7827B54-A263-4337-BC13-866B8837D55E}"/>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CA955FEB-E068-4961-AE47-F085A7E095C9}"/>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0079540B-5F2A-4921-9C78-DD908232B7C7}"/>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3F8F0B36-2000-4250-A58E-B3BAE71E10B0}"/>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765CE81-562D-4161-B37C-BFA7FAAF1E67}"/>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3308E4D9-CFD8-4493-A757-4D9BECE38F8B}"/>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E68D39B8-8BD9-40D7-8E85-389CAC1F2EAE}"/>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D7ACB971-85A8-4194-842A-A5DE37B11582}"/>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80D538E5-C9F8-4529-833A-6B92C874E14E}"/>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146DB010-EC90-440C-B623-23EB3AF34A38}"/>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759C2DE-E6DA-4A82-97C6-CD3AB69557E3}"/>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3D49724E-6B16-4D9C-8B68-C44D774985C7}"/>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DAE6124B-2AF3-4C8E-B8E8-9EEDEE3CE8A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4A82D116-2803-46D1-8A37-68C73687422B}"/>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F92BD258-86CE-4DDA-AD17-A8B873B61D86}"/>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9A7C333B-818E-4108-B0F5-FF90DA91F9D5}"/>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161D0376-5801-4DEC-BCF6-E57FA8BE7847}"/>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AC7C42F8-F3D8-4710-84CA-F0098A017071}"/>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3AB834AF-63DA-4CC5-8C47-0AF3E2122B5A}"/>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1A322622-32B7-4480-AA86-FA3B0A1F277C}"/>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BC2E52F5-7FE9-4114-A983-D813E1A6015C}"/>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326BEF7B-6231-4282-BD2D-752045FDFC6C}"/>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698EB55C-6D18-4C18-BEDD-1137ADFBF50E}"/>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46BE90CA-AAB2-418B-BDC7-537C7C4C5109}"/>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9D8DA13A-BFB8-478D-9DE9-998EE1D66899}"/>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99F1B1FC-A72E-48F9-96D5-86F810BFE66B}"/>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F8655735-EB0B-4CD0-B970-2405B91D697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DD556D2-150E-4EA6-8F95-F67BC598F78F}"/>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81AF410-06A4-4274-9E92-5DB5C756B63D}"/>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88D1A6DF-B9A2-4B3E-A0F7-4426B178B47C}"/>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9208B19D-EFDD-403F-B3F1-0F321F382F50}"/>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0D874401-82BC-42D3-85B0-15AC4C2E0573}"/>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377687DD-7F54-464F-B0EC-EA3E83D3752E}"/>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52BD4EC7-640E-4F19-ACEB-91F8A9EC0C89}"/>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5F0A7B94-6650-4183-AE5E-CF43F0356052}"/>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6F8AA6F3-CD40-4359-8637-77FCACB7F734}"/>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FBC5C7F-0FA1-4DC0-85B9-A3B9242019B1}"/>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7DBCA087-37CD-4565-9FD3-D143E3BF9823}"/>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05D38C61-370F-47C0-9C6A-078DB1D67A27}"/>
            </a:ext>
          </a:extLst>
        </xdr:cNvPr>
        <xdr:cNvPicPr preferRelativeResize="0"/>
      </xdr:nvPicPr>
      <xdr:blipFill>
        <a:blip xmlns:r="http://schemas.openxmlformats.org/officeDocument/2006/relationships" r:embed="rId3"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FAFF6418-2360-403B-9DBD-75F67FA0293E}"/>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8D4AD3B5-21A7-41C3-A7E7-68C59490F6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7861E822-DF3F-4FEE-8C5F-C3CB5372AC7B}"/>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A008DD3C-5836-45F2-A27E-C587C03E57F3}"/>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1F71F10E-B210-4103-AC66-19D5C2A3420C}"/>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55B0862C-3D1D-4324-B6A1-33D9FCAEEC8F}"/>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F48BD478-E3D8-4702-BDD4-1CF4B4F72C07}"/>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DCBDF1C1-9D11-408E-90D1-F56755078E6A}"/>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AC07DADC-AD65-44BF-A36E-A4B2A29AC0B0}"/>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8FD3BC91-7AEF-46C4-9DC4-7968DCA35832}"/>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6AD613AA-AB73-412B-A0EB-BAE9F982D976}"/>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2D6603AF-DDA3-4987-8224-30519BF8995B}"/>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6FD5A78B-37F9-4285-B4CE-394305B4183A}"/>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C66B3552-282B-4C73-9B80-1C3D43EE7795}"/>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1600F3AC-50D6-42B3-8534-CCAD9B7C04CB}"/>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4EC936AB-91F5-40EB-A416-FF9A4326F06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6C58652C-5363-4688-A45D-F42E877B6B82}"/>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9BFFA118-FF49-4FB0-A174-1A888FB3BBC4}"/>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7654719C-9038-4744-87CF-DB87EBDB381F}"/>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0D75B772-9000-4058-A4CB-F087138FA993}"/>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F030802E-55DF-45C8-B220-78B222CE90E8}"/>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E39B7DCA-E19F-4355-AA02-D09A216F4C9F}"/>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B4A8600F-CA1B-45A6-A5DA-7600BFE0B918}"/>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1CE68D75-D340-4DFF-B98A-5C8F8ABC4691}"/>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BCE48512-80CE-4D5E-920A-747F512C9422}"/>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6E38BF55-3E8E-4256-A39C-AF093BBE3495}"/>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05757F57-D6D4-4DAD-9D74-26A9353CA604}"/>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B6B41651-988A-4945-956C-CC88BD6D6AA7}"/>
            </a:ext>
          </a:extLst>
        </xdr:cNvPr>
        <xdr:cNvPicPr preferRelativeResize="0"/>
      </xdr:nvPicPr>
      <xdr:blipFill>
        <a:blip xmlns:r="http://schemas.openxmlformats.org/officeDocument/2006/relationships" r:embed="rId3"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FC1556CB-7BF7-4584-9F43-B37405E08790}"/>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D64DEC67-61BB-415A-A3A7-258BC265B1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791CA299-CD82-45C8-9213-2B5B64BF72E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0CF478B6-2B0C-4CEF-9B96-1D776E31174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D457134A-4C1D-4E5F-B07E-C32ADA94178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06DBEDBB-D8D3-4356-97FC-01F8DB0A8B7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E00CD39E-5EB5-47E3-B21A-6A1E1265C9A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BE7CEF93-5378-4183-83BC-E8293C585EC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4847FBE1-8265-458D-B462-9E32DD36A4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46273B6E-2385-4E37-8777-129389D8DCB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C9E10098-B833-4DD0-8491-F409294F8CB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1A6F0E79-2A27-4358-BD3C-67C21CB1AD7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6359BEA6-9499-4EC3-9B8E-F8F775834AD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F9F1A04E-E7A0-431E-8501-C5510698021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4D23EEFA-1EAA-4292-B6D6-A177DA2D742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AA3501EA-81F5-446F-A8EC-61B7C022308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4CEF9A9A-B3C2-4153-BD8F-B55045777A5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CC0B0164-7FAE-4F78-9B2D-96FD23BE8AE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9317A87F-D085-4391-970B-B1954D034EE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7CEE6BE3-D267-4B14-ABA5-ADB0BFD29F0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808F8CF6-A841-472B-B57D-511F6B7399D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BAA8615B-EFD9-4917-9585-507B622A3CE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FABA08ED-94D0-43FD-A19B-FBD36623270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67DBC459-0030-4CBB-AFCA-4DF6725DE56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316A3563-5675-417D-BB40-762DEB0B17A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E423B9D2-8D94-4AFA-B8E7-6139EAA1A5B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B059ECA7-1067-480C-B037-ECEAB48ADBA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9B90C52A-70B7-43B4-A35A-678CDC8CC06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49EB814B-A77C-4247-87F3-5566FE50467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A3F727AD-886D-4F41-B281-BA919C227C2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F3637121-DEB7-4526-912F-D0EEE8C2554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8C051364-5070-4E59-92C8-EC1BA9BB049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B0FEC7DF-DC16-4DDA-AD70-BA34B7C704F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84F2BF13-82D2-4A84-A4C1-83EA2E662C5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5BBB12ED-A313-4143-A713-B9A93F10DC0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2682D3C5-71AC-410E-80BC-1F91DAAA6CF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2CC63F84-826B-48DA-BFE1-FDE9FA0F5DE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1656B845-3E3D-45F0-BE15-0A879DC19B8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62F8646E-D3B1-4C5B-852A-6C667B1964E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F6ACB14C-9BFC-4161-A5EE-EE1DD38D135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0A9372B7-E6D5-4EDA-AEFB-E6C8ED7B760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A6566C96-4448-4CA2-99DC-68827924DDA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87598B5E-C351-4AB9-BCD5-2ED830E1774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0240C8EA-53E3-4E56-907A-6A86624A7A8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4F1BE2FB-4AA3-4BE0-995B-1165A4F3E54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2FE71967-4557-42C3-896E-A66A4398AF4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683B7896-1DE2-437E-9724-8CE77E3B177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8FD4AC5D-505F-469C-A91E-CC840AA2F22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9AF69310-5D2A-4CF7-BBF0-34671C1B679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F34361E2-6278-4EBF-99E3-9B2D931FBD6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43C3BA4C-640A-4768-9975-E7CE95045E9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FCCADD6E-670F-4EA6-8D1C-B522ADD65B0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9EE3925A-2ACE-4209-8D90-4ED9481462D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028182C8-D50F-4C60-8EE7-1838419A03A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11BB6B6D-518D-4DC9-B444-DB2674B5EA7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2E46B5D7-D4FA-4605-A83E-177FD314441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79DD2455-283F-479E-949A-160F08E2D4C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9F0F3733-84C9-4F9E-99C4-2E7B796A282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0D934713-34E6-43F2-AD52-C8E3D4E3F3F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7950E72E-55F4-4296-8431-B6F8BAD7FDF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1E4A5B23-CC39-4CA4-BDAB-6333FE2FAEB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8195F463-9A64-4380-83EC-DA8BB920F6F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A8EC109B-AC18-4147-B3EC-A428DFE4E8E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F1B73679-E338-40C2-AB0D-2FD7CD5BDDB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8FD841D1-51AA-40D1-9843-5DC9397E3D6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3B9E29EF-DABE-4370-A095-36F479FEDA1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606F0F02-212C-4A62-BA6A-CC766A4605F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E15382BE-2288-41E3-B071-38377207935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9117F1F5-4DE4-407F-A3EC-0FBB7619459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F7126EEF-582B-4012-9B28-F81AAAC66B1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C7433489-90A9-4862-84A9-E111ABA50ED8}"/>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FEF49182-491E-43A3-815D-496FD64512CD}"/>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EB3EFEE7-1558-44ED-9645-D4C5245DB7A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F1198B74-59B0-4A57-A821-7BA967AC510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2CEB7138-05A5-4E0C-9ED8-4BA1B35294F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9B81EC5A-386A-4107-ACD6-BCD661E7A49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75A41D7C-E8DF-4E19-82EB-2A0AA41AD5A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5B37E6FD-9360-4D51-8B06-E7A8E95621C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1C8FF5D0-39AB-4528-883B-DC1369CDBB6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D6B60AB3-8D4D-4134-9F1A-C2B159FA34B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35F55C0A-D5C3-4F00-8806-FA45FD64F4C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E16749C2-90C8-4FE2-B1A4-58E526FBCFF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BA5E95DF-9A09-4C05-A701-CC859DF6751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02D18AE2-5248-464B-903C-7BAF76A5411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46D80F23-907C-4846-BEFE-EF24225B4C2B}"/>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F621E7BE-3502-414C-BE7C-62472B620284}"/>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8D51931E-58EF-4606-B4DE-FD62B48D5CC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EBB97799-9446-49DF-9DD3-A627B0B1411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DB8051F0-0752-401A-B027-36731337F22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BF7FB8B0-63F2-444D-A71D-E7D64903DEA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4964E73A-7759-4F4C-9964-614B4AA5964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AC96B2FF-3403-4862-AE16-9AFC277060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049118E6-3315-4024-B39B-96B81886136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B63E535A-AE94-4352-83A7-D5A22A177DF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0F972FB6-4257-49D1-B0A2-CA2015672E9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E98781B4-951B-4CA5-A8BD-B895F5773C8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B53094B4-B4F5-4DB0-BAA5-9420CE000CA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C9AD7009-86AD-48F2-9CD8-D82DEA4C995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EA1B7E60-C004-4608-AC3C-A0C3E992B82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9B09F72A-E7C1-4246-89E1-3F0C07E0EDA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BA98BED3-9194-4CF3-A024-8004855DC6F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9FFD9B56-E854-4464-91BE-38693E80E8B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50D28156-57C5-4AFC-903B-05165615932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F4DC157C-44B0-4A4E-9215-E9E6AC3D6FE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E2CFE788-9093-4490-B102-2B45DD076D6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99E93FEA-A154-4C9F-A813-5DB5FC12F08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D6651FC1-656C-4827-A5E4-4A73EE2AF38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20F81945-A783-4084-A8AA-65F162D01CD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32B4D1AD-CECB-48B9-94B5-4E4505C406A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2A177BF8-DCD2-43A5-9A59-2BFC1094481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6DB36A66-9BE1-4298-96EC-F74E4FA6132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CE6F7C67-8BCB-4970-AE9F-A42326B11EA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DAD4F595-6D6A-4121-A688-F0D87809105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37109DD0-A11A-4C15-8B05-A5D9B16A7F0B}"/>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97C385F0-2681-459E-9375-36C73CE1938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6758E040-D3FF-4A07-A8FE-68130BD10BC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A43EFFD8-A219-42A8-8271-732D8827ED9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DA7CFDBA-5274-4102-9EB7-3E5721E6094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A876F885-FA61-4C98-8225-0D2E7BF40F3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17499430-FC8A-48FA-BA42-4F35D1D003C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50C784AF-66DB-4A42-9807-CFCF8DF8CE9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1873AB8C-605C-4EA3-84AA-28FA5E79D98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C912C2A9-1DDD-4F2C-AAF1-E2F83582D73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3DFCDCB5-1154-41AE-8EAB-98D5A160CA4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C3EE1F38-AAE0-40E4-83EB-7B0D980BC4C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8646CB74-D2B2-4121-A694-71D3E7CDD4E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CEC11491-E02F-4041-B38B-3AF740B1645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A19B8AE2-18B5-44BE-A5D5-A9376AE2166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79E50DD2-11B0-4B15-9501-60D62BD404E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0F9DA2B9-AA2D-411B-88D6-D4D61165837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E5D5996B-86F1-48CC-BB4E-372A0BDE2B8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CE31AC07-6452-423D-9EE9-42AEC73C8A1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3CF166C2-7D87-4352-9EE7-5865D8AEE5F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A1078870-6C5B-4BA1-B55B-A7B40EFEA36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C16856A2-E04D-4A9A-8E69-BDC02A6AB40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395C0351-FADD-440F-AFF6-96C4041BE6E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824EC6DA-8693-4917-A7EC-509E7D0337E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16DA9068-2E15-40AC-9AB7-3C531F79EA2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307BB446-6747-4000-B7CF-AC76753CCF1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72206B89-9633-40D1-B09F-0E38D3D909E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A2E8FCA9-3B0B-40DD-8781-C13CA6B2D3F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6865F1E2-B581-4C6D-BCCC-2C56FD06840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04D4E2FB-8098-4B08-8D49-DABA8E8B38C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0767BA55-F92D-40BD-8574-C5F4F96BA01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810D7B58-FC6A-42D5-AA79-5E16AFF0DAF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CB492932-E9A6-4763-ACEA-43C7B5E1DB1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9C107CE2-D287-4E81-9A77-DC95D92E311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A5D5B76B-2D32-4786-BF0E-DD09EA92B9B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3F8E38FE-F014-4D34-8D71-4D02A3F308D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465AAD39-A017-4F90-A3A3-61FFE57E4A9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2BBEEF8E-50AE-46AA-801A-22D0187C189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0192FAC0-21D2-4D70-AB11-A86101D2F46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828F8F91-C9B7-4053-ACD9-FD5DF579C2D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3203A27A-A1F5-4112-85D4-6E6A869873F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DFA309EE-C460-4FF9-BA47-2637821B6AB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B3F0F590-0118-473D-91D0-F1D56773D98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C824076A-C5A7-4873-AB37-781AD2736AB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D4A1E967-207D-4723-B554-843F428036F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6087BA35-7AC3-44EE-817D-FA910F75446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1969039A-6089-4EDF-80F4-33EC94955EF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EDDD2D38-5BC2-4477-BC05-36451094623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D4B3D364-75D4-45A8-AF42-E41618A5A59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4623479D-2CE4-484B-83E6-18DFC4CD862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042E769B-9EEB-4A0E-8804-8635F376EED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BBCC4E5D-ACFC-4F68-8C39-0FEB7AB26B6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51B3CFFA-01C1-4E1E-B137-CFB3884E583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FE43D801-26CB-4777-8A70-0758523B3BB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731B0402-0034-4643-BB5B-2C0A6559813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8CA5EB43-65DF-417E-B18F-FBDF2C58E85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726DD6E3-8223-4E30-BF65-B7DC0389B57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59661134-056E-4296-8CFA-0C037E6B116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808CE777-3CEA-4AB2-B5DC-D88B36CA929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258E31A1-A19D-4A6B-9BC0-0273D4F9E37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0C461709-B842-4647-BCA4-8C5BAC8A231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B4568178-259D-4F1F-8106-5D573D03BE2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24A98D75-D58B-4021-8787-D4D820167A5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4ADF66CE-7F3D-41C1-BB28-2492A83A100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0DFAA7E5-67AC-4E27-B73D-0A0B6310F57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F5236D2B-25FC-4AD7-9C7F-4CC865600BB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BD10659E-D69B-46BD-9E81-192071EB2DE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A0736489-C645-44A5-B024-1F40214EB04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C1261F61-7F79-4E0A-8808-279EDA7501F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EA3DA5CF-F656-4722-9E66-147A76DE125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CA651BAD-5F1A-482A-B525-A736842CB68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69020DA2-3206-4534-8482-950B0536204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DC1F7FEF-235C-457F-A4EB-A292059E8B5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FDAA842A-788C-427D-A0E4-E887FE6B3DE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F51ED2C7-4073-4BC1-9E49-35C9FC098B6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57414F84-02B3-49CA-9B04-CE2C0BCDB1D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A2175D8D-0C21-4240-9F18-CAF88EC35FC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00231235-85F4-43CB-9289-0B164B7C64B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F58115AB-6F5B-4AEE-A8F9-C4EE7BF266B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70EAE4D2-5B13-4203-9EAA-9D121256A0A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6DA1C764-7008-487E-9768-C9A43A7E6EE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61370D15-366F-4311-9B8E-C6BA2CCB94B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16015C9F-BD96-48EB-8AB8-D041DCBE93C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CED53524-9535-4997-8548-000E6979D7D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B3940B3B-6151-45FB-84B0-40B4D58D2B0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FF636AD9-17C6-4857-9AB7-A598A677A7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0DA4DBC6-97BC-47DF-A9F9-E370FEC6324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87FB19E6-0FAD-42C9-9796-F699E85939F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633F8F2E-1C93-4AB4-BC1C-478D49924F3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490D3B03-E82A-45AF-9574-332A945E778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89D82203-43A8-4A31-94D4-DD5407E02EC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CF0C3DA0-2947-4040-97E6-A70049D6AB3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A9818DE0-86D5-4161-84B3-D5E49349D38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43E7BE52-06F1-4161-8CB8-B0AACF243B4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351739E0-B2D9-4F70-B8F6-9BABA37FD71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D3DD18F6-AF64-4854-8C84-628F64B2065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CAF003D6-EFEB-4608-9A42-990764916B4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B71DB660-E669-4B0A-BA42-07BE9D00B5A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F184A37B-C614-439C-B616-5E3C47A30CC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8AB76195-13BF-440C-9431-7F7254FF9CA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587ED4C6-4DCF-4F73-A4EB-053C0515590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FC2C34E4-14BE-4217-AC11-46C1DCCB501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E195334A-E724-48BB-BC9B-95583CE9EF8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E6369251-8BA0-4085-88CF-F85C0E2CD38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C382DD53-A836-46D8-BABC-E9851775957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A0B22801-A7B4-4091-AF43-24C1E9E04C9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4D58C5DE-5DF2-428F-A7B6-CDA0D7D287C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F21234A9-9004-4FC8-97CC-6A047A8D0C4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51603EEF-4D1A-46D3-9D49-378539DCF1D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85E0432B-3555-4CD8-9941-1A2E44680BD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BECE4B40-CEAB-4A5A-BA62-5F5636A5D4D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31408D42-8DD1-43B1-9AE8-B8D3F0B02F0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697CD6BE-B11C-4060-8836-C53862A1299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51D738D2-8F37-41C7-8672-11EB762EF99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FAB56D8C-5466-4907-99EA-015755A7959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D0C32F89-5198-4E74-ADB8-25955B5DEFC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DE780D72-9AED-468D-B384-F0EA054BFE1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611BA60F-09E5-4241-A80B-E8954FD6D2A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2884CB8F-E590-41B1-8298-DC05D209137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53309319-F1CE-4238-ADA6-F5F33F67C35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92FA4549-6514-447E-BCA7-2A43F1E7581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CB5B75F2-0480-4F41-A439-6CE4485ACA2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1AD868AE-88B1-4A18-B7CE-32CE56F60C7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D5E3F632-D04A-42DE-A918-B3650167DA6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E93143DE-AB21-4071-936B-7D3F7D47161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6B8768F3-A4F5-4E26-A5CD-FE8791F6B3B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28FBD784-9134-46D3-A9A5-36185705878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8BF72F26-37CA-4345-ABEB-70686861BAD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5C33A484-35FF-472B-8646-DEFB674DEF5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BCBB7269-19E4-42A8-BEAC-95AF643D0F0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E4EE15AC-F33B-4B52-8E40-4668D8F9D37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6E80B18A-9E38-4950-A096-98639C6178F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371FAFCB-4754-4FB7-B61D-37244D51FC0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2568F56C-E54F-4449-A751-3A9B32482B7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8D3B7CCC-8A2C-45B7-A715-C8983CEA533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7278DD15-371F-4A0D-A5F5-9F7E1F1691A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23E63E50-8E6A-47D9-9A07-B18B0ACED65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89023452-2F29-4D6D-9679-1F5C7489630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EB9BE550-2542-4D84-A032-359A4C57AC8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D06DDF2D-033F-4D2A-A087-108754403FD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87998AA1-8FA0-412D-851C-ABFFADF683A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8FE8635D-844C-44B8-9C2B-2B1DB37CCC4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04387DD6-C080-4521-BA08-94ADD71FDDC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2360044C-4D69-4960-886F-87A20843265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E99B1EB2-05B6-4BB4-9B9F-6F5C30D906E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FD290DD4-2F7B-4F7A-8A44-52596DCAB49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6624B553-1562-4788-A27B-ADAAD1F43AE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31043B0B-41A6-4EBD-9A19-E1A3F2D3717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92771600-6C86-46EE-878D-46553866D0F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D1F493C4-CDDA-453C-A061-87B4B3AB2DD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05F55DA0-CD2C-4E5F-AE45-0F531438FBC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0A88159D-92EE-482F-AF39-188E227ED39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773F46B1-9BE4-4246-9D25-252EB41AF10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40032D7B-78DC-453D-AD5B-31B35AD3074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589597C1-4CCB-4566-AD5B-9DB8259F626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04E00C13-29C3-4C14-8832-6918C1D47D5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EFE97DCD-519C-42D7-B3AB-914BF288BF9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B949476A-E135-4432-9A96-49D3820B6C3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0DF128BF-5443-49DF-9491-FACD77E1C74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93AA5A6F-193D-4101-A116-BC31B9DCBA1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75E7046B-8769-43F5-B42E-0AA79514781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9A176D6D-1299-460C-9779-B24E9292AF4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46A4FA8B-A0D6-4436-843D-9D70D77BFE5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B9438FD9-D421-4DBD-8751-9565BBDE56B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5AF413E8-C92E-48F0-AB1C-A06C1BC4316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481EF24A-C159-4AB7-B969-21CBEC8D865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5B7005A7-83BE-4577-AF79-B00AE8DB4AB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74A9222F-FE37-4405-85DA-F508BDC4309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CB9AC6E6-DC27-46D4-9DDF-125174DAEFF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D511A97E-4B3A-42B2-BED1-EED85626C8F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D74206C4-9340-464C-B103-09BFF2D50AF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C778A84D-430A-4AB8-8336-34779146D0F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0AA2E927-0ADB-46F5-B0D9-1A59A6B5437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5923EA7E-35AC-4A09-A7AF-08B86FE6358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C25FC55B-5805-4165-9DD0-BD9CA1E75BE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41D1E924-A37C-4D7B-97AA-B713DC83FC5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19D9262E-6C3F-4083-B5E1-A1CF1B58639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8D419C4E-D2B8-48CB-ABFE-8916B3CD530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59C9A8A5-3F0D-4199-A835-64B6F17D111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60FFD89B-9558-476C-815D-9B666AC4636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3AB104F8-8579-40C5-83B9-586B1498F83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7E85643D-0F72-4300-9C41-F9901D81061F}"/>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C82A8599-1AD8-4EDE-B132-F9A8090BA8AC}"/>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27FDC02A-92E7-41D8-8645-88969CB9A9E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720DF303-3C30-40F2-BB3C-562F0E934A7D}"/>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2C6582E3-5822-419E-87B9-6D5FE4FC241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DC26F532-4504-487A-8BAB-EE3AB941737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97DD54EB-0C77-4F25-842E-36F1DD1AEF1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24BABC74-64AD-4952-A366-779C92CA8C8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6897E834-3D40-4E79-B087-6B60A48B843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FC59192F-EA74-406E-AEF1-E4FB8C7B0DA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9CBDBD67-5B62-422D-860D-3A8D3CC5509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323C2839-2422-4CB3-AA78-AA4C56816CB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EEA098BE-1804-4392-AFEB-53964AC1774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B169EAA6-5FD8-402B-824A-CEBC603ABB6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E134BC77-C95A-4089-B5F3-130543830242}"/>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129D88BC-67D3-434B-9874-4E08CEFD0407}"/>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13296172-842D-4906-8336-90BEA7E9CE3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F126D22E-12BC-4187-A6FC-B2C14A81783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381F1B83-61D9-47D9-B862-1301B141FDC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B6E53DE2-7E54-47BB-A409-1E90E82D234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DE002826-CF0B-41C8-9808-D0B6B938895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3CB2A01E-F657-4C5E-8C31-5A9D27BF8A7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A5C7BCF1-1C2D-4300-80E0-67AA073E281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BBA32981-6C36-4A20-89B6-14C687D5C6B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975D6A94-3C9D-4EAE-90D6-1B6DCAA6AFA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524931B8-B9F9-490E-95E3-E7876611165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0AF66C81-12FE-430F-9901-FFC23810BBF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4F04A2B1-D083-41F3-BB2E-E10A7B5F7D9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3A9C0EDB-B235-427E-B60C-4D1F77F1C49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A0C685FE-6BC4-4D94-95BC-D9AD4B0802A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8F85348C-6270-4A84-A924-154153CA9ED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8662C441-E134-4206-922B-DBA876B1C48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8E0B7238-142B-430A-B946-74BEBD28315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B18D2E6C-E3A6-4C81-9A81-E7A4C334963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AAD976DD-15C2-4D89-848C-83DFFCBB9C4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1BC22F06-1211-4A42-9275-DB280A1BE3F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56606570-2BEB-479E-989E-AD348AE0741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83D25D7F-73A9-4AD1-BC73-D6C6CB00B13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EC91B49A-E108-4D38-AE5C-432D1A0BA2F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22DE7697-0305-4220-84B5-9BBB992580E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4220E848-14CC-46BC-81F6-5A4B8EAEFD1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D3FDF71F-7561-4515-BA73-FE6EA237255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FCA684D3-52F3-42D9-9CA7-A18FEA87BC8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289BFC6C-FEA7-4740-A633-BC4FCF94DF6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41DDF4B1-5DCE-45AE-8AA0-CC2CBA410CA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46C50222-DA63-4B50-A2F7-5055A703FE8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B74EBFA6-1608-48E3-B0DD-FFEDBFFDCFB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60E8C0E1-95B9-4236-8F38-EDE88815018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81102C8E-C5C0-47B2-A9CA-CB103D068A3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A922FFAD-6549-473C-858B-F322B27A35E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32550736-50F4-4880-9269-CDE2059015E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DA3851B5-2E32-48C7-AF5D-86AF55AF471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E0042742-1D0E-432D-9424-AA2483C38F7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2C34C10A-0141-4D1A-BCCA-C464CD1B816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7315E470-0546-4176-8943-BC3CE2F6EC3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A73DFAA5-58AD-4667-B45E-72D63A4CD35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FA9737AB-47C6-4984-8704-5F9C0B73772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070CC9B0-4F26-4164-98BE-359F47C59BF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43999F97-FA29-4381-A802-DEDFBDD5CBD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9F5BE3F1-7867-4EC6-A76C-32C60C085B0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517DD6D9-B8E1-4116-B3DA-3967F859C11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482193B2-6E51-40E5-824F-1ADA7FF3A9F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D1D2F53C-1567-4056-93F2-739875080BA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71EAC526-DDF6-4C01-904A-6D8440A1E72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CB5EDEC4-DA8C-4A4D-974F-5B3C84AF079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6741B496-1AF7-4137-B409-D1C3090FED8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90D59DB3-5ABA-4E95-83B7-9348C3DA0B8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A9D451B2-D63B-4DBD-8BA5-AC9D4BB5D55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B93A3B7E-0456-41EE-A647-FD04FDFD4DC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481BB598-C587-4C8F-A252-B0084B8260C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BB9114E0-FC36-4758-9A60-575964FB11A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D1F8B0C4-0A0A-41DC-A452-44E4FAFF01D2}"/>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60651CF2-7301-4687-8BE8-8DF3852F41F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0D390650-7A65-437A-86F5-F3FC586EDE9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C1D70B90-F584-48F3-96C9-D7C89E52EE5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EEC44EC2-9E37-4EA2-B133-70D093EB0DD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288D9692-782D-47A2-8AF2-E2DAB0599AF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0422EC84-7851-4607-8405-1B829F333E8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F31E4E72-D40E-43F2-AB0F-59DAF5510FF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3F7D1429-DF03-47DD-97CC-2403516F8CA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2A368002-B312-47FE-BEE0-1EB796382F3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45BB2095-E2E2-4BA0-9BA6-6E83B9D279C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F5B8EEAC-FC27-4CB3-B28E-74881AD67A2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685D1AB2-BA3C-4C23-9CFD-495F4F4FB61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823AFF69-67C4-4629-B6C0-E8AA8349D928}"/>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5A655CB3-5416-4DC5-B40A-17699A70042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D89821BF-09DD-4A33-A000-DB9982BF033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D9F0FA40-1DC1-4216-965B-C4CE718F8FD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12A42CDB-FAAD-4265-B840-1A9FC808538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94AC6211-CF00-4069-A11A-21F9E306277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9B61E249-0A82-4DAB-B0EF-A15E3CADE99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4B0AD2F4-071C-42DC-8BE5-A9A1FB0A34E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D5D675FF-CBF4-493B-87B1-289E5D08CD9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A21617C8-A9DC-4D69-9FF5-FD8C615581F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B088AD9B-7A4D-419F-A46E-F6396B5AC99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467B3361-F38D-4818-BBF0-6DF51EF885F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5A6028FC-63B9-43CA-9C1D-C577AB79262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8FAE9EC1-4C5D-46D5-8531-22F2FA19EFA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4E27AB8D-3BAD-4480-90BE-59A869ABB822}"/>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453BE269-9B52-4383-B98E-73EA3759428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456F4370-4D88-482A-BD24-39068DD6D27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6A1819BB-71C0-433D-814D-7647C4FC82F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31507361-EFDD-44BA-9109-9CB5BAFC4BA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06528B32-F414-4E11-BEB2-5DB1C1693A2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381CCA50-B0CD-4C44-A848-F74A6A6F274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37C1EE2B-A89D-46EF-92A3-26E2E2DC85C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62997E37-8AE5-4CA9-BFD3-AE9BF22BCED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4332989F-3425-4327-90FC-A0758E81BCA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F79B143D-DA7A-4E43-871C-5B0657DC16E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BB737E33-B021-41F0-993D-FD87024D81D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B821A039-9010-4603-A49C-B679C2CA57E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E5F0020A-2369-48E9-94F5-418025848A1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94C7120E-84D0-4E58-AA4A-29C779A0DCA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CE7FF487-EA87-4EF7-AB4A-B0E5C0A8161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717A341C-2EC4-492E-85DB-263423C8E27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694ECA74-6D3C-4BF6-BA93-2D90802950B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9657C7B0-56C0-4710-9052-6A5F4E69987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9EAD7311-FA81-4D39-91C9-03A519D7E01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9C3B1D46-7042-4D79-9F46-6B9ADF789DE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45183E93-DFD1-4D9C-9F8A-3C92A7C28D3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A710B17F-1BD6-4E91-8EC2-3E17C0212F8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815530FC-C892-4B3E-9276-90FC8EF45FE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133EE321-02A5-4B43-9A43-83FC7AE0087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99CDA173-3242-4014-99CE-1132D387BEF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08E3DD21-EEA7-48A7-BBD9-7DC1EA9635A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91A44FB7-DA64-4EC2-94B1-B425842BAA3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E6DFA99D-4871-4D46-9FB9-FCF09E2C352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4A176737-74D6-4F30-8904-6B1A8185A8D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4" name="image4.png" descr="http://intranetsdm.movilidadbogota.gov.co:7778/images/pobtrans.gif">
          <a:extLst>
            <a:ext uri="{FF2B5EF4-FFF2-40B4-BE49-F238E27FC236}">
              <a16:creationId xmlns:a16="http://schemas.microsoft.com/office/drawing/2014/main" id="{925C30B4-9854-4CA8-9BB2-EABC34FCD77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784E1717-2808-4964-9C43-D84FD1E63A5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C2AAB538-C31B-4F61-B69B-93B781B34CD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0087EDAB-89F0-4782-B67E-82C9DDB7BA4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05D931F1-3864-444A-886F-5B0A2995005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C2F8F2B0-4CD4-469A-A6FA-E0402859E86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4243063A-0D43-4DE7-AC9F-9B53AA0D413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707856D8-643B-423E-94A3-4782228A055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C50EA2FF-14D3-4F5C-8A87-453AA8841D9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B4FBDF4E-EB30-46D4-99F7-B46A815C1C0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8CBD4DC9-ED49-48AA-8521-05043128F6A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B9545F41-5CD3-4977-9AC3-F16BB334083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6" name="image3.png" descr="http://intranetsdm.movilidadbogota.gov.co:7778/images/pobtrans.gif">
          <a:extLst>
            <a:ext uri="{FF2B5EF4-FFF2-40B4-BE49-F238E27FC236}">
              <a16:creationId xmlns:a16="http://schemas.microsoft.com/office/drawing/2014/main" id="{0E1484BA-EFAF-4C3D-BC6B-8261EC2AEB6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EF841A7F-C7DF-49D3-B3D1-A27A83F71AB9}"/>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8" name="image4.png" descr="http://intranetsdm.movilidadbogota.gov.co:7778/images/pobtrans.gif">
          <a:extLst>
            <a:ext uri="{FF2B5EF4-FFF2-40B4-BE49-F238E27FC236}">
              <a16:creationId xmlns:a16="http://schemas.microsoft.com/office/drawing/2014/main" id="{7D853995-54B4-47F1-B234-53A8222AD6F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8D389B79-B7BE-48AB-874B-A0AAECF4885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49D50809-DF0F-4CD2-BEC3-87996748D90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D7F86014-9290-4F95-A060-5947FAC86B3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7D6D8886-265A-4070-8AD3-08A4403B09A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9E370AB4-AFE7-473C-AF33-1427ECF0850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63648AB0-E063-4C06-97F8-3C87647D209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7C87BC57-9755-4B7A-81A4-1C59F066663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FB9F3A5B-3D8F-49BD-818A-53A30843475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B3282207-F907-4DEF-A689-F5E26863CF0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F649F8AA-E3EA-48E6-868D-C95F22E737F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5400C054-9CAC-42F4-AAC9-AB7B4E5C888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0" name="image3.png" descr="http://intranetsdm.movilidadbogota.gov.co:7778/images/pobtrans.gif">
          <a:extLst>
            <a:ext uri="{FF2B5EF4-FFF2-40B4-BE49-F238E27FC236}">
              <a16:creationId xmlns:a16="http://schemas.microsoft.com/office/drawing/2014/main" id="{2B46975F-1855-449B-A227-4AE766F0839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9287ED17-0711-4091-854E-485EBAB1C3E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2" name="image4.png" descr="http://intranetsdm.movilidadbogota.gov.co:7778/images/pobtrans.gif">
          <a:extLst>
            <a:ext uri="{FF2B5EF4-FFF2-40B4-BE49-F238E27FC236}">
              <a16:creationId xmlns:a16="http://schemas.microsoft.com/office/drawing/2014/main" id="{1BEDCABF-3DE2-468C-8746-141E83EE40B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FE952043-5014-4A49-9824-109B802980E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430BC081-C4CC-4C74-BACF-8E5495B928C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9E20CDEA-9771-4DB3-BB3B-D9E7556C780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290F0981-BD8A-4844-A1A1-4CBDFBD0AC1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4277CBDE-01F4-4F9E-ABDE-AD7D7897239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E1408441-E25A-4693-8F23-1E6C421A1E6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C60917EC-B49C-4F6E-BE22-3EB4C393C73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2C79527D-C814-4C60-9559-D241FDBFABE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1681BE7C-567C-4B4E-9D41-E07DB93080B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942A7E3F-ABB9-4648-9B4E-DCE5D930430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C089174D-2297-43C8-8CD3-8E9AC89A833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4" name="image3.png" descr="http://intranetsdm.movilidadbogota.gov.co:7778/images/pobtrans.gif">
          <a:extLst>
            <a:ext uri="{FF2B5EF4-FFF2-40B4-BE49-F238E27FC236}">
              <a16:creationId xmlns:a16="http://schemas.microsoft.com/office/drawing/2014/main" id="{54F28EAE-C89E-4EB2-8F33-7C88D920790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79D72C98-C20A-4416-AD1E-6481B7124B3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6" name="image4.png" descr="http://intranetsdm.movilidadbogota.gov.co:7778/images/pobtrans.gif">
          <a:extLst>
            <a:ext uri="{FF2B5EF4-FFF2-40B4-BE49-F238E27FC236}">
              <a16:creationId xmlns:a16="http://schemas.microsoft.com/office/drawing/2014/main" id="{D5ABEC89-9D41-4C48-B047-5EEE228F587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B28FE6AA-05C9-4E76-AE2D-904A0EB8E0D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E116DED4-A0D0-4688-AE53-8284E80E1DE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A87BE8C8-DADA-477E-BE78-0D8A5869B1F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1B8528A6-CE4C-49B6-A2C7-124509DD5CC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AA326141-631A-42F8-AEA9-F53CED96B18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232CEBAD-C03B-4309-98D9-D9B4D60E31F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4D24C687-3CE4-44CC-8A21-35EB7421F7F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666BC544-F96D-46A1-9080-5C4612D1794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FBA3AE73-83BC-4B68-887C-DC39E66ACFA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68A6FF65-6586-43CD-82D1-D997AB71EE7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71F7F9A8-0F6B-44AE-BC9D-91896A4245C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8" name="image3.png" descr="http://intranetsdm.movilidadbogota.gov.co:7778/images/pobtrans.gif">
          <a:extLst>
            <a:ext uri="{FF2B5EF4-FFF2-40B4-BE49-F238E27FC236}">
              <a16:creationId xmlns:a16="http://schemas.microsoft.com/office/drawing/2014/main" id="{5015F051-B33A-4DFC-BDE6-69DE8465415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B38D1620-3456-4285-813F-3D0848C176D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3730A21E-1033-4894-9B4A-DBE68291F35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46E97A55-756A-47F8-8FB2-5032E3B66C4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8587ED48-4F05-4FFE-B2B1-2534F165263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E62B89E6-5580-463F-A85F-BB4F3847FB4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83D891FD-40FB-4A68-938B-0B1C274D497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A50EB2B4-B17C-4176-9BA2-EDE31BB3E46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821B678F-70DB-4596-90E7-4CA02530793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0ACE3BF8-3413-4818-9F0B-7A35AFDDCCE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FEB836C6-BC57-4FEA-8031-2E6C3B91376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030A049B-F5D2-40AA-A5E7-D1039300237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C84A2319-3216-4268-ADBF-DDA1D10511A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1FF59BA3-4FD1-4571-890C-F26B1E5E9DF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0126D23B-F5C1-4A44-98C0-BA05F030208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725043A7-352F-415B-B4E6-79438E5E1BD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63DC021A-B1EA-4FC1-86C9-C313E34E4B2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7735CAE1-81EF-4978-A0B8-868FC6CA783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BB872FF5-3590-48EF-ACF4-FF3A380E0A7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BF864471-9FF4-42EE-8976-D7459CA18D1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71D01F45-B1F1-4F92-B8B4-2E44A07CDE8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C5B56644-88CE-435A-88D0-43302202500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E324541B-0958-4DD2-8308-B41C4EE8DBC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EE73B3C8-6B1C-4324-AC30-DEEA8F6D54B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FC48F9A6-AE4D-4742-B03C-144B0529772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F8DB095C-357C-4456-AB6C-F17A234F57D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C9496437-6F12-444E-8A14-365231C5612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C07C3523-60C3-4887-8B31-44F2169D133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D41E0556-DD7E-4829-9CA0-91CD53955AD5}"/>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2CC57257-6556-4AA0-A76B-787990A4276A}"/>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70BD19B9-AC53-437F-A3D5-9AFF4747F04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3C530AFA-E4DF-4248-A7CC-FF26B6B0FBD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E8D3581D-E5D6-468A-BD1F-77AC9815AC9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C7346C4E-67E3-47BC-9719-57EF4EF5F2F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EE7140B3-29BF-4779-8E45-70EB6F8F39D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651EC5E4-3538-4848-9EEB-128F8377FF3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735A5749-A6EB-41B9-BEEE-4F9FB8EBAB5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31146A35-594D-41F8-9943-8D7BA38792C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8973F53E-16A8-4CF4-B0F9-CD652BD2450A}"/>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B2042784-7680-4941-970F-51E7F46C780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588882F8-E914-4B01-B2D1-EDA18D068C7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C61C4705-0619-4346-81C5-4E61D45C804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F5E56D29-716F-465A-BF9F-1EFDC2DCB63A}"/>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D19D0430-A9C4-4CAA-8CFA-CE5938A04F8F}"/>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31F23836-0C24-48B4-9DDA-46F4DBCEA7AA}"/>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EBE5E7AD-43EA-48FB-989B-A22F214F237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E2856BC8-AD57-45B1-82AB-52BC69B824AA}"/>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EB77334D-DBD8-427D-B724-E9D3523EC0F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65B5FA78-D1C9-4778-935C-D6FD1362DE3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73A38745-5696-47E0-9CD5-8A0F5B6DABB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64CE2CFA-2A05-4705-8493-B63C7C936A4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A6C295A4-A5AC-40AA-A1E9-2264C00DEBC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A79143C1-FB9F-465D-BF2B-2FAD9862FDDD}"/>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0AFE22E7-5D07-4FF5-ACF5-9A25A7F66A7A}"/>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D8206BC4-1C31-49C4-9F05-05E97430B01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2D17ADD6-96B9-4DA6-8962-DCAD1A4E187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7455892F-E9E9-4343-B8C9-0BF5B2C003C0}"/>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ECC2518B-5C67-43A5-A20D-7806CFA178D1}"/>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7D0FB335-42DF-4D6F-9DED-812FF08444D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0CFD2F1E-D13B-420C-992D-23187F36908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092E0379-2785-40AD-8416-0EF57F40C62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1125284E-3976-484B-BEFF-643D2708CB7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01DF8E9C-346F-4FAE-BFFB-61B4CC41061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E57A305C-2052-47E2-B78A-490D960B0C9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698F5343-A32F-435C-AA07-F60E5A3ED11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481E5B80-447F-44E2-867E-47C01288B9B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3E8BF90D-9A63-4775-835F-5CF152DAB03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105B8491-31BC-4D2B-B8C4-CD54DBC37D0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ABB35CC7-5DCC-465D-A13D-A772BE8A179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1D667E24-9A6F-44E8-9FA1-BD2088797E1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1B074F7A-7B87-4793-AF9E-D420EE3BDEF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D4226317-EEEE-4703-A4B5-76B76D4D851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87CD994F-D3B1-40B6-8D61-7C3D9D4169C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CA1547AC-834D-4F13-8933-DED3715CC19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C27FB69C-31D5-444B-ADBB-04456B1F48F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570ADA0D-D828-40DA-9E7F-CD1781F3A11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67D69C5C-AE78-4934-9A69-82DCB34BB0C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63C22213-5811-4E25-B54F-4120669A54D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821D5148-711D-498E-8E9B-0D99A10D07F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2EB74996-18CB-4461-BFE5-5C883B24536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1D7A6DB3-A1FD-4F2D-82A8-3A4FA8EABA4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46BA9B59-3293-4CD3-A39B-7E3B6B3A8EC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A9AAF68A-D350-4298-9E5E-EBFFC99495B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F74B7D8C-383D-4607-810D-FF5AE1CE74F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B64292EC-537E-45EA-9922-00D16A90BA4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2E8D7230-1116-4145-86DE-44EC8F9FAA0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60345086-ADE7-490D-AA9C-7D9E5087EC8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B0BD0E87-F6BF-402F-B73C-5C9782438B6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DD509491-97F4-4C0E-8E8A-CA8016C5B4E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014181E2-77BA-40C6-8C4E-C6882F2C036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0B077740-FDAF-4807-A53E-73B8F468438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A349ADBF-7230-42E3-A6E4-9F566D74748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83808DC2-5032-4CDD-8EDD-583DF2947D9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0C7321C4-57C0-4B03-8C64-71CB8681EFD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FC317AA8-1EDE-491B-ABA6-93E8931F488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A4A03D6C-4333-4E91-8232-5423DC4D1B3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AD59A998-9C51-44D6-9EB5-38EBBBB2E1B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12B1E33C-E5A3-494D-AB1D-5746C9FCE34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1D26F971-7AC4-4AF6-8390-82FC13FABE6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AD4750AD-F9DE-4585-A458-CC5E2DE4F97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71083B5A-1526-48DE-81F5-050E6C5CC38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1E872D00-E2D4-449D-860A-3EF3A4D5FBB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D47BBF76-DDC1-41EC-9B71-EC03C46A1A9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BEC8F7E4-53A5-4B2E-981C-95B5CADE00D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A242CBBE-1836-41A6-AB1A-EFBA8DCBFC6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A0013352-B60A-46A8-87CB-DCD87FC14D9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FABA8EAF-B687-433D-A850-12EFDCB75CF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07493256-0D37-4848-8D8E-464ADDF5C7A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0868B41D-BCFC-4FD0-80B5-B10F0C294FC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4D800D5C-CBCD-43A4-91C3-AF9C7D29037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BFF94D6E-D252-4710-879D-437E8EB0B51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D20353C3-45C7-43A6-ADEA-B15B906F851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042C2B23-48E3-415F-BEA7-D098125B4F5E}"/>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0ED30AF4-727F-4DE1-BEC8-51F270F6155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57F16E8B-E59D-4D65-A4CD-C342A432C9A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954D7363-8E93-4580-9E6E-68508729BA8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BBC0AC9F-1801-454B-8483-0806DE679DA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38560230-671F-4110-A0E9-1F71D133B31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F0B59BA2-8BE7-41E6-AD7A-D6A2D291B7D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C333BEAC-5E1B-4B95-911B-95ED66ED01C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24A511BC-FCA0-4F6D-B21D-B5C5657498D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B68E97A1-0411-4924-B68D-AE58A6EB215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6AEBE6C4-103F-4C96-94C2-A8B562AF197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7D998BE7-83F7-47C4-B9D6-CC5AFD740CF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93DC5C66-A77B-4171-BCC9-C56C3283C07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2D40BE66-F230-4735-8EB2-3E12AFCE885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AAAE442B-F920-4BDC-BB7F-4968D99E090B}"/>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F346451F-BC10-4D39-BEEF-D75703AEA8A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4ABF00BB-9850-40DE-A013-F8C174CF980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4726A8C0-DB69-41BD-BEC9-69B1A5872EE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96B3BAA2-17E1-4BFB-AAC1-B41E4EFC725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A5C782C0-5493-4DD7-AF28-EEFD8FC33D7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193AE953-B7B1-4380-95BB-79B287F5C61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3D4892EA-BE2C-4CB0-8413-0735FD2321F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E5E6B2A6-3A7D-4EAB-B3C2-FBBB0A6FEBF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F7086B9F-7C55-4FC5-8CD1-9F8EDEE3B54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22D75003-E36E-4E53-990E-241F6EA10E7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A54119DF-9686-4CFD-ADA9-50782715F70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EFFA2268-28F1-490C-88E1-90C00C80A48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246588A0-1F02-4857-B7AA-E2D111CB54C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CEB79DCC-A286-454E-8AF3-9EE0EC9C2F5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357E672E-3D95-4AE9-B868-446EC13B09B2}"/>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0" name="image4.png" descr="http://intranetsdm.movilidadbogota.gov.co:7778/images/pobtrans.gif">
          <a:extLst>
            <a:ext uri="{FF2B5EF4-FFF2-40B4-BE49-F238E27FC236}">
              <a16:creationId xmlns:a16="http://schemas.microsoft.com/office/drawing/2014/main" id="{746DD4DC-AFA2-4B9A-854A-060D2C3E754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1" name="image4.png" descr="http://intranetsdm.movilidadbogota.gov.co:7778/images/pobtrans.gif">
          <a:extLst>
            <a:ext uri="{FF2B5EF4-FFF2-40B4-BE49-F238E27FC236}">
              <a16:creationId xmlns:a16="http://schemas.microsoft.com/office/drawing/2014/main" id="{E7B2270F-8323-4368-9059-094230DCFDE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2" name="image4.png" descr="http://intranetsdm.movilidadbogota.gov.co:7778/images/pobtrans.gif">
          <a:extLst>
            <a:ext uri="{FF2B5EF4-FFF2-40B4-BE49-F238E27FC236}">
              <a16:creationId xmlns:a16="http://schemas.microsoft.com/office/drawing/2014/main" id="{F863BCCE-3A6A-4882-9846-D1AA5674FC8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3" name="image4.png" descr="http://intranetsdm.movilidadbogota.gov.co:7778/images/pobtrans.gif">
          <a:extLst>
            <a:ext uri="{FF2B5EF4-FFF2-40B4-BE49-F238E27FC236}">
              <a16:creationId xmlns:a16="http://schemas.microsoft.com/office/drawing/2014/main" id="{D4789381-F151-46A4-9908-B67F6586920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4" name="image4.png" descr="http://intranetsdm.movilidadbogota.gov.co:7778/images/pobtrans.gif">
          <a:extLst>
            <a:ext uri="{FF2B5EF4-FFF2-40B4-BE49-F238E27FC236}">
              <a16:creationId xmlns:a16="http://schemas.microsoft.com/office/drawing/2014/main" id="{4FF11D2F-BC8A-499D-8F51-8896530DE9C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5" name="image4.png" descr="http://intranetsdm.movilidadbogota.gov.co:7778/images/pobtrans.gif">
          <a:extLst>
            <a:ext uri="{FF2B5EF4-FFF2-40B4-BE49-F238E27FC236}">
              <a16:creationId xmlns:a16="http://schemas.microsoft.com/office/drawing/2014/main" id="{C23C66AE-53BD-4BFF-9C00-6AC89671620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6" name="image4.png" descr="http://intranetsdm.movilidadbogota.gov.co:7778/images/pobtrans.gif">
          <a:extLst>
            <a:ext uri="{FF2B5EF4-FFF2-40B4-BE49-F238E27FC236}">
              <a16:creationId xmlns:a16="http://schemas.microsoft.com/office/drawing/2014/main" id="{955CF2AF-D5F3-4D28-A576-5B527920A56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7" name="image4.png" descr="http://intranetsdm.movilidadbogota.gov.co:7778/images/pobtrans.gif">
          <a:extLst>
            <a:ext uri="{FF2B5EF4-FFF2-40B4-BE49-F238E27FC236}">
              <a16:creationId xmlns:a16="http://schemas.microsoft.com/office/drawing/2014/main" id="{7D36BE79-A0AE-4A3F-92B2-C7FB9B13C52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8" name="image4.png" descr="http://intranetsdm.movilidadbogota.gov.co:7778/images/pobtrans.gif">
          <a:extLst>
            <a:ext uri="{FF2B5EF4-FFF2-40B4-BE49-F238E27FC236}">
              <a16:creationId xmlns:a16="http://schemas.microsoft.com/office/drawing/2014/main" id="{F71B69DE-ECA1-4772-8485-0D266B48B95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79" name="image4.png" descr="http://intranetsdm.movilidadbogota.gov.co:7778/images/pobtrans.gif">
          <a:extLst>
            <a:ext uri="{FF2B5EF4-FFF2-40B4-BE49-F238E27FC236}">
              <a16:creationId xmlns:a16="http://schemas.microsoft.com/office/drawing/2014/main" id="{81C1F2A0-7E07-4510-BB7F-82696AAD404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0" name="image4.png" descr="http://intranetsdm.movilidadbogota.gov.co:7778/images/pobtrans.gif">
          <a:extLst>
            <a:ext uri="{FF2B5EF4-FFF2-40B4-BE49-F238E27FC236}">
              <a16:creationId xmlns:a16="http://schemas.microsoft.com/office/drawing/2014/main" id="{619F82BA-4C0F-461C-BA86-843D3184AAB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1" name="image4.png" descr="http://intranetsdm.movilidadbogota.gov.co:7778/images/pobtrans.gif">
          <a:extLst>
            <a:ext uri="{FF2B5EF4-FFF2-40B4-BE49-F238E27FC236}">
              <a16:creationId xmlns:a16="http://schemas.microsoft.com/office/drawing/2014/main" id="{B3335FC1-D039-4AEE-B338-275EBE4FAA7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2" name="image3.png" descr="http://intranetsdm.movilidadbogota.gov.co:7778/images/pobtrans.gif">
          <a:extLst>
            <a:ext uri="{FF2B5EF4-FFF2-40B4-BE49-F238E27FC236}">
              <a16:creationId xmlns:a16="http://schemas.microsoft.com/office/drawing/2014/main" id="{0B5BBDFC-1047-4C92-AEA9-77B2396DD3C5}"/>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3" name="image3.png" descr="http://intranetsdm.movilidadbogota.gov.co:7778/images/pobtrans.gif">
          <a:extLst>
            <a:ext uri="{FF2B5EF4-FFF2-40B4-BE49-F238E27FC236}">
              <a16:creationId xmlns:a16="http://schemas.microsoft.com/office/drawing/2014/main" id="{86925CBA-FAFD-4376-B6A2-AAC647F4F15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4" name="image4.png" descr="http://intranetsdm.movilidadbogota.gov.co:7778/images/pobtrans.gif">
          <a:extLst>
            <a:ext uri="{FF2B5EF4-FFF2-40B4-BE49-F238E27FC236}">
              <a16:creationId xmlns:a16="http://schemas.microsoft.com/office/drawing/2014/main" id="{0548FD4A-4C88-4049-A3D1-7734B2FCAA7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5" name="image4.png" descr="http://intranetsdm.movilidadbogota.gov.co:7778/images/pobtrans.gif">
          <a:extLst>
            <a:ext uri="{FF2B5EF4-FFF2-40B4-BE49-F238E27FC236}">
              <a16:creationId xmlns:a16="http://schemas.microsoft.com/office/drawing/2014/main" id="{7ADD9A88-03A4-4D89-907A-811BB073E70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6" name="image4.png" descr="http://intranetsdm.movilidadbogota.gov.co:7778/images/pobtrans.gif">
          <a:extLst>
            <a:ext uri="{FF2B5EF4-FFF2-40B4-BE49-F238E27FC236}">
              <a16:creationId xmlns:a16="http://schemas.microsoft.com/office/drawing/2014/main" id="{19D1A7D7-72FB-4AA9-81E7-0374EAAFC3B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7" name="image4.png" descr="http://intranetsdm.movilidadbogota.gov.co:7778/images/pobtrans.gif">
          <a:extLst>
            <a:ext uri="{FF2B5EF4-FFF2-40B4-BE49-F238E27FC236}">
              <a16:creationId xmlns:a16="http://schemas.microsoft.com/office/drawing/2014/main" id="{E5536461-0302-455B-BADE-790572F95E8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8" name="image4.png" descr="http://intranetsdm.movilidadbogota.gov.co:7778/images/pobtrans.gif">
          <a:extLst>
            <a:ext uri="{FF2B5EF4-FFF2-40B4-BE49-F238E27FC236}">
              <a16:creationId xmlns:a16="http://schemas.microsoft.com/office/drawing/2014/main" id="{2749573E-4D16-4B03-8485-46142BD93F0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89" name="image4.png" descr="http://intranetsdm.movilidadbogota.gov.co:7778/images/pobtrans.gif">
          <a:extLst>
            <a:ext uri="{FF2B5EF4-FFF2-40B4-BE49-F238E27FC236}">
              <a16:creationId xmlns:a16="http://schemas.microsoft.com/office/drawing/2014/main" id="{9F88BEF0-07DC-4294-840C-3DA05CE1F10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0" name="image4.png" descr="http://intranetsdm.movilidadbogota.gov.co:7778/images/pobtrans.gif">
          <a:extLst>
            <a:ext uri="{FF2B5EF4-FFF2-40B4-BE49-F238E27FC236}">
              <a16:creationId xmlns:a16="http://schemas.microsoft.com/office/drawing/2014/main" id="{A98C03E1-4E80-41A4-A24E-4236FDA54DD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1" name="image4.png" descr="http://intranetsdm.movilidadbogota.gov.co:7778/images/pobtrans.gif">
          <a:extLst>
            <a:ext uri="{FF2B5EF4-FFF2-40B4-BE49-F238E27FC236}">
              <a16:creationId xmlns:a16="http://schemas.microsoft.com/office/drawing/2014/main" id="{0E46B548-BC2D-438F-BB22-C190E1A7E90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2" name="image4.png" descr="http://intranetsdm.movilidadbogota.gov.co:7778/images/pobtrans.gif">
          <a:extLst>
            <a:ext uri="{FF2B5EF4-FFF2-40B4-BE49-F238E27FC236}">
              <a16:creationId xmlns:a16="http://schemas.microsoft.com/office/drawing/2014/main" id="{3A712407-71EA-41D8-8CAD-953E76D6AF0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3" name="image4.png" descr="http://intranetsdm.movilidadbogota.gov.co:7778/images/pobtrans.gif">
          <a:extLst>
            <a:ext uri="{FF2B5EF4-FFF2-40B4-BE49-F238E27FC236}">
              <a16:creationId xmlns:a16="http://schemas.microsoft.com/office/drawing/2014/main" id="{0F2C2138-133D-416B-88FD-44B3593506F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4" name="image4.png" descr="http://intranetsdm.movilidadbogota.gov.co:7778/images/pobtrans.gif">
          <a:extLst>
            <a:ext uri="{FF2B5EF4-FFF2-40B4-BE49-F238E27FC236}">
              <a16:creationId xmlns:a16="http://schemas.microsoft.com/office/drawing/2014/main" id="{83DED5AE-839D-492A-9B69-2789246875C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5" name="image4.png" descr="http://intranetsdm.movilidadbogota.gov.co:7778/images/pobtrans.gif">
          <a:extLst>
            <a:ext uri="{FF2B5EF4-FFF2-40B4-BE49-F238E27FC236}">
              <a16:creationId xmlns:a16="http://schemas.microsoft.com/office/drawing/2014/main" id="{14A898BE-A698-45BA-A7CC-C71FF5E5A0B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6" name="image3.png" descr="http://intranetsdm.movilidadbogota.gov.co:7778/images/pobtrans.gif">
          <a:extLst>
            <a:ext uri="{FF2B5EF4-FFF2-40B4-BE49-F238E27FC236}">
              <a16:creationId xmlns:a16="http://schemas.microsoft.com/office/drawing/2014/main" id="{34BDBD98-0440-44CF-9A24-3D7953B94A23}"/>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897" name="image3.png" descr="http://intranetsdm.movilidadbogota.gov.co:7778/images/pobtrans.gif">
          <a:extLst>
            <a:ext uri="{FF2B5EF4-FFF2-40B4-BE49-F238E27FC236}">
              <a16:creationId xmlns:a16="http://schemas.microsoft.com/office/drawing/2014/main" id="{A80D5987-9803-419A-856B-99DDC4FA910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8" name="image4.png" descr="http://intranetsdm.movilidadbogota.gov.co:7778/images/pobtrans.gif">
          <a:extLst>
            <a:ext uri="{FF2B5EF4-FFF2-40B4-BE49-F238E27FC236}">
              <a16:creationId xmlns:a16="http://schemas.microsoft.com/office/drawing/2014/main" id="{11FB889D-FD3D-4D68-9990-5CB724D7B1D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899" name="image4.png" descr="http://intranetsdm.movilidadbogota.gov.co:7778/images/pobtrans.gif">
          <a:extLst>
            <a:ext uri="{FF2B5EF4-FFF2-40B4-BE49-F238E27FC236}">
              <a16:creationId xmlns:a16="http://schemas.microsoft.com/office/drawing/2014/main" id="{749A7D8A-7C40-404D-85FF-01F807C6BAB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0" name="image4.png" descr="http://intranetsdm.movilidadbogota.gov.co:7778/images/pobtrans.gif">
          <a:extLst>
            <a:ext uri="{FF2B5EF4-FFF2-40B4-BE49-F238E27FC236}">
              <a16:creationId xmlns:a16="http://schemas.microsoft.com/office/drawing/2014/main" id="{D7C35EB5-B0AB-468D-9C1F-E3D5253B3E1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1" name="image4.png" descr="http://intranetsdm.movilidadbogota.gov.co:7778/images/pobtrans.gif">
          <a:extLst>
            <a:ext uri="{FF2B5EF4-FFF2-40B4-BE49-F238E27FC236}">
              <a16:creationId xmlns:a16="http://schemas.microsoft.com/office/drawing/2014/main" id="{AB96C6FE-06D1-4F5C-AFEE-C692DA06B4E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2" name="image4.png" descr="http://intranetsdm.movilidadbogota.gov.co:7778/images/pobtrans.gif">
          <a:extLst>
            <a:ext uri="{FF2B5EF4-FFF2-40B4-BE49-F238E27FC236}">
              <a16:creationId xmlns:a16="http://schemas.microsoft.com/office/drawing/2014/main" id="{A14982D5-BF41-4F36-944C-9F6EA0B60EE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3" name="image4.png" descr="http://intranetsdm.movilidadbogota.gov.co:7778/images/pobtrans.gif">
          <a:extLst>
            <a:ext uri="{FF2B5EF4-FFF2-40B4-BE49-F238E27FC236}">
              <a16:creationId xmlns:a16="http://schemas.microsoft.com/office/drawing/2014/main" id="{34B93B60-076C-4E08-910E-EBC87EE5B84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4" name="image4.png" descr="http://intranetsdm.movilidadbogota.gov.co:7778/images/pobtrans.gif">
          <a:extLst>
            <a:ext uri="{FF2B5EF4-FFF2-40B4-BE49-F238E27FC236}">
              <a16:creationId xmlns:a16="http://schemas.microsoft.com/office/drawing/2014/main" id="{EAD7DCC4-7246-4CD9-81DA-C303D7DF455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5" name="image4.png" descr="http://intranetsdm.movilidadbogota.gov.co:7778/images/pobtrans.gif">
          <a:extLst>
            <a:ext uri="{FF2B5EF4-FFF2-40B4-BE49-F238E27FC236}">
              <a16:creationId xmlns:a16="http://schemas.microsoft.com/office/drawing/2014/main" id="{A3A68BC0-5DC0-41C8-BC4F-F2BF739FE33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6" name="image4.png" descr="http://intranetsdm.movilidadbogota.gov.co:7778/images/pobtrans.gif">
          <a:extLst>
            <a:ext uri="{FF2B5EF4-FFF2-40B4-BE49-F238E27FC236}">
              <a16:creationId xmlns:a16="http://schemas.microsoft.com/office/drawing/2014/main" id="{06EF76A2-1E22-4150-B656-310D74637E6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7" name="image4.png" descr="http://intranetsdm.movilidadbogota.gov.co:7778/images/pobtrans.gif">
          <a:extLst>
            <a:ext uri="{FF2B5EF4-FFF2-40B4-BE49-F238E27FC236}">
              <a16:creationId xmlns:a16="http://schemas.microsoft.com/office/drawing/2014/main" id="{6ED21F94-CDEA-4D41-9533-BEE98E9A93E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8" name="image4.png" descr="http://intranetsdm.movilidadbogota.gov.co:7778/images/pobtrans.gif">
          <a:extLst>
            <a:ext uri="{FF2B5EF4-FFF2-40B4-BE49-F238E27FC236}">
              <a16:creationId xmlns:a16="http://schemas.microsoft.com/office/drawing/2014/main" id="{E5199D36-8E52-456E-8FD7-AFD1F0D616A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09" name="image4.png" descr="http://intranetsdm.movilidadbogota.gov.co:7778/images/pobtrans.gif">
          <a:extLst>
            <a:ext uri="{FF2B5EF4-FFF2-40B4-BE49-F238E27FC236}">
              <a16:creationId xmlns:a16="http://schemas.microsoft.com/office/drawing/2014/main" id="{E9A773D4-D9BB-44BA-AEA6-2602863D6DB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0" name="image3.png" descr="http://intranetsdm.movilidadbogota.gov.co:7778/images/pobtrans.gif">
          <a:extLst>
            <a:ext uri="{FF2B5EF4-FFF2-40B4-BE49-F238E27FC236}">
              <a16:creationId xmlns:a16="http://schemas.microsoft.com/office/drawing/2014/main" id="{CC2652AD-94A5-451A-9298-60F7D28000E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1" name="image3.png" descr="http://intranetsdm.movilidadbogota.gov.co:7778/images/pobtrans.gif">
          <a:extLst>
            <a:ext uri="{FF2B5EF4-FFF2-40B4-BE49-F238E27FC236}">
              <a16:creationId xmlns:a16="http://schemas.microsoft.com/office/drawing/2014/main" id="{66179B76-20CB-43A5-959C-7D1E7EEA92E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2" name="image4.png" descr="http://intranetsdm.movilidadbogota.gov.co:7778/images/pobtrans.gif">
          <a:extLst>
            <a:ext uri="{FF2B5EF4-FFF2-40B4-BE49-F238E27FC236}">
              <a16:creationId xmlns:a16="http://schemas.microsoft.com/office/drawing/2014/main" id="{FF3FEA5C-1A5B-46EA-B037-59EFE3A9861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3" name="image4.png" descr="http://intranetsdm.movilidadbogota.gov.co:7778/images/pobtrans.gif">
          <a:extLst>
            <a:ext uri="{FF2B5EF4-FFF2-40B4-BE49-F238E27FC236}">
              <a16:creationId xmlns:a16="http://schemas.microsoft.com/office/drawing/2014/main" id="{A4E5C8C1-B8F2-4D0A-BA07-40C2E19019A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4" name="image4.png" descr="http://intranetsdm.movilidadbogota.gov.co:7778/images/pobtrans.gif">
          <a:extLst>
            <a:ext uri="{FF2B5EF4-FFF2-40B4-BE49-F238E27FC236}">
              <a16:creationId xmlns:a16="http://schemas.microsoft.com/office/drawing/2014/main" id="{5B9E8978-3439-4329-A508-1FE7E8A0A47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5" name="image4.png" descr="http://intranetsdm.movilidadbogota.gov.co:7778/images/pobtrans.gif">
          <a:extLst>
            <a:ext uri="{FF2B5EF4-FFF2-40B4-BE49-F238E27FC236}">
              <a16:creationId xmlns:a16="http://schemas.microsoft.com/office/drawing/2014/main" id="{8F842EB0-329D-4C39-8C9F-25989E3C6F2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6" name="image4.png" descr="http://intranetsdm.movilidadbogota.gov.co:7778/images/pobtrans.gif">
          <a:extLst>
            <a:ext uri="{FF2B5EF4-FFF2-40B4-BE49-F238E27FC236}">
              <a16:creationId xmlns:a16="http://schemas.microsoft.com/office/drawing/2014/main" id="{D42DFD56-EF31-4DA0-A5EE-09AA346D417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7" name="image4.png" descr="http://intranetsdm.movilidadbogota.gov.co:7778/images/pobtrans.gif">
          <a:extLst>
            <a:ext uri="{FF2B5EF4-FFF2-40B4-BE49-F238E27FC236}">
              <a16:creationId xmlns:a16="http://schemas.microsoft.com/office/drawing/2014/main" id="{F0D631E0-19F7-4308-A9CC-16F1BF7AD8E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8" name="image4.png" descr="http://intranetsdm.movilidadbogota.gov.co:7778/images/pobtrans.gif">
          <a:extLst>
            <a:ext uri="{FF2B5EF4-FFF2-40B4-BE49-F238E27FC236}">
              <a16:creationId xmlns:a16="http://schemas.microsoft.com/office/drawing/2014/main" id="{EC7133F3-1536-4DC2-A2F2-52923C0EE90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19" name="image4.png" descr="http://intranetsdm.movilidadbogota.gov.co:7778/images/pobtrans.gif">
          <a:extLst>
            <a:ext uri="{FF2B5EF4-FFF2-40B4-BE49-F238E27FC236}">
              <a16:creationId xmlns:a16="http://schemas.microsoft.com/office/drawing/2014/main" id="{BE62FA1C-119D-4739-B50F-A83B3059EE1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0" name="image4.png" descr="http://intranetsdm.movilidadbogota.gov.co:7778/images/pobtrans.gif">
          <a:extLst>
            <a:ext uri="{FF2B5EF4-FFF2-40B4-BE49-F238E27FC236}">
              <a16:creationId xmlns:a16="http://schemas.microsoft.com/office/drawing/2014/main" id="{7304BD33-A51E-4A16-BEB2-A3C351704CE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1" name="image4.png" descr="http://intranetsdm.movilidadbogota.gov.co:7778/images/pobtrans.gif">
          <a:extLst>
            <a:ext uri="{FF2B5EF4-FFF2-40B4-BE49-F238E27FC236}">
              <a16:creationId xmlns:a16="http://schemas.microsoft.com/office/drawing/2014/main" id="{643959F7-5B4A-4277-99E9-CA9FAE48F8B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2" name="image4.png" descr="http://intranetsdm.movilidadbogota.gov.co:7778/images/pobtrans.gif">
          <a:extLst>
            <a:ext uri="{FF2B5EF4-FFF2-40B4-BE49-F238E27FC236}">
              <a16:creationId xmlns:a16="http://schemas.microsoft.com/office/drawing/2014/main" id="{24BF4365-DE65-4C67-A2F7-75474938807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3" name="image4.png" descr="http://intranetsdm.movilidadbogota.gov.co:7778/images/pobtrans.gif">
          <a:extLst>
            <a:ext uri="{FF2B5EF4-FFF2-40B4-BE49-F238E27FC236}">
              <a16:creationId xmlns:a16="http://schemas.microsoft.com/office/drawing/2014/main" id="{307CDCE4-46B1-49C9-A222-DD61730EA34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4" name="image3.png" descr="http://intranetsdm.movilidadbogota.gov.co:7778/images/pobtrans.gif">
          <a:extLst>
            <a:ext uri="{FF2B5EF4-FFF2-40B4-BE49-F238E27FC236}">
              <a16:creationId xmlns:a16="http://schemas.microsoft.com/office/drawing/2014/main" id="{36ECED1B-F96A-4656-BCCE-7C573494188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925" name="image3.png" descr="http://intranetsdm.movilidadbogota.gov.co:7778/images/pobtrans.gif">
          <a:extLst>
            <a:ext uri="{FF2B5EF4-FFF2-40B4-BE49-F238E27FC236}">
              <a16:creationId xmlns:a16="http://schemas.microsoft.com/office/drawing/2014/main" id="{5CA003C6-05FE-492A-B7EB-E36EEA4C8CCF}"/>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twoCellAnchor editAs="oneCell">
    <xdr:from>
      <xdr:col>11</xdr:col>
      <xdr:colOff>0</xdr:colOff>
      <xdr:row>2</xdr:row>
      <xdr:rowOff>0</xdr:rowOff>
    </xdr:from>
    <xdr:to>
      <xdr:col>11</xdr:col>
      <xdr:colOff>38100</xdr:colOff>
      <xdr:row>2</xdr:row>
      <xdr:rowOff>9525</xdr:rowOff>
    </xdr:to>
    <xdr:pic>
      <xdr:nvPicPr>
        <xdr:cNvPr id="926" name="1 Imagen" descr="http://intranetsdm.movilidadbogota.gov.co:7778/images/pobtrans.gif">
          <a:extLst>
            <a:ext uri="{FF2B5EF4-FFF2-40B4-BE49-F238E27FC236}">
              <a16:creationId xmlns:a16="http://schemas.microsoft.com/office/drawing/2014/main" id="{EBD03158-EAF3-4B55-B5AB-6092B68B1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27" name="1 Imagen" descr="http://intranetsdm.movilidadbogota.gov.co:7778/images/pobtrans.gif">
          <a:extLst>
            <a:ext uri="{FF2B5EF4-FFF2-40B4-BE49-F238E27FC236}">
              <a16:creationId xmlns:a16="http://schemas.microsoft.com/office/drawing/2014/main" id="{45F72C35-9845-4D33-8F34-6F01255FC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28" name="1 Imagen" descr="http://intranetsdm.movilidadbogota.gov.co:7778/images/pobtrans.gif">
          <a:extLst>
            <a:ext uri="{FF2B5EF4-FFF2-40B4-BE49-F238E27FC236}">
              <a16:creationId xmlns:a16="http://schemas.microsoft.com/office/drawing/2014/main" id="{A5EBD532-8743-41D1-AC39-A2E31882C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29" name="1 Imagen" descr="http://intranetsdm.movilidadbogota.gov.co:7778/images/pobtrans.gif">
          <a:extLst>
            <a:ext uri="{FF2B5EF4-FFF2-40B4-BE49-F238E27FC236}">
              <a16:creationId xmlns:a16="http://schemas.microsoft.com/office/drawing/2014/main" id="{21EEC07B-704E-4F57-A8A2-A4619E976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0" name="1 Imagen" descr="http://intranetsdm.movilidadbogota.gov.co:7778/images/pobtrans.gif">
          <a:extLst>
            <a:ext uri="{FF2B5EF4-FFF2-40B4-BE49-F238E27FC236}">
              <a16:creationId xmlns:a16="http://schemas.microsoft.com/office/drawing/2014/main" id="{FC0BF81D-CA9D-41AF-912D-3BDA7D279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1" name="1 Imagen" descr="http://intranetsdm.movilidadbogota.gov.co:7778/images/pobtrans.gif">
          <a:extLst>
            <a:ext uri="{FF2B5EF4-FFF2-40B4-BE49-F238E27FC236}">
              <a16:creationId xmlns:a16="http://schemas.microsoft.com/office/drawing/2014/main" id="{7993BD05-3440-42A6-A8AE-BB2854947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2" name="1 Imagen" descr="http://intranetsdm.movilidadbogota.gov.co:7778/images/pobtrans.gif">
          <a:extLst>
            <a:ext uri="{FF2B5EF4-FFF2-40B4-BE49-F238E27FC236}">
              <a16:creationId xmlns:a16="http://schemas.microsoft.com/office/drawing/2014/main" id="{BDD3B28A-81A4-4377-BE44-FF4A37C2D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3" name="1 Imagen" descr="http://intranetsdm.movilidadbogota.gov.co:7778/images/pobtrans.gif">
          <a:extLst>
            <a:ext uri="{FF2B5EF4-FFF2-40B4-BE49-F238E27FC236}">
              <a16:creationId xmlns:a16="http://schemas.microsoft.com/office/drawing/2014/main" id="{093105D4-6340-408C-97C7-2038493D0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4" name="1 Imagen" descr="http://intranetsdm.movilidadbogota.gov.co:7778/images/pobtrans.gif">
          <a:extLst>
            <a:ext uri="{FF2B5EF4-FFF2-40B4-BE49-F238E27FC236}">
              <a16:creationId xmlns:a16="http://schemas.microsoft.com/office/drawing/2014/main" id="{37E6E0AA-0797-4789-B6DC-E5CEC92CE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5" name="1 Imagen" descr="http://intranetsdm.movilidadbogota.gov.co:7778/images/pobtrans.gif">
          <a:extLst>
            <a:ext uri="{FF2B5EF4-FFF2-40B4-BE49-F238E27FC236}">
              <a16:creationId xmlns:a16="http://schemas.microsoft.com/office/drawing/2014/main" id="{6A988FFF-B193-4D18-8BCA-1704D5037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6" name="1 Imagen" descr="http://intranetsdm.movilidadbogota.gov.co:7778/images/pobtrans.gif">
          <a:extLst>
            <a:ext uri="{FF2B5EF4-FFF2-40B4-BE49-F238E27FC236}">
              <a16:creationId xmlns:a16="http://schemas.microsoft.com/office/drawing/2014/main" id="{16969CD2-AF23-41ED-8D19-3539BFC72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7" name="1 Imagen" descr="http://intranetsdm.movilidadbogota.gov.co:7778/images/pobtrans.gif">
          <a:extLst>
            <a:ext uri="{FF2B5EF4-FFF2-40B4-BE49-F238E27FC236}">
              <a16:creationId xmlns:a16="http://schemas.microsoft.com/office/drawing/2014/main" id="{49B64B49-634C-49B1-8CEC-F5E240C9B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8" name="1 Imagen" descr="http://intranetsdm.movilidadbogota.gov.co:7778/images/pobtrans.gif">
          <a:extLst>
            <a:ext uri="{FF2B5EF4-FFF2-40B4-BE49-F238E27FC236}">
              <a16:creationId xmlns:a16="http://schemas.microsoft.com/office/drawing/2014/main" id="{AFB88CA0-3D71-4218-9F07-C49B958DD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39" name="1 Imagen" descr="http://intranetsdm.movilidadbogota.gov.co:7778/images/pobtrans.gif">
          <a:extLst>
            <a:ext uri="{FF2B5EF4-FFF2-40B4-BE49-F238E27FC236}">
              <a16:creationId xmlns:a16="http://schemas.microsoft.com/office/drawing/2014/main" id="{A34CAD6E-04E2-47BA-971C-49A2A18C9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0" name="1 Imagen" descr="http://intranetsdm.movilidadbogota.gov.co:7778/images/pobtrans.gif">
          <a:extLst>
            <a:ext uri="{FF2B5EF4-FFF2-40B4-BE49-F238E27FC236}">
              <a16:creationId xmlns:a16="http://schemas.microsoft.com/office/drawing/2014/main" id="{59A525E4-6F32-4549-A5BE-C94F9DE34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1" name="1 Imagen" descr="http://intranetsdm.movilidadbogota.gov.co:7778/images/pobtrans.gif">
          <a:extLst>
            <a:ext uri="{FF2B5EF4-FFF2-40B4-BE49-F238E27FC236}">
              <a16:creationId xmlns:a16="http://schemas.microsoft.com/office/drawing/2014/main" id="{662987E5-371B-46F8-B280-97E844F3A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2" name="1 Imagen" descr="http://intranetsdm.movilidadbogota.gov.co:7778/images/pobtrans.gif">
          <a:extLst>
            <a:ext uri="{FF2B5EF4-FFF2-40B4-BE49-F238E27FC236}">
              <a16:creationId xmlns:a16="http://schemas.microsoft.com/office/drawing/2014/main" id="{52B19495-DF9F-4FBB-AF25-1072A0651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3" name="1 Imagen" descr="http://intranetsdm.movilidadbogota.gov.co:7778/images/pobtrans.gif">
          <a:extLst>
            <a:ext uri="{FF2B5EF4-FFF2-40B4-BE49-F238E27FC236}">
              <a16:creationId xmlns:a16="http://schemas.microsoft.com/office/drawing/2014/main" id="{6A921D93-77AD-4A3C-989D-A7611DDF5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4" name="1 Imagen" descr="http://intranetsdm.movilidadbogota.gov.co:7778/images/pobtrans.gif">
          <a:extLst>
            <a:ext uri="{FF2B5EF4-FFF2-40B4-BE49-F238E27FC236}">
              <a16:creationId xmlns:a16="http://schemas.microsoft.com/office/drawing/2014/main" id="{80EC2309-A860-4FF1-A511-8F1A1B2DE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5" name="1 Imagen" descr="http://intranetsdm.movilidadbogota.gov.co:7778/images/pobtrans.gif">
          <a:extLst>
            <a:ext uri="{FF2B5EF4-FFF2-40B4-BE49-F238E27FC236}">
              <a16:creationId xmlns:a16="http://schemas.microsoft.com/office/drawing/2014/main" id="{EC793386-062F-403C-B2CA-D78B73F5C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6" name="1 Imagen" descr="http://intranetsdm.movilidadbogota.gov.co:7778/images/pobtrans.gif">
          <a:extLst>
            <a:ext uri="{FF2B5EF4-FFF2-40B4-BE49-F238E27FC236}">
              <a16:creationId xmlns:a16="http://schemas.microsoft.com/office/drawing/2014/main" id="{C49AFF9E-DD02-4E1A-A798-2FCA2C13A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7" name="1 Imagen" descr="http://intranetsdm.movilidadbogota.gov.co:7778/images/pobtrans.gif">
          <a:extLst>
            <a:ext uri="{FF2B5EF4-FFF2-40B4-BE49-F238E27FC236}">
              <a16:creationId xmlns:a16="http://schemas.microsoft.com/office/drawing/2014/main" id="{4A2B5196-E55F-4202-A882-BCA571279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8" name="1 Imagen" descr="http://intranetsdm.movilidadbogota.gov.co:7778/images/pobtrans.gif">
          <a:extLst>
            <a:ext uri="{FF2B5EF4-FFF2-40B4-BE49-F238E27FC236}">
              <a16:creationId xmlns:a16="http://schemas.microsoft.com/office/drawing/2014/main" id="{CE9778B1-4198-496D-A3CA-8AB86B2B6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49" name="1 Imagen" descr="http://intranetsdm.movilidadbogota.gov.co:7778/images/pobtrans.gif">
          <a:extLst>
            <a:ext uri="{FF2B5EF4-FFF2-40B4-BE49-F238E27FC236}">
              <a16:creationId xmlns:a16="http://schemas.microsoft.com/office/drawing/2014/main" id="{D46A8DD6-48E8-4D2B-B9D3-E957F963E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50" name="1 Imagen" descr="http://intranetsdm.movilidadbogota.gov.co:7778/images/pobtrans.gif">
          <a:extLst>
            <a:ext uri="{FF2B5EF4-FFF2-40B4-BE49-F238E27FC236}">
              <a16:creationId xmlns:a16="http://schemas.microsoft.com/office/drawing/2014/main" id="{FE451912-B473-47D7-8FCD-FF10214E8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51" name="1 Imagen" descr="http://intranetsdm.movilidadbogota.gov.co:7778/images/pobtrans.gif">
          <a:extLst>
            <a:ext uri="{FF2B5EF4-FFF2-40B4-BE49-F238E27FC236}">
              <a16:creationId xmlns:a16="http://schemas.microsoft.com/office/drawing/2014/main" id="{785DE221-6069-4A28-A38E-9E9EBEE23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52" name="1 Imagen" descr="http://intranetsdm.movilidadbogota.gov.co:7778/images/pobtrans.gif">
          <a:extLst>
            <a:ext uri="{FF2B5EF4-FFF2-40B4-BE49-F238E27FC236}">
              <a16:creationId xmlns:a16="http://schemas.microsoft.com/office/drawing/2014/main" id="{7F7B08B3-FC8B-489E-945A-E99077B135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953" name="1 Imagen" descr="http://intranetsdm.movilidadbogota.gov.co:7778/images/pobtrans.gif">
          <a:extLst>
            <a:ext uri="{FF2B5EF4-FFF2-40B4-BE49-F238E27FC236}">
              <a16:creationId xmlns:a16="http://schemas.microsoft.com/office/drawing/2014/main" id="{0D84EBFF-9B6C-4CA6-8EDD-0B11420D8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954" name="image4.png" descr="http://intranetsdm.movilidadbogota.gov.co:7778/images/pobtrans.gif">
          <a:extLst>
            <a:ext uri="{FF2B5EF4-FFF2-40B4-BE49-F238E27FC236}">
              <a16:creationId xmlns:a16="http://schemas.microsoft.com/office/drawing/2014/main" id="{AE428069-0C2C-471F-A90D-D788FED16E7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5" name="image4.png" descr="http://intranetsdm.movilidadbogota.gov.co:7778/images/pobtrans.gif">
          <a:extLst>
            <a:ext uri="{FF2B5EF4-FFF2-40B4-BE49-F238E27FC236}">
              <a16:creationId xmlns:a16="http://schemas.microsoft.com/office/drawing/2014/main" id="{21D966EC-CD04-452D-9C12-5F6FDDCE7F6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6" name="image4.png" descr="http://intranetsdm.movilidadbogota.gov.co:7778/images/pobtrans.gif">
          <a:extLst>
            <a:ext uri="{FF2B5EF4-FFF2-40B4-BE49-F238E27FC236}">
              <a16:creationId xmlns:a16="http://schemas.microsoft.com/office/drawing/2014/main" id="{13CFF822-B991-4176-A870-F3856D4E928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7" name="image4.png" descr="http://intranetsdm.movilidadbogota.gov.co:7778/images/pobtrans.gif">
          <a:extLst>
            <a:ext uri="{FF2B5EF4-FFF2-40B4-BE49-F238E27FC236}">
              <a16:creationId xmlns:a16="http://schemas.microsoft.com/office/drawing/2014/main" id="{32BBC28C-9D6F-473B-921B-11335FF0A24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8" name="image4.png" descr="http://intranetsdm.movilidadbogota.gov.co:7778/images/pobtrans.gif">
          <a:extLst>
            <a:ext uri="{FF2B5EF4-FFF2-40B4-BE49-F238E27FC236}">
              <a16:creationId xmlns:a16="http://schemas.microsoft.com/office/drawing/2014/main" id="{B3975376-9EEE-4CD1-A7B5-0AB0AC0982F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9" name="image4.png" descr="http://intranetsdm.movilidadbogota.gov.co:7778/images/pobtrans.gif">
          <a:extLst>
            <a:ext uri="{FF2B5EF4-FFF2-40B4-BE49-F238E27FC236}">
              <a16:creationId xmlns:a16="http://schemas.microsoft.com/office/drawing/2014/main" id="{53B9D806-08C9-468A-9054-41F5C55DFDD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0" name="image4.png" descr="http://intranetsdm.movilidadbogota.gov.co:7778/images/pobtrans.gif">
          <a:extLst>
            <a:ext uri="{FF2B5EF4-FFF2-40B4-BE49-F238E27FC236}">
              <a16:creationId xmlns:a16="http://schemas.microsoft.com/office/drawing/2014/main" id="{E43B826A-0602-47CB-9796-E94C22053AD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1" name="image4.png" descr="http://intranetsdm.movilidadbogota.gov.co:7778/images/pobtrans.gif">
          <a:extLst>
            <a:ext uri="{FF2B5EF4-FFF2-40B4-BE49-F238E27FC236}">
              <a16:creationId xmlns:a16="http://schemas.microsoft.com/office/drawing/2014/main" id="{E9C90B7A-0EB6-4B07-9E11-5221C4E628C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2" name="image4.png" descr="http://intranetsdm.movilidadbogota.gov.co:7778/images/pobtrans.gif">
          <a:extLst>
            <a:ext uri="{FF2B5EF4-FFF2-40B4-BE49-F238E27FC236}">
              <a16:creationId xmlns:a16="http://schemas.microsoft.com/office/drawing/2014/main" id="{4308C6AC-706F-4276-9170-739A0DC318C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3" name="image4.png" descr="http://intranetsdm.movilidadbogota.gov.co:7778/images/pobtrans.gif">
          <a:extLst>
            <a:ext uri="{FF2B5EF4-FFF2-40B4-BE49-F238E27FC236}">
              <a16:creationId xmlns:a16="http://schemas.microsoft.com/office/drawing/2014/main" id="{3DED24F8-43A7-42A0-9337-B68EEA1CA0E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4" name="image4.png" descr="http://intranetsdm.movilidadbogota.gov.co:7778/images/pobtrans.gif">
          <a:extLst>
            <a:ext uri="{FF2B5EF4-FFF2-40B4-BE49-F238E27FC236}">
              <a16:creationId xmlns:a16="http://schemas.microsoft.com/office/drawing/2014/main" id="{718820B6-8E7C-4113-84F9-752D87BDB19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5" name="image4.png" descr="http://intranetsdm.movilidadbogota.gov.co:7778/images/pobtrans.gif">
          <a:extLst>
            <a:ext uri="{FF2B5EF4-FFF2-40B4-BE49-F238E27FC236}">
              <a16:creationId xmlns:a16="http://schemas.microsoft.com/office/drawing/2014/main" id="{A44B2D77-862E-4ED3-8EDF-15FBEB8DA16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6" name="image3.png" descr="http://intranetsdm.movilidadbogota.gov.co:7778/images/pobtrans.gif">
          <a:extLst>
            <a:ext uri="{FF2B5EF4-FFF2-40B4-BE49-F238E27FC236}">
              <a16:creationId xmlns:a16="http://schemas.microsoft.com/office/drawing/2014/main" id="{AC567F80-90CD-4AB5-8024-E5A162F4296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7" name="image3.png" descr="http://intranetsdm.movilidadbogota.gov.co:7778/images/pobtrans.gif">
          <a:extLst>
            <a:ext uri="{FF2B5EF4-FFF2-40B4-BE49-F238E27FC236}">
              <a16:creationId xmlns:a16="http://schemas.microsoft.com/office/drawing/2014/main" id="{764460BD-7B72-452D-9F2C-E8CFC40760D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8" name="image4.png" descr="http://intranetsdm.movilidadbogota.gov.co:7778/images/pobtrans.gif">
          <a:extLst>
            <a:ext uri="{FF2B5EF4-FFF2-40B4-BE49-F238E27FC236}">
              <a16:creationId xmlns:a16="http://schemas.microsoft.com/office/drawing/2014/main" id="{565889A8-9217-4E3F-8D21-4E211EA764F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9" name="image4.png" descr="http://intranetsdm.movilidadbogota.gov.co:7778/images/pobtrans.gif">
          <a:extLst>
            <a:ext uri="{FF2B5EF4-FFF2-40B4-BE49-F238E27FC236}">
              <a16:creationId xmlns:a16="http://schemas.microsoft.com/office/drawing/2014/main" id="{275926D8-99AA-4C12-A5F5-09950FF5A04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0" name="image4.png" descr="http://intranetsdm.movilidadbogota.gov.co:7778/images/pobtrans.gif">
          <a:extLst>
            <a:ext uri="{FF2B5EF4-FFF2-40B4-BE49-F238E27FC236}">
              <a16:creationId xmlns:a16="http://schemas.microsoft.com/office/drawing/2014/main" id="{1C856269-16F5-4392-B097-B9D26B3CAB4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1" name="image4.png" descr="http://intranetsdm.movilidadbogota.gov.co:7778/images/pobtrans.gif">
          <a:extLst>
            <a:ext uri="{FF2B5EF4-FFF2-40B4-BE49-F238E27FC236}">
              <a16:creationId xmlns:a16="http://schemas.microsoft.com/office/drawing/2014/main" id="{761DB3CF-65C7-465E-A934-87EDBCABE8A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2" name="image4.png" descr="http://intranetsdm.movilidadbogota.gov.co:7778/images/pobtrans.gif">
          <a:extLst>
            <a:ext uri="{FF2B5EF4-FFF2-40B4-BE49-F238E27FC236}">
              <a16:creationId xmlns:a16="http://schemas.microsoft.com/office/drawing/2014/main" id="{D36315F6-07E9-4EB7-8113-427F7C867C4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3" name="image4.png" descr="http://intranetsdm.movilidadbogota.gov.co:7778/images/pobtrans.gif">
          <a:extLst>
            <a:ext uri="{FF2B5EF4-FFF2-40B4-BE49-F238E27FC236}">
              <a16:creationId xmlns:a16="http://schemas.microsoft.com/office/drawing/2014/main" id="{B0307804-2BA3-4C46-8600-67EAE6624E4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4" name="image4.png" descr="http://intranetsdm.movilidadbogota.gov.co:7778/images/pobtrans.gif">
          <a:extLst>
            <a:ext uri="{FF2B5EF4-FFF2-40B4-BE49-F238E27FC236}">
              <a16:creationId xmlns:a16="http://schemas.microsoft.com/office/drawing/2014/main" id="{3B733E93-BDEF-4B54-B37E-8CEBA244E85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5" name="image4.png" descr="http://intranetsdm.movilidadbogota.gov.co:7778/images/pobtrans.gif">
          <a:extLst>
            <a:ext uri="{FF2B5EF4-FFF2-40B4-BE49-F238E27FC236}">
              <a16:creationId xmlns:a16="http://schemas.microsoft.com/office/drawing/2014/main" id="{7F8B34EA-9268-4527-8451-89590A895CB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6" name="image4.png" descr="http://intranetsdm.movilidadbogota.gov.co:7778/images/pobtrans.gif">
          <a:extLst>
            <a:ext uri="{FF2B5EF4-FFF2-40B4-BE49-F238E27FC236}">
              <a16:creationId xmlns:a16="http://schemas.microsoft.com/office/drawing/2014/main" id="{A089D2E5-387C-4F5A-980D-06026AF8287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7" name="image4.png" descr="http://intranetsdm.movilidadbogota.gov.co:7778/images/pobtrans.gif">
          <a:extLst>
            <a:ext uri="{FF2B5EF4-FFF2-40B4-BE49-F238E27FC236}">
              <a16:creationId xmlns:a16="http://schemas.microsoft.com/office/drawing/2014/main" id="{2C19A3C7-FE24-4B0B-8A24-B8A6764FAD4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8" name="image4.png" descr="http://intranetsdm.movilidadbogota.gov.co:7778/images/pobtrans.gif">
          <a:extLst>
            <a:ext uri="{FF2B5EF4-FFF2-40B4-BE49-F238E27FC236}">
              <a16:creationId xmlns:a16="http://schemas.microsoft.com/office/drawing/2014/main" id="{23ECAB13-69CD-4456-AFA7-B34A9554BE1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9" name="image4.png" descr="http://intranetsdm.movilidadbogota.gov.co:7778/images/pobtrans.gif">
          <a:extLst>
            <a:ext uri="{FF2B5EF4-FFF2-40B4-BE49-F238E27FC236}">
              <a16:creationId xmlns:a16="http://schemas.microsoft.com/office/drawing/2014/main" id="{C74A0062-574E-487D-86A3-251945FE0C0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0" name="image3.png" descr="http://intranetsdm.movilidadbogota.gov.co:7778/images/pobtrans.gif">
          <a:extLst>
            <a:ext uri="{FF2B5EF4-FFF2-40B4-BE49-F238E27FC236}">
              <a16:creationId xmlns:a16="http://schemas.microsoft.com/office/drawing/2014/main" id="{B8463D7A-0F00-4F9A-9E66-473A66FCF78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1" name="image3.png" descr="http://intranetsdm.movilidadbogota.gov.co:7778/images/pobtrans.gif">
          <a:extLst>
            <a:ext uri="{FF2B5EF4-FFF2-40B4-BE49-F238E27FC236}">
              <a16:creationId xmlns:a16="http://schemas.microsoft.com/office/drawing/2014/main" id="{5CE6E15B-99FC-494D-AD3C-B1A226C203B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2" name="image4.png" descr="http://intranetsdm.movilidadbogota.gov.co:7778/images/pobtrans.gif">
          <a:extLst>
            <a:ext uri="{FF2B5EF4-FFF2-40B4-BE49-F238E27FC236}">
              <a16:creationId xmlns:a16="http://schemas.microsoft.com/office/drawing/2014/main" id="{E0E572E2-2256-4DD8-BB7C-96E2FAEB3DD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3" name="image4.png" descr="http://intranetsdm.movilidadbogota.gov.co:7778/images/pobtrans.gif">
          <a:extLst>
            <a:ext uri="{FF2B5EF4-FFF2-40B4-BE49-F238E27FC236}">
              <a16:creationId xmlns:a16="http://schemas.microsoft.com/office/drawing/2014/main" id="{EF6B4FEE-6DA0-4212-A367-9CFFC378412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4" name="image4.png" descr="http://intranetsdm.movilidadbogota.gov.co:7778/images/pobtrans.gif">
          <a:extLst>
            <a:ext uri="{FF2B5EF4-FFF2-40B4-BE49-F238E27FC236}">
              <a16:creationId xmlns:a16="http://schemas.microsoft.com/office/drawing/2014/main" id="{F802D93D-09F4-410F-82BC-FC1FF054343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5" name="image4.png" descr="http://intranetsdm.movilidadbogota.gov.co:7778/images/pobtrans.gif">
          <a:extLst>
            <a:ext uri="{FF2B5EF4-FFF2-40B4-BE49-F238E27FC236}">
              <a16:creationId xmlns:a16="http://schemas.microsoft.com/office/drawing/2014/main" id="{4BF870AF-8FB0-4BDE-B919-D7062377E13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6" name="image4.png" descr="http://intranetsdm.movilidadbogota.gov.co:7778/images/pobtrans.gif">
          <a:extLst>
            <a:ext uri="{FF2B5EF4-FFF2-40B4-BE49-F238E27FC236}">
              <a16:creationId xmlns:a16="http://schemas.microsoft.com/office/drawing/2014/main" id="{4CDE76AA-5E44-4D8D-8CCE-24537C17A8F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7" name="image4.png" descr="http://intranetsdm.movilidadbogota.gov.co:7778/images/pobtrans.gif">
          <a:extLst>
            <a:ext uri="{FF2B5EF4-FFF2-40B4-BE49-F238E27FC236}">
              <a16:creationId xmlns:a16="http://schemas.microsoft.com/office/drawing/2014/main" id="{F83181DF-BFDE-4701-AAB8-1D885012BE5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8" name="image4.png" descr="http://intranetsdm.movilidadbogota.gov.co:7778/images/pobtrans.gif">
          <a:extLst>
            <a:ext uri="{FF2B5EF4-FFF2-40B4-BE49-F238E27FC236}">
              <a16:creationId xmlns:a16="http://schemas.microsoft.com/office/drawing/2014/main" id="{AA6EA8A0-14A8-4591-A3A6-A3D4DF0C9A6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9" name="image4.png" descr="http://intranetsdm.movilidadbogota.gov.co:7778/images/pobtrans.gif">
          <a:extLst>
            <a:ext uri="{FF2B5EF4-FFF2-40B4-BE49-F238E27FC236}">
              <a16:creationId xmlns:a16="http://schemas.microsoft.com/office/drawing/2014/main" id="{A358579E-A69A-4F10-A52E-4E2725D48C1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0" name="image4.png" descr="http://intranetsdm.movilidadbogota.gov.co:7778/images/pobtrans.gif">
          <a:extLst>
            <a:ext uri="{FF2B5EF4-FFF2-40B4-BE49-F238E27FC236}">
              <a16:creationId xmlns:a16="http://schemas.microsoft.com/office/drawing/2014/main" id="{7D5D6EE4-3BA5-4FE4-BB58-5DC1A5F2A28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1" name="image4.png" descr="http://intranetsdm.movilidadbogota.gov.co:7778/images/pobtrans.gif">
          <a:extLst>
            <a:ext uri="{FF2B5EF4-FFF2-40B4-BE49-F238E27FC236}">
              <a16:creationId xmlns:a16="http://schemas.microsoft.com/office/drawing/2014/main" id="{BFE53774-8FC0-46E2-BEA1-A804628EBF4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2" name="image4.png" descr="http://intranetsdm.movilidadbogota.gov.co:7778/images/pobtrans.gif">
          <a:extLst>
            <a:ext uri="{FF2B5EF4-FFF2-40B4-BE49-F238E27FC236}">
              <a16:creationId xmlns:a16="http://schemas.microsoft.com/office/drawing/2014/main" id="{77ED05ED-4DB0-49C4-8D42-FCA29C71376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3" name="image4.png" descr="http://intranetsdm.movilidadbogota.gov.co:7778/images/pobtrans.gif">
          <a:extLst>
            <a:ext uri="{FF2B5EF4-FFF2-40B4-BE49-F238E27FC236}">
              <a16:creationId xmlns:a16="http://schemas.microsoft.com/office/drawing/2014/main" id="{A8853F27-F396-4D58-A4F6-584BCBB6010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4" name="image3.png" descr="http://intranetsdm.movilidadbogota.gov.co:7778/images/pobtrans.gif">
          <a:extLst>
            <a:ext uri="{FF2B5EF4-FFF2-40B4-BE49-F238E27FC236}">
              <a16:creationId xmlns:a16="http://schemas.microsoft.com/office/drawing/2014/main" id="{C8B70666-7EF9-4966-A5AD-A92D57C5C86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5" name="image3.png" descr="http://intranetsdm.movilidadbogota.gov.co:7778/images/pobtrans.gif">
          <a:extLst>
            <a:ext uri="{FF2B5EF4-FFF2-40B4-BE49-F238E27FC236}">
              <a16:creationId xmlns:a16="http://schemas.microsoft.com/office/drawing/2014/main" id="{F7BAE2AB-9ACF-418E-B17B-14941F3E742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6" name="image4.png" descr="http://intranetsdm.movilidadbogota.gov.co:7778/images/pobtrans.gif">
          <a:extLst>
            <a:ext uri="{FF2B5EF4-FFF2-40B4-BE49-F238E27FC236}">
              <a16:creationId xmlns:a16="http://schemas.microsoft.com/office/drawing/2014/main" id="{9798DB38-6D03-4961-925C-E296F25571A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7" name="image4.png" descr="http://intranetsdm.movilidadbogota.gov.co:7778/images/pobtrans.gif">
          <a:extLst>
            <a:ext uri="{FF2B5EF4-FFF2-40B4-BE49-F238E27FC236}">
              <a16:creationId xmlns:a16="http://schemas.microsoft.com/office/drawing/2014/main" id="{6B383403-1814-48EA-B846-7116D661660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8" name="image4.png" descr="http://intranetsdm.movilidadbogota.gov.co:7778/images/pobtrans.gif">
          <a:extLst>
            <a:ext uri="{FF2B5EF4-FFF2-40B4-BE49-F238E27FC236}">
              <a16:creationId xmlns:a16="http://schemas.microsoft.com/office/drawing/2014/main" id="{59525264-BF9B-40D8-90E0-0361F2DBB95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9" name="image4.png" descr="http://intranetsdm.movilidadbogota.gov.co:7778/images/pobtrans.gif">
          <a:extLst>
            <a:ext uri="{FF2B5EF4-FFF2-40B4-BE49-F238E27FC236}">
              <a16:creationId xmlns:a16="http://schemas.microsoft.com/office/drawing/2014/main" id="{0634A9FA-103A-4D17-973F-A130E8AAEFF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0" name="image4.png" descr="http://intranetsdm.movilidadbogota.gov.co:7778/images/pobtrans.gif">
          <a:extLst>
            <a:ext uri="{FF2B5EF4-FFF2-40B4-BE49-F238E27FC236}">
              <a16:creationId xmlns:a16="http://schemas.microsoft.com/office/drawing/2014/main" id="{C882A466-0CB1-4F59-B4A7-8CE2ADFE38D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1" name="image4.png" descr="http://intranetsdm.movilidadbogota.gov.co:7778/images/pobtrans.gif">
          <a:extLst>
            <a:ext uri="{FF2B5EF4-FFF2-40B4-BE49-F238E27FC236}">
              <a16:creationId xmlns:a16="http://schemas.microsoft.com/office/drawing/2014/main" id="{39CF7C42-CEC4-4AF5-8D7A-9B3C7D4B097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2" name="image4.png" descr="http://intranetsdm.movilidadbogota.gov.co:7778/images/pobtrans.gif">
          <a:extLst>
            <a:ext uri="{FF2B5EF4-FFF2-40B4-BE49-F238E27FC236}">
              <a16:creationId xmlns:a16="http://schemas.microsoft.com/office/drawing/2014/main" id="{EB12459A-CF15-47AE-8367-A19187F8C63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3" name="image4.png" descr="http://intranetsdm.movilidadbogota.gov.co:7778/images/pobtrans.gif">
          <a:extLst>
            <a:ext uri="{FF2B5EF4-FFF2-40B4-BE49-F238E27FC236}">
              <a16:creationId xmlns:a16="http://schemas.microsoft.com/office/drawing/2014/main" id="{1E29CC54-CC66-4978-9839-D90C7287579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4" name="image4.png" descr="http://intranetsdm.movilidadbogota.gov.co:7778/images/pobtrans.gif">
          <a:extLst>
            <a:ext uri="{FF2B5EF4-FFF2-40B4-BE49-F238E27FC236}">
              <a16:creationId xmlns:a16="http://schemas.microsoft.com/office/drawing/2014/main" id="{F6D5AA3C-C322-48A6-A0EC-F6C44539C11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5" name="image4.png" descr="http://intranetsdm.movilidadbogota.gov.co:7778/images/pobtrans.gif">
          <a:extLst>
            <a:ext uri="{FF2B5EF4-FFF2-40B4-BE49-F238E27FC236}">
              <a16:creationId xmlns:a16="http://schemas.microsoft.com/office/drawing/2014/main" id="{3F3FF1B1-C0EF-4707-9F0B-4AC33C2E0C9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6" name="image4.png" descr="http://intranetsdm.movilidadbogota.gov.co:7778/images/pobtrans.gif">
          <a:extLst>
            <a:ext uri="{FF2B5EF4-FFF2-40B4-BE49-F238E27FC236}">
              <a16:creationId xmlns:a16="http://schemas.microsoft.com/office/drawing/2014/main" id="{B64BFBEA-F4BE-41DC-9A95-63C05C59F1F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7" name="image4.png" descr="http://intranetsdm.movilidadbogota.gov.co:7778/images/pobtrans.gif">
          <a:extLst>
            <a:ext uri="{FF2B5EF4-FFF2-40B4-BE49-F238E27FC236}">
              <a16:creationId xmlns:a16="http://schemas.microsoft.com/office/drawing/2014/main" id="{033CCED5-0674-4214-B586-2CD907197C0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8" name="image3.png" descr="http://intranetsdm.movilidadbogota.gov.co:7778/images/pobtrans.gif">
          <a:extLst>
            <a:ext uri="{FF2B5EF4-FFF2-40B4-BE49-F238E27FC236}">
              <a16:creationId xmlns:a16="http://schemas.microsoft.com/office/drawing/2014/main" id="{EBA28DAB-1EC3-4482-8AF5-3FBD8B3DDC4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9" name="image3.png" descr="http://intranetsdm.movilidadbogota.gov.co:7778/images/pobtrans.gif">
          <a:extLst>
            <a:ext uri="{FF2B5EF4-FFF2-40B4-BE49-F238E27FC236}">
              <a16:creationId xmlns:a16="http://schemas.microsoft.com/office/drawing/2014/main" id="{660BD448-A259-40EC-8661-08445420E4A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0" name="image4.png" descr="http://intranetsdm.movilidadbogota.gov.co:7778/images/pobtrans.gif">
          <a:extLst>
            <a:ext uri="{FF2B5EF4-FFF2-40B4-BE49-F238E27FC236}">
              <a16:creationId xmlns:a16="http://schemas.microsoft.com/office/drawing/2014/main" id="{D882FE04-6C31-4064-BE91-99C7A926E31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1" name="image4.png" descr="http://intranetsdm.movilidadbogota.gov.co:7778/images/pobtrans.gif">
          <a:extLst>
            <a:ext uri="{FF2B5EF4-FFF2-40B4-BE49-F238E27FC236}">
              <a16:creationId xmlns:a16="http://schemas.microsoft.com/office/drawing/2014/main" id="{B5166EF0-B3D6-4705-BB25-0C15B1E27E6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2" name="image4.png" descr="http://intranetsdm.movilidadbogota.gov.co:7778/images/pobtrans.gif">
          <a:extLst>
            <a:ext uri="{FF2B5EF4-FFF2-40B4-BE49-F238E27FC236}">
              <a16:creationId xmlns:a16="http://schemas.microsoft.com/office/drawing/2014/main" id="{4D091C2B-E1B7-4424-9B19-2703DF7FE23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3" name="image4.png" descr="http://intranetsdm.movilidadbogota.gov.co:7778/images/pobtrans.gif">
          <a:extLst>
            <a:ext uri="{FF2B5EF4-FFF2-40B4-BE49-F238E27FC236}">
              <a16:creationId xmlns:a16="http://schemas.microsoft.com/office/drawing/2014/main" id="{F7CA84F7-09A8-4F00-A148-86DCBBA9BBC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4" name="image4.png" descr="http://intranetsdm.movilidadbogota.gov.co:7778/images/pobtrans.gif">
          <a:extLst>
            <a:ext uri="{FF2B5EF4-FFF2-40B4-BE49-F238E27FC236}">
              <a16:creationId xmlns:a16="http://schemas.microsoft.com/office/drawing/2014/main" id="{DB0D335F-7483-43C8-8035-F8D8E3D3D2D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5" name="image4.png" descr="http://intranetsdm.movilidadbogota.gov.co:7778/images/pobtrans.gif">
          <a:extLst>
            <a:ext uri="{FF2B5EF4-FFF2-40B4-BE49-F238E27FC236}">
              <a16:creationId xmlns:a16="http://schemas.microsoft.com/office/drawing/2014/main" id="{F2FB20F5-9620-433C-8C23-052B843D73E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6" name="image4.png" descr="http://intranetsdm.movilidadbogota.gov.co:7778/images/pobtrans.gif">
          <a:extLst>
            <a:ext uri="{FF2B5EF4-FFF2-40B4-BE49-F238E27FC236}">
              <a16:creationId xmlns:a16="http://schemas.microsoft.com/office/drawing/2014/main" id="{116979AA-5BC3-46F3-B366-C6E9FF27D37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7" name="image4.png" descr="http://intranetsdm.movilidadbogota.gov.co:7778/images/pobtrans.gif">
          <a:extLst>
            <a:ext uri="{FF2B5EF4-FFF2-40B4-BE49-F238E27FC236}">
              <a16:creationId xmlns:a16="http://schemas.microsoft.com/office/drawing/2014/main" id="{0341A308-3AA7-40D0-8661-BA7F0FE5D6D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8" name="image4.png" descr="http://intranetsdm.movilidadbogota.gov.co:7778/images/pobtrans.gif">
          <a:extLst>
            <a:ext uri="{FF2B5EF4-FFF2-40B4-BE49-F238E27FC236}">
              <a16:creationId xmlns:a16="http://schemas.microsoft.com/office/drawing/2014/main" id="{0BC4A968-0B3B-4666-B9E1-43C42FA21D5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9" name="image4.png" descr="http://intranetsdm.movilidadbogota.gov.co:7778/images/pobtrans.gif">
          <a:extLst>
            <a:ext uri="{FF2B5EF4-FFF2-40B4-BE49-F238E27FC236}">
              <a16:creationId xmlns:a16="http://schemas.microsoft.com/office/drawing/2014/main" id="{EC1FED35-4F79-446C-8D99-F7215D03B54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0" name="image4.png" descr="http://intranetsdm.movilidadbogota.gov.co:7778/images/pobtrans.gif">
          <a:extLst>
            <a:ext uri="{FF2B5EF4-FFF2-40B4-BE49-F238E27FC236}">
              <a16:creationId xmlns:a16="http://schemas.microsoft.com/office/drawing/2014/main" id="{64E2C836-E853-47D0-AE43-85698EF5648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1" name="image4.png" descr="http://intranetsdm.movilidadbogota.gov.co:7778/images/pobtrans.gif">
          <a:extLst>
            <a:ext uri="{FF2B5EF4-FFF2-40B4-BE49-F238E27FC236}">
              <a16:creationId xmlns:a16="http://schemas.microsoft.com/office/drawing/2014/main" id="{7660D4CE-90B0-4632-85FA-8F78878962D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2" name="image3.png" descr="http://intranetsdm.movilidadbogota.gov.co:7778/images/pobtrans.gif">
          <a:extLst>
            <a:ext uri="{FF2B5EF4-FFF2-40B4-BE49-F238E27FC236}">
              <a16:creationId xmlns:a16="http://schemas.microsoft.com/office/drawing/2014/main" id="{FCCDA05B-83D1-4DFB-8BBE-EA27DD709996}"/>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3" name="image3.png" descr="http://intranetsdm.movilidadbogota.gov.co:7778/images/pobtrans.gif">
          <a:extLst>
            <a:ext uri="{FF2B5EF4-FFF2-40B4-BE49-F238E27FC236}">
              <a16:creationId xmlns:a16="http://schemas.microsoft.com/office/drawing/2014/main" id="{75DAC5CA-D878-4755-8651-DED610EB93FA}"/>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4" name="image4.png" descr="http://intranetsdm.movilidadbogota.gov.co:7778/images/pobtrans.gif">
          <a:extLst>
            <a:ext uri="{FF2B5EF4-FFF2-40B4-BE49-F238E27FC236}">
              <a16:creationId xmlns:a16="http://schemas.microsoft.com/office/drawing/2014/main" id="{CE37779F-7299-4590-8D38-5451831220D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5" name="image4.png" descr="http://intranetsdm.movilidadbogota.gov.co:7778/images/pobtrans.gif">
          <a:extLst>
            <a:ext uri="{FF2B5EF4-FFF2-40B4-BE49-F238E27FC236}">
              <a16:creationId xmlns:a16="http://schemas.microsoft.com/office/drawing/2014/main" id="{34B8FD63-3365-49C5-A2FF-500DC4B011D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6" name="image4.png" descr="http://intranetsdm.movilidadbogota.gov.co:7778/images/pobtrans.gif">
          <a:extLst>
            <a:ext uri="{FF2B5EF4-FFF2-40B4-BE49-F238E27FC236}">
              <a16:creationId xmlns:a16="http://schemas.microsoft.com/office/drawing/2014/main" id="{0DED8123-384E-4084-9163-E269C99A7EF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7" name="image4.png" descr="http://intranetsdm.movilidadbogota.gov.co:7778/images/pobtrans.gif">
          <a:extLst>
            <a:ext uri="{FF2B5EF4-FFF2-40B4-BE49-F238E27FC236}">
              <a16:creationId xmlns:a16="http://schemas.microsoft.com/office/drawing/2014/main" id="{D6590F9A-C32B-40CB-BA99-071B6B6609B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8" name="image4.png" descr="http://intranetsdm.movilidadbogota.gov.co:7778/images/pobtrans.gif">
          <a:extLst>
            <a:ext uri="{FF2B5EF4-FFF2-40B4-BE49-F238E27FC236}">
              <a16:creationId xmlns:a16="http://schemas.microsoft.com/office/drawing/2014/main" id="{0EEC6DE8-E1F9-496D-8D65-0202C11F05A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9" name="image4.png" descr="http://intranetsdm.movilidadbogota.gov.co:7778/images/pobtrans.gif">
          <a:extLst>
            <a:ext uri="{FF2B5EF4-FFF2-40B4-BE49-F238E27FC236}">
              <a16:creationId xmlns:a16="http://schemas.microsoft.com/office/drawing/2014/main" id="{32CCAE37-B740-49B0-8812-D0E666CA2FB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0" name="image4.png" descr="http://intranetsdm.movilidadbogota.gov.co:7778/images/pobtrans.gif">
          <a:extLst>
            <a:ext uri="{FF2B5EF4-FFF2-40B4-BE49-F238E27FC236}">
              <a16:creationId xmlns:a16="http://schemas.microsoft.com/office/drawing/2014/main" id="{E28D229D-06A4-4A4D-B936-29FB1B27667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1" name="image4.png" descr="http://intranetsdm.movilidadbogota.gov.co:7778/images/pobtrans.gif">
          <a:extLst>
            <a:ext uri="{FF2B5EF4-FFF2-40B4-BE49-F238E27FC236}">
              <a16:creationId xmlns:a16="http://schemas.microsoft.com/office/drawing/2014/main" id="{63383F53-D319-4F9C-A4DD-51291BBA60B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2" name="image4.png" descr="http://intranetsdm.movilidadbogota.gov.co:7778/images/pobtrans.gif">
          <a:extLst>
            <a:ext uri="{FF2B5EF4-FFF2-40B4-BE49-F238E27FC236}">
              <a16:creationId xmlns:a16="http://schemas.microsoft.com/office/drawing/2014/main" id="{551075A6-7E0A-40DB-9CCB-9C2C86DFFBE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3" name="image4.png" descr="http://intranetsdm.movilidadbogota.gov.co:7778/images/pobtrans.gif">
          <a:extLst>
            <a:ext uri="{FF2B5EF4-FFF2-40B4-BE49-F238E27FC236}">
              <a16:creationId xmlns:a16="http://schemas.microsoft.com/office/drawing/2014/main" id="{9492A840-78BF-46CA-9682-82008ED4A41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4" name="image4.png" descr="http://intranetsdm.movilidadbogota.gov.co:7778/images/pobtrans.gif">
          <a:extLst>
            <a:ext uri="{FF2B5EF4-FFF2-40B4-BE49-F238E27FC236}">
              <a16:creationId xmlns:a16="http://schemas.microsoft.com/office/drawing/2014/main" id="{BEC36EC7-27E1-4D6E-AC82-A971AD0E549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5" name="image4.png" descr="http://intranetsdm.movilidadbogota.gov.co:7778/images/pobtrans.gif">
          <a:extLst>
            <a:ext uri="{FF2B5EF4-FFF2-40B4-BE49-F238E27FC236}">
              <a16:creationId xmlns:a16="http://schemas.microsoft.com/office/drawing/2014/main" id="{75FB8D37-6F34-4584-A47B-200AED6A46E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6" name="image3.png" descr="http://intranetsdm.movilidadbogota.gov.co:7778/images/pobtrans.gif">
          <a:extLst>
            <a:ext uri="{FF2B5EF4-FFF2-40B4-BE49-F238E27FC236}">
              <a16:creationId xmlns:a16="http://schemas.microsoft.com/office/drawing/2014/main" id="{75D8B661-3F89-4762-B27E-761E3D6345C5}"/>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7" name="image3.png" descr="http://intranetsdm.movilidadbogota.gov.co:7778/images/pobtrans.gif">
          <a:extLst>
            <a:ext uri="{FF2B5EF4-FFF2-40B4-BE49-F238E27FC236}">
              <a16:creationId xmlns:a16="http://schemas.microsoft.com/office/drawing/2014/main" id="{CEE4248E-87EE-4E60-A34F-200DBA855DC5}"/>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8" name="image4.png" descr="http://intranetsdm.movilidadbogota.gov.co:7778/images/pobtrans.gif">
          <a:extLst>
            <a:ext uri="{FF2B5EF4-FFF2-40B4-BE49-F238E27FC236}">
              <a16:creationId xmlns:a16="http://schemas.microsoft.com/office/drawing/2014/main" id="{87AED1B0-20C4-4C24-BDC0-3745DFBE933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9" name="image4.png" descr="http://intranetsdm.movilidadbogota.gov.co:7778/images/pobtrans.gif">
          <a:extLst>
            <a:ext uri="{FF2B5EF4-FFF2-40B4-BE49-F238E27FC236}">
              <a16:creationId xmlns:a16="http://schemas.microsoft.com/office/drawing/2014/main" id="{B9508AE9-0CBF-4738-A801-DAD0C611E00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0" name="image4.png" descr="http://intranetsdm.movilidadbogota.gov.co:7778/images/pobtrans.gif">
          <a:extLst>
            <a:ext uri="{FF2B5EF4-FFF2-40B4-BE49-F238E27FC236}">
              <a16:creationId xmlns:a16="http://schemas.microsoft.com/office/drawing/2014/main" id="{4518AF6A-3968-4673-9519-8F404D8A91A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1" name="image4.png" descr="http://intranetsdm.movilidadbogota.gov.co:7778/images/pobtrans.gif">
          <a:extLst>
            <a:ext uri="{FF2B5EF4-FFF2-40B4-BE49-F238E27FC236}">
              <a16:creationId xmlns:a16="http://schemas.microsoft.com/office/drawing/2014/main" id="{F14F8299-68D7-4B0D-A06E-A1D50850E3D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2" name="image4.png" descr="http://intranetsdm.movilidadbogota.gov.co:7778/images/pobtrans.gif">
          <a:extLst>
            <a:ext uri="{FF2B5EF4-FFF2-40B4-BE49-F238E27FC236}">
              <a16:creationId xmlns:a16="http://schemas.microsoft.com/office/drawing/2014/main" id="{3F2AF37B-AF85-4A4B-ADA1-2DC7F08981C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3" name="image4.png" descr="http://intranetsdm.movilidadbogota.gov.co:7778/images/pobtrans.gif">
          <a:extLst>
            <a:ext uri="{FF2B5EF4-FFF2-40B4-BE49-F238E27FC236}">
              <a16:creationId xmlns:a16="http://schemas.microsoft.com/office/drawing/2014/main" id="{89B9DDFF-17D3-45B1-B434-F563948AC95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4" name="image4.png" descr="http://intranetsdm.movilidadbogota.gov.co:7778/images/pobtrans.gif">
          <a:extLst>
            <a:ext uri="{FF2B5EF4-FFF2-40B4-BE49-F238E27FC236}">
              <a16:creationId xmlns:a16="http://schemas.microsoft.com/office/drawing/2014/main" id="{F5E42C09-C59D-4344-B093-B00D31DAB04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5" name="image4.png" descr="http://intranetsdm.movilidadbogota.gov.co:7778/images/pobtrans.gif">
          <a:extLst>
            <a:ext uri="{FF2B5EF4-FFF2-40B4-BE49-F238E27FC236}">
              <a16:creationId xmlns:a16="http://schemas.microsoft.com/office/drawing/2014/main" id="{6034F52A-51BC-4BFD-9CAE-539B7DF6D72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6" name="image4.png" descr="http://intranetsdm.movilidadbogota.gov.co:7778/images/pobtrans.gif">
          <a:extLst>
            <a:ext uri="{FF2B5EF4-FFF2-40B4-BE49-F238E27FC236}">
              <a16:creationId xmlns:a16="http://schemas.microsoft.com/office/drawing/2014/main" id="{78A5D3C4-1619-441A-9B3B-A03328B6B3C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7" name="image4.png" descr="http://intranetsdm.movilidadbogota.gov.co:7778/images/pobtrans.gif">
          <a:extLst>
            <a:ext uri="{FF2B5EF4-FFF2-40B4-BE49-F238E27FC236}">
              <a16:creationId xmlns:a16="http://schemas.microsoft.com/office/drawing/2014/main" id="{98BD34CF-3565-4879-91FD-80557FFDDE1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8" name="image4.png" descr="http://intranetsdm.movilidadbogota.gov.co:7778/images/pobtrans.gif">
          <a:extLst>
            <a:ext uri="{FF2B5EF4-FFF2-40B4-BE49-F238E27FC236}">
              <a16:creationId xmlns:a16="http://schemas.microsoft.com/office/drawing/2014/main" id="{9B621FAB-7052-46BD-B712-C80CDF6BD5A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9" name="image4.png" descr="http://intranetsdm.movilidadbogota.gov.co:7778/images/pobtrans.gif">
          <a:extLst>
            <a:ext uri="{FF2B5EF4-FFF2-40B4-BE49-F238E27FC236}">
              <a16:creationId xmlns:a16="http://schemas.microsoft.com/office/drawing/2014/main" id="{FA13874D-4D33-417D-A6C8-D52B46B2388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0" name="image3.png" descr="http://intranetsdm.movilidadbogota.gov.co:7778/images/pobtrans.gif">
          <a:extLst>
            <a:ext uri="{FF2B5EF4-FFF2-40B4-BE49-F238E27FC236}">
              <a16:creationId xmlns:a16="http://schemas.microsoft.com/office/drawing/2014/main" id="{8377C5C1-BC04-43CE-852A-911ADC566D9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1" name="image3.png" descr="http://intranetsdm.movilidadbogota.gov.co:7778/images/pobtrans.gif">
          <a:extLst>
            <a:ext uri="{FF2B5EF4-FFF2-40B4-BE49-F238E27FC236}">
              <a16:creationId xmlns:a16="http://schemas.microsoft.com/office/drawing/2014/main" id="{2E3900AA-610B-40C0-BFFC-7C7160CDE5C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2" name="image4.png" descr="http://intranetsdm.movilidadbogota.gov.co:7778/images/pobtrans.gif">
          <a:extLst>
            <a:ext uri="{FF2B5EF4-FFF2-40B4-BE49-F238E27FC236}">
              <a16:creationId xmlns:a16="http://schemas.microsoft.com/office/drawing/2014/main" id="{D3A4166B-1E33-4E27-80D0-3AEE6859FE1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3" name="image4.png" descr="http://intranetsdm.movilidadbogota.gov.co:7778/images/pobtrans.gif">
          <a:extLst>
            <a:ext uri="{FF2B5EF4-FFF2-40B4-BE49-F238E27FC236}">
              <a16:creationId xmlns:a16="http://schemas.microsoft.com/office/drawing/2014/main" id="{7EFB1DA9-CC59-4D39-A853-192EF8B88D5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4" name="image4.png" descr="http://intranetsdm.movilidadbogota.gov.co:7778/images/pobtrans.gif">
          <a:extLst>
            <a:ext uri="{FF2B5EF4-FFF2-40B4-BE49-F238E27FC236}">
              <a16:creationId xmlns:a16="http://schemas.microsoft.com/office/drawing/2014/main" id="{05DCF1F1-599E-4131-BA35-D5E98F1A06D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5" name="image4.png" descr="http://intranetsdm.movilidadbogota.gov.co:7778/images/pobtrans.gif">
          <a:extLst>
            <a:ext uri="{FF2B5EF4-FFF2-40B4-BE49-F238E27FC236}">
              <a16:creationId xmlns:a16="http://schemas.microsoft.com/office/drawing/2014/main" id="{675AE910-7C36-4F0A-A80E-0B8A5597DA7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6" name="image4.png" descr="http://intranetsdm.movilidadbogota.gov.co:7778/images/pobtrans.gif">
          <a:extLst>
            <a:ext uri="{FF2B5EF4-FFF2-40B4-BE49-F238E27FC236}">
              <a16:creationId xmlns:a16="http://schemas.microsoft.com/office/drawing/2014/main" id="{1F39A071-A155-4C86-A6FF-72B06F91DE7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7" name="image4.png" descr="http://intranetsdm.movilidadbogota.gov.co:7778/images/pobtrans.gif">
          <a:extLst>
            <a:ext uri="{FF2B5EF4-FFF2-40B4-BE49-F238E27FC236}">
              <a16:creationId xmlns:a16="http://schemas.microsoft.com/office/drawing/2014/main" id="{D5BA5C14-68E8-416E-8881-69F0E161207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8" name="image4.png" descr="http://intranetsdm.movilidadbogota.gov.co:7778/images/pobtrans.gif">
          <a:extLst>
            <a:ext uri="{FF2B5EF4-FFF2-40B4-BE49-F238E27FC236}">
              <a16:creationId xmlns:a16="http://schemas.microsoft.com/office/drawing/2014/main" id="{47B903D4-97B6-40B1-B21F-FC69A9FBE97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9" name="image4.png" descr="http://intranetsdm.movilidadbogota.gov.co:7778/images/pobtrans.gif">
          <a:extLst>
            <a:ext uri="{FF2B5EF4-FFF2-40B4-BE49-F238E27FC236}">
              <a16:creationId xmlns:a16="http://schemas.microsoft.com/office/drawing/2014/main" id="{BABAE222-C6EB-469C-9BFA-4BB8D70F193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0" name="image4.png" descr="http://intranetsdm.movilidadbogota.gov.co:7778/images/pobtrans.gif">
          <a:extLst>
            <a:ext uri="{FF2B5EF4-FFF2-40B4-BE49-F238E27FC236}">
              <a16:creationId xmlns:a16="http://schemas.microsoft.com/office/drawing/2014/main" id="{9073EDD0-E75C-4E25-BFD4-DE7578E2C62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1" name="image4.png" descr="http://intranetsdm.movilidadbogota.gov.co:7778/images/pobtrans.gif">
          <a:extLst>
            <a:ext uri="{FF2B5EF4-FFF2-40B4-BE49-F238E27FC236}">
              <a16:creationId xmlns:a16="http://schemas.microsoft.com/office/drawing/2014/main" id="{93A0F310-3E9E-41AE-A5E7-CE5A6BF8970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2" name="image4.png" descr="http://intranetsdm.movilidadbogota.gov.co:7778/images/pobtrans.gif">
          <a:extLst>
            <a:ext uri="{FF2B5EF4-FFF2-40B4-BE49-F238E27FC236}">
              <a16:creationId xmlns:a16="http://schemas.microsoft.com/office/drawing/2014/main" id="{6FAB94D9-144C-4F23-B88E-33E71022E1A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3" name="image4.png" descr="http://intranetsdm.movilidadbogota.gov.co:7778/images/pobtrans.gif">
          <a:extLst>
            <a:ext uri="{FF2B5EF4-FFF2-40B4-BE49-F238E27FC236}">
              <a16:creationId xmlns:a16="http://schemas.microsoft.com/office/drawing/2014/main" id="{5C07BDAA-ACFB-4601-B75C-41A66290287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4" name="image3.png" descr="http://intranetsdm.movilidadbogota.gov.co:7778/images/pobtrans.gif">
          <a:extLst>
            <a:ext uri="{FF2B5EF4-FFF2-40B4-BE49-F238E27FC236}">
              <a16:creationId xmlns:a16="http://schemas.microsoft.com/office/drawing/2014/main" id="{5CE5E8D4-A4C6-45B8-9BAE-FC046CE7AAE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5" name="image3.png" descr="http://intranetsdm.movilidadbogota.gov.co:7778/images/pobtrans.gif">
          <a:extLst>
            <a:ext uri="{FF2B5EF4-FFF2-40B4-BE49-F238E27FC236}">
              <a16:creationId xmlns:a16="http://schemas.microsoft.com/office/drawing/2014/main" id="{293018F7-448F-4BE7-946A-F209429C83A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6" name="image4.png" descr="http://intranetsdm.movilidadbogota.gov.co:7778/images/pobtrans.gif">
          <a:extLst>
            <a:ext uri="{FF2B5EF4-FFF2-40B4-BE49-F238E27FC236}">
              <a16:creationId xmlns:a16="http://schemas.microsoft.com/office/drawing/2014/main" id="{821503A7-6349-41B6-81D2-4744B5EC26F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7" name="image4.png" descr="http://intranetsdm.movilidadbogota.gov.co:7778/images/pobtrans.gif">
          <a:extLst>
            <a:ext uri="{FF2B5EF4-FFF2-40B4-BE49-F238E27FC236}">
              <a16:creationId xmlns:a16="http://schemas.microsoft.com/office/drawing/2014/main" id="{7D2D5179-A0CC-4A2C-895A-E8B6CB432F9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8" name="image4.png" descr="http://intranetsdm.movilidadbogota.gov.co:7778/images/pobtrans.gif">
          <a:extLst>
            <a:ext uri="{FF2B5EF4-FFF2-40B4-BE49-F238E27FC236}">
              <a16:creationId xmlns:a16="http://schemas.microsoft.com/office/drawing/2014/main" id="{160B225F-C070-4E01-856A-E91A88FF70D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9" name="image4.png" descr="http://intranetsdm.movilidadbogota.gov.co:7778/images/pobtrans.gif">
          <a:extLst>
            <a:ext uri="{FF2B5EF4-FFF2-40B4-BE49-F238E27FC236}">
              <a16:creationId xmlns:a16="http://schemas.microsoft.com/office/drawing/2014/main" id="{F6D8AE51-25F4-45E2-A4E2-2933BB53CDD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0" name="image4.png" descr="http://intranetsdm.movilidadbogota.gov.co:7778/images/pobtrans.gif">
          <a:extLst>
            <a:ext uri="{FF2B5EF4-FFF2-40B4-BE49-F238E27FC236}">
              <a16:creationId xmlns:a16="http://schemas.microsoft.com/office/drawing/2014/main" id="{A204FFE6-D7FE-4F7E-AF2C-04A16F2B091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1" name="image4.png" descr="http://intranetsdm.movilidadbogota.gov.co:7778/images/pobtrans.gif">
          <a:extLst>
            <a:ext uri="{FF2B5EF4-FFF2-40B4-BE49-F238E27FC236}">
              <a16:creationId xmlns:a16="http://schemas.microsoft.com/office/drawing/2014/main" id="{3FF6C392-AE6B-418C-8EED-773BFD549BC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2" name="image4.png" descr="http://intranetsdm.movilidadbogota.gov.co:7778/images/pobtrans.gif">
          <a:extLst>
            <a:ext uri="{FF2B5EF4-FFF2-40B4-BE49-F238E27FC236}">
              <a16:creationId xmlns:a16="http://schemas.microsoft.com/office/drawing/2014/main" id="{3EEFE430-927A-4CB8-9888-3B8BF3A48C0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3" name="image4.png" descr="http://intranetsdm.movilidadbogota.gov.co:7778/images/pobtrans.gif">
          <a:extLst>
            <a:ext uri="{FF2B5EF4-FFF2-40B4-BE49-F238E27FC236}">
              <a16:creationId xmlns:a16="http://schemas.microsoft.com/office/drawing/2014/main" id="{832E6E12-7BD7-4F08-A997-EDBC0F009A0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4" name="image4.png" descr="http://intranetsdm.movilidadbogota.gov.co:7778/images/pobtrans.gif">
          <a:extLst>
            <a:ext uri="{FF2B5EF4-FFF2-40B4-BE49-F238E27FC236}">
              <a16:creationId xmlns:a16="http://schemas.microsoft.com/office/drawing/2014/main" id="{8FE72793-2270-4090-95C1-D10FF4DBA1C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5" name="image4.png" descr="http://intranetsdm.movilidadbogota.gov.co:7778/images/pobtrans.gif">
          <a:extLst>
            <a:ext uri="{FF2B5EF4-FFF2-40B4-BE49-F238E27FC236}">
              <a16:creationId xmlns:a16="http://schemas.microsoft.com/office/drawing/2014/main" id="{C8B26AEA-4882-4CE7-9C04-6404B39F220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6" name="image4.png" descr="http://intranetsdm.movilidadbogota.gov.co:7778/images/pobtrans.gif">
          <a:extLst>
            <a:ext uri="{FF2B5EF4-FFF2-40B4-BE49-F238E27FC236}">
              <a16:creationId xmlns:a16="http://schemas.microsoft.com/office/drawing/2014/main" id="{6037CE27-33E5-4AE7-A937-DEE07A7F137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7" name="image4.png" descr="http://intranetsdm.movilidadbogota.gov.co:7778/images/pobtrans.gif">
          <a:extLst>
            <a:ext uri="{FF2B5EF4-FFF2-40B4-BE49-F238E27FC236}">
              <a16:creationId xmlns:a16="http://schemas.microsoft.com/office/drawing/2014/main" id="{7E0154BE-E26A-47AD-9C84-632D4D9F468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8" name="image3.png" descr="http://intranetsdm.movilidadbogota.gov.co:7778/images/pobtrans.gif">
          <a:extLst>
            <a:ext uri="{FF2B5EF4-FFF2-40B4-BE49-F238E27FC236}">
              <a16:creationId xmlns:a16="http://schemas.microsoft.com/office/drawing/2014/main" id="{BF783374-4689-47E4-A1AC-96AA1F6A171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9" name="image3.png" descr="http://intranetsdm.movilidadbogota.gov.co:7778/images/pobtrans.gif">
          <a:extLst>
            <a:ext uri="{FF2B5EF4-FFF2-40B4-BE49-F238E27FC236}">
              <a16:creationId xmlns:a16="http://schemas.microsoft.com/office/drawing/2014/main" id="{A052B85F-D9B3-4E7E-9D3B-FCA3DC688CF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0" name="image4.png" descr="http://intranetsdm.movilidadbogota.gov.co:7778/images/pobtrans.gif">
          <a:extLst>
            <a:ext uri="{FF2B5EF4-FFF2-40B4-BE49-F238E27FC236}">
              <a16:creationId xmlns:a16="http://schemas.microsoft.com/office/drawing/2014/main" id="{E84D01F5-7873-4E84-803B-5C23B8C2C21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1" name="image4.png" descr="http://intranetsdm.movilidadbogota.gov.co:7778/images/pobtrans.gif">
          <a:extLst>
            <a:ext uri="{FF2B5EF4-FFF2-40B4-BE49-F238E27FC236}">
              <a16:creationId xmlns:a16="http://schemas.microsoft.com/office/drawing/2014/main" id="{7B469D09-124B-4C31-BB73-521A9A787D2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2" name="image4.png" descr="http://intranetsdm.movilidadbogota.gov.co:7778/images/pobtrans.gif">
          <a:extLst>
            <a:ext uri="{FF2B5EF4-FFF2-40B4-BE49-F238E27FC236}">
              <a16:creationId xmlns:a16="http://schemas.microsoft.com/office/drawing/2014/main" id="{9F879198-FB01-48B1-BD7A-A94E583F2BE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3" name="image4.png" descr="http://intranetsdm.movilidadbogota.gov.co:7778/images/pobtrans.gif">
          <a:extLst>
            <a:ext uri="{FF2B5EF4-FFF2-40B4-BE49-F238E27FC236}">
              <a16:creationId xmlns:a16="http://schemas.microsoft.com/office/drawing/2014/main" id="{85B05178-9767-450B-83AE-2ACCC40A8DC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4" name="image4.png" descr="http://intranetsdm.movilidadbogota.gov.co:7778/images/pobtrans.gif">
          <a:extLst>
            <a:ext uri="{FF2B5EF4-FFF2-40B4-BE49-F238E27FC236}">
              <a16:creationId xmlns:a16="http://schemas.microsoft.com/office/drawing/2014/main" id="{69599A80-158A-4A83-9B7C-05A4E88325D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5" name="image4.png" descr="http://intranetsdm.movilidadbogota.gov.co:7778/images/pobtrans.gif">
          <a:extLst>
            <a:ext uri="{FF2B5EF4-FFF2-40B4-BE49-F238E27FC236}">
              <a16:creationId xmlns:a16="http://schemas.microsoft.com/office/drawing/2014/main" id="{FEB71BFB-CFB8-46AB-BD18-34082D4C871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6" name="image4.png" descr="http://intranetsdm.movilidadbogota.gov.co:7778/images/pobtrans.gif">
          <a:extLst>
            <a:ext uri="{FF2B5EF4-FFF2-40B4-BE49-F238E27FC236}">
              <a16:creationId xmlns:a16="http://schemas.microsoft.com/office/drawing/2014/main" id="{C8479980-D6F7-4840-953B-46F389DE22A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7" name="image4.png" descr="http://intranetsdm.movilidadbogota.gov.co:7778/images/pobtrans.gif">
          <a:extLst>
            <a:ext uri="{FF2B5EF4-FFF2-40B4-BE49-F238E27FC236}">
              <a16:creationId xmlns:a16="http://schemas.microsoft.com/office/drawing/2014/main" id="{8C9BD68B-2F1A-47CF-AF5C-542AF38937C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8" name="image4.png" descr="http://intranetsdm.movilidadbogota.gov.co:7778/images/pobtrans.gif">
          <a:extLst>
            <a:ext uri="{FF2B5EF4-FFF2-40B4-BE49-F238E27FC236}">
              <a16:creationId xmlns:a16="http://schemas.microsoft.com/office/drawing/2014/main" id="{05371800-54F5-4151-AF8A-362661EB9CD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9" name="image4.png" descr="http://intranetsdm.movilidadbogota.gov.co:7778/images/pobtrans.gif">
          <a:extLst>
            <a:ext uri="{FF2B5EF4-FFF2-40B4-BE49-F238E27FC236}">
              <a16:creationId xmlns:a16="http://schemas.microsoft.com/office/drawing/2014/main" id="{A2F4BCA9-7D2E-49F5-99DD-F4E83EEE498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0" name="image4.png" descr="http://intranetsdm.movilidadbogota.gov.co:7778/images/pobtrans.gif">
          <a:extLst>
            <a:ext uri="{FF2B5EF4-FFF2-40B4-BE49-F238E27FC236}">
              <a16:creationId xmlns:a16="http://schemas.microsoft.com/office/drawing/2014/main" id="{3C7605DB-504D-4525-AE04-8929953857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1" name="image4.png" descr="http://intranetsdm.movilidadbogota.gov.co:7778/images/pobtrans.gif">
          <a:extLst>
            <a:ext uri="{FF2B5EF4-FFF2-40B4-BE49-F238E27FC236}">
              <a16:creationId xmlns:a16="http://schemas.microsoft.com/office/drawing/2014/main" id="{95668582-04CB-41F6-BFC7-6694A9B32F9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2" name="image3.png" descr="http://intranetsdm.movilidadbogota.gov.co:7778/images/pobtrans.gif">
          <a:extLst>
            <a:ext uri="{FF2B5EF4-FFF2-40B4-BE49-F238E27FC236}">
              <a16:creationId xmlns:a16="http://schemas.microsoft.com/office/drawing/2014/main" id="{14B7F25D-6C86-481F-8E52-9CF98CB77E0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3" name="image3.png" descr="http://intranetsdm.movilidadbogota.gov.co:7778/images/pobtrans.gif">
          <a:extLst>
            <a:ext uri="{FF2B5EF4-FFF2-40B4-BE49-F238E27FC236}">
              <a16:creationId xmlns:a16="http://schemas.microsoft.com/office/drawing/2014/main" id="{DE66F82F-36CC-4980-BFAC-640A79BD08B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4" name="image4.png" descr="http://intranetsdm.movilidadbogota.gov.co:7778/images/pobtrans.gif">
          <a:extLst>
            <a:ext uri="{FF2B5EF4-FFF2-40B4-BE49-F238E27FC236}">
              <a16:creationId xmlns:a16="http://schemas.microsoft.com/office/drawing/2014/main" id="{A79F87C9-3D22-48D6-ACCB-059B7ADBEE8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5" name="image4.png" descr="http://intranetsdm.movilidadbogota.gov.co:7778/images/pobtrans.gif">
          <a:extLst>
            <a:ext uri="{FF2B5EF4-FFF2-40B4-BE49-F238E27FC236}">
              <a16:creationId xmlns:a16="http://schemas.microsoft.com/office/drawing/2014/main" id="{3300B3BC-13F7-4426-9400-A4E1C65F27B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6" name="image4.png" descr="http://intranetsdm.movilidadbogota.gov.co:7778/images/pobtrans.gif">
          <a:extLst>
            <a:ext uri="{FF2B5EF4-FFF2-40B4-BE49-F238E27FC236}">
              <a16:creationId xmlns:a16="http://schemas.microsoft.com/office/drawing/2014/main" id="{68A46A27-074D-40C2-80AD-6AD08B65682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7" name="image4.png" descr="http://intranetsdm.movilidadbogota.gov.co:7778/images/pobtrans.gif">
          <a:extLst>
            <a:ext uri="{FF2B5EF4-FFF2-40B4-BE49-F238E27FC236}">
              <a16:creationId xmlns:a16="http://schemas.microsoft.com/office/drawing/2014/main" id="{4BA574E9-735A-44D9-ABAC-09F81EE6BED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8" name="image4.png" descr="http://intranetsdm.movilidadbogota.gov.co:7778/images/pobtrans.gif">
          <a:extLst>
            <a:ext uri="{FF2B5EF4-FFF2-40B4-BE49-F238E27FC236}">
              <a16:creationId xmlns:a16="http://schemas.microsoft.com/office/drawing/2014/main" id="{8409B389-EFAD-4E1B-A6F1-B9576E0848B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9" name="image4.png" descr="http://intranetsdm.movilidadbogota.gov.co:7778/images/pobtrans.gif">
          <a:extLst>
            <a:ext uri="{FF2B5EF4-FFF2-40B4-BE49-F238E27FC236}">
              <a16:creationId xmlns:a16="http://schemas.microsoft.com/office/drawing/2014/main" id="{6E6E0A49-E37F-48A5-8452-FC61F9AC993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0" name="image4.png" descr="http://intranetsdm.movilidadbogota.gov.co:7778/images/pobtrans.gif">
          <a:extLst>
            <a:ext uri="{FF2B5EF4-FFF2-40B4-BE49-F238E27FC236}">
              <a16:creationId xmlns:a16="http://schemas.microsoft.com/office/drawing/2014/main" id="{4B56A1CE-244A-4486-B2D5-3F46F9D9824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1" name="image4.png" descr="http://intranetsdm.movilidadbogota.gov.co:7778/images/pobtrans.gif">
          <a:extLst>
            <a:ext uri="{FF2B5EF4-FFF2-40B4-BE49-F238E27FC236}">
              <a16:creationId xmlns:a16="http://schemas.microsoft.com/office/drawing/2014/main" id="{1E6B42C8-5D60-48C1-BDE7-4036EE00F11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2" name="image4.png" descr="http://intranetsdm.movilidadbogota.gov.co:7778/images/pobtrans.gif">
          <a:extLst>
            <a:ext uri="{FF2B5EF4-FFF2-40B4-BE49-F238E27FC236}">
              <a16:creationId xmlns:a16="http://schemas.microsoft.com/office/drawing/2014/main" id="{9A30B65F-4D79-4122-9E27-EF918B1191F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3" name="image4.png" descr="http://intranetsdm.movilidadbogota.gov.co:7778/images/pobtrans.gif">
          <a:extLst>
            <a:ext uri="{FF2B5EF4-FFF2-40B4-BE49-F238E27FC236}">
              <a16:creationId xmlns:a16="http://schemas.microsoft.com/office/drawing/2014/main" id="{73D86DC3-4855-421A-8B5C-9FCC80EBB66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4" name="image4.png" descr="http://intranetsdm.movilidadbogota.gov.co:7778/images/pobtrans.gif">
          <a:extLst>
            <a:ext uri="{FF2B5EF4-FFF2-40B4-BE49-F238E27FC236}">
              <a16:creationId xmlns:a16="http://schemas.microsoft.com/office/drawing/2014/main" id="{CED0C719-1771-4422-AC1C-E5EDFD28ECA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5" name="image4.png" descr="http://intranetsdm.movilidadbogota.gov.co:7778/images/pobtrans.gif">
          <a:extLst>
            <a:ext uri="{FF2B5EF4-FFF2-40B4-BE49-F238E27FC236}">
              <a16:creationId xmlns:a16="http://schemas.microsoft.com/office/drawing/2014/main" id="{1DBDE08D-780C-4654-91A1-C98682C0CFF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6" name="image3.png" descr="http://intranetsdm.movilidadbogota.gov.co:7778/images/pobtrans.gif">
          <a:extLst>
            <a:ext uri="{FF2B5EF4-FFF2-40B4-BE49-F238E27FC236}">
              <a16:creationId xmlns:a16="http://schemas.microsoft.com/office/drawing/2014/main" id="{A217572A-738D-4D01-A29A-FD276453306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7" name="image3.png" descr="http://intranetsdm.movilidadbogota.gov.co:7778/images/pobtrans.gif">
          <a:extLst>
            <a:ext uri="{FF2B5EF4-FFF2-40B4-BE49-F238E27FC236}">
              <a16:creationId xmlns:a16="http://schemas.microsoft.com/office/drawing/2014/main" id="{483F5620-2865-4A37-81E7-05F0239B194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8" name="image4.png" descr="http://intranetsdm.movilidadbogota.gov.co:7778/images/pobtrans.gif">
          <a:extLst>
            <a:ext uri="{FF2B5EF4-FFF2-40B4-BE49-F238E27FC236}">
              <a16:creationId xmlns:a16="http://schemas.microsoft.com/office/drawing/2014/main" id="{1B52296D-B299-469F-BBAF-20BF0CF6975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9" name="image4.png" descr="http://intranetsdm.movilidadbogota.gov.co:7778/images/pobtrans.gif">
          <a:extLst>
            <a:ext uri="{FF2B5EF4-FFF2-40B4-BE49-F238E27FC236}">
              <a16:creationId xmlns:a16="http://schemas.microsoft.com/office/drawing/2014/main" id="{13B09F49-5AE2-47E1-8327-3BDE6ABC6AA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0" name="image4.png" descr="http://intranetsdm.movilidadbogota.gov.co:7778/images/pobtrans.gif">
          <a:extLst>
            <a:ext uri="{FF2B5EF4-FFF2-40B4-BE49-F238E27FC236}">
              <a16:creationId xmlns:a16="http://schemas.microsoft.com/office/drawing/2014/main" id="{97DFA8CD-783A-454B-BA58-542CEED16D8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1" name="image4.png" descr="http://intranetsdm.movilidadbogota.gov.co:7778/images/pobtrans.gif">
          <a:extLst>
            <a:ext uri="{FF2B5EF4-FFF2-40B4-BE49-F238E27FC236}">
              <a16:creationId xmlns:a16="http://schemas.microsoft.com/office/drawing/2014/main" id="{4577CFFB-E350-4A5E-9127-CE4C042D2F4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2" name="image4.png" descr="http://intranetsdm.movilidadbogota.gov.co:7778/images/pobtrans.gif">
          <a:extLst>
            <a:ext uri="{FF2B5EF4-FFF2-40B4-BE49-F238E27FC236}">
              <a16:creationId xmlns:a16="http://schemas.microsoft.com/office/drawing/2014/main" id="{A403ABF1-2CDA-4A33-AEDB-1F7A456E096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3" name="image4.png" descr="http://intranetsdm.movilidadbogota.gov.co:7778/images/pobtrans.gif">
          <a:extLst>
            <a:ext uri="{FF2B5EF4-FFF2-40B4-BE49-F238E27FC236}">
              <a16:creationId xmlns:a16="http://schemas.microsoft.com/office/drawing/2014/main" id="{C08023A9-3A96-429B-BE7C-2F31AD32A19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4" name="image4.png" descr="http://intranetsdm.movilidadbogota.gov.co:7778/images/pobtrans.gif">
          <a:extLst>
            <a:ext uri="{FF2B5EF4-FFF2-40B4-BE49-F238E27FC236}">
              <a16:creationId xmlns:a16="http://schemas.microsoft.com/office/drawing/2014/main" id="{F3329390-FDC2-42F6-9A96-13B1C801117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5" name="image4.png" descr="http://intranetsdm.movilidadbogota.gov.co:7778/images/pobtrans.gif">
          <a:extLst>
            <a:ext uri="{FF2B5EF4-FFF2-40B4-BE49-F238E27FC236}">
              <a16:creationId xmlns:a16="http://schemas.microsoft.com/office/drawing/2014/main" id="{51366371-C456-46C0-9A13-F0374D19075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6" name="image4.png" descr="http://intranetsdm.movilidadbogota.gov.co:7778/images/pobtrans.gif">
          <a:extLst>
            <a:ext uri="{FF2B5EF4-FFF2-40B4-BE49-F238E27FC236}">
              <a16:creationId xmlns:a16="http://schemas.microsoft.com/office/drawing/2014/main" id="{E7B3478E-5114-400F-81B5-1249F6FEC74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7" name="image4.png" descr="http://intranetsdm.movilidadbogota.gov.co:7778/images/pobtrans.gif">
          <a:extLst>
            <a:ext uri="{FF2B5EF4-FFF2-40B4-BE49-F238E27FC236}">
              <a16:creationId xmlns:a16="http://schemas.microsoft.com/office/drawing/2014/main" id="{0707FF06-C6F1-4D03-AC4B-5AE6E6DC875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8" name="image4.png" descr="http://intranetsdm.movilidadbogota.gov.co:7778/images/pobtrans.gif">
          <a:extLst>
            <a:ext uri="{FF2B5EF4-FFF2-40B4-BE49-F238E27FC236}">
              <a16:creationId xmlns:a16="http://schemas.microsoft.com/office/drawing/2014/main" id="{E928739B-D950-4106-AE1C-9D6B266B44A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9" name="image4.png" descr="http://intranetsdm.movilidadbogota.gov.co:7778/images/pobtrans.gif">
          <a:extLst>
            <a:ext uri="{FF2B5EF4-FFF2-40B4-BE49-F238E27FC236}">
              <a16:creationId xmlns:a16="http://schemas.microsoft.com/office/drawing/2014/main" id="{BD2E7112-DCF0-4912-8E01-DBA97B8BDEA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0" name="image3.png" descr="http://intranetsdm.movilidadbogota.gov.co:7778/images/pobtrans.gif">
          <a:extLst>
            <a:ext uri="{FF2B5EF4-FFF2-40B4-BE49-F238E27FC236}">
              <a16:creationId xmlns:a16="http://schemas.microsoft.com/office/drawing/2014/main" id="{2A00DDB3-A133-45C7-B725-93EE715F412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1" name="image3.png" descr="http://intranetsdm.movilidadbogota.gov.co:7778/images/pobtrans.gif">
          <a:extLst>
            <a:ext uri="{FF2B5EF4-FFF2-40B4-BE49-F238E27FC236}">
              <a16:creationId xmlns:a16="http://schemas.microsoft.com/office/drawing/2014/main" id="{E6C9F4FE-A49E-4377-9009-E46F40058A4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2" name="image4.png" descr="http://intranetsdm.movilidadbogota.gov.co:7778/images/pobtrans.gif">
          <a:extLst>
            <a:ext uri="{FF2B5EF4-FFF2-40B4-BE49-F238E27FC236}">
              <a16:creationId xmlns:a16="http://schemas.microsoft.com/office/drawing/2014/main" id="{0640C03C-A72B-4689-9F9E-D3CF651C833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3" name="image4.png" descr="http://intranetsdm.movilidadbogota.gov.co:7778/images/pobtrans.gif">
          <a:extLst>
            <a:ext uri="{FF2B5EF4-FFF2-40B4-BE49-F238E27FC236}">
              <a16:creationId xmlns:a16="http://schemas.microsoft.com/office/drawing/2014/main" id="{F2A2A9C2-F81D-4B5B-A2CC-34282823D7B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4" name="image4.png" descr="http://intranetsdm.movilidadbogota.gov.co:7778/images/pobtrans.gif">
          <a:extLst>
            <a:ext uri="{FF2B5EF4-FFF2-40B4-BE49-F238E27FC236}">
              <a16:creationId xmlns:a16="http://schemas.microsoft.com/office/drawing/2014/main" id="{7A376095-684C-43F3-80FC-B6B3AA1666F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5" name="image4.png" descr="http://intranetsdm.movilidadbogota.gov.co:7778/images/pobtrans.gif">
          <a:extLst>
            <a:ext uri="{FF2B5EF4-FFF2-40B4-BE49-F238E27FC236}">
              <a16:creationId xmlns:a16="http://schemas.microsoft.com/office/drawing/2014/main" id="{4D8996B8-899D-451F-972B-E3F24985ED5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6" name="image4.png" descr="http://intranetsdm.movilidadbogota.gov.co:7778/images/pobtrans.gif">
          <a:extLst>
            <a:ext uri="{FF2B5EF4-FFF2-40B4-BE49-F238E27FC236}">
              <a16:creationId xmlns:a16="http://schemas.microsoft.com/office/drawing/2014/main" id="{23E6B78C-5595-4941-B12E-DA4654DE97D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7" name="image4.png" descr="http://intranetsdm.movilidadbogota.gov.co:7778/images/pobtrans.gif">
          <a:extLst>
            <a:ext uri="{FF2B5EF4-FFF2-40B4-BE49-F238E27FC236}">
              <a16:creationId xmlns:a16="http://schemas.microsoft.com/office/drawing/2014/main" id="{5203E186-C3CB-4EE5-8BAD-280126F6D49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8" name="image4.png" descr="http://intranetsdm.movilidadbogota.gov.co:7778/images/pobtrans.gif">
          <a:extLst>
            <a:ext uri="{FF2B5EF4-FFF2-40B4-BE49-F238E27FC236}">
              <a16:creationId xmlns:a16="http://schemas.microsoft.com/office/drawing/2014/main" id="{F7A12D03-733D-4751-BDC5-F503DE359E7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9" name="image4.png" descr="http://intranetsdm.movilidadbogota.gov.co:7778/images/pobtrans.gif">
          <a:extLst>
            <a:ext uri="{FF2B5EF4-FFF2-40B4-BE49-F238E27FC236}">
              <a16:creationId xmlns:a16="http://schemas.microsoft.com/office/drawing/2014/main" id="{E1EFA226-CE53-4191-96F4-929917A18DF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0" name="image4.png" descr="http://intranetsdm.movilidadbogota.gov.co:7778/images/pobtrans.gif">
          <a:extLst>
            <a:ext uri="{FF2B5EF4-FFF2-40B4-BE49-F238E27FC236}">
              <a16:creationId xmlns:a16="http://schemas.microsoft.com/office/drawing/2014/main" id="{EDABC33B-8CAE-4D2E-88B3-447B26E90B3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1" name="image4.png" descr="http://intranetsdm.movilidadbogota.gov.co:7778/images/pobtrans.gif">
          <a:extLst>
            <a:ext uri="{FF2B5EF4-FFF2-40B4-BE49-F238E27FC236}">
              <a16:creationId xmlns:a16="http://schemas.microsoft.com/office/drawing/2014/main" id="{15C2AB4A-A0D8-4121-BA8B-BC69950148C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2" name="image4.png" descr="http://intranetsdm.movilidadbogota.gov.co:7778/images/pobtrans.gif">
          <a:extLst>
            <a:ext uri="{FF2B5EF4-FFF2-40B4-BE49-F238E27FC236}">
              <a16:creationId xmlns:a16="http://schemas.microsoft.com/office/drawing/2014/main" id="{85A7821F-E2CF-4F60-9540-8F468C21E1C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3" name="image4.png" descr="http://intranetsdm.movilidadbogota.gov.co:7778/images/pobtrans.gif">
          <a:extLst>
            <a:ext uri="{FF2B5EF4-FFF2-40B4-BE49-F238E27FC236}">
              <a16:creationId xmlns:a16="http://schemas.microsoft.com/office/drawing/2014/main" id="{596E54B5-20FC-4D36-962B-19955887B76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4" name="image3.png" descr="http://intranetsdm.movilidadbogota.gov.co:7778/images/pobtrans.gif">
          <a:extLst>
            <a:ext uri="{FF2B5EF4-FFF2-40B4-BE49-F238E27FC236}">
              <a16:creationId xmlns:a16="http://schemas.microsoft.com/office/drawing/2014/main" id="{BF9C6DAB-E74B-479A-BA65-DBC95302C28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5" name="image3.png" descr="http://intranetsdm.movilidadbogota.gov.co:7778/images/pobtrans.gif">
          <a:extLst>
            <a:ext uri="{FF2B5EF4-FFF2-40B4-BE49-F238E27FC236}">
              <a16:creationId xmlns:a16="http://schemas.microsoft.com/office/drawing/2014/main" id="{02DBD5B6-645B-488B-9290-F61D19214DD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6" name="image4.png" descr="http://intranetsdm.movilidadbogota.gov.co:7778/images/pobtrans.gif">
          <a:extLst>
            <a:ext uri="{FF2B5EF4-FFF2-40B4-BE49-F238E27FC236}">
              <a16:creationId xmlns:a16="http://schemas.microsoft.com/office/drawing/2014/main" id="{F3FC7888-E174-499D-BF2D-61FAFC0B432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7" name="image4.png" descr="http://intranetsdm.movilidadbogota.gov.co:7778/images/pobtrans.gif">
          <a:extLst>
            <a:ext uri="{FF2B5EF4-FFF2-40B4-BE49-F238E27FC236}">
              <a16:creationId xmlns:a16="http://schemas.microsoft.com/office/drawing/2014/main" id="{3DB18202-5195-4BA4-BDA9-F828BC4CB61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8" name="image4.png" descr="http://intranetsdm.movilidadbogota.gov.co:7778/images/pobtrans.gif">
          <a:extLst>
            <a:ext uri="{FF2B5EF4-FFF2-40B4-BE49-F238E27FC236}">
              <a16:creationId xmlns:a16="http://schemas.microsoft.com/office/drawing/2014/main" id="{B977497A-CD02-4CDD-87D5-904D581C1CF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9" name="image4.png" descr="http://intranetsdm.movilidadbogota.gov.co:7778/images/pobtrans.gif">
          <a:extLst>
            <a:ext uri="{FF2B5EF4-FFF2-40B4-BE49-F238E27FC236}">
              <a16:creationId xmlns:a16="http://schemas.microsoft.com/office/drawing/2014/main" id="{21133695-A470-48B4-8955-AF4C251707C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0" name="image4.png" descr="http://intranetsdm.movilidadbogota.gov.co:7778/images/pobtrans.gif">
          <a:extLst>
            <a:ext uri="{FF2B5EF4-FFF2-40B4-BE49-F238E27FC236}">
              <a16:creationId xmlns:a16="http://schemas.microsoft.com/office/drawing/2014/main" id="{5ABB7852-B999-436E-A2DA-872052E6C56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1" name="image4.png" descr="http://intranetsdm.movilidadbogota.gov.co:7778/images/pobtrans.gif">
          <a:extLst>
            <a:ext uri="{FF2B5EF4-FFF2-40B4-BE49-F238E27FC236}">
              <a16:creationId xmlns:a16="http://schemas.microsoft.com/office/drawing/2014/main" id="{09DBB303-A4D8-4997-8F9D-67288C899A0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2" name="image4.png" descr="http://intranetsdm.movilidadbogota.gov.co:7778/images/pobtrans.gif">
          <a:extLst>
            <a:ext uri="{FF2B5EF4-FFF2-40B4-BE49-F238E27FC236}">
              <a16:creationId xmlns:a16="http://schemas.microsoft.com/office/drawing/2014/main" id="{A1F4D0A2-2900-458F-A428-617B18A58DC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3" name="image4.png" descr="http://intranetsdm.movilidadbogota.gov.co:7778/images/pobtrans.gif">
          <a:extLst>
            <a:ext uri="{FF2B5EF4-FFF2-40B4-BE49-F238E27FC236}">
              <a16:creationId xmlns:a16="http://schemas.microsoft.com/office/drawing/2014/main" id="{2F2B1FD3-EAFF-481A-AA47-5E0F371DF49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4" name="image4.png" descr="http://intranetsdm.movilidadbogota.gov.co:7778/images/pobtrans.gif">
          <a:extLst>
            <a:ext uri="{FF2B5EF4-FFF2-40B4-BE49-F238E27FC236}">
              <a16:creationId xmlns:a16="http://schemas.microsoft.com/office/drawing/2014/main" id="{E7FA7FD5-8ACB-44C5-8FF5-23F41ECB9B4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5" name="image4.png" descr="http://intranetsdm.movilidadbogota.gov.co:7778/images/pobtrans.gif">
          <a:extLst>
            <a:ext uri="{FF2B5EF4-FFF2-40B4-BE49-F238E27FC236}">
              <a16:creationId xmlns:a16="http://schemas.microsoft.com/office/drawing/2014/main" id="{EE6A6224-9803-48A9-BDAE-86B03808B37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6" name="image4.png" descr="http://intranetsdm.movilidadbogota.gov.co:7778/images/pobtrans.gif">
          <a:extLst>
            <a:ext uri="{FF2B5EF4-FFF2-40B4-BE49-F238E27FC236}">
              <a16:creationId xmlns:a16="http://schemas.microsoft.com/office/drawing/2014/main" id="{83C6BC00-5383-45AF-A96D-78E8C0470F7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7" name="image4.png" descr="http://intranetsdm.movilidadbogota.gov.co:7778/images/pobtrans.gif">
          <a:extLst>
            <a:ext uri="{FF2B5EF4-FFF2-40B4-BE49-F238E27FC236}">
              <a16:creationId xmlns:a16="http://schemas.microsoft.com/office/drawing/2014/main" id="{EFD6AED6-8AF6-463E-B85C-50269E366EC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8" name="image3.png" descr="http://intranetsdm.movilidadbogota.gov.co:7778/images/pobtrans.gif">
          <a:extLst>
            <a:ext uri="{FF2B5EF4-FFF2-40B4-BE49-F238E27FC236}">
              <a16:creationId xmlns:a16="http://schemas.microsoft.com/office/drawing/2014/main" id="{6DB05793-36C5-4ABF-B763-1437E4C76A4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9" name="image3.png" descr="http://intranetsdm.movilidadbogota.gov.co:7778/images/pobtrans.gif">
          <a:extLst>
            <a:ext uri="{FF2B5EF4-FFF2-40B4-BE49-F238E27FC236}">
              <a16:creationId xmlns:a16="http://schemas.microsoft.com/office/drawing/2014/main" id="{18BC444B-E979-4EDE-A15E-5A6863C2E98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0" name="image4.png" descr="http://intranetsdm.movilidadbogota.gov.co:7778/images/pobtrans.gif">
          <a:extLst>
            <a:ext uri="{FF2B5EF4-FFF2-40B4-BE49-F238E27FC236}">
              <a16:creationId xmlns:a16="http://schemas.microsoft.com/office/drawing/2014/main" id="{6A680B36-4E40-429A-A8E8-460BE5D39C4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1" name="image4.png" descr="http://intranetsdm.movilidadbogota.gov.co:7778/images/pobtrans.gif">
          <a:extLst>
            <a:ext uri="{FF2B5EF4-FFF2-40B4-BE49-F238E27FC236}">
              <a16:creationId xmlns:a16="http://schemas.microsoft.com/office/drawing/2014/main" id="{B3424838-0EF1-45CF-8C90-F1866F79505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2" name="image4.png" descr="http://intranetsdm.movilidadbogota.gov.co:7778/images/pobtrans.gif">
          <a:extLst>
            <a:ext uri="{FF2B5EF4-FFF2-40B4-BE49-F238E27FC236}">
              <a16:creationId xmlns:a16="http://schemas.microsoft.com/office/drawing/2014/main" id="{291F4FC4-4855-4C3B-818A-9C6CE6A67CF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3" name="image4.png" descr="http://intranetsdm.movilidadbogota.gov.co:7778/images/pobtrans.gif">
          <a:extLst>
            <a:ext uri="{FF2B5EF4-FFF2-40B4-BE49-F238E27FC236}">
              <a16:creationId xmlns:a16="http://schemas.microsoft.com/office/drawing/2014/main" id="{2F1D1DF4-22A7-4C99-9476-8561527C0D1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4" name="image4.png" descr="http://intranetsdm.movilidadbogota.gov.co:7778/images/pobtrans.gif">
          <a:extLst>
            <a:ext uri="{FF2B5EF4-FFF2-40B4-BE49-F238E27FC236}">
              <a16:creationId xmlns:a16="http://schemas.microsoft.com/office/drawing/2014/main" id="{DB5B75AC-2039-455E-AB58-1D1628BC31B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5" name="image4.png" descr="http://intranetsdm.movilidadbogota.gov.co:7778/images/pobtrans.gif">
          <a:extLst>
            <a:ext uri="{FF2B5EF4-FFF2-40B4-BE49-F238E27FC236}">
              <a16:creationId xmlns:a16="http://schemas.microsoft.com/office/drawing/2014/main" id="{005AD04A-441C-423B-B253-217412DA516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6" name="image4.png" descr="http://intranetsdm.movilidadbogota.gov.co:7778/images/pobtrans.gif">
          <a:extLst>
            <a:ext uri="{FF2B5EF4-FFF2-40B4-BE49-F238E27FC236}">
              <a16:creationId xmlns:a16="http://schemas.microsoft.com/office/drawing/2014/main" id="{1A7DC129-6DA4-4F97-B105-F0C25171D32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7" name="image4.png" descr="http://intranetsdm.movilidadbogota.gov.co:7778/images/pobtrans.gif">
          <a:extLst>
            <a:ext uri="{FF2B5EF4-FFF2-40B4-BE49-F238E27FC236}">
              <a16:creationId xmlns:a16="http://schemas.microsoft.com/office/drawing/2014/main" id="{7DBA244A-B0C7-4565-9780-B042CBD0C9D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8" name="image4.png" descr="http://intranetsdm.movilidadbogota.gov.co:7778/images/pobtrans.gif">
          <a:extLst>
            <a:ext uri="{FF2B5EF4-FFF2-40B4-BE49-F238E27FC236}">
              <a16:creationId xmlns:a16="http://schemas.microsoft.com/office/drawing/2014/main" id="{4FA53391-8F6E-4A78-A6F3-2D4A869CD12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9" name="image4.png" descr="http://intranetsdm.movilidadbogota.gov.co:7778/images/pobtrans.gif">
          <a:extLst>
            <a:ext uri="{FF2B5EF4-FFF2-40B4-BE49-F238E27FC236}">
              <a16:creationId xmlns:a16="http://schemas.microsoft.com/office/drawing/2014/main" id="{D46B6555-1752-432E-B6CD-AE60D90AE6F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0" name="image4.png" descr="http://intranetsdm.movilidadbogota.gov.co:7778/images/pobtrans.gif">
          <a:extLst>
            <a:ext uri="{FF2B5EF4-FFF2-40B4-BE49-F238E27FC236}">
              <a16:creationId xmlns:a16="http://schemas.microsoft.com/office/drawing/2014/main" id="{E3CD9876-B2DC-4956-B62B-9674CEB2951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1" name="image4.png" descr="http://intranetsdm.movilidadbogota.gov.co:7778/images/pobtrans.gif">
          <a:extLst>
            <a:ext uri="{FF2B5EF4-FFF2-40B4-BE49-F238E27FC236}">
              <a16:creationId xmlns:a16="http://schemas.microsoft.com/office/drawing/2014/main" id="{23164545-5BE5-484B-9B82-C9164628A2E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2" name="image3.png" descr="http://intranetsdm.movilidadbogota.gov.co:7778/images/pobtrans.gif">
          <a:extLst>
            <a:ext uri="{FF2B5EF4-FFF2-40B4-BE49-F238E27FC236}">
              <a16:creationId xmlns:a16="http://schemas.microsoft.com/office/drawing/2014/main" id="{66BBE8BE-8315-450F-B407-4F490F9499F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3" name="image3.png" descr="http://intranetsdm.movilidadbogota.gov.co:7778/images/pobtrans.gif">
          <a:extLst>
            <a:ext uri="{FF2B5EF4-FFF2-40B4-BE49-F238E27FC236}">
              <a16:creationId xmlns:a16="http://schemas.microsoft.com/office/drawing/2014/main" id="{8111E7D5-9F10-4BC8-AE9F-1108450CDF1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4" name="image4.png" descr="http://intranetsdm.movilidadbogota.gov.co:7778/images/pobtrans.gif">
          <a:extLst>
            <a:ext uri="{FF2B5EF4-FFF2-40B4-BE49-F238E27FC236}">
              <a16:creationId xmlns:a16="http://schemas.microsoft.com/office/drawing/2014/main" id="{62A7CEFA-EBC4-4CA7-A598-5323592EE10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5" name="image4.png" descr="http://intranetsdm.movilidadbogota.gov.co:7778/images/pobtrans.gif">
          <a:extLst>
            <a:ext uri="{FF2B5EF4-FFF2-40B4-BE49-F238E27FC236}">
              <a16:creationId xmlns:a16="http://schemas.microsoft.com/office/drawing/2014/main" id="{602EDAB9-4DBC-455C-BCC3-989C5DCE614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6" name="image4.png" descr="http://intranetsdm.movilidadbogota.gov.co:7778/images/pobtrans.gif">
          <a:extLst>
            <a:ext uri="{FF2B5EF4-FFF2-40B4-BE49-F238E27FC236}">
              <a16:creationId xmlns:a16="http://schemas.microsoft.com/office/drawing/2014/main" id="{F9ABFD71-B9B2-4DB1-B2E1-EDBA25E16D7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7" name="image4.png" descr="http://intranetsdm.movilidadbogota.gov.co:7778/images/pobtrans.gif">
          <a:extLst>
            <a:ext uri="{FF2B5EF4-FFF2-40B4-BE49-F238E27FC236}">
              <a16:creationId xmlns:a16="http://schemas.microsoft.com/office/drawing/2014/main" id="{98B0A871-2698-40A9-99A9-5CCB7FC2E99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8" name="image4.png" descr="http://intranetsdm.movilidadbogota.gov.co:7778/images/pobtrans.gif">
          <a:extLst>
            <a:ext uri="{FF2B5EF4-FFF2-40B4-BE49-F238E27FC236}">
              <a16:creationId xmlns:a16="http://schemas.microsoft.com/office/drawing/2014/main" id="{E445C7DE-5C86-42BC-AAE6-78BF43386F4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9" name="image4.png" descr="http://intranetsdm.movilidadbogota.gov.co:7778/images/pobtrans.gif">
          <a:extLst>
            <a:ext uri="{FF2B5EF4-FFF2-40B4-BE49-F238E27FC236}">
              <a16:creationId xmlns:a16="http://schemas.microsoft.com/office/drawing/2014/main" id="{D1CA7BB8-5607-465C-8E11-0E8D4F75FBE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0" name="image4.png" descr="http://intranetsdm.movilidadbogota.gov.co:7778/images/pobtrans.gif">
          <a:extLst>
            <a:ext uri="{FF2B5EF4-FFF2-40B4-BE49-F238E27FC236}">
              <a16:creationId xmlns:a16="http://schemas.microsoft.com/office/drawing/2014/main" id="{AACA0C52-9AD7-4344-A535-7D00B8F6A41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1" name="image4.png" descr="http://intranetsdm.movilidadbogota.gov.co:7778/images/pobtrans.gif">
          <a:extLst>
            <a:ext uri="{FF2B5EF4-FFF2-40B4-BE49-F238E27FC236}">
              <a16:creationId xmlns:a16="http://schemas.microsoft.com/office/drawing/2014/main" id="{389C7BF6-B40B-4AD6-932E-CCC469DA99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2" name="image4.png" descr="http://intranetsdm.movilidadbogota.gov.co:7778/images/pobtrans.gif">
          <a:extLst>
            <a:ext uri="{FF2B5EF4-FFF2-40B4-BE49-F238E27FC236}">
              <a16:creationId xmlns:a16="http://schemas.microsoft.com/office/drawing/2014/main" id="{8747FBAA-114D-4B14-A4D6-78DE2B975B5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3" name="image4.png" descr="http://intranetsdm.movilidadbogota.gov.co:7778/images/pobtrans.gif">
          <a:extLst>
            <a:ext uri="{FF2B5EF4-FFF2-40B4-BE49-F238E27FC236}">
              <a16:creationId xmlns:a16="http://schemas.microsoft.com/office/drawing/2014/main" id="{90F08119-1A33-4D3F-873C-B1D8D9B7EDA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4" name="image4.png" descr="http://intranetsdm.movilidadbogota.gov.co:7778/images/pobtrans.gif">
          <a:extLst>
            <a:ext uri="{FF2B5EF4-FFF2-40B4-BE49-F238E27FC236}">
              <a16:creationId xmlns:a16="http://schemas.microsoft.com/office/drawing/2014/main" id="{D2BBE5B7-FE47-4262-B4D8-347D0F426A9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5" name="image4.png" descr="http://intranetsdm.movilidadbogota.gov.co:7778/images/pobtrans.gif">
          <a:extLst>
            <a:ext uri="{FF2B5EF4-FFF2-40B4-BE49-F238E27FC236}">
              <a16:creationId xmlns:a16="http://schemas.microsoft.com/office/drawing/2014/main" id="{219DD1B9-073D-4F7B-9DE7-5DDA00AABFC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6" name="image3.png" descr="http://intranetsdm.movilidadbogota.gov.co:7778/images/pobtrans.gif">
          <a:extLst>
            <a:ext uri="{FF2B5EF4-FFF2-40B4-BE49-F238E27FC236}">
              <a16:creationId xmlns:a16="http://schemas.microsoft.com/office/drawing/2014/main" id="{E9D3E4AE-A887-44E4-AD52-89565E223F4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7" name="image3.png" descr="http://intranetsdm.movilidadbogota.gov.co:7778/images/pobtrans.gif">
          <a:extLst>
            <a:ext uri="{FF2B5EF4-FFF2-40B4-BE49-F238E27FC236}">
              <a16:creationId xmlns:a16="http://schemas.microsoft.com/office/drawing/2014/main" id="{9B5CFEDD-29E8-47F7-A2D5-32C2C26A842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8" name="image4.png" descr="http://intranetsdm.movilidadbogota.gov.co:7778/images/pobtrans.gif">
          <a:extLst>
            <a:ext uri="{FF2B5EF4-FFF2-40B4-BE49-F238E27FC236}">
              <a16:creationId xmlns:a16="http://schemas.microsoft.com/office/drawing/2014/main" id="{B7A61202-028D-4899-966F-80B35BE69ED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9" name="image4.png" descr="http://intranetsdm.movilidadbogota.gov.co:7778/images/pobtrans.gif">
          <a:extLst>
            <a:ext uri="{FF2B5EF4-FFF2-40B4-BE49-F238E27FC236}">
              <a16:creationId xmlns:a16="http://schemas.microsoft.com/office/drawing/2014/main" id="{018B62FD-C583-4459-81AA-EF9A187989D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0" name="image4.png" descr="http://intranetsdm.movilidadbogota.gov.co:7778/images/pobtrans.gif">
          <a:extLst>
            <a:ext uri="{FF2B5EF4-FFF2-40B4-BE49-F238E27FC236}">
              <a16:creationId xmlns:a16="http://schemas.microsoft.com/office/drawing/2014/main" id="{ED257C76-6F9E-4AC3-A30A-905528748E7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1" name="image4.png" descr="http://intranetsdm.movilidadbogota.gov.co:7778/images/pobtrans.gif">
          <a:extLst>
            <a:ext uri="{FF2B5EF4-FFF2-40B4-BE49-F238E27FC236}">
              <a16:creationId xmlns:a16="http://schemas.microsoft.com/office/drawing/2014/main" id="{F64B06F1-1660-40C5-AA1D-7CAFD8D8A21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2" name="image4.png" descr="http://intranetsdm.movilidadbogota.gov.co:7778/images/pobtrans.gif">
          <a:extLst>
            <a:ext uri="{FF2B5EF4-FFF2-40B4-BE49-F238E27FC236}">
              <a16:creationId xmlns:a16="http://schemas.microsoft.com/office/drawing/2014/main" id="{1B7FE4F3-8B05-4157-8AF0-EC390A23225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3" name="image4.png" descr="http://intranetsdm.movilidadbogota.gov.co:7778/images/pobtrans.gif">
          <a:extLst>
            <a:ext uri="{FF2B5EF4-FFF2-40B4-BE49-F238E27FC236}">
              <a16:creationId xmlns:a16="http://schemas.microsoft.com/office/drawing/2014/main" id="{DCCA681B-C05A-46BD-9ECE-0DB554C5957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4" name="image4.png" descr="http://intranetsdm.movilidadbogota.gov.co:7778/images/pobtrans.gif">
          <a:extLst>
            <a:ext uri="{FF2B5EF4-FFF2-40B4-BE49-F238E27FC236}">
              <a16:creationId xmlns:a16="http://schemas.microsoft.com/office/drawing/2014/main" id="{4FC3B551-C2E4-46E3-9267-DB9E97BA92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5" name="image4.png" descr="http://intranetsdm.movilidadbogota.gov.co:7778/images/pobtrans.gif">
          <a:extLst>
            <a:ext uri="{FF2B5EF4-FFF2-40B4-BE49-F238E27FC236}">
              <a16:creationId xmlns:a16="http://schemas.microsoft.com/office/drawing/2014/main" id="{9FE4D291-B344-48FC-82A9-CB86E170E2F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6" name="image4.png" descr="http://intranetsdm.movilidadbogota.gov.co:7778/images/pobtrans.gif">
          <a:extLst>
            <a:ext uri="{FF2B5EF4-FFF2-40B4-BE49-F238E27FC236}">
              <a16:creationId xmlns:a16="http://schemas.microsoft.com/office/drawing/2014/main" id="{03A2BDE5-2CEA-4453-A2CA-F9187EA2CBF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7" name="image4.png" descr="http://intranetsdm.movilidadbogota.gov.co:7778/images/pobtrans.gif">
          <a:extLst>
            <a:ext uri="{FF2B5EF4-FFF2-40B4-BE49-F238E27FC236}">
              <a16:creationId xmlns:a16="http://schemas.microsoft.com/office/drawing/2014/main" id="{04946194-549F-4E53-9C07-81AA239E602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8" name="image4.png" descr="http://intranetsdm.movilidadbogota.gov.co:7778/images/pobtrans.gif">
          <a:extLst>
            <a:ext uri="{FF2B5EF4-FFF2-40B4-BE49-F238E27FC236}">
              <a16:creationId xmlns:a16="http://schemas.microsoft.com/office/drawing/2014/main" id="{50774B40-BDE0-4B6B-ADDF-6BABD436BEA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9" name="image4.png" descr="http://intranetsdm.movilidadbogota.gov.co:7778/images/pobtrans.gif">
          <a:extLst>
            <a:ext uri="{FF2B5EF4-FFF2-40B4-BE49-F238E27FC236}">
              <a16:creationId xmlns:a16="http://schemas.microsoft.com/office/drawing/2014/main" id="{6EE3D092-11A8-458D-848C-750F8224099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0" name="image3.png" descr="http://intranetsdm.movilidadbogota.gov.co:7778/images/pobtrans.gif">
          <a:extLst>
            <a:ext uri="{FF2B5EF4-FFF2-40B4-BE49-F238E27FC236}">
              <a16:creationId xmlns:a16="http://schemas.microsoft.com/office/drawing/2014/main" id="{C44F96A0-BE7B-49A3-ACB6-560330FC3F3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1" name="image3.png" descr="http://intranetsdm.movilidadbogota.gov.co:7778/images/pobtrans.gif">
          <a:extLst>
            <a:ext uri="{FF2B5EF4-FFF2-40B4-BE49-F238E27FC236}">
              <a16:creationId xmlns:a16="http://schemas.microsoft.com/office/drawing/2014/main" id="{184F2D4F-7054-4ED4-8F59-BA51E7C0750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2" name="image4.png" descr="http://intranetsdm.movilidadbogota.gov.co:7778/images/pobtrans.gif">
          <a:extLst>
            <a:ext uri="{FF2B5EF4-FFF2-40B4-BE49-F238E27FC236}">
              <a16:creationId xmlns:a16="http://schemas.microsoft.com/office/drawing/2014/main" id="{00291B78-E6DA-409B-9E83-BB35126E442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3" name="image4.png" descr="http://intranetsdm.movilidadbogota.gov.co:7778/images/pobtrans.gif">
          <a:extLst>
            <a:ext uri="{FF2B5EF4-FFF2-40B4-BE49-F238E27FC236}">
              <a16:creationId xmlns:a16="http://schemas.microsoft.com/office/drawing/2014/main" id="{0B812CC8-DD0E-4BC0-8C72-654AE42D320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4" name="image4.png" descr="http://intranetsdm.movilidadbogota.gov.co:7778/images/pobtrans.gif">
          <a:extLst>
            <a:ext uri="{FF2B5EF4-FFF2-40B4-BE49-F238E27FC236}">
              <a16:creationId xmlns:a16="http://schemas.microsoft.com/office/drawing/2014/main" id="{646F5726-7B04-4BB1-89F6-6D0551B25EA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5" name="image4.png" descr="http://intranetsdm.movilidadbogota.gov.co:7778/images/pobtrans.gif">
          <a:extLst>
            <a:ext uri="{FF2B5EF4-FFF2-40B4-BE49-F238E27FC236}">
              <a16:creationId xmlns:a16="http://schemas.microsoft.com/office/drawing/2014/main" id="{A6E5A69D-4C36-4793-8AE1-864534A7F7E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6" name="image4.png" descr="http://intranetsdm.movilidadbogota.gov.co:7778/images/pobtrans.gif">
          <a:extLst>
            <a:ext uri="{FF2B5EF4-FFF2-40B4-BE49-F238E27FC236}">
              <a16:creationId xmlns:a16="http://schemas.microsoft.com/office/drawing/2014/main" id="{31EFF66B-6FBA-42EA-AA4F-C944624A014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7" name="image4.png" descr="http://intranetsdm.movilidadbogota.gov.co:7778/images/pobtrans.gif">
          <a:extLst>
            <a:ext uri="{FF2B5EF4-FFF2-40B4-BE49-F238E27FC236}">
              <a16:creationId xmlns:a16="http://schemas.microsoft.com/office/drawing/2014/main" id="{DB7975D5-EDE7-45B8-9822-25E8FD5FB70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8" name="image4.png" descr="http://intranetsdm.movilidadbogota.gov.co:7778/images/pobtrans.gif">
          <a:extLst>
            <a:ext uri="{FF2B5EF4-FFF2-40B4-BE49-F238E27FC236}">
              <a16:creationId xmlns:a16="http://schemas.microsoft.com/office/drawing/2014/main" id="{3586E3BF-6036-46BC-B3A7-C0D107356BB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9" name="image4.png" descr="http://intranetsdm.movilidadbogota.gov.co:7778/images/pobtrans.gif">
          <a:extLst>
            <a:ext uri="{FF2B5EF4-FFF2-40B4-BE49-F238E27FC236}">
              <a16:creationId xmlns:a16="http://schemas.microsoft.com/office/drawing/2014/main" id="{06D6B389-4C65-41C5-A8E7-703935D49B7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0" name="image4.png" descr="http://intranetsdm.movilidadbogota.gov.co:7778/images/pobtrans.gif">
          <a:extLst>
            <a:ext uri="{FF2B5EF4-FFF2-40B4-BE49-F238E27FC236}">
              <a16:creationId xmlns:a16="http://schemas.microsoft.com/office/drawing/2014/main" id="{C2CA827E-F4D9-4065-A941-05439A08872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1" name="image4.png" descr="http://intranetsdm.movilidadbogota.gov.co:7778/images/pobtrans.gif">
          <a:extLst>
            <a:ext uri="{FF2B5EF4-FFF2-40B4-BE49-F238E27FC236}">
              <a16:creationId xmlns:a16="http://schemas.microsoft.com/office/drawing/2014/main" id="{C66CF930-6A56-4A50-B537-B5C79C40E4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2" name="image4.png" descr="http://intranetsdm.movilidadbogota.gov.co:7778/images/pobtrans.gif">
          <a:extLst>
            <a:ext uri="{FF2B5EF4-FFF2-40B4-BE49-F238E27FC236}">
              <a16:creationId xmlns:a16="http://schemas.microsoft.com/office/drawing/2014/main" id="{425C1F8C-E1ED-4F93-8DF0-A2D441A3D39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3" name="image4.png" descr="http://intranetsdm.movilidadbogota.gov.co:7778/images/pobtrans.gif">
          <a:extLst>
            <a:ext uri="{FF2B5EF4-FFF2-40B4-BE49-F238E27FC236}">
              <a16:creationId xmlns:a16="http://schemas.microsoft.com/office/drawing/2014/main" id="{EBE8957A-6E3E-4911-AFCF-F4CDEDF2E60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4" name="image3.png" descr="http://intranetsdm.movilidadbogota.gov.co:7778/images/pobtrans.gif">
          <a:extLst>
            <a:ext uri="{FF2B5EF4-FFF2-40B4-BE49-F238E27FC236}">
              <a16:creationId xmlns:a16="http://schemas.microsoft.com/office/drawing/2014/main" id="{7F7CC1AC-A325-4DF2-AC59-6D8FEFE58F4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5" name="image3.png" descr="http://intranetsdm.movilidadbogota.gov.co:7778/images/pobtrans.gif">
          <a:extLst>
            <a:ext uri="{FF2B5EF4-FFF2-40B4-BE49-F238E27FC236}">
              <a16:creationId xmlns:a16="http://schemas.microsoft.com/office/drawing/2014/main" id="{30FB1726-B64A-4446-B424-2DF8704BD7D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6" name="image4.png" descr="http://intranetsdm.movilidadbogota.gov.co:7778/images/pobtrans.gif">
          <a:extLst>
            <a:ext uri="{FF2B5EF4-FFF2-40B4-BE49-F238E27FC236}">
              <a16:creationId xmlns:a16="http://schemas.microsoft.com/office/drawing/2014/main" id="{225C7167-2D2F-4B5C-92E2-F108FC3F90E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7" name="image4.png" descr="http://intranetsdm.movilidadbogota.gov.co:7778/images/pobtrans.gif">
          <a:extLst>
            <a:ext uri="{FF2B5EF4-FFF2-40B4-BE49-F238E27FC236}">
              <a16:creationId xmlns:a16="http://schemas.microsoft.com/office/drawing/2014/main" id="{82F16E29-1746-4BCE-B4D2-9918133CC91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8" name="image4.png" descr="http://intranetsdm.movilidadbogota.gov.co:7778/images/pobtrans.gif">
          <a:extLst>
            <a:ext uri="{FF2B5EF4-FFF2-40B4-BE49-F238E27FC236}">
              <a16:creationId xmlns:a16="http://schemas.microsoft.com/office/drawing/2014/main" id="{9E9447F0-1A5B-4933-984C-853E0E33AD4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9" name="image4.png" descr="http://intranetsdm.movilidadbogota.gov.co:7778/images/pobtrans.gif">
          <a:extLst>
            <a:ext uri="{FF2B5EF4-FFF2-40B4-BE49-F238E27FC236}">
              <a16:creationId xmlns:a16="http://schemas.microsoft.com/office/drawing/2014/main" id="{12E5C25C-96EB-40E3-8659-4D173182DCB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0" name="image4.png" descr="http://intranetsdm.movilidadbogota.gov.co:7778/images/pobtrans.gif">
          <a:extLst>
            <a:ext uri="{FF2B5EF4-FFF2-40B4-BE49-F238E27FC236}">
              <a16:creationId xmlns:a16="http://schemas.microsoft.com/office/drawing/2014/main" id="{342D2C0F-600E-452F-AF0F-9960EADC411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1" name="image4.png" descr="http://intranetsdm.movilidadbogota.gov.co:7778/images/pobtrans.gif">
          <a:extLst>
            <a:ext uri="{FF2B5EF4-FFF2-40B4-BE49-F238E27FC236}">
              <a16:creationId xmlns:a16="http://schemas.microsoft.com/office/drawing/2014/main" id="{D9EC05CB-74B2-42A4-BE9C-3A33E54CCB0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2" name="image4.png" descr="http://intranetsdm.movilidadbogota.gov.co:7778/images/pobtrans.gif">
          <a:extLst>
            <a:ext uri="{FF2B5EF4-FFF2-40B4-BE49-F238E27FC236}">
              <a16:creationId xmlns:a16="http://schemas.microsoft.com/office/drawing/2014/main" id="{B5E68BE9-7C2B-482C-A436-814637018A6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3" name="image4.png" descr="http://intranetsdm.movilidadbogota.gov.co:7778/images/pobtrans.gif">
          <a:extLst>
            <a:ext uri="{FF2B5EF4-FFF2-40B4-BE49-F238E27FC236}">
              <a16:creationId xmlns:a16="http://schemas.microsoft.com/office/drawing/2014/main" id="{74E3B630-3790-40EE-8FE8-5ADC1E099C9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4" name="image4.png" descr="http://intranetsdm.movilidadbogota.gov.co:7778/images/pobtrans.gif">
          <a:extLst>
            <a:ext uri="{FF2B5EF4-FFF2-40B4-BE49-F238E27FC236}">
              <a16:creationId xmlns:a16="http://schemas.microsoft.com/office/drawing/2014/main" id="{B1514CF9-7007-4325-9203-71AF659FB34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5" name="image4.png" descr="http://intranetsdm.movilidadbogota.gov.co:7778/images/pobtrans.gif">
          <a:extLst>
            <a:ext uri="{FF2B5EF4-FFF2-40B4-BE49-F238E27FC236}">
              <a16:creationId xmlns:a16="http://schemas.microsoft.com/office/drawing/2014/main" id="{4EC46467-59E7-4E5B-A3B2-EA1316692F5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6" name="image4.png" descr="http://intranetsdm.movilidadbogota.gov.co:7778/images/pobtrans.gif">
          <a:extLst>
            <a:ext uri="{FF2B5EF4-FFF2-40B4-BE49-F238E27FC236}">
              <a16:creationId xmlns:a16="http://schemas.microsoft.com/office/drawing/2014/main" id="{5449EBE5-00FE-489C-8C8F-491551C3DE7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7" name="image4.png" descr="http://intranetsdm.movilidadbogota.gov.co:7778/images/pobtrans.gif">
          <a:extLst>
            <a:ext uri="{FF2B5EF4-FFF2-40B4-BE49-F238E27FC236}">
              <a16:creationId xmlns:a16="http://schemas.microsoft.com/office/drawing/2014/main" id="{E1F5537D-123F-481D-B877-67860D2A178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8" name="image3.png" descr="http://intranetsdm.movilidadbogota.gov.co:7778/images/pobtrans.gif">
          <a:extLst>
            <a:ext uri="{FF2B5EF4-FFF2-40B4-BE49-F238E27FC236}">
              <a16:creationId xmlns:a16="http://schemas.microsoft.com/office/drawing/2014/main" id="{6D1C239A-39A5-4915-B272-A43ABFEE7C6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9" name="image3.png" descr="http://intranetsdm.movilidadbogota.gov.co:7778/images/pobtrans.gif">
          <a:extLst>
            <a:ext uri="{FF2B5EF4-FFF2-40B4-BE49-F238E27FC236}">
              <a16:creationId xmlns:a16="http://schemas.microsoft.com/office/drawing/2014/main" id="{228F76BA-022F-4AE0-8C76-590C835FC0C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0" name="image4.png" descr="http://intranetsdm.movilidadbogota.gov.co:7778/images/pobtrans.gif">
          <a:extLst>
            <a:ext uri="{FF2B5EF4-FFF2-40B4-BE49-F238E27FC236}">
              <a16:creationId xmlns:a16="http://schemas.microsoft.com/office/drawing/2014/main" id="{CE9665E9-608B-4838-83F3-66460B4E48C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1" name="image4.png" descr="http://intranetsdm.movilidadbogota.gov.co:7778/images/pobtrans.gif">
          <a:extLst>
            <a:ext uri="{FF2B5EF4-FFF2-40B4-BE49-F238E27FC236}">
              <a16:creationId xmlns:a16="http://schemas.microsoft.com/office/drawing/2014/main" id="{5DD7C871-A29C-48F4-86E2-E78C02F883D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2" name="image4.png" descr="http://intranetsdm.movilidadbogota.gov.co:7778/images/pobtrans.gif">
          <a:extLst>
            <a:ext uri="{FF2B5EF4-FFF2-40B4-BE49-F238E27FC236}">
              <a16:creationId xmlns:a16="http://schemas.microsoft.com/office/drawing/2014/main" id="{310878AC-8FD4-4B21-AA37-6BBDB81094E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3" name="image4.png" descr="http://intranetsdm.movilidadbogota.gov.co:7778/images/pobtrans.gif">
          <a:extLst>
            <a:ext uri="{FF2B5EF4-FFF2-40B4-BE49-F238E27FC236}">
              <a16:creationId xmlns:a16="http://schemas.microsoft.com/office/drawing/2014/main" id="{3F55FEF5-CBFF-4B38-8FA0-FD82B4C887A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4" name="image4.png" descr="http://intranetsdm.movilidadbogota.gov.co:7778/images/pobtrans.gif">
          <a:extLst>
            <a:ext uri="{FF2B5EF4-FFF2-40B4-BE49-F238E27FC236}">
              <a16:creationId xmlns:a16="http://schemas.microsoft.com/office/drawing/2014/main" id="{F4602D78-1B5C-42AA-8793-FD81AAC8EB5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5" name="image4.png" descr="http://intranetsdm.movilidadbogota.gov.co:7778/images/pobtrans.gif">
          <a:extLst>
            <a:ext uri="{FF2B5EF4-FFF2-40B4-BE49-F238E27FC236}">
              <a16:creationId xmlns:a16="http://schemas.microsoft.com/office/drawing/2014/main" id="{F8B17C1E-CB23-43B5-86AF-EB5E06058FD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6" name="image4.png" descr="http://intranetsdm.movilidadbogota.gov.co:7778/images/pobtrans.gif">
          <a:extLst>
            <a:ext uri="{FF2B5EF4-FFF2-40B4-BE49-F238E27FC236}">
              <a16:creationId xmlns:a16="http://schemas.microsoft.com/office/drawing/2014/main" id="{B56203C0-7F11-456F-BFEA-51928CD4607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7" name="image4.png" descr="http://intranetsdm.movilidadbogota.gov.co:7778/images/pobtrans.gif">
          <a:extLst>
            <a:ext uri="{FF2B5EF4-FFF2-40B4-BE49-F238E27FC236}">
              <a16:creationId xmlns:a16="http://schemas.microsoft.com/office/drawing/2014/main" id="{F0A2B2E5-F20C-46A3-96F2-6B3E3692C65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8" name="image4.png" descr="http://intranetsdm.movilidadbogota.gov.co:7778/images/pobtrans.gif">
          <a:extLst>
            <a:ext uri="{FF2B5EF4-FFF2-40B4-BE49-F238E27FC236}">
              <a16:creationId xmlns:a16="http://schemas.microsoft.com/office/drawing/2014/main" id="{80F88F7D-4B6F-4DF6-AE0F-C91F6153BFF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9" name="image4.png" descr="http://intranetsdm.movilidadbogota.gov.co:7778/images/pobtrans.gif">
          <a:extLst>
            <a:ext uri="{FF2B5EF4-FFF2-40B4-BE49-F238E27FC236}">
              <a16:creationId xmlns:a16="http://schemas.microsoft.com/office/drawing/2014/main" id="{FB82773A-A002-49E2-B258-8461C54BC1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0" name="image4.png" descr="http://intranetsdm.movilidadbogota.gov.co:7778/images/pobtrans.gif">
          <a:extLst>
            <a:ext uri="{FF2B5EF4-FFF2-40B4-BE49-F238E27FC236}">
              <a16:creationId xmlns:a16="http://schemas.microsoft.com/office/drawing/2014/main" id="{7BD1C958-3C81-4023-9300-A7265D945F6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1" name="image4.png" descr="http://intranetsdm.movilidadbogota.gov.co:7778/images/pobtrans.gif">
          <a:extLst>
            <a:ext uri="{FF2B5EF4-FFF2-40B4-BE49-F238E27FC236}">
              <a16:creationId xmlns:a16="http://schemas.microsoft.com/office/drawing/2014/main" id="{F40F4B52-F0AF-44F8-B743-845D2F490DE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2" name="image3.png" descr="http://intranetsdm.movilidadbogota.gov.co:7778/images/pobtrans.gif">
          <a:extLst>
            <a:ext uri="{FF2B5EF4-FFF2-40B4-BE49-F238E27FC236}">
              <a16:creationId xmlns:a16="http://schemas.microsoft.com/office/drawing/2014/main" id="{B8790772-B55B-4065-89D2-DE370059FFF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3" name="image3.png" descr="http://intranetsdm.movilidadbogota.gov.co:7778/images/pobtrans.gif">
          <a:extLst>
            <a:ext uri="{FF2B5EF4-FFF2-40B4-BE49-F238E27FC236}">
              <a16:creationId xmlns:a16="http://schemas.microsoft.com/office/drawing/2014/main" id="{2A97A8CB-F8D7-4512-AF50-1A06C123E5B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4" name="image4.png" descr="http://intranetsdm.movilidadbogota.gov.co:7778/images/pobtrans.gif">
          <a:extLst>
            <a:ext uri="{FF2B5EF4-FFF2-40B4-BE49-F238E27FC236}">
              <a16:creationId xmlns:a16="http://schemas.microsoft.com/office/drawing/2014/main" id="{FF1B7078-7E92-4C21-9266-F0CE3164DA6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5" name="image4.png" descr="http://intranetsdm.movilidadbogota.gov.co:7778/images/pobtrans.gif">
          <a:extLst>
            <a:ext uri="{FF2B5EF4-FFF2-40B4-BE49-F238E27FC236}">
              <a16:creationId xmlns:a16="http://schemas.microsoft.com/office/drawing/2014/main" id="{F7DBBD4F-B079-4773-9F91-B2099738E74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6" name="image4.png" descr="http://intranetsdm.movilidadbogota.gov.co:7778/images/pobtrans.gif">
          <a:extLst>
            <a:ext uri="{FF2B5EF4-FFF2-40B4-BE49-F238E27FC236}">
              <a16:creationId xmlns:a16="http://schemas.microsoft.com/office/drawing/2014/main" id="{5224CF24-EB0D-45F0-B053-B6852597AB6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7" name="image4.png" descr="http://intranetsdm.movilidadbogota.gov.co:7778/images/pobtrans.gif">
          <a:extLst>
            <a:ext uri="{FF2B5EF4-FFF2-40B4-BE49-F238E27FC236}">
              <a16:creationId xmlns:a16="http://schemas.microsoft.com/office/drawing/2014/main" id="{47BD8FA8-3CCF-4D98-BC12-1DF55008DB6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8" name="image4.png" descr="http://intranetsdm.movilidadbogota.gov.co:7778/images/pobtrans.gif">
          <a:extLst>
            <a:ext uri="{FF2B5EF4-FFF2-40B4-BE49-F238E27FC236}">
              <a16:creationId xmlns:a16="http://schemas.microsoft.com/office/drawing/2014/main" id="{D0F3EACF-F027-48E1-8B17-6FC934E656B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39" name="image4.png" descr="http://intranetsdm.movilidadbogota.gov.co:7778/images/pobtrans.gif">
          <a:extLst>
            <a:ext uri="{FF2B5EF4-FFF2-40B4-BE49-F238E27FC236}">
              <a16:creationId xmlns:a16="http://schemas.microsoft.com/office/drawing/2014/main" id="{5B5515CF-BFFB-4014-8AC7-72EDC405AC4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0" name="image4.png" descr="http://intranetsdm.movilidadbogota.gov.co:7778/images/pobtrans.gif">
          <a:extLst>
            <a:ext uri="{FF2B5EF4-FFF2-40B4-BE49-F238E27FC236}">
              <a16:creationId xmlns:a16="http://schemas.microsoft.com/office/drawing/2014/main" id="{824368B6-F6BC-4FED-AF7D-8009D3C4C97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1" name="image4.png" descr="http://intranetsdm.movilidadbogota.gov.co:7778/images/pobtrans.gif">
          <a:extLst>
            <a:ext uri="{FF2B5EF4-FFF2-40B4-BE49-F238E27FC236}">
              <a16:creationId xmlns:a16="http://schemas.microsoft.com/office/drawing/2014/main" id="{EDF56B51-AD0E-47BE-96B3-C9F1E4EDE10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2" name="image4.png" descr="http://intranetsdm.movilidadbogota.gov.co:7778/images/pobtrans.gif">
          <a:extLst>
            <a:ext uri="{FF2B5EF4-FFF2-40B4-BE49-F238E27FC236}">
              <a16:creationId xmlns:a16="http://schemas.microsoft.com/office/drawing/2014/main" id="{AACC47F9-D3E7-43AD-9645-996F144C5BA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3" name="image4.png" descr="http://intranetsdm.movilidadbogota.gov.co:7778/images/pobtrans.gif">
          <a:extLst>
            <a:ext uri="{FF2B5EF4-FFF2-40B4-BE49-F238E27FC236}">
              <a16:creationId xmlns:a16="http://schemas.microsoft.com/office/drawing/2014/main" id="{9CB7E02B-7AEE-4D14-A251-A36A2E26799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4" name="image4.png" descr="http://intranetsdm.movilidadbogota.gov.co:7778/images/pobtrans.gif">
          <a:extLst>
            <a:ext uri="{FF2B5EF4-FFF2-40B4-BE49-F238E27FC236}">
              <a16:creationId xmlns:a16="http://schemas.microsoft.com/office/drawing/2014/main" id="{3DBE3AF3-E628-49D6-A743-E86EB4CB409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5" name="image4.png" descr="http://intranetsdm.movilidadbogota.gov.co:7778/images/pobtrans.gif">
          <a:extLst>
            <a:ext uri="{FF2B5EF4-FFF2-40B4-BE49-F238E27FC236}">
              <a16:creationId xmlns:a16="http://schemas.microsoft.com/office/drawing/2014/main" id="{4EE35D0C-5229-4196-88AA-4893025D752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6" name="image3.png" descr="http://intranetsdm.movilidadbogota.gov.co:7778/images/pobtrans.gif">
          <a:extLst>
            <a:ext uri="{FF2B5EF4-FFF2-40B4-BE49-F238E27FC236}">
              <a16:creationId xmlns:a16="http://schemas.microsoft.com/office/drawing/2014/main" id="{3BF293A6-AA8D-4C90-9CA9-A3BD4659B12F}"/>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7" name="image3.png" descr="http://intranetsdm.movilidadbogota.gov.co:7778/images/pobtrans.gif">
          <a:extLst>
            <a:ext uri="{FF2B5EF4-FFF2-40B4-BE49-F238E27FC236}">
              <a16:creationId xmlns:a16="http://schemas.microsoft.com/office/drawing/2014/main" id="{369A581D-E641-4C4F-8F7A-FC19C3A2E5DE}"/>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8" name="image4.png" descr="http://intranetsdm.movilidadbogota.gov.co:7778/images/pobtrans.gif">
          <a:extLst>
            <a:ext uri="{FF2B5EF4-FFF2-40B4-BE49-F238E27FC236}">
              <a16:creationId xmlns:a16="http://schemas.microsoft.com/office/drawing/2014/main" id="{FC074739-4D20-4DA5-9D16-58BA03D62AA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49" name="image4.png" descr="http://intranetsdm.movilidadbogota.gov.co:7778/images/pobtrans.gif">
          <a:extLst>
            <a:ext uri="{FF2B5EF4-FFF2-40B4-BE49-F238E27FC236}">
              <a16:creationId xmlns:a16="http://schemas.microsoft.com/office/drawing/2014/main" id="{6063476F-CF49-4325-9C44-620FA6657F0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0" name="image4.png" descr="http://intranetsdm.movilidadbogota.gov.co:7778/images/pobtrans.gif">
          <a:extLst>
            <a:ext uri="{FF2B5EF4-FFF2-40B4-BE49-F238E27FC236}">
              <a16:creationId xmlns:a16="http://schemas.microsoft.com/office/drawing/2014/main" id="{71F8344C-94B4-4B10-9FEB-674F39329EE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1" name="image4.png" descr="http://intranetsdm.movilidadbogota.gov.co:7778/images/pobtrans.gif">
          <a:extLst>
            <a:ext uri="{FF2B5EF4-FFF2-40B4-BE49-F238E27FC236}">
              <a16:creationId xmlns:a16="http://schemas.microsoft.com/office/drawing/2014/main" id="{6D031F7D-208B-4F80-A67C-F450B62109E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2" name="image4.png" descr="http://intranetsdm.movilidadbogota.gov.co:7778/images/pobtrans.gif">
          <a:extLst>
            <a:ext uri="{FF2B5EF4-FFF2-40B4-BE49-F238E27FC236}">
              <a16:creationId xmlns:a16="http://schemas.microsoft.com/office/drawing/2014/main" id="{E74DBC71-7F4C-4B68-B6C0-8DC7A3E9010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3" name="image4.png" descr="http://intranetsdm.movilidadbogota.gov.co:7778/images/pobtrans.gif">
          <a:extLst>
            <a:ext uri="{FF2B5EF4-FFF2-40B4-BE49-F238E27FC236}">
              <a16:creationId xmlns:a16="http://schemas.microsoft.com/office/drawing/2014/main" id="{170D83CC-5189-489F-B7D0-4F67D5B065F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4" name="image4.png" descr="http://intranetsdm.movilidadbogota.gov.co:7778/images/pobtrans.gif">
          <a:extLst>
            <a:ext uri="{FF2B5EF4-FFF2-40B4-BE49-F238E27FC236}">
              <a16:creationId xmlns:a16="http://schemas.microsoft.com/office/drawing/2014/main" id="{DDDF26D1-D112-4594-BDB4-52671A8A812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5" name="image4.png" descr="http://intranetsdm.movilidadbogota.gov.co:7778/images/pobtrans.gif">
          <a:extLst>
            <a:ext uri="{FF2B5EF4-FFF2-40B4-BE49-F238E27FC236}">
              <a16:creationId xmlns:a16="http://schemas.microsoft.com/office/drawing/2014/main" id="{90CC51C0-2CC5-4472-9EC6-097F7397B30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6" name="image4.png" descr="http://intranetsdm.movilidadbogota.gov.co:7778/images/pobtrans.gif">
          <a:extLst>
            <a:ext uri="{FF2B5EF4-FFF2-40B4-BE49-F238E27FC236}">
              <a16:creationId xmlns:a16="http://schemas.microsoft.com/office/drawing/2014/main" id="{AFB89E3E-19BB-4FCE-A257-5DB350A9599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7" name="image4.png" descr="http://intranetsdm.movilidadbogota.gov.co:7778/images/pobtrans.gif">
          <a:extLst>
            <a:ext uri="{FF2B5EF4-FFF2-40B4-BE49-F238E27FC236}">
              <a16:creationId xmlns:a16="http://schemas.microsoft.com/office/drawing/2014/main" id="{B459DD7E-991B-4C02-B4C9-D48AC25F179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8" name="image4.png" descr="http://intranetsdm.movilidadbogota.gov.co:7778/images/pobtrans.gif">
          <a:extLst>
            <a:ext uri="{FF2B5EF4-FFF2-40B4-BE49-F238E27FC236}">
              <a16:creationId xmlns:a16="http://schemas.microsoft.com/office/drawing/2014/main" id="{6711C2BD-2ABF-4E05-8E67-5932BD6100B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59" name="image4.png" descr="http://intranetsdm.movilidadbogota.gov.co:7778/images/pobtrans.gif">
          <a:extLst>
            <a:ext uri="{FF2B5EF4-FFF2-40B4-BE49-F238E27FC236}">
              <a16:creationId xmlns:a16="http://schemas.microsoft.com/office/drawing/2014/main" id="{70522064-1CBD-4A64-A2A7-7FD044AF100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0" name="image3.png" descr="http://intranetsdm.movilidadbogota.gov.co:7778/images/pobtrans.gif">
          <a:extLst>
            <a:ext uri="{FF2B5EF4-FFF2-40B4-BE49-F238E27FC236}">
              <a16:creationId xmlns:a16="http://schemas.microsoft.com/office/drawing/2014/main" id="{49942A3C-6AB8-4DF3-8982-43BAFE5DA1C5}"/>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261" name="image3.png" descr="http://intranetsdm.movilidadbogota.gov.co:7778/images/pobtrans.gif">
          <a:extLst>
            <a:ext uri="{FF2B5EF4-FFF2-40B4-BE49-F238E27FC236}">
              <a16:creationId xmlns:a16="http://schemas.microsoft.com/office/drawing/2014/main" id="{627F1F50-5768-4E0F-9BB1-45E4B4163B53}"/>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2" name="image4.png" descr="http://intranetsdm.movilidadbogota.gov.co:7778/images/pobtrans.gif">
          <a:extLst>
            <a:ext uri="{FF2B5EF4-FFF2-40B4-BE49-F238E27FC236}">
              <a16:creationId xmlns:a16="http://schemas.microsoft.com/office/drawing/2014/main" id="{2C194A73-3ACB-4AFF-BBFC-BDF0333F96F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3" name="image4.png" descr="http://intranetsdm.movilidadbogota.gov.co:7778/images/pobtrans.gif">
          <a:extLst>
            <a:ext uri="{FF2B5EF4-FFF2-40B4-BE49-F238E27FC236}">
              <a16:creationId xmlns:a16="http://schemas.microsoft.com/office/drawing/2014/main" id="{7A48F5A4-C6DD-462A-AE2F-2C810F665EF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4" name="image4.png" descr="http://intranetsdm.movilidadbogota.gov.co:7778/images/pobtrans.gif">
          <a:extLst>
            <a:ext uri="{FF2B5EF4-FFF2-40B4-BE49-F238E27FC236}">
              <a16:creationId xmlns:a16="http://schemas.microsoft.com/office/drawing/2014/main" id="{E604C639-8776-4F34-8061-FC6E1096613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5" name="image4.png" descr="http://intranetsdm.movilidadbogota.gov.co:7778/images/pobtrans.gif">
          <a:extLst>
            <a:ext uri="{FF2B5EF4-FFF2-40B4-BE49-F238E27FC236}">
              <a16:creationId xmlns:a16="http://schemas.microsoft.com/office/drawing/2014/main" id="{A0523D55-1336-4D23-9596-18A23BDBE4E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6" name="image4.png" descr="http://intranetsdm.movilidadbogota.gov.co:7778/images/pobtrans.gif">
          <a:extLst>
            <a:ext uri="{FF2B5EF4-FFF2-40B4-BE49-F238E27FC236}">
              <a16:creationId xmlns:a16="http://schemas.microsoft.com/office/drawing/2014/main" id="{1DCD8905-713E-4AC1-9A9A-8F050B874D4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7" name="image4.png" descr="http://intranetsdm.movilidadbogota.gov.co:7778/images/pobtrans.gif">
          <a:extLst>
            <a:ext uri="{FF2B5EF4-FFF2-40B4-BE49-F238E27FC236}">
              <a16:creationId xmlns:a16="http://schemas.microsoft.com/office/drawing/2014/main" id="{38B52847-8087-4C74-A60A-226289FAFA8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8" name="image4.png" descr="http://intranetsdm.movilidadbogota.gov.co:7778/images/pobtrans.gif">
          <a:extLst>
            <a:ext uri="{FF2B5EF4-FFF2-40B4-BE49-F238E27FC236}">
              <a16:creationId xmlns:a16="http://schemas.microsoft.com/office/drawing/2014/main" id="{AC65ACCD-CB4B-4E41-92BE-790A3F6D620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9" name="image4.png" descr="http://intranetsdm.movilidadbogota.gov.co:7778/images/pobtrans.gif">
          <a:extLst>
            <a:ext uri="{FF2B5EF4-FFF2-40B4-BE49-F238E27FC236}">
              <a16:creationId xmlns:a16="http://schemas.microsoft.com/office/drawing/2014/main" id="{677D2A31-74B7-4A7D-8887-271C3EA8D09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0" name="image4.png" descr="http://intranetsdm.movilidadbogota.gov.co:7778/images/pobtrans.gif">
          <a:extLst>
            <a:ext uri="{FF2B5EF4-FFF2-40B4-BE49-F238E27FC236}">
              <a16:creationId xmlns:a16="http://schemas.microsoft.com/office/drawing/2014/main" id="{D3B337F8-C013-426D-AD50-0212C94DE7A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1" name="image4.png" descr="http://intranetsdm.movilidadbogota.gov.co:7778/images/pobtrans.gif">
          <a:extLst>
            <a:ext uri="{FF2B5EF4-FFF2-40B4-BE49-F238E27FC236}">
              <a16:creationId xmlns:a16="http://schemas.microsoft.com/office/drawing/2014/main" id="{0D6519A2-CB9E-40D8-8B58-95EA91DD7E0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2" name="image4.png" descr="http://intranetsdm.movilidadbogota.gov.co:7778/images/pobtrans.gif">
          <a:extLst>
            <a:ext uri="{FF2B5EF4-FFF2-40B4-BE49-F238E27FC236}">
              <a16:creationId xmlns:a16="http://schemas.microsoft.com/office/drawing/2014/main" id="{7234E734-A666-45CE-87D1-D910D052B49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3" name="image4.png" descr="http://intranetsdm.movilidadbogota.gov.co:7778/images/pobtrans.gif">
          <a:extLst>
            <a:ext uri="{FF2B5EF4-FFF2-40B4-BE49-F238E27FC236}">
              <a16:creationId xmlns:a16="http://schemas.microsoft.com/office/drawing/2014/main" id="{108B491E-085C-4505-86CD-CBCEF477127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4" name="image3.png" descr="http://intranetsdm.movilidadbogota.gov.co:7778/images/pobtrans.gif">
          <a:extLst>
            <a:ext uri="{FF2B5EF4-FFF2-40B4-BE49-F238E27FC236}">
              <a16:creationId xmlns:a16="http://schemas.microsoft.com/office/drawing/2014/main" id="{6593FBA7-32FC-496B-95DF-3F7C6CECE60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5" name="image3.png" descr="http://intranetsdm.movilidadbogota.gov.co:7778/images/pobtrans.gif">
          <a:extLst>
            <a:ext uri="{FF2B5EF4-FFF2-40B4-BE49-F238E27FC236}">
              <a16:creationId xmlns:a16="http://schemas.microsoft.com/office/drawing/2014/main" id="{CA665D0B-A87F-4415-90B1-74C099C8C24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6" name="image4.png" descr="http://intranetsdm.movilidadbogota.gov.co:7778/images/pobtrans.gif">
          <a:extLst>
            <a:ext uri="{FF2B5EF4-FFF2-40B4-BE49-F238E27FC236}">
              <a16:creationId xmlns:a16="http://schemas.microsoft.com/office/drawing/2014/main" id="{0BFD4D92-DF5D-418E-8200-68F0DAAE8C2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7" name="image4.png" descr="http://intranetsdm.movilidadbogota.gov.co:7778/images/pobtrans.gif">
          <a:extLst>
            <a:ext uri="{FF2B5EF4-FFF2-40B4-BE49-F238E27FC236}">
              <a16:creationId xmlns:a16="http://schemas.microsoft.com/office/drawing/2014/main" id="{257C1C28-1BB5-4BEA-B9AD-68C329F4772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8" name="image4.png" descr="http://intranetsdm.movilidadbogota.gov.co:7778/images/pobtrans.gif">
          <a:extLst>
            <a:ext uri="{FF2B5EF4-FFF2-40B4-BE49-F238E27FC236}">
              <a16:creationId xmlns:a16="http://schemas.microsoft.com/office/drawing/2014/main" id="{EC3DBD9A-C572-4A92-8D22-AD558E97B01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9" name="image4.png" descr="http://intranetsdm.movilidadbogota.gov.co:7778/images/pobtrans.gif">
          <a:extLst>
            <a:ext uri="{FF2B5EF4-FFF2-40B4-BE49-F238E27FC236}">
              <a16:creationId xmlns:a16="http://schemas.microsoft.com/office/drawing/2014/main" id="{F8277F6B-8B89-47D7-A054-9357B5C56F4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0" name="image4.png" descr="http://intranetsdm.movilidadbogota.gov.co:7778/images/pobtrans.gif">
          <a:extLst>
            <a:ext uri="{FF2B5EF4-FFF2-40B4-BE49-F238E27FC236}">
              <a16:creationId xmlns:a16="http://schemas.microsoft.com/office/drawing/2014/main" id="{302D11F2-EFA0-4C84-A653-B74D58939E2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1" name="image4.png" descr="http://intranetsdm.movilidadbogota.gov.co:7778/images/pobtrans.gif">
          <a:extLst>
            <a:ext uri="{FF2B5EF4-FFF2-40B4-BE49-F238E27FC236}">
              <a16:creationId xmlns:a16="http://schemas.microsoft.com/office/drawing/2014/main" id="{C280074D-4F25-4D32-808F-02C503A1165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2" name="image4.png" descr="http://intranetsdm.movilidadbogota.gov.co:7778/images/pobtrans.gif">
          <a:extLst>
            <a:ext uri="{FF2B5EF4-FFF2-40B4-BE49-F238E27FC236}">
              <a16:creationId xmlns:a16="http://schemas.microsoft.com/office/drawing/2014/main" id="{BC24562F-561F-4B6C-A419-5054795880D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3" name="image4.png" descr="http://intranetsdm.movilidadbogota.gov.co:7778/images/pobtrans.gif">
          <a:extLst>
            <a:ext uri="{FF2B5EF4-FFF2-40B4-BE49-F238E27FC236}">
              <a16:creationId xmlns:a16="http://schemas.microsoft.com/office/drawing/2014/main" id="{7BD6B583-BA53-4AE7-B0B4-DFC19641D10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4" name="image4.png" descr="http://intranetsdm.movilidadbogota.gov.co:7778/images/pobtrans.gif">
          <a:extLst>
            <a:ext uri="{FF2B5EF4-FFF2-40B4-BE49-F238E27FC236}">
              <a16:creationId xmlns:a16="http://schemas.microsoft.com/office/drawing/2014/main" id="{EA82DC68-AEE8-4D7A-B4FF-C8CF39B686F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5" name="image4.png" descr="http://intranetsdm.movilidadbogota.gov.co:7778/images/pobtrans.gif">
          <a:extLst>
            <a:ext uri="{FF2B5EF4-FFF2-40B4-BE49-F238E27FC236}">
              <a16:creationId xmlns:a16="http://schemas.microsoft.com/office/drawing/2014/main" id="{DE60CDB3-0280-4DCD-90C2-431A26622D7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6" name="image4.png" descr="http://intranetsdm.movilidadbogota.gov.co:7778/images/pobtrans.gif">
          <a:extLst>
            <a:ext uri="{FF2B5EF4-FFF2-40B4-BE49-F238E27FC236}">
              <a16:creationId xmlns:a16="http://schemas.microsoft.com/office/drawing/2014/main" id="{4CD45FF3-BD02-4058-844D-7A3A6986350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7" name="image4.png" descr="http://intranetsdm.movilidadbogota.gov.co:7778/images/pobtrans.gif">
          <a:extLst>
            <a:ext uri="{FF2B5EF4-FFF2-40B4-BE49-F238E27FC236}">
              <a16:creationId xmlns:a16="http://schemas.microsoft.com/office/drawing/2014/main" id="{2CA98BA3-F5BC-49BF-A760-9A4293CF751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8" name="image3.png" descr="http://intranetsdm.movilidadbogota.gov.co:7778/images/pobtrans.gif">
          <a:extLst>
            <a:ext uri="{FF2B5EF4-FFF2-40B4-BE49-F238E27FC236}">
              <a16:creationId xmlns:a16="http://schemas.microsoft.com/office/drawing/2014/main" id="{DB1DBDE7-755B-47A5-B4F7-F772B8601BD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9" name="image3.png" descr="http://intranetsdm.movilidadbogota.gov.co:7778/images/pobtrans.gif">
          <a:extLst>
            <a:ext uri="{FF2B5EF4-FFF2-40B4-BE49-F238E27FC236}">
              <a16:creationId xmlns:a16="http://schemas.microsoft.com/office/drawing/2014/main" id="{B9805AAB-83B0-4D3C-96F6-631D141D765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0" name="image4.png" descr="http://intranetsdm.movilidadbogota.gov.co:7778/images/pobtrans.gif">
          <a:extLst>
            <a:ext uri="{FF2B5EF4-FFF2-40B4-BE49-F238E27FC236}">
              <a16:creationId xmlns:a16="http://schemas.microsoft.com/office/drawing/2014/main" id="{764F086B-2419-4742-A86E-861825BA8E3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1" name="image4.png" descr="http://intranetsdm.movilidadbogota.gov.co:7778/images/pobtrans.gif">
          <a:extLst>
            <a:ext uri="{FF2B5EF4-FFF2-40B4-BE49-F238E27FC236}">
              <a16:creationId xmlns:a16="http://schemas.microsoft.com/office/drawing/2014/main" id="{61416A28-6E96-49C4-836C-9CE0F1C0B05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2" name="image4.png" descr="http://intranetsdm.movilidadbogota.gov.co:7778/images/pobtrans.gif">
          <a:extLst>
            <a:ext uri="{FF2B5EF4-FFF2-40B4-BE49-F238E27FC236}">
              <a16:creationId xmlns:a16="http://schemas.microsoft.com/office/drawing/2014/main" id="{FE5DDC52-F0A9-4DEA-96CB-8F1536AA21A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3" name="image4.png" descr="http://intranetsdm.movilidadbogota.gov.co:7778/images/pobtrans.gif">
          <a:extLst>
            <a:ext uri="{FF2B5EF4-FFF2-40B4-BE49-F238E27FC236}">
              <a16:creationId xmlns:a16="http://schemas.microsoft.com/office/drawing/2014/main" id="{87A88DAE-2BA4-4C58-8BEC-BBDB3F45946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4" name="image4.png" descr="http://intranetsdm.movilidadbogota.gov.co:7778/images/pobtrans.gif">
          <a:extLst>
            <a:ext uri="{FF2B5EF4-FFF2-40B4-BE49-F238E27FC236}">
              <a16:creationId xmlns:a16="http://schemas.microsoft.com/office/drawing/2014/main" id="{FC0B17A6-0C2E-4F3A-87E8-B75091C66C9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5" name="image4.png" descr="http://intranetsdm.movilidadbogota.gov.co:7778/images/pobtrans.gif">
          <a:extLst>
            <a:ext uri="{FF2B5EF4-FFF2-40B4-BE49-F238E27FC236}">
              <a16:creationId xmlns:a16="http://schemas.microsoft.com/office/drawing/2014/main" id="{E7ECD88F-9F92-4789-A388-E9CF6331526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6" name="image4.png" descr="http://intranetsdm.movilidadbogota.gov.co:7778/images/pobtrans.gif">
          <a:extLst>
            <a:ext uri="{FF2B5EF4-FFF2-40B4-BE49-F238E27FC236}">
              <a16:creationId xmlns:a16="http://schemas.microsoft.com/office/drawing/2014/main" id="{41F1FD38-3925-4977-B94E-6489017C112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7" name="image4.png" descr="http://intranetsdm.movilidadbogota.gov.co:7778/images/pobtrans.gif">
          <a:extLst>
            <a:ext uri="{FF2B5EF4-FFF2-40B4-BE49-F238E27FC236}">
              <a16:creationId xmlns:a16="http://schemas.microsoft.com/office/drawing/2014/main" id="{5B5EBEC5-15F2-472D-8BAE-479AEB6041C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8" name="image4.png" descr="http://intranetsdm.movilidadbogota.gov.co:7778/images/pobtrans.gif">
          <a:extLst>
            <a:ext uri="{FF2B5EF4-FFF2-40B4-BE49-F238E27FC236}">
              <a16:creationId xmlns:a16="http://schemas.microsoft.com/office/drawing/2014/main" id="{4D872992-422F-40FE-8F72-4CF9351793E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299" name="image4.png" descr="http://intranetsdm.movilidadbogota.gov.co:7778/images/pobtrans.gif">
          <a:extLst>
            <a:ext uri="{FF2B5EF4-FFF2-40B4-BE49-F238E27FC236}">
              <a16:creationId xmlns:a16="http://schemas.microsoft.com/office/drawing/2014/main" id="{449BBEBC-E48C-45F7-8185-23F16F9E8D4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0" name="image4.png" descr="http://intranetsdm.movilidadbogota.gov.co:7778/images/pobtrans.gif">
          <a:extLst>
            <a:ext uri="{FF2B5EF4-FFF2-40B4-BE49-F238E27FC236}">
              <a16:creationId xmlns:a16="http://schemas.microsoft.com/office/drawing/2014/main" id="{295593D0-027E-4B53-9E04-A4A7E52FBC3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1" name="image4.png" descr="http://intranetsdm.movilidadbogota.gov.co:7778/images/pobtrans.gif">
          <a:extLst>
            <a:ext uri="{FF2B5EF4-FFF2-40B4-BE49-F238E27FC236}">
              <a16:creationId xmlns:a16="http://schemas.microsoft.com/office/drawing/2014/main" id="{AE96042A-6209-4598-95FC-E4FEAD0160B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2" name="image3.png" descr="http://intranetsdm.movilidadbogota.gov.co:7778/images/pobtrans.gif">
          <a:extLst>
            <a:ext uri="{FF2B5EF4-FFF2-40B4-BE49-F238E27FC236}">
              <a16:creationId xmlns:a16="http://schemas.microsoft.com/office/drawing/2014/main" id="{2C81981A-5224-4753-98D3-8CBD1BC7C90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3" name="image3.png" descr="http://intranetsdm.movilidadbogota.gov.co:7778/images/pobtrans.gif">
          <a:extLst>
            <a:ext uri="{FF2B5EF4-FFF2-40B4-BE49-F238E27FC236}">
              <a16:creationId xmlns:a16="http://schemas.microsoft.com/office/drawing/2014/main" id="{F8E83693-C275-4FDB-A8F8-D2F67F2649B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4" name="image4.png" descr="http://intranetsdm.movilidadbogota.gov.co:7778/images/pobtrans.gif">
          <a:extLst>
            <a:ext uri="{FF2B5EF4-FFF2-40B4-BE49-F238E27FC236}">
              <a16:creationId xmlns:a16="http://schemas.microsoft.com/office/drawing/2014/main" id="{2935989E-28DE-467A-9F0C-88C4C6430E1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5" name="image4.png" descr="http://intranetsdm.movilidadbogota.gov.co:7778/images/pobtrans.gif">
          <a:extLst>
            <a:ext uri="{FF2B5EF4-FFF2-40B4-BE49-F238E27FC236}">
              <a16:creationId xmlns:a16="http://schemas.microsoft.com/office/drawing/2014/main" id="{1D347141-555A-44AF-9722-429322C302D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6" name="image4.png" descr="http://intranetsdm.movilidadbogota.gov.co:7778/images/pobtrans.gif">
          <a:extLst>
            <a:ext uri="{FF2B5EF4-FFF2-40B4-BE49-F238E27FC236}">
              <a16:creationId xmlns:a16="http://schemas.microsoft.com/office/drawing/2014/main" id="{2852964F-14F1-4B04-91BA-1DF2DDA1EE1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7" name="image4.png" descr="http://intranetsdm.movilidadbogota.gov.co:7778/images/pobtrans.gif">
          <a:extLst>
            <a:ext uri="{FF2B5EF4-FFF2-40B4-BE49-F238E27FC236}">
              <a16:creationId xmlns:a16="http://schemas.microsoft.com/office/drawing/2014/main" id="{BF4B6423-22BB-4D1D-AD1F-52DB9116689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8" name="image4.png" descr="http://intranetsdm.movilidadbogota.gov.co:7778/images/pobtrans.gif">
          <a:extLst>
            <a:ext uri="{FF2B5EF4-FFF2-40B4-BE49-F238E27FC236}">
              <a16:creationId xmlns:a16="http://schemas.microsoft.com/office/drawing/2014/main" id="{0CEB7C29-942C-49ED-A423-4E348A5A75F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09" name="image4.png" descr="http://intranetsdm.movilidadbogota.gov.co:7778/images/pobtrans.gif">
          <a:extLst>
            <a:ext uri="{FF2B5EF4-FFF2-40B4-BE49-F238E27FC236}">
              <a16:creationId xmlns:a16="http://schemas.microsoft.com/office/drawing/2014/main" id="{49286934-7220-4EBE-B9B8-076F76E5272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0" name="image4.png" descr="http://intranetsdm.movilidadbogota.gov.co:7778/images/pobtrans.gif">
          <a:extLst>
            <a:ext uri="{FF2B5EF4-FFF2-40B4-BE49-F238E27FC236}">
              <a16:creationId xmlns:a16="http://schemas.microsoft.com/office/drawing/2014/main" id="{BAE4909D-F323-4AC7-A109-94A4B75E214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1" name="image4.png" descr="http://intranetsdm.movilidadbogota.gov.co:7778/images/pobtrans.gif">
          <a:extLst>
            <a:ext uri="{FF2B5EF4-FFF2-40B4-BE49-F238E27FC236}">
              <a16:creationId xmlns:a16="http://schemas.microsoft.com/office/drawing/2014/main" id="{4B912854-7379-44DF-9343-D3B809D14A3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2" name="image4.png" descr="http://intranetsdm.movilidadbogota.gov.co:7778/images/pobtrans.gif">
          <a:extLst>
            <a:ext uri="{FF2B5EF4-FFF2-40B4-BE49-F238E27FC236}">
              <a16:creationId xmlns:a16="http://schemas.microsoft.com/office/drawing/2014/main" id="{9F3BA20E-B31E-43AD-9D91-E45D7B5D933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3" name="image4.png" descr="http://intranetsdm.movilidadbogota.gov.co:7778/images/pobtrans.gif">
          <a:extLst>
            <a:ext uri="{FF2B5EF4-FFF2-40B4-BE49-F238E27FC236}">
              <a16:creationId xmlns:a16="http://schemas.microsoft.com/office/drawing/2014/main" id="{478CFD6F-1D44-4D90-B09D-EC7FAC7FAD6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4" name="image4.png" descr="http://intranetsdm.movilidadbogota.gov.co:7778/images/pobtrans.gif">
          <a:extLst>
            <a:ext uri="{FF2B5EF4-FFF2-40B4-BE49-F238E27FC236}">
              <a16:creationId xmlns:a16="http://schemas.microsoft.com/office/drawing/2014/main" id="{A45865DC-3640-4801-9BAF-48C9E70464F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5" name="image4.png" descr="http://intranetsdm.movilidadbogota.gov.co:7778/images/pobtrans.gif">
          <a:extLst>
            <a:ext uri="{FF2B5EF4-FFF2-40B4-BE49-F238E27FC236}">
              <a16:creationId xmlns:a16="http://schemas.microsoft.com/office/drawing/2014/main" id="{D81A928F-B03C-438E-A3D5-0BB567115C6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6" name="image3.png" descr="http://intranetsdm.movilidadbogota.gov.co:7778/images/pobtrans.gif">
          <a:extLst>
            <a:ext uri="{FF2B5EF4-FFF2-40B4-BE49-F238E27FC236}">
              <a16:creationId xmlns:a16="http://schemas.microsoft.com/office/drawing/2014/main" id="{BC720050-782B-4521-9D07-0E499854298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7" name="image3.png" descr="http://intranetsdm.movilidadbogota.gov.co:7778/images/pobtrans.gif">
          <a:extLst>
            <a:ext uri="{FF2B5EF4-FFF2-40B4-BE49-F238E27FC236}">
              <a16:creationId xmlns:a16="http://schemas.microsoft.com/office/drawing/2014/main" id="{B017EC5A-6BBD-4DF1-8BED-BC98471B3BD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8" name="image4.png" descr="http://intranetsdm.movilidadbogota.gov.co:7778/images/pobtrans.gif">
          <a:extLst>
            <a:ext uri="{FF2B5EF4-FFF2-40B4-BE49-F238E27FC236}">
              <a16:creationId xmlns:a16="http://schemas.microsoft.com/office/drawing/2014/main" id="{56920118-63F8-413B-A215-59327E76F08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19" name="image4.png" descr="http://intranetsdm.movilidadbogota.gov.co:7778/images/pobtrans.gif">
          <a:extLst>
            <a:ext uri="{FF2B5EF4-FFF2-40B4-BE49-F238E27FC236}">
              <a16:creationId xmlns:a16="http://schemas.microsoft.com/office/drawing/2014/main" id="{8E51E5E6-54F2-463C-9E86-193C6F03C3D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0" name="image4.png" descr="http://intranetsdm.movilidadbogota.gov.co:7778/images/pobtrans.gif">
          <a:extLst>
            <a:ext uri="{FF2B5EF4-FFF2-40B4-BE49-F238E27FC236}">
              <a16:creationId xmlns:a16="http://schemas.microsoft.com/office/drawing/2014/main" id="{EBCE9DE9-168E-4304-87B3-F2D927A281E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1" name="image4.png" descr="http://intranetsdm.movilidadbogota.gov.co:7778/images/pobtrans.gif">
          <a:extLst>
            <a:ext uri="{FF2B5EF4-FFF2-40B4-BE49-F238E27FC236}">
              <a16:creationId xmlns:a16="http://schemas.microsoft.com/office/drawing/2014/main" id="{12A9887F-1F27-42DF-95A1-D5A8BA4BE58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2" name="image4.png" descr="http://intranetsdm.movilidadbogota.gov.co:7778/images/pobtrans.gif">
          <a:extLst>
            <a:ext uri="{FF2B5EF4-FFF2-40B4-BE49-F238E27FC236}">
              <a16:creationId xmlns:a16="http://schemas.microsoft.com/office/drawing/2014/main" id="{465658CE-DDF7-4790-AD07-F031994AE40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3" name="image4.png" descr="http://intranetsdm.movilidadbogota.gov.co:7778/images/pobtrans.gif">
          <a:extLst>
            <a:ext uri="{FF2B5EF4-FFF2-40B4-BE49-F238E27FC236}">
              <a16:creationId xmlns:a16="http://schemas.microsoft.com/office/drawing/2014/main" id="{088BB8C4-80B9-40B9-AE58-42BBC05C881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4" name="image4.png" descr="http://intranetsdm.movilidadbogota.gov.co:7778/images/pobtrans.gif">
          <a:extLst>
            <a:ext uri="{FF2B5EF4-FFF2-40B4-BE49-F238E27FC236}">
              <a16:creationId xmlns:a16="http://schemas.microsoft.com/office/drawing/2014/main" id="{5F27F9CE-5DB3-4DF3-82A6-BA484E59E81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5" name="image4.png" descr="http://intranetsdm.movilidadbogota.gov.co:7778/images/pobtrans.gif">
          <a:extLst>
            <a:ext uri="{FF2B5EF4-FFF2-40B4-BE49-F238E27FC236}">
              <a16:creationId xmlns:a16="http://schemas.microsoft.com/office/drawing/2014/main" id="{35ABA05D-0B87-4B56-AB1C-79C601791EE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6" name="image4.png" descr="http://intranetsdm.movilidadbogota.gov.co:7778/images/pobtrans.gif">
          <a:extLst>
            <a:ext uri="{FF2B5EF4-FFF2-40B4-BE49-F238E27FC236}">
              <a16:creationId xmlns:a16="http://schemas.microsoft.com/office/drawing/2014/main" id="{D648A605-9F5D-412F-9F5A-33D7912F146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7" name="image4.png" descr="http://intranetsdm.movilidadbogota.gov.co:7778/images/pobtrans.gif">
          <a:extLst>
            <a:ext uri="{FF2B5EF4-FFF2-40B4-BE49-F238E27FC236}">
              <a16:creationId xmlns:a16="http://schemas.microsoft.com/office/drawing/2014/main" id="{96BDA3B4-41E0-48F9-B4B7-59C41EAEAC8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8" name="image4.png" descr="http://intranetsdm.movilidadbogota.gov.co:7778/images/pobtrans.gif">
          <a:extLst>
            <a:ext uri="{FF2B5EF4-FFF2-40B4-BE49-F238E27FC236}">
              <a16:creationId xmlns:a16="http://schemas.microsoft.com/office/drawing/2014/main" id="{34299933-50F2-4B36-8444-91F9350C811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29" name="image4.png" descr="http://intranetsdm.movilidadbogota.gov.co:7778/images/pobtrans.gif">
          <a:extLst>
            <a:ext uri="{FF2B5EF4-FFF2-40B4-BE49-F238E27FC236}">
              <a16:creationId xmlns:a16="http://schemas.microsoft.com/office/drawing/2014/main" id="{A8622E4D-D52C-4CCC-AF6D-38DBE1BA559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0" name="image3.png" descr="http://intranetsdm.movilidadbogota.gov.co:7778/images/pobtrans.gif">
          <a:extLst>
            <a:ext uri="{FF2B5EF4-FFF2-40B4-BE49-F238E27FC236}">
              <a16:creationId xmlns:a16="http://schemas.microsoft.com/office/drawing/2014/main" id="{6EFAB2E8-8685-4136-823E-0A8AD481965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1" name="image3.png" descr="http://intranetsdm.movilidadbogota.gov.co:7778/images/pobtrans.gif">
          <a:extLst>
            <a:ext uri="{FF2B5EF4-FFF2-40B4-BE49-F238E27FC236}">
              <a16:creationId xmlns:a16="http://schemas.microsoft.com/office/drawing/2014/main" id="{269DB8E3-92AE-4485-95EF-34ECD93D3DA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2" name="image4.png" descr="http://intranetsdm.movilidadbogota.gov.co:7778/images/pobtrans.gif">
          <a:extLst>
            <a:ext uri="{FF2B5EF4-FFF2-40B4-BE49-F238E27FC236}">
              <a16:creationId xmlns:a16="http://schemas.microsoft.com/office/drawing/2014/main" id="{814FF7AB-F793-44DE-9CF3-25617F13A71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3" name="image4.png" descr="http://intranetsdm.movilidadbogota.gov.co:7778/images/pobtrans.gif">
          <a:extLst>
            <a:ext uri="{FF2B5EF4-FFF2-40B4-BE49-F238E27FC236}">
              <a16:creationId xmlns:a16="http://schemas.microsoft.com/office/drawing/2014/main" id="{6B052B4B-319A-4EF1-8493-AB918D56A2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4" name="image4.png" descr="http://intranetsdm.movilidadbogota.gov.co:7778/images/pobtrans.gif">
          <a:extLst>
            <a:ext uri="{FF2B5EF4-FFF2-40B4-BE49-F238E27FC236}">
              <a16:creationId xmlns:a16="http://schemas.microsoft.com/office/drawing/2014/main" id="{8BA1C10D-3933-46E3-9902-D30E285D560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5" name="image4.png" descr="http://intranetsdm.movilidadbogota.gov.co:7778/images/pobtrans.gif">
          <a:extLst>
            <a:ext uri="{FF2B5EF4-FFF2-40B4-BE49-F238E27FC236}">
              <a16:creationId xmlns:a16="http://schemas.microsoft.com/office/drawing/2014/main" id="{E1140500-2BE9-421F-98B6-AE5338F1BDE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6" name="image4.png" descr="http://intranetsdm.movilidadbogota.gov.co:7778/images/pobtrans.gif">
          <a:extLst>
            <a:ext uri="{FF2B5EF4-FFF2-40B4-BE49-F238E27FC236}">
              <a16:creationId xmlns:a16="http://schemas.microsoft.com/office/drawing/2014/main" id="{25AF7B7F-B4CB-4CA1-BE13-40D599EC047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7" name="image4.png" descr="http://intranetsdm.movilidadbogota.gov.co:7778/images/pobtrans.gif">
          <a:extLst>
            <a:ext uri="{FF2B5EF4-FFF2-40B4-BE49-F238E27FC236}">
              <a16:creationId xmlns:a16="http://schemas.microsoft.com/office/drawing/2014/main" id="{18BB49A3-F206-41C2-9AB2-03A1D345293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8" name="image4.png" descr="http://intranetsdm.movilidadbogota.gov.co:7778/images/pobtrans.gif">
          <a:extLst>
            <a:ext uri="{FF2B5EF4-FFF2-40B4-BE49-F238E27FC236}">
              <a16:creationId xmlns:a16="http://schemas.microsoft.com/office/drawing/2014/main" id="{E36C5859-C7EB-4B41-9520-AE4D8DF6A9B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39" name="image4.png" descr="http://intranetsdm.movilidadbogota.gov.co:7778/images/pobtrans.gif">
          <a:extLst>
            <a:ext uri="{FF2B5EF4-FFF2-40B4-BE49-F238E27FC236}">
              <a16:creationId xmlns:a16="http://schemas.microsoft.com/office/drawing/2014/main" id="{E0C493BA-0135-4C75-8F50-25529BBCC5A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0" name="image4.png" descr="http://intranetsdm.movilidadbogota.gov.co:7778/images/pobtrans.gif">
          <a:extLst>
            <a:ext uri="{FF2B5EF4-FFF2-40B4-BE49-F238E27FC236}">
              <a16:creationId xmlns:a16="http://schemas.microsoft.com/office/drawing/2014/main" id="{484FF3D7-6FB5-4BFC-B32C-6E553CEFF5E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1" name="image4.png" descr="http://intranetsdm.movilidadbogota.gov.co:7778/images/pobtrans.gif">
          <a:extLst>
            <a:ext uri="{FF2B5EF4-FFF2-40B4-BE49-F238E27FC236}">
              <a16:creationId xmlns:a16="http://schemas.microsoft.com/office/drawing/2014/main" id="{A38E33A0-80E4-44A5-842D-91058D9D241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2" name="image4.png" descr="http://intranetsdm.movilidadbogota.gov.co:7778/images/pobtrans.gif">
          <a:extLst>
            <a:ext uri="{FF2B5EF4-FFF2-40B4-BE49-F238E27FC236}">
              <a16:creationId xmlns:a16="http://schemas.microsoft.com/office/drawing/2014/main" id="{7D99AB3B-C821-4511-A92D-0BB341D5D56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3" name="image4.png" descr="http://intranetsdm.movilidadbogota.gov.co:7778/images/pobtrans.gif">
          <a:extLst>
            <a:ext uri="{FF2B5EF4-FFF2-40B4-BE49-F238E27FC236}">
              <a16:creationId xmlns:a16="http://schemas.microsoft.com/office/drawing/2014/main" id="{87E60B5E-DBA0-488D-8CBE-6FD4D5FDF19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4" name="image3.png" descr="http://intranetsdm.movilidadbogota.gov.co:7778/images/pobtrans.gif">
          <a:extLst>
            <a:ext uri="{FF2B5EF4-FFF2-40B4-BE49-F238E27FC236}">
              <a16:creationId xmlns:a16="http://schemas.microsoft.com/office/drawing/2014/main" id="{02968C93-8B71-47D6-A7F7-3A696F1AC60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45" name="image3.png" descr="http://intranetsdm.movilidadbogota.gov.co:7778/images/pobtrans.gif">
          <a:extLst>
            <a:ext uri="{FF2B5EF4-FFF2-40B4-BE49-F238E27FC236}">
              <a16:creationId xmlns:a16="http://schemas.microsoft.com/office/drawing/2014/main" id="{10E60FF4-B719-4E91-9F12-F71C3018CDE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6" name="image4.png" descr="http://intranetsdm.movilidadbogota.gov.co:7778/images/pobtrans.gif">
          <a:extLst>
            <a:ext uri="{FF2B5EF4-FFF2-40B4-BE49-F238E27FC236}">
              <a16:creationId xmlns:a16="http://schemas.microsoft.com/office/drawing/2014/main" id="{43639932-FFB1-49BE-A811-E505D7AE218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7" name="image4.png" descr="http://intranetsdm.movilidadbogota.gov.co:7778/images/pobtrans.gif">
          <a:extLst>
            <a:ext uri="{FF2B5EF4-FFF2-40B4-BE49-F238E27FC236}">
              <a16:creationId xmlns:a16="http://schemas.microsoft.com/office/drawing/2014/main" id="{5B436B3C-9281-4466-9518-09A1151448D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8" name="image4.png" descr="http://intranetsdm.movilidadbogota.gov.co:7778/images/pobtrans.gif">
          <a:extLst>
            <a:ext uri="{FF2B5EF4-FFF2-40B4-BE49-F238E27FC236}">
              <a16:creationId xmlns:a16="http://schemas.microsoft.com/office/drawing/2014/main" id="{A19E3763-735E-4341-B793-44E2CB56415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9" name="image4.png" descr="http://intranetsdm.movilidadbogota.gov.co:7778/images/pobtrans.gif">
          <a:extLst>
            <a:ext uri="{FF2B5EF4-FFF2-40B4-BE49-F238E27FC236}">
              <a16:creationId xmlns:a16="http://schemas.microsoft.com/office/drawing/2014/main" id="{05F2FA55-71AE-4EC4-93A2-F8E52C2ADC8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0" name="image4.png" descr="http://intranetsdm.movilidadbogota.gov.co:7778/images/pobtrans.gif">
          <a:extLst>
            <a:ext uri="{FF2B5EF4-FFF2-40B4-BE49-F238E27FC236}">
              <a16:creationId xmlns:a16="http://schemas.microsoft.com/office/drawing/2014/main" id="{96C2E93E-1224-4FBB-8E15-D22AF019283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1" name="image4.png" descr="http://intranetsdm.movilidadbogota.gov.co:7778/images/pobtrans.gif">
          <a:extLst>
            <a:ext uri="{FF2B5EF4-FFF2-40B4-BE49-F238E27FC236}">
              <a16:creationId xmlns:a16="http://schemas.microsoft.com/office/drawing/2014/main" id="{25D29544-02AD-48C1-9311-A8AC8FDC725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2" name="image4.png" descr="http://intranetsdm.movilidadbogota.gov.co:7778/images/pobtrans.gif">
          <a:extLst>
            <a:ext uri="{FF2B5EF4-FFF2-40B4-BE49-F238E27FC236}">
              <a16:creationId xmlns:a16="http://schemas.microsoft.com/office/drawing/2014/main" id="{63976087-05CA-45F7-ADD8-4B16352BD94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3" name="image4.png" descr="http://intranetsdm.movilidadbogota.gov.co:7778/images/pobtrans.gif">
          <a:extLst>
            <a:ext uri="{FF2B5EF4-FFF2-40B4-BE49-F238E27FC236}">
              <a16:creationId xmlns:a16="http://schemas.microsoft.com/office/drawing/2014/main" id="{52FFDFD8-33E3-47A2-855B-056077EDABB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4" name="image4.png" descr="http://intranetsdm.movilidadbogota.gov.co:7778/images/pobtrans.gif">
          <a:extLst>
            <a:ext uri="{FF2B5EF4-FFF2-40B4-BE49-F238E27FC236}">
              <a16:creationId xmlns:a16="http://schemas.microsoft.com/office/drawing/2014/main" id="{566DFDEE-5313-4DB0-B748-F97A00AE32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5" name="image4.png" descr="http://intranetsdm.movilidadbogota.gov.co:7778/images/pobtrans.gif">
          <a:extLst>
            <a:ext uri="{FF2B5EF4-FFF2-40B4-BE49-F238E27FC236}">
              <a16:creationId xmlns:a16="http://schemas.microsoft.com/office/drawing/2014/main" id="{A7DFEC5C-F6F4-43C4-8403-6B7BBAC324B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6" name="image4.png" descr="http://intranetsdm.movilidadbogota.gov.co:7778/images/pobtrans.gif">
          <a:extLst>
            <a:ext uri="{FF2B5EF4-FFF2-40B4-BE49-F238E27FC236}">
              <a16:creationId xmlns:a16="http://schemas.microsoft.com/office/drawing/2014/main" id="{6696DBAB-C9E6-45D4-A269-DCE11208F9E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7" name="image4.png" descr="http://intranetsdm.movilidadbogota.gov.co:7778/images/pobtrans.gif">
          <a:extLst>
            <a:ext uri="{FF2B5EF4-FFF2-40B4-BE49-F238E27FC236}">
              <a16:creationId xmlns:a16="http://schemas.microsoft.com/office/drawing/2014/main" id="{1F0FCE6D-E46A-4E47-A766-1812DC3DEDD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8" name="image3.png" descr="http://intranetsdm.movilidadbogota.gov.co:7778/images/pobtrans.gif">
          <a:extLst>
            <a:ext uri="{FF2B5EF4-FFF2-40B4-BE49-F238E27FC236}">
              <a16:creationId xmlns:a16="http://schemas.microsoft.com/office/drawing/2014/main" id="{ECF09091-00E9-45CF-B3BF-906AB8B33F8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9" name="image3.png" descr="http://intranetsdm.movilidadbogota.gov.co:7778/images/pobtrans.gif">
          <a:extLst>
            <a:ext uri="{FF2B5EF4-FFF2-40B4-BE49-F238E27FC236}">
              <a16:creationId xmlns:a16="http://schemas.microsoft.com/office/drawing/2014/main" id="{8F9F9C58-D1DD-4C6F-9176-80B89530096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0" name="image4.png" descr="http://intranetsdm.movilidadbogota.gov.co:7778/images/pobtrans.gif">
          <a:extLst>
            <a:ext uri="{FF2B5EF4-FFF2-40B4-BE49-F238E27FC236}">
              <a16:creationId xmlns:a16="http://schemas.microsoft.com/office/drawing/2014/main" id="{1CDFEB02-63D1-4942-B392-1D7AA57542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1" name="image4.png" descr="http://intranetsdm.movilidadbogota.gov.co:7778/images/pobtrans.gif">
          <a:extLst>
            <a:ext uri="{FF2B5EF4-FFF2-40B4-BE49-F238E27FC236}">
              <a16:creationId xmlns:a16="http://schemas.microsoft.com/office/drawing/2014/main" id="{7953A9EE-F171-471B-9130-0E9538BC0D9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2" name="image4.png" descr="http://intranetsdm.movilidadbogota.gov.co:7778/images/pobtrans.gif">
          <a:extLst>
            <a:ext uri="{FF2B5EF4-FFF2-40B4-BE49-F238E27FC236}">
              <a16:creationId xmlns:a16="http://schemas.microsoft.com/office/drawing/2014/main" id="{785522D8-46BC-47E0-AE53-862B31E204D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3" name="image4.png" descr="http://intranetsdm.movilidadbogota.gov.co:7778/images/pobtrans.gif">
          <a:extLst>
            <a:ext uri="{FF2B5EF4-FFF2-40B4-BE49-F238E27FC236}">
              <a16:creationId xmlns:a16="http://schemas.microsoft.com/office/drawing/2014/main" id="{E0067F52-9F20-44FB-9A56-172ACB3AFEF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4" name="image4.png" descr="http://intranetsdm.movilidadbogota.gov.co:7778/images/pobtrans.gif">
          <a:extLst>
            <a:ext uri="{FF2B5EF4-FFF2-40B4-BE49-F238E27FC236}">
              <a16:creationId xmlns:a16="http://schemas.microsoft.com/office/drawing/2014/main" id="{A53DE346-5227-4FA8-AB2E-FB13541C9B3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5" name="image4.png" descr="http://intranetsdm.movilidadbogota.gov.co:7778/images/pobtrans.gif">
          <a:extLst>
            <a:ext uri="{FF2B5EF4-FFF2-40B4-BE49-F238E27FC236}">
              <a16:creationId xmlns:a16="http://schemas.microsoft.com/office/drawing/2014/main" id="{21E955E1-6D1A-494B-AE68-786CE0F53F8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6" name="image4.png" descr="http://intranetsdm.movilidadbogota.gov.co:7778/images/pobtrans.gif">
          <a:extLst>
            <a:ext uri="{FF2B5EF4-FFF2-40B4-BE49-F238E27FC236}">
              <a16:creationId xmlns:a16="http://schemas.microsoft.com/office/drawing/2014/main" id="{ED050E16-6A7D-4B02-B296-B418EDD60AD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7" name="image4.png" descr="http://intranetsdm.movilidadbogota.gov.co:7778/images/pobtrans.gif">
          <a:extLst>
            <a:ext uri="{FF2B5EF4-FFF2-40B4-BE49-F238E27FC236}">
              <a16:creationId xmlns:a16="http://schemas.microsoft.com/office/drawing/2014/main" id="{695326B5-94BA-4069-9310-4BA1268DA99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8" name="image4.png" descr="http://intranetsdm.movilidadbogota.gov.co:7778/images/pobtrans.gif">
          <a:extLst>
            <a:ext uri="{FF2B5EF4-FFF2-40B4-BE49-F238E27FC236}">
              <a16:creationId xmlns:a16="http://schemas.microsoft.com/office/drawing/2014/main" id="{2B0ADE7E-7683-45FD-BCD2-1EF1C51D247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9" name="image4.png" descr="http://intranetsdm.movilidadbogota.gov.co:7778/images/pobtrans.gif">
          <a:extLst>
            <a:ext uri="{FF2B5EF4-FFF2-40B4-BE49-F238E27FC236}">
              <a16:creationId xmlns:a16="http://schemas.microsoft.com/office/drawing/2014/main" id="{3C8D6940-D241-4930-9AD9-2ADCB9AE24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0" name="image4.png" descr="http://intranetsdm.movilidadbogota.gov.co:7778/images/pobtrans.gif">
          <a:extLst>
            <a:ext uri="{FF2B5EF4-FFF2-40B4-BE49-F238E27FC236}">
              <a16:creationId xmlns:a16="http://schemas.microsoft.com/office/drawing/2014/main" id="{BA8DF36A-1C66-410C-942A-C85938CFFEA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1" name="image4.png" descr="http://intranetsdm.movilidadbogota.gov.co:7778/images/pobtrans.gif">
          <a:extLst>
            <a:ext uri="{FF2B5EF4-FFF2-40B4-BE49-F238E27FC236}">
              <a16:creationId xmlns:a16="http://schemas.microsoft.com/office/drawing/2014/main" id="{02D3EED9-ACE2-4A37-A9E9-9E31CBB3C51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2" name="image3.png" descr="http://intranetsdm.movilidadbogota.gov.co:7778/images/pobtrans.gif">
          <a:extLst>
            <a:ext uri="{FF2B5EF4-FFF2-40B4-BE49-F238E27FC236}">
              <a16:creationId xmlns:a16="http://schemas.microsoft.com/office/drawing/2014/main" id="{66F90399-1B24-4305-94FD-15D6F95F63E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3" name="image3.png" descr="http://intranetsdm.movilidadbogota.gov.co:7778/images/pobtrans.gif">
          <a:extLst>
            <a:ext uri="{FF2B5EF4-FFF2-40B4-BE49-F238E27FC236}">
              <a16:creationId xmlns:a16="http://schemas.microsoft.com/office/drawing/2014/main" id="{296761BD-8A00-4009-8393-7AD652C3F3A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4" name="image4.png" descr="http://intranetsdm.movilidadbogota.gov.co:7778/images/pobtrans.gif">
          <a:extLst>
            <a:ext uri="{FF2B5EF4-FFF2-40B4-BE49-F238E27FC236}">
              <a16:creationId xmlns:a16="http://schemas.microsoft.com/office/drawing/2014/main" id="{29A2652E-06D2-494E-970F-B463166A1B4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5" name="image4.png" descr="http://intranetsdm.movilidadbogota.gov.co:7778/images/pobtrans.gif">
          <a:extLst>
            <a:ext uri="{FF2B5EF4-FFF2-40B4-BE49-F238E27FC236}">
              <a16:creationId xmlns:a16="http://schemas.microsoft.com/office/drawing/2014/main" id="{1DF85A92-C974-42B7-8561-7AD1D74AE3C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6" name="image4.png" descr="http://intranetsdm.movilidadbogota.gov.co:7778/images/pobtrans.gif">
          <a:extLst>
            <a:ext uri="{FF2B5EF4-FFF2-40B4-BE49-F238E27FC236}">
              <a16:creationId xmlns:a16="http://schemas.microsoft.com/office/drawing/2014/main" id="{E1AF2CE7-4734-454F-9546-FBC9E1B1DDE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7" name="image4.png" descr="http://intranetsdm.movilidadbogota.gov.co:7778/images/pobtrans.gif">
          <a:extLst>
            <a:ext uri="{FF2B5EF4-FFF2-40B4-BE49-F238E27FC236}">
              <a16:creationId xmlns:a16="http://schemas.microsoft.com/office/drawing/2014/main" id="{83E22EEF-A5FE-4213-978B-8A89B1437B5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8" name="image4.png" descr="http://intranetsdm.movilidadbogota.gov.co:7778/images/pobtrans.gif">
          <a:extLst>
            <a:ext uri="{FF2B5EF4-FFF2-40B4-BE49-F238E27FC236}">
              <a16:creationId xmlns:a16="http://schemas.microsoft.com/office/drawing/2014/main" id="{FAA22999-2E9E-410A-818D-80888C92F2A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79" name="image4.png" descr="http://intranetsdm.movilidadbogota.gov.co:7778/images/pobtrans.gif">
          <a:extLst>
            <a:ext uri="{FF2B5EF4-FFF2-40B4-BE49-F238E27FC236}">
              <a16:creationId xmlns:a16="http://schemas.microsoft.com/office/drawing/2014/main" id="{F4FC470E-F77B-4B49-9B79-DC12B9D8A49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0" name="image4.png" descr="http://intranetsdm.movilidadbogota.gov.co:7778/images/pobtrans.gif">
          <a:extLst>
            <a:ext uri="{FF2B5EF4-FFF2-40B4-BE49-F238E27FC236}">
              <a16:creationId xmlns:a16="http://schemas.microsoft.com/office/drawing/2014/main" id="{B1B3FD5C-C9B3-496C-83F0-3A4291E80B1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1" name="image4.png" descr="http://intranetsdm.movilidadbogota.gov.co:7778/images/pobtrans.gif">
          <a:extLst>
            <a:ext uri="{FF2B5EF4-FFF2-40B4-BE49-F238E27FC236}">
              <a16:creationId xmlns:a16="http://schemas.microsoft.com/office/drawing/2014/main" id="{AB754DDF-9EC5-4BA2-9C78-2A60700F640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2" name="image4.png" descr="http://intranetsdm.movilidadbogota.gov.co:7778/images/pobtrans.gif">
          <a:extLst>
            <a:ext uri="{FF2B5EF4-FFF2-40B4-BE49-F238E27FC236}">
              <a16:creationId xmlns:a16="http://schemas.microsoft.com/office/drawing/2014/main" id="{4FE5BF7A-E15A-433C-8BF2-6CE42F8B19D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3" name="image4.png" descr="http://intranetsdm.movilidadbogota.gov.co:7778/images/pobtrans.gif">
          <a:extLst>
            <a:ext uri="{FF2B5EF4-FFF2-40B4-BE49-F238E27FC236}">
              <a16:creationId xmlns:a16="http://schemas.microsoft.com/office/drawing/2014/main" id="{04908A7D-EF29-4DDE-B38D-5ADDED9ED24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4" name="image4.png" descr="http://intranetsdm.movilidadbogota.gov.co:7778/images/pobtrans.gif">
          <a:extLst>
            <a:ext uri="{FF2B5EF4-FFF2-40B4-BE49-F238E27FC236}">
              <a16:creationId xmlns:a16="http://schemas.microsoft.com/office/drawing/2014/main" id="{97612DFC-8295-4A3E-9400-474CA5928A3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5" name="image4.png" descr="http://intranetsdm.movilidadbogota.gov.co:7778/images/pobtrans.gif">
          <a:extLst>
            <a:ext uri="{FF2B5EF4-FFF2-40B4-BE49-F238E27FC236}">
              <a16:creationId xmlns:a16="http://schemas.microsoft.com/office/drawing/2014/main" id="{3D608446-AD68-439A-8D2A-94AE6BF13D8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6" name="image3.png" descr="http://intranetsdm.movilidadbogota.gov.co:7778/images/pobtrans.gif">
          <a:extLst>
            <a:ext uri="{FF2B5EF4-FFF2-40B4-BE49-F238E27FC236}">
              <a16:creationId xmlns:a16="http://schemas.microsoft.com/office/drawing/2014/main" id="{06D09D97-B7B0-48E9-915F-8AD158133F4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7" name="image3.png" descr="http://intranetsdm.movilidadbogota.gov.co:7778/images/pobtrans.gif">
          <a:extLst>
            <a:ext uri="{FF2B5EF4-FFF2-40B4-BE49-F238E27FC236}">
              <a16:creationId xmlns:a16="http://schemas.microsoft.com/office/drawing/2014/main" id="{FA0890C3-F65E-4D37-988D-717BB13486D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8" name="image4.png" descr="http://intranetsdm.movilidadbogota.gov.co:7778/images/pobtrans.gif">
          <a:extLst>
            <a:ext uri="{FF2B5EF4-FFF2-40B4-BE49-F238E27FC236}">
              <a16:creationId xmlns:a16="http://schemas.microsoft.com/office/drawing/2014/main" id="{CCC10DF4-F837-4FD5-AAEF-95A55C0D7C6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89" name="image4.png" descr="http://intranetsdm.movilidadbogota.gov.co:7778/images/pobtrans.gif">
          <a:extLst>
            <a:ext uri="{FF2B5EF4-FFF2-40B4-BE49-F238E27FC236}">
              <a16:creationId xmlns:a16="http://schemas.microsoft.com/office/drawing/2014/main" id="{02547C02-A86E-4674-A57F-AEFAD3C8187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0" name="image4.png" descr="http://intranetsdm.movilidadbogota.gov.co:7778/images/pobtrans.gif">
          <a:extLst>
            <a:ext uri="{FF2B5EF4-FFF2-40B4-BE49-F238E27FC236}">
              <a16:creationId xmlns:a16="http://schemas.microsoft.com/office/drawing/2014/main" id="{AA260720-D859-4098-B47C-FC94780663F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1" name="image4.png" descr="http://intranetsdm.movilidadbogota.gov.co:7778/images/pobtrans.gif">
          <a:extLst>
            <a:ext uri="{FF2B5EF4-FFF2-40B4-BE49-F238E27FC236}">
              <a16:creationId xmlns:a16="http://schemas.microsoft.com/office/drawing/2014/main" id="{5B11C58D-23B9-461E-B71C-1D9158A2AAE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2" name="image4.png" descr="http://intranetsdm.movilidadbogota.gov.co:7778/images/pobtrans.gif">
          <a:extLst>
            <a:ext uri="{FF2B5EF4-FFF2-40B4-BE49-F238E27FC236}">
              <a16:creationId xmlns:a16="http://schemas.microsoft.com/office/drawing/2014/main" id="{AADC7D67-B99E-42CB-A079-80C5C5A5CBF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3" name="image4.png" descr="http://intranetsdm.movilidadbogota.gov.co:7778/images/pobtrans.gif">
          <a:extLst>
            <a:ext uri="{FF2B5EF4-FFF2-40B4-BE49-F238E27FC236}">
              <a16:creationId xmlns:a16="http://schemas.microsoft.com/office/drawing/2014/main" id="{F488107D-1E89-4AE6-AD41-C5FCFBA04A8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4" name="image4.png" descr="http://intranetsdm.movilidadbogota.gov.co:7778/images/pobtrans.gif">
          <a:extLst>
            <a:ext uri="{FF2B5EF4-FFF2-40B4-BE49-F238E27FC236}">
              <a16:creationId xmlns:a16="http://schemas.microsoft.com/office/drawing/2014/main" id="{F4C7EE41-737F-4B6F-BC83-2372B4E376C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5" name="image4.png" descr="http://intranetsdm.movilidadbogota.gov.co:7778/images/pobtrans.gif">
          <a:extLst>
            <a:ext uri="{FF2B5EF4-FFF2-40B4-BE49-F238E27FC236}">
              <a16:creationId xmlns:a16="http://schemas.microsoft.com/office/drawing/2014/main" id="{49FF48B5-D7C3-488E-AD1A-EBD634806D0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6" name="image4.png" descr="http://intranetsdm.movilidadbogota.gov.co:7778/images/pobtrans.gif">
          <a:extLst>
            <a:ext uri="{FF2B5EF4-FFF2-40B4-BE49-F238E27FC236}">
              <a16:creationId xmlns:a16="http://schemas.microsoft.com/office/drawing/2014/main" id="{D7A9BB7B-CE9D-4447-87C2-8841F92B2E1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7" name="image4.png" descr="http://intranetsdm.movilidadbogota.gov.co:7778/images/pobtrans.gif">
          <a:extLst>
            <a:ext uri="{FF2B5EF4-FFF2-40B4-BE49-F238E27FC236}">
              <a16:creationId xmlns:a16="http://schemas.microsoft.com/office/drawing/2014/main" id="{4C8DD07C-C860-4077-8794-87EA39C86D6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8" name="image4.png" descr="http://intranetsdm.movilidadbogota.gov.co:7778/images/pobtrans.gif">
          <a:extLst>
            <a:ext uri="{FF2B5EF4-FFF2-40B4-BE49-F238E27FC236}">
              <a16:creationId xmlns:a16="http://schemas.microsoft.com/office/drawing/2014/main" id="{0A99C4BA-4242-4158-B145-BE4AA816616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399" name="image4.png" descr="http://intranetsdm.movilidadbogota.gov.co:7778/images/pobtrans.gif">
          <a:extLst>
            <a:ext uri="{FF2B5EF4-FFF2-40B4-BE49-F238E27FC236}">
              <a16:creationId xmlns:a16="http://schemas.microsoft.com/office/drawing/2014/main" id="{E8B6C534-29AF-4142-AB0A-00AB160F43F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0" name="image3.png" descr="http://intranetsdm.movilidadbogota.gov.co:7778/images/pobtrans.gif">
          <a:extLst>
            <a:ext uri="{FF2B5EF4-FFF2-40B4-BE49-F238E27FC236}">
              <a16:creationId xmlns:a16="http://schemas.microsoft.com/office/drawing/2014/main" id="{20A12A3B-465A-4D20-AE6A-FE3E833A4566}"/>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01" name="image3.png" descr="http://intranetsdm.movilidadbogota.gov.co:7778/images/pobtrans.gif">
          <a:extLst>
            <a:ext uri="{FF2B5EF4-FFF2-40B4-BE49-F238E27FC236}">
              <a16:creationId xmlns:a16="http://schemas.microsoft.com/office/drawing/2014/main" id="{1CC0E4DF-EC50-4043-9DBF-11D487B33364}"/>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twoCellAnchor editAs="oneCell">
    <xdr:from>
      <xdr:col>11</xdr:col>
      <xdr:colOff>0</xdr:colOff>
      <xdr:row>1</xdr:row>
      <xdr:rowOff>0</xdr:rowOff>
    </xdr:from>
    <xdr:to>
      <xdr:col>11</xdr:col>
      <xdr:colOff>38100</xdr:colOff>
      <xdr:row>1</xdr:row>
      <xdr:rowOff>9525</xdr:rowOff>
    </xdr:to>
    <xdr:pic>
      <xdr:nvPicPr>
        <xdr:cNvPr id="1402" name="1 Imagen" descr="http://intranetsdm.movilidadbogota.gov.co:7778/images/pobtrans.gif">
          <a:extLst>
            <a:ext uri="{FF2B5EF4-FFF2-40B4-BE49-F238E27FC236}">
              <a16:creationId xmlns:a16="http://schemas.microsoft.com/office/drawing/2014/main" id="{49AC7250-059A-43DF-8E94-587B0B2512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03" name="1 Imagen" descr="http://intranetsdm.movilidadbogota.gov.co:7778/images/pobtrans.gif">
          <a:extLst>
            <a:ext uri="{FF2B5EF4-FFF2-40B4-BE49-F238E27FC236}">
              <a16:creationId xmlns:a16="http://schemas.microsoft.com/office/drawing/2014/main" id="{065F2E60-B546-4517-B4D3-D716E0EC0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04" name="1 Imagen" descr="http://intranetsdm.movilidadbogota.gov.co:7778/images/pobtrans.gif">
          <a:extLst>
            <a:ext uri="{FF2B5EF4-FFF2-40B4-BE49-F238E27FC236}">
              <a16:creationId xmlns:a16="http://schemas.microsoft.com/office/drawing/2014/main" id="{67A0A641-E190-405C-BE97-75A14780D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05" name="1 Imagen" descr="http://intranetsdm.movilidadbogota.gov.co:7778/images/pobtrans.gif">
          <a:extLst>
            <a:ext uri="{FF2B5EF4-FFF2-40B4-BE49-F238E27FC236}">
              <a16:creationId xmlns:a16="http://schemas.microsoft.com/office/drawing/2014/main" id="{B69587D6-E149-4B5F-B67C-29C8F0636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06" name="1 Imagen" descr="http://intranetsdm.movilidadbogota.gov.co:7778/images/pobtrans.gif">
          <a:extLst>
            <a:ext uri="{FF2B5EF4-FFF2-40B4-BE49-F238E27FC236}">
              <a16:creationId xmlns:a16="http://schemas.microsoft.com/office/drawing/2014/main" id="{C9E3D92D-DBC2-4DA9-B568-AB9F01A98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07" name="1 Imagen" descr="http://intranetsdm.movilidadbogota.gov.co:7778/images/pobtrans.gif">
          <a:extLst>
            <a:ext uri="{FF2B5EF4-FFF2-40B4-BE49-F238E27FC236}">
              <a16:creationId xmlns:a16="http://schemas.microsoft.com/office/drawing/2014/main" id="{3F119313-6953-4A0A-9168-9BA408843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08" name="1 Imagen" descr="http://intranetsdm.movilidadbogota.gov.co:7778/images/pobtrans.gif">
          <a:extLst>
            <a:ext uri="{FF2B5EF4-FFF2-40B4-BE49-F238E27FC236}">
              <a16:creationId xmlns:a16="http://schemas.microsoft.com/office/drawing/2014/main" id="{AA6C3659-56FC-41A2-97F3-7C9DF27DB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09" name="1 Imagen" descr="http://intranetsdm.movilidadbogota.gov.co:7778/images/pobtrans.gif">
          <a:extLst>
            <a:ext uri="{FF2B5EF4-FFF2-40B4-BE49-F238E27FC236}">
              <a16:creationId xmlns:a16="http://schemas.microsoft.com/office/drawing/2014/main" id="{C4B4D59E-C544-4079-B270-D49432B3E3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0" name="1 Imagen" descr="http://intranetsdm.movilidadbogota.gov.co:7778/images/pobtrans.gif">
          <a:extLst>
            <a:ext uri="{FF2B5EF4-FFF2-40B4-BE49-F238E27FC236}">
              <a16:creationId xmlns:a16="http://schemas.microsoft.com/office/drawing/2014/main" id="{F11BA965-A3D6-4B76-9538-30C8B2BDE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1" name="1 Imagen" descr="http://intranetsdm.movilidadbogota.gov.co:7778/images/pobtrans.gif">
          <a:extLst>
            <a:ext uri="{FF2B5EF4-FFF2-40B4-BE49-F238E27FC236}">
              <a16:creationId xmlns:a16="http://schemas.microsoft.com/office/drawing/2014/main" id="{FC2FE54A-48BA-4F44-8EC0-C4977AFED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2" name="1 Imagen" descr="http://intranetsdm.movilidadbogota.gov.co:7778/images/pobtrans.gif">
          <a:extLst>
            <a:ext uri="{FF2B5EF4-FFF2-40B4-BE49-F238E27FC236}">
              <a16:creationId xmlns:a16="http://schemas.microsoft.com/office/drawing/2014/main" id="{1F0467EE-627F-4E91-A62F-708B4816A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3" name="1 Imagen" descr="http://intranetsdm.movilidadbogota.gov.co:7778/images/pobtrans.gif">
          <a:extLst>
            <a:ext uri="{FF2B5EF4-FFF2-40B4-BE49-F238E27FC236}">
              <a16:creationId xmlns:a16="http://schemas.microsoft.com/office/drawing/2014/main" id="{C2CCA372-E44D-420C-89C6-C990721CEB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4" name="1 Imagen" descr="http://intranetsdm.movilidadbogota.gov.co:7778/images/pobtrans.gif">
          <a:extLst>
            <a:ext uri="{FF2B5EF4-FFF2-40B4-BE49-F238E27FC236}">
              <a16:creationId xmlns:a16="http://schemas.microsoft.com/office/drawing/2014/main" id="{97CCBEC6-1B1F-4E54-BDC9-2763C53E8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5" name="1 Imagen" descr="http://intranetsdm.movilidadbogota.gov.co:7778/images/pobtrans.gif">
          <a:extLst>
            <a:ext uri="{FF2B5EF4-FFF2-40B4-BE49-F238E27FC236}">
              <a16:creationId xmlns:a16="http://schemas.microsoft.com/office/drawing/2014/main" id="{49C53FCF-2CAD-4439-8E43-C4FCAF2C65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6" name="1 Imagen" descr="http://intranetsdm.movilidadbogota.gov.co:7778/images/pobtrans.gif">
          <a:extLst>
            <a:ext uri="{FF2B5EF4-FFF2-40B4-BE49-F238E27FC236}">
              <a16:creationId xmlns:a16="http://schemas.microsoft.com/office/drawing/2014/main" id="{BF2FD0C6-41B0-41E2-8CB4-15BFDED51B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7" name="1 Imagen" descr="http://intranetsdm.movilidadbogota.gov.co:7778/images/pobtrans.gif">
          <a:extLst>
            <a:ext uri="{FF2B5EF4-FFF2-40B4-BE49-F238E27FC236}">
              <a16:creationId xmlns:a16="http://schemas.microsoft.com/office/drawing/2014/main" id="{1648ECB2-DD83-40EF-BF68-0E6C1572F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8" name="1 Imagen" descr="http://intranetsdm.movilidadbogota.gov.co:7778/images/pobtrans.gif">
          <a:extLst>
            <a:ext uri="{FF2B5EF4-FFF2-40B4-BE49-F238E27FC236}">
              <a16:creationId xmlns:a16="http://schemas.microsoft.com/office/drawing/2014/main" id="{78B7BA68-7CA4-4DC3-9812-FA25E08B0B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19" name="1 Imagen" descr="http://intranetsdm.movilidadbogota.gov.co:7778/images/pobtrans.gif">
          <a:extLst>
            <a:ext uri="{FF2B5EF4-FFF2-40B4-BE49-F238E27FC236}">
              <a16:creationId xmlns:a16="http://schemas.microsoft.com/office/drawing/2014/main" id="{CD16E6B4-AA20-4D79-AD9D-FBD69B014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0" name="1 Imagen" descr="http://intranetsdm.movilidadbogota.gov.co:7778/images/pobtrans.gif">
          <a:extLst>
            <a:ext uri="{FF2B5EF4-FFF2-40B4-BE49-F238E27FC236}">
              <a16:creationId xmlns:a16="http://schemas.microsoft.com/office/drawing/2014/main" id="{E8BF41A8-E845-439C-A71B-CB74EB9B66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1" name="1 Imagen" descr="http://intranetsdm.movilidadbogota.gov.co:7778/images/pobtrans.gif">
          <a:extLst>
            <a:ext uri="{FF2B5EF4-FFF2-40B4-BE49-F238E27FC236}">
              <a16:creationId xmlns:a16="http://schemas.microsoft.com/office/drawing/2014/main" id="{04971041-2533-41BE-963E-DF6D718CD4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2" name="1 Imagen" descr="http://intranetsdm.movilidadbogota.gov.co:7778/images/pobtrans.gif">
          <a:extLst>
            <a:ext uri="{FF2B5EF4-FFF2-40B4-BE49-F238E27FC236}">
              <a16:creationId xmlns:a16="http://schemas.microsoft.com/office/drawing/2014/main" id="{E81C359C-25D7-4057-A8D8-79FA569347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3" name="1 Imagen" descr="http://intranetsdm.movilidadbogota.gov.co:7778/images/pobtrans.gif">
          <a:extLst>
            <a:ext uri="{FF2B5EF4-FFF2-40B4-BE49-F238E27FC236}">
              <a16:creationId xmlns:a16="http://schemas.microsoft.com/office/drawing/2014/main" id="{57B3E8A7-1C96-48C4-81F7-94FC849E4D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4" name="1 Imagen" descr="http://intranetsdm.movilidadbogota.gov.co:7778/images/pobtrans.gif">
          <a:extLst>
            <a:ext uri="{FF2B5EF4-FFF2-40B4-BE49-F238E27FC236}">
              <a16:creationId xmlns:a16="http://schemas.microsoft.com/office/drawing/2014/main" id="{51EA51DD-73A0-4F75-89D4-8E8C75BAB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5" name="1 Imagen" descr="http://intranetsdm.movilidadbogota.gov.co:7778/images/pobtrans.gif">
          <a:extLst>
            <a:ext uri="{FF2B5EF4-FFF2-40B4-BE49-F238E27FC236}">
              <a16:creationId xmlns:a16="http://schemas.microsoft.com/office/drawing/2014/main" id="{BAA8E09E-1120-483D-8BAF-13B48B60D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6" name="1 Imagen" descr="http://intranetsdm.movilidadbogota.gov.co:7778/images/pobtrans.gif">
          <a:extLst>
            <a:ext uri="{FF2B5EF4-FFF2-40B4-BE49-F238E27FC236}">
              <a16:creationId xmlns:a16="http://schemas.microsoft.com/office/drawing/2014/main" id="{B2EA85B2-0A42-4037-A600-3C42E31F8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7" name="1 Imagen" descr="http://intranetsdm.movilidadbogota.gov.co:7778/images/pobtrans.gif">
          <a:extLst>
            <a:ext uri="{FF2B5EF4-FFF2-40B4-BE49-F238E27FC236}">
              <a16:creationId xmlns:a16="http://schemas.microsoft.com/office/drawing/2014/main" id="{3AEBA21E-5E60-4255-ABD3-9E9E75491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8" name="1 Imagen" descr="http://intranetsdm.movilidadbogota.gov.co:7778/images/pobtrans.gif">
          <a:extLst>
            <a:ext uri="{FF2B5EF4-FFF2-40B4-BE49-F238E27FC236}">
              <a16:creationId xmlns:a16="http://schemas.microsoft.com/office/drawing/2014/main" id="{07A13E54-1865-4A70-8D20-E6A3833BB8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429" name="1 Imagen" descr="http://intranetsdm.movilidadbogota.gov.co:7778/images/pobtrans.gif">
          <a:extLst>
            <a:ext uri="{FF2B5EF4-FFF2-40B4-BE49-F238E27FC236}">
              <a16:creationId xmlns:a16="http://schemas.microsoft.com/office/drawing/2014/main" id="{FF3637CA-F31B-4D07-A6E8-C931666D51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10.%202024/2.%20Planes%20Operativos%20Anuales%20BCS%20_2024%202027/3.%20Proyecto%208000/1.%20POA/POA%20Proyecto%208000%20IV%20Trimestre%20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Mi%20unidad\12.%202026\2.%20OAPI\5.%20FURAG%202025\PE01-IN03-F01%20Programacion_y_seguimiento_al_plan_operativo_anual_de_proyectos_de_inversion.xlsx" TargetMode="External"/><Relationship Id="rId1" Type="http://schemas.openxmlformats.org/officeDocument/2006/relationships/externalLinkPath" Target="/Mi%20unidad/12.%202026/2.%20OAPI/5.%20FURAG%202025/PE01-IN03-F01%20Programacion_y_seguimiento_al_plan_operativo_anual_de_proyectos_de_in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Z9">
            <v>240</v>
          </cell>
        </row>
        <row r="12">
          <cell r="AZ12">
            <v>1</v>
          </cell>
        </row>
        <row r="13">
          <cell r="AZ13">
            <v>1</v>
          </cell>
        </row>
      </sheetData>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31">
          <cell r="T31"/>
        </row>
        <row r="53">
          <cell r="T53"/>
        </row>
      </sheetData>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AEC0BDF-F1E5-421A-9BF8-D60C8EDD0561}" name="Table_144" displayName="Table_144" ref="F1:F16" headerRowDxfId="8" dataDxfId="7" totalsRowDxfId="6">
  <tableColumns count="1">
    <tableColumn id="1" xr3:uid="{44D946C2-83A4-452C-8A07-E80B6CEBA86C}"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8147206-8C27-45A6-AE8A-6E2BDD31559B}" name="Table_255" displayName="Table_255" ref="G1:G16" headerRowDxfId="4" dataDxfId="3" totalsRowDxfId="2">
  <tableColumns count="1">
    <tableColumn id="1" xr3:uid="{EBFF95F6-6809-49AC-8802-03580C0D2EDD}"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70" zoomScaleNormal="70" workbookViewId="0">
      <selection activeCell="O11" sqref="O11:R11"/>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29"/>
      <c r="C1" s="630"/>
      <c r="D1" s="635" t="s">
        <v>0</v>
      </c>
      <c r="E1" s="636"/>
      <c r="F1" s="636"/>
      <c r="G1" s="636"/>
      <c r="H1" s="636"/>
      <c r="I1" s="636"/>
      <c r="J1" s="636"/>
      <c r="K1" s="636"/>
      <c r="L1" s="636"/>
      <c r="M1" s="636"/>
      <c r="N1" s="636"/>
      <c r="O1" s="636"/>
      <c r="P1" s="636"/>
      <c r="Q1" s="636"/>
      <c r="R1" s="637"/>
      <c r="S1" s="2"/>
      <c r="T1" s="3"/>
      <c r="U1" s="3"/>
      <c r="V1" s="4"/>
      <c r="W1" s="1"/>
      <c r="X1" s="1"/>
      <c r="Y1" s="1"/>
      <c r="Z1" s="1"/>
    </row>
    <row r="2" spans="1:26" ht="32.25" customHeight="1" x14ac:dyDescent="0.25">
      <c r="A2" s="5"/>
      <c r="B2" s="631"/>
      <c r="C2" s="632"/>
      <c r="D2" s="635" t="s">
        <v>1</v>
      </c>
      <c r="E2" s="636"/>
      <c r="F2" s="636"/>
      <c r="G2" s="636"/>
      <c r="H2" s="636"/>
      <c r="I2" s="636"/>
      <c r="J2" s="636"/>
      <c r="K2" s="636"/>
      <c r="L2" s="636"/>
      <c r="M2" s="636"/>
      <c r="N2" s="636"/>
      <c r="O2" s="636"/>
      <c r="P2" s="636"/>
      <c r="Q2" s="636"/>
      <c r="R2" s="637"/>
      <c r="S2" s="2"/>
      <c r="T2" s="6"/>
      <c r="U2" s="6"/>
      <c r="V2" s="7"/>
      <c r="W2" s="1"/>
      <c r="X2" s="1"/>
      <c r="Y2" s="1"/>
      <c r="Z2" s="1"/>
    </row>
    <row r="3" spans="1:26" ht="32.25" customHeight="1" x14ac:dyDescent="0.25">
      <c r="A3" s="1"/>
      <c r="B3" s="631"/>
      <c r="C3" s="632"/>
      <c r="D3" s="635" t="s">
        <v>2</v>
      </c>
      <c r="E3" s="636"/>
      <c r="F3" s="636"/>
      <c r="G3" s="636"/>
      <c r="H3" s="636"/>
      <c r="I3" s="636"/>
      <c r="J3" s="636"/>
      <c r="K3" s="636"/>
      <c r="L3" s="636"/>
      <c r="M3" s="636"/>
      <c r="N3" s="636"/>
      <c r="O3" s="636"/>
      <c r="P3" s="636"/>
      <c r="Q3" s="636"/>
      <c r="R3" s="637"/>
      <c r="S3" s="2"/>
      <c r="T3" s="6"/>
      <c r="U3" s="6"/>
      <c r="V3" s="7"/>
      <c r="W3" s="1"/>
      <c r="X3" s="1"/>
      <c r="Y3" s="1"/>
      <c r="Z3" s="1"/>
    </row>
    <row r="4" spans="1:26" ht="32.25" customHeight="1" x14ac:dyDescent="0.25">
      <c r="A4" s="1"/>
      <c r="B4" s="633"/>
      <c r="C4" s="634"/>
      <c r="D4" s="635" t="s">
        <v>1013</v>
      </c>
      <c r="E4" s="636"/>
      <c r="F4" s="636"/>
      <c r="G4" s="636"/>
      <c r="H4" s="636"/>
      <c r="I4" s="636"/>
      <c r="J4" s="636"/>
      <c r="K4" s="637"/>
      <c r="L4" s="638" t="s">
        <v>1083</v>
      </c>
      <c r="M4" s="639"/>
      <c r="N4" s="639"/>
      <c r="O4" s="639"/>
      <c r="P4" s="639"/>
      <c r="Q4" s="639"/>
      <c r="R4" s="640"/>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41"/>
      <c r="C7" s="642"/>
      <c r="D7" s="642"/>
      <c r="E7" s="642"/>
      <c r="F7" s="642"/>
      <c r="G7" s="642"/>
      <c r="H7" s="642"/>
      <c r="I7" s="642"/>
      <c r="J7" s="642"/>
      <c r="K7" s="642"/>
      <c r="L7" s="642"/>
      <c r="M7" s="642"/>
      <c r="N7" s="642"/>
      <c r="O7" s="642"/>
      <c r="P7" s="642"/>
      <c r="Q7" s="642"/>
      <c r="R7" s="643"/>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644" t="s">
        <v>4</v>
      </c>
      <c r="C10" s="645"/>
      <c r="D10" s="645"/>
      <c r="E10" s="646"/>
      <c r="F10" s="647" t="s">
        <v>5</v>
      </c>
      <c r="G10" s="645"/>
      <c r="H10" s="645"/>
      <c r="I10" s="645"/>
      <c r="J10" s="645"/>
      <c r="K10" s="645"/>
      <c r="L10" s="645"/>
      <c r="M10" s="646"/>
      <c r="N10" s="13"/>
      <c r="O10" s="648"/>
      <c r="P10" s="642"/>
      <c r="Q10" s="642"/>
      <c r="R10" s="643"/>
      <c r="S10" s="15"/>
      <c r="T10" s="16"/>
      <c r="U10" s="16"/>
      <c r="V10" s="2"/>
      <c r="W10" s="2"/>
      <c r="X10" s="2"/>
      <c r="Y10" s="2"/>
      <c r="Z10" s="2"/>
    </row>
    <row r="11" spans="1:26" ht="39" customHeight="1" x14ac:dyDescent="0.25">
      <c r="A11" s="2"/>
      <c r="B11" s="644" t="s">
        <v>6</v>
      </c>
      <c r="C11" s="645"/>
      <c r="D11" s="645"/>
      <c r="E11" s="646"/>
      <c r="F11" s="647" t="s">
        <v>7</v>
      </c>
      <c r="G11" s="645"/>
      <c r="H11" s="645"/>
      <c r="I11" s="645"/>
      <c r="J11" s="645"/>
      <c r="K11" s="645"/>
      <c r="L11" s="645"/>
      <c r="M11" s="646"/>
      <c r="N11" s="649"/>
      <c r="O11" s="648"/>
      <c r="P11" s="642"/>
      <c r="Q11" s="642"/>
      <c r="R11" s="643"/>
      <c r="S11" s="17"/>
      <c r="T11" s="18"/>
      <c r="U11" s="18"/>
      <c r="V11" s="2"/>
      <c r="W11" s="2"/>
      <c r="X11" s="2"/>
      <c r="Y11" s="2"/>
      <c r="Z11" s="2"/>
    </row>
    <row r="12" spans="1:26" ht="39" customHeight="1" x14ac:dyDescent="0.25">
      <c r="A12" s="2"/>
      <c r="B12" s="644" t="s">
        <v>8</v>
      </c>
      <c r="C12" s="645"/>
      <c r="D12" s="645"/>
      <c r="E12" s="646"/>
      <c r="F12" s="647" t="s">
        <v>1042</v>
      </c>
      <c r="G12" s="645"/>
      <c r="H12" s="645"/>
      <c r="I12" s="645"/>
      <c r="J12" s="645"/>
      <c r="K12" s="645"/>
      <c r="L12" s="645"/>
      <c r="M12" s="646"/>
      <c r="N12" s="650"/>
      <c r="O12" s="648" t="s">
        <v>9</v>
      </c>
      <c r="P12" s="642"/>
      <c r="Q12" s="642"/>
      <c r="R12" s="643"/>
      <c r="S12" s="17"/>
      <c r="T12" s="18"/>
      <c r="U12" s="18"/>
      <c r="V12" s="2"/>
      <c r="W12" s="2"/>
      <c r="X12" s="2"/>
      <c r="Y12" s="2"/>
      <c r="Z12" s="2"/>
    </row>
    <row r="13" spans="1:26" ht="51.75" customHeight="1" x14ac:dyDescent="0.3">
      <c r="A13" s="2"/>
      <c r="B13" s="644" t="s">
        <v>10</v>
      </c>
      <c r="C13" s="645"/>
      <c r="D13" s="645"/>
      <c r="E13" s="646"/>
      <c r="F13" s="647" t="s">
        <v>1049</v>
      </c>
      <c r="G13" s="636"/>
      <c r="H13" s="636"/>
      <c r="I13" s="636"/>
      <c r="J13" s="636"/>
      <c r="K13" s="636"/>
      <c r="L13" s="636"/>
      <c r="M13" s="637"/>
      <c r="N13" s="649"/>
      <c r="O13" s="651"/>
      <c r="P13" s="19"/>
      <c r="Q13" s="19"/>
      <c r="R13" s="19"/>
      <c r="S13" s="17"/>
      <c r="T13" s="18"/>
      <c r="U13" s="18"/>
      <c r="V13" s="2"/>
      <c r="W13" s="2"/>
      <c r="X13" s="2"/>
      <c r="Y13" s="2"/>
      <c r="Z13" s="2"/>
    </row>
    <row r="14" spans="1:26" ht="39" customHeight="1" x14ac:dyDescent="0.3">
      <c r="A14" s="2"/>
      <c r="B14" s="644" t="s">
        <v>11</v>
      </c>
      <c r="C14" s="645"/>
      <c r="D14" s="645"/>
      <c r="E14" s="646"/>
      <c r="F14" s="647" t="s">
        <v>655</v>
      </c>
      <c r="G14" s="645"/>
      <c r="H14" s="645"/>
      <c r="I14" s="645"/>
      <c r="J14" s="645"/>
      <c r="K14" s="645"/>
      <c r="L14" s="645"/>
      <c r="M14" s="646"/>
      <c r="N14" s="650"/>
      <c r="O14" s="650"/>
      <c r="P14" s="19"/>
      <c r="Q14" s="19"/>
      <c r="R14" s="19"/>
      <c r="S14" s="17"/>
      <c r="T14" s="18"/>
      <c r="U14" s="18"/>
      <c r="V14" s="2"/>
      <c r="W14" s="2"/>
      <c r="X14" s="2"/>
      <c r="Y14" s="2"/>
      <c r="Z14" s="2"/>
    </row>
    <row r="15" spans="1:26" ht="55.5" customHeight="1" x14ac:dyDescent="0.3">
      <c r="A15" s="2"/>
      <c r="B15" s="644" t="s">
        <v>12</v>
      </c>
      <c r="C15" s="645"/>
      <c r="D15" s="645"/>
      <c r="E15" s="646"/>
      <c r="F15" s="647" t="s">
        <v>771</v>
      </c>
      <c r="G15" s="645"/>
      <c r="H15" s="645"/>
      <c r="I15" s="645"/>
      <c r="J15" s="645"/>
      <c r="K15" s="645"/>
      <c r="L15" s="645"/>
      <c r="M15" s="646"/>
      <c r="N15" s="15"/>
      <c r="O15" s="20"/>
      <c r="P15" s="19"/>
      <c r="Q15" s="19"/>
      <c r="R15" s="19"/>
      <c r="S15" s="17"/>
      <c r="T15" s="18"/>
      <c r="U15" s="18"/>
      <c r="V15" s="2"/>
      <c r="W15" s="2"/>
      <c r="X15" s="2"/>
      <c r="Y15" s="2"/>
      <c r="Z15" s="2"/>
    </row>
    <row r="16" spans="1:26" ht="39" customHeight="1" x14ac:dyDescent="0.3">
      <c r="A16" s="2"/>
      <c r="B16" s="644" t="s">
        <v>13</v>
      </c>
      <c r="C16" s="645"/>
      <c r="D16" s="645"/>
      <c r="E16" s="646"/>
      <c r="F16" s="652" t="s">
        <v>654</v>
      </c>
      <c r="G16" s="645"/>
      <c r="H16" s="645"/>
      <c r="I16" s="645"/>
      <c r="J16" s="645"/>
      <c r="K16" s="645"/>
      <c r="L16" s="645"/>
      <c r="M16" s="646"/>
      <c r="N16" s="15"/>
      <c r="O16" s="20"/>
      <c r="P16" s="19"/>
      <c r="Q16" s="19"/>
      <c r="R16" s="19"/>
      <c r="S16" s="17"/>
      <c r="T16" s="18"/>
      <c r="U16" s="18"/>
      <c r="V16" s="2"/>
      <c r="W16" s="2"/>
      <c r="X16" s="2"/>
      <c r="Y16" s="2"/>
      <c r="Z16" s="2"/>
    </row>
    <row r="17" spans="1:26" ht="39" customHeight="1" x14ac:dyDescent="0.3">
      <c r="A17" s="2"/>
      <c r="B17" s="644" t="s">
        <v>14</v>
      </c>
      <c r="C17" s="645"/>
      <c r="D17" s="645"/>
      <c r="E17" s="646"/>
      <c r="F17" s="652" t="s">
        <v>614</v>
      </c>
      <c r="G17" s="653"/>
      <c r="H17" s="653"/>
      <c r="I17" s="653"/>
      <c r="J17" s="653"/>
      <c r="K17" s="653"/>
      <c r="L17" s="653"/>
      <c r="M17" s="654"/>
      <c r="N17" s="15"/>
      <c r="O17" s="20"/>
      <c r="P17" s="19"/>
      <c r="Q17" s="19"/>
      <c r="R17" s="19"/>
      <c r="S17" s="17"/>
      <c r="T17" s="18"/>
      <c r="U17" s="18"/>
      <c r="V17" s="2"/>
      <c r="W17" s="2"/>
      <c r="X17" s="2"/>
      <c r="Y17" s="2"/>
      <c r="Z17" s="2"/>
    </row>
    <row r="18" spans="1:26" ht="39" customHeight="1" x14ac:dyDescent="0.3">
      <c r="A18" s="2"/>
      <c r="B18" s="644" t="s">
        <v>15</v>
      </c>
      <c r="C18" s="645"/>
      <c r="D18" s="645"/>
      <c r="E18" s="646"/>
      <c r="F18" s="652" t="s">
        <v>648</v>
      </c>
      <c r="G18" s="653"/>
      <c r="H18" s="653"/>
      <c r="I18" s="653"/>
      <c r="J18" s="653"/>
      <c r="K18" s="653"/>
      <c r="L18" s="653"/>
      <c r="M18" s="654"/>
      <c r="N18" s="15"/>
      <c r="O18" s="20"/>
      <c r="P18" s="19"/>
      <c r="Q18" s="19"/>
      <c r="R18" s="19"/>
      <c r="S18" s="17"/>
      <c r="T18" s="18"/>
      <c r="U18" s="18"/>
      <c r="V18" s="2"/>
      <c r="W18" s="2"/>
      <c r="X18" s="2"/>
      <c r="Y18" s="2"/>
      <c r="Z18" s="2"/>
    </row>
    <row r="19" spans="1:26" ht="39" customHeight="1" x14ac:dyDescent="0.3">
      <c r="A19" s="2"/>
      <c r="B19" s="644" t="s">
        <v>16</v>
      </c>
      <c r="C19" s="645"/>
      <c r="D19" s="645"/>
      <c r="E19" s="646"/>
      <c r="F19" s="647" t="s">
        <v>599</v>
      </c>
      <c r="G19" s="645"/>
      <c r="H19" s="645"/>
      <c r="I19" s="645"/>
      <c r="J19" s="645"/>
      <c r="K19" s="645"/>
      <c r="L19" s="645"/>
      <c r="M19" s="646"/>
      <c r="N19" s="649"/>
      <c r="O19" s="651"/>
      <c r="P19" s="19"/>
      <c r="Q19" s="19"/>
      <c r="R19" s="19"/>
      <c r="S19" s="17"/>
      <c r="T19" s="18"/>
      <c r="U19" s="18"/>
      <c r="V19" s="2"/>
      <c r="W19" s="2"/>
      <c r="X19" s="2"/>
      <c r="Y19" s="2"/>
      <c r="Z19" s="2"/>
    </row>
    <row r="20" spans="1:26" ht="39" customHeight="1" x14ac:dyDescent="0.3">
      <c r="A20" s="2"/>
      <c r="B20" s="644" t="s">
        <v>17</v>
      </c>
      <c r="C20" s="645"/>
      <c r="D20" s="645"/>
      <c r="E20" s="646"/>
      <c r="F20" s="647" t="s">
        <v>637</v>
      </c>
      <c r="G20" s="645"/>
      <c r="H20" s="645"/>
      <c r="I20" s="645"/>
      <c r="J20" s="645"/>
      <c r="K20" s="645"/>
      <c r="L20" s="645"/>
      <c r="M20" s="646"/>
      <c r="N20" s="650"/>
      <c r="O20" s="650"/>
      <c r="P20" s="19"/>
      <c r="Q20" s="19"/>
      <c r="R20" s="19"/>
      <c r="S20" s="17"/>
      <c r="T20" s="18"/>
      <c r="U20" s="18"/>
      <c r="V20" s="2"/>
      <c r="W20" s="2"/>
      <c r="X20" s="2"/>
      <c r="Y20" s="2"/>
      <c r="Z20" s="2"/>
    </row>
    <row r="21" spans="1:26" ht="39" customHeight="1" x14ac:dyDescent="0.25">
      <c r="A21" s="2"/>
      <c r="B21" s="644" t="s">
        <v>19</v>
      </c>
      <c r="C21" s="645"/>
      <c r="D21" s="645"/>
      <c r="E21" s="646"/>
      <c r="F21" s="647" t="s">
        <v>702</v>
      </c>
      <c r="G21" s="645"/>
      <c r="H21" s="645"/>
      <c r="I21" s="645"/>
      <c r="J21" s="645"/>
      <c r="K21" s="645"/>
      <c r="L21" s="645"/>
      <c r="M21" s="646"/>
      <c r="N21" s="649"/>
      <c r="O21" s="671"/>
      <c r="P21" s="21"/>
      <c r="Q21" s="21"/>
      <c r="R21" s="21"/>
      <c r="S21" s="17"/>
      <c r="T21" s="18"/>
      <c r="U21" s="18"/>
      <c r="V21" s="2"/>
      <c r="W21" s="2"/>
      <c r="X21" s="2"/>
      <c r="Y21" s="2"/>
      <c r="Z21" s="2"/>
    </row>
    <row r="22" spans="1:26" ht="27.75" customHeight="1" x14ac:dyDescent="0.25">
      <c r="A22" s="2"/>
      <c r="B22" s="655" t="s">
        <v>20</v>
      </c>
      <c r="C22" s="656"/>
      <c r="D22" s="656"/>
      <c r="E22" s="630"/>
      <c r="F22" s="22" t="s">
        <v>21</v>
      </c>
      <c r="G22" s="672" t="s">
        <v>589</v>
      </c>
      <c r="H22" s="656"/>
      <c r="I22" s="656"/>
      <c r="J22" s="656"/>
      <c r="K22" s="656"/>
      <c r="L22" s="673">
        <v>2026</v>
      </c>
      <c r="M22" s="674"/>
      <c r="N22" s="650"/>
      <c r="O22" s="650"/>
      <c r="P22" s="21"/>
      <c r="Q22" s="21"/>
      <c r="R22" s="21"/>
      <c r="S22" s="17"/>
      <c r="T22" s="18"/>
      <c r="U22" s="18"/>
      <c r="V22" s="2"/>
      <c r="W22" s="2"/>
      <c r="X22" s="2"/>
      <c r="Y22" s="2"/>
      <c r="Z22" s="2"/>
    </row>
    <row r="23" spans="1:26" ht="27.75" customHeight="1" x14ac:dyDescent="0.25">
      <c r="A23" s="2"/>
      <c r="B23" s="633"/>
      <c r="C23" s="657"/>
      <c r="D23" s="657"/>
      <c r="E23" s="634"/>
      <c r="F23" s="23" t="s">
        <v>22</v>
      </c>
      <c r="G23" s="647" t="s">
        <v>607</v>
      </c>
      <c r="H23" s="645"/>
      <c r="I23" s="645"/>
      <c r="J23" s="645"/>
      <c r="K23" s="645"/>
      <c r="L23" s="675"/>
      <c r="M23" s="676"/>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667" t="s">
        <v>23</v>
      </c>
      <c r="J25" s="659"/>
      <c r="K25" s="659"/>
      <c r="L25" s="659"/>
      <c r="M25" s="660"/>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661"/>
      <c r="J26" s="662"/>
      <c r="K26" s="662"/>
      <c r="L26" s="662"/>
      <c r="M26" s="663"/>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664"/>
      <c r="J27" s="665"/>
      <c r="K27" s="665"/>
      <c r="L27" s="665"/>
      <c r="M27" s="666"/>
      <c r="N27" s="17"/>
      <c r="O27" s="677"/>
      <c r="P27" s="659"/>
      <c r="Q27" s="659"/>
      <c r="R27" s="660"/>
      <c r="S27" s="2"/>
      <c r="T27" s="2"/>
      <c r="U27" s="2"/>
      <c r="V27" s="2"/>
      <c r="W27" s="2"/>
      <c r="X27" s="2"/>
      <c r="Y27" s="2"/>
      <c r="Z27" s="2"/>
    </row>
    <row r="28" spans="1:26" ht="30" customHeight="1" x14ac:dyDescent="0.25">
      <c r="A28" s="2"/>
      <c r="B28" s="28"/>
      <c r="C28" s="29"/>
      <c r="D28" s="29"/>
      <c r="E28" s="29"/>
      <c r="F28" s="29"/>
      <c r="G28" s="29"/>
      <c r="H28" s="2"/>
      <c r="I28" s="668" t="s">
        <v>24</v>
      </c>
      <c r="J28" s="659"/>
      <c r="K28" s="659"/>
      <c r="L28" s="659"/>
      <c r="M28" s="660"/>
      <c r="N28" s="14"/>
      <c r="O28" s="664"/>
      <c r="P28" s="665"/>
      <c r="Q28" s="665"/>
      <c r="R28" s="666"/>
      <c r="S28" s="2"/>
      <c r="T28" s="2"/>
      <c r="U28" s="2"/>
      <c r="V28" s="2"/>
      <c r="W28" s="2"/>
      <c r="X28" s="2"/>
      <c r="Y28" s="2"/>
      <c r="Z28" s="2"/>
    </row>
    <row r="29" spans="1:26" ht="30" customHeight="1" x14ac:dyDescent="0.25">
      <c r="A29" s="2"/>
      <c r="B29" s="658" t="s">
        <v>25</v>
      </c>
      <c r="C29" s="659"/>
      <c r="D29" s="659"/>
      <c r="E29" s="659"/>
      <c r="F29" s="659"/>
      <c r="G29" s="660"/>
      <c r="H29" s="2"/>
      <c r="I29" s="661"/>
      <c r="J29" s="662"/>
      <c r="K29" s="662"/>
      <c r="L29" s="662"/>
      <c r="M29" s="663"/>
      <c r="N29" s="14"/>
      <c r="O29" s="27"/>
      <c r="P29" s="27"/>
      <c r="Q29" s="27"/>
      <c r="R29" s="27"/>
      <c r="S29" s="2"/>
      <c r="T29" s="2"/>
      <c r="U29" s="2"/>
      <c r="V29" s="2"/>
      <c r="W29" s="2"/>
      <c r="X29" s="2"/>
      <c r="Y29" s="2"/>
      <c r="Z29" s="2"/>
    </row>
    <row r="30" spans="1:26" ht="30" customHeight="1" x14ac:dyDescent="0.25">
      <c r="A30" s="2"/>
      <c r="B30" s="661"/>
      <c r="C30" s="662"/>
      <c r="D30" s="662"/>
      <c r="E30" s="662"/>
      <c r="F30" s="662"/>
      <c r="G30" s="663"/>
      <c r="H30" s="2"/>
      <c r="I30" s="664"/>
      <c r="J30" s="665"/>
      <c r="K30" s="665"/>
      <c r="L30" s="665"/>
      <c r="M30" s="666"/>
      <c r="N30" s="17"/>
      <c r="O30" s="21"/>
      <c r="P30" s="21"/>
      <c r="Q30" s="21"/>
      <c r="R30" s="21"/>
      <c r="S30" s="2"/>
      <c r="T30" s="2"/>
      <c r="U30" s="2"/>
      <c r="V30" s="2"/>
      <c r="W30" s="2"/>
      <c r="X30" s="2"/>
      <c r="Y30" s="2"/>
      <c r="Z30" s="2"/>
    </row>
    <row r="31" spans="1:26" ht="30" customHeight="1" x14ac:dyDescent="0.25">
      <c r="A31" s="2"/>
      <c r="B31" s="661"/>
      <c r="C31" s="662"/>
      <c r="D31" s="662"/>
      <c r="E31" s="662"/>
      <c r="F31" s="662"/>
      <c r="G31" s="663"/>
      <c r="H31" s="2"/>
      <c r="I31" s="30"/>
      <c r="J31" s="31"/>
      <c r="K31" s="30"/>
      <c r="L31" s="30"/>
      <c r="M31" s="30"/>
      <c r="N31" s="17"/>
      <c r="O31" s="21"/>
      <c r="P31" s="21"/>
      <c r="Q31" s="21"/>
      <c r="R31" s="21"/>
      <c r="S31" s="2"/>
      <c r="T31" s="2"/>
      <c r="U31" s="2"/>
      <c r="V31" s="2"/>
      <c r="W31" s="2"/>
      <c r="X31" s="2"/>
      <c r="Y31" s="2"/>
      <c r="Z31" s="2"/>
    </row>
    <row r="32" spans="1:26" ht="30" customHeight="1" x14ac:dyDescent="0.25">
      <c r="A32" s="2"/>
      <c r="B32" s="661"/>
      <c r="C32" s="662"/>
      <c r="D32" s="662"/>
      <c r="E32" s="662"/>
      <c r="F32" s="662"/>
      <c r="G32" s="663"/>
      <c r="H32" s="2"/>
      <c r="I32" s="669" t="s">
        <v>26</v>
      </c>
      <c r="J32" s="642"/>
      <c r="K32" s="642"/>
      <c r="L32" s="642"/>
      <c r="M32" s="643"/>
      <c r="N32" s="17"/>
      <c r="O32" s="21"/>
      <c r="P32" s="21"/>
      <c r="Q32" s="21"/>
      <c r="R32" s="21"/>
      <c r="S32" s="2"/>
      <c r="T32" s="2"/>
      <c r="U32" s="2"/>
      <c r="V32" s="2"/>
      <c r="W32" s="2"/>
      <c r="X32" s="2"/>
      <c r="Y32" s="2"/>
      <c r="Z32" s="2"/>
    </row>
    <row r="33" spans="1:26" ht="30" customHeight="1" x14ac:dyDescent="0.25">
      <c r="A33" s="32"/>
      <c r="B33" s="661"/>
      <c r="C33" s="662"/>
      <c r="D33" s="662"/>
      <c r="E33" s="662"/>
      <c r="F33" s="662"/>
      <c r="G33" s="663"/>
      <c r="H33" s="32"/>
      <c r="I33" s="669" t="s">
        <v>27</v>
      </c>
      <c r="J33" s="642"/>
      <c r="K33" s="642"/>
      <c r="L33" s="642"/>
      <c r="M33" s="643"/>
      <c r="N33" s="32"/>
      <c r="O33" s="33"/>
      <c r="P33" s="33"/>
      <c r="Q33" s="33"/>
      <c r="R33" s="33"/>
      <c r="S33" s="32"/>
      <c r="T33" s="32"/>
      <c r="U33" s="32"/>
      <c r="V33" s="32"/>
      <c r="W33" s="32"/>
      <c r="X33" s="32"/>
      <c r="Y33" s="32"/>
      <c r="Z33" s="32"/>
    </row>
    <row r="34" spans="1:26" ht="30" customHeight="1" x14ac:dyDescent="0.25">
      <c r="A34" s="2"/>
      <c r="B34" s="664"/>
      <c r="C34" s="665"/>
      <c r="D34" s="665"/>
      <c r="E34" s="665"/>
      <c r="F34" s="665"/>
      <c r="G34" s="666"/>
      <c r="H34" s="2"/>
      <c r="I34" s="669" t="s">
        <v>28</v>
      </c>
      <c r="J34" s="642"/>
      <c r="K34" s="642"/>
      <c r="L34" s="642"/>
      <c r="M34" s="643"/>
      <c r="N34" s="17"/>
      <c r="O34" s="21"/>
      <c r="P34" s="21"/>
      <c r="Q34" s="21"/>
      <c r="R34" s="21"/>
      <c r="S34" s="2"/>
      <c r="T34" s="2"/>
      <c r="U34" s="2"/>
      <c r="V34" s="2"/>
      <c r="W34" s="2"/>
      <c r="X34" s="2"/>
      <c r="Y34" s="2"/>
      <c r="Z34" s="2"/>
    </row>
    <row r="35" spans="1:26" ht="30"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30" customHeight="1" x14ac:dyDescent="0.25">
      <c r="A36" s="2"/>
      <c r="B36" s="28"/>
      <c r="C36" s="37"/>
      <c r="D36" s="37"/>
      <c r="E36" s="37"/>
      <c r="F36" s="37"/>
      <c r="G36" s="37"/>
      <c r="H36" s="2"/>
      <c r="I36" s="670" t="s">
        <v>29</v>
      </c>
      <c r="J36" s="659"/>
      <c r="K36" s="659"/>
      <c r="L36" s="659"/>
      <c r="M36" s="660"/>
      <c r="N36" s="17"/>
      <c r="O36" s="21"/>
      <c r="P36" s="21"/>
      <c r="Q36" s="21"/>
      <c r="R36" s="21"/>
      <c r="S36" s="2"/>
      <c r="T36" s="2"/>
      <c r="U36" s="2"/>
      <c r="V36" s="2"/>
      <c r="W36" s="2"/>
      <c r="X36" s="2"/>
      <c r="Y36" s="2"/>
      <c r="Z36" s="2"/>
    </row>
    <row r="37" spans="1:26" ht="30" customHeight="1" x14ac:dyDescent="0.25">
      <c r="A37" s="2"/>
      <c r="B37" s="28"/>
      <c r="C37" s="37"/>
      <c r="D37" s="37"/>
      <c r="E37" s="37"/>
      <c r="F37" s="37"/>
      <c r="G37" s="37"/>
      <c r="H37" s="2"/>
      <c r="I37" s="661"/>
      <c r="J37" s="662"/>
      <c r="K37" s="662"/>
      <c r="L37" s="662"/>
      <c r="M37" s="663"/>
      <c r="N37" s="17"/>
      <c r="O37" s="21"/>
      <c r="P37" s="21"/>
      <c r="Q37" s="21"/>
      <c r="R37" s="21"/>
      <c r="S37" s="2"/>
      <c r="T37" s="2"/>
      <c r="U37" s="2"/>
      <c r="V37" s="2"/>
      <c r="W37" s="2"/>
      <c r="X37" s="2"/>
      <c r="Y37" s="2"/>
      <c r="Z37" s="2"/>
    </row>
    <row r="38" spans="1:26" ht="30" customHeight="1" x14ac:dyDescent="0.25">
      <c r="A38" s="2"/>
      <c r="B38" s="28"/>
      <c r="C38" s="37"/>
      <c r="D38" s="37"/>
      <c r="E38" s="37"/>
      <c r="F38" s="37"/>
      <c r="G38" s="37"/>
      <c r="H38" s="2"/>
      <c r="I38" s="664"/>
      <c r="J38" s="665"/>
      <c r="K38" s="665"/>
      <c r="L38" s="665"/>
      <c r="M38" s="666"/>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prompt="Error - Seleccione un valor de la lista desplegable" xr:uid="{00000000-0002-0000-0000-000001000000}">
          <x14:formula1>
            <xm:f>LISTAS_1!$Y$2:$Y$13</xm:f>
          </x14:formula1>
          <xm:sqref>G22:K23</xm:sqref>
        </x14:dataValidation>
        <x14:dataValidation type="list" allowBlank="1" showInputMessage="1" showErrorMessage="1" prompt="Relacione el año vigente" xr:uid="{00000000-0002-0000-0000-000002000000}">
          <x14:formula1>
            <xm:f>LISTAS_1!$Z$2:$Z$6</xm:f>
          </x14:formula1>
          <xm:sqref>L22:M23</xm:sqref>
        </x14:dataValidation>
        <x14:dataValidation type="list" allowBlank="1" showErrorMessage="1" xr:uid="{81A69402-8A8B-4FD4-A359-45D8FD025799}">
          <x14:formula1>
            <xm:f>LISTAS_1!$A$2</xm:f>
          </x14:formula1>
          <xm:sqref>F10:M10</xm:sqref>
        </x14:dataValidation>
        <x14:dataValidation type="list" allowBlank="1" showErrorMessage="1" xr:uid="{906465BF-A610-4D7C-AC7E-F10B6B01A03C}">
          <x14:formula1>
            <xm:f>LISTAS_1!$B$2:$B$6</xm:f>
          </x14:formula1>
          <xm:sqref>F11:M11</xm:sqref>
        </x14:dataValidation>
        <x14:dataValidation type="list" allowBlank="1" showErrorMessage="1" xr:uid="{14F7D353-E837-49B6-AC28-74A14C975403}">
          <x14:formula1>
            <xm:f>LISTAS_1!$C$2:$C$7</xm:f>
          </x14:formula1>
          <xm:sqref>F12:M12</xm:sqref>
        </x14:dataValidation>
        <x14:dataValidation type="list" allowBlank="1" showErrorMessage="1" xr:uid="{FC38B29E-545A-4009-9902-5E97966D082D}">
          <x14:formula1>
            <xm:f>LISTAS_1!$D$2:$D$5</xm:f>
          </x14:formula1>
          <xm:sqref>F13:M13</xm:sqref>
        </x14:dataValidation>
        <x14:dataValidation type="list" allowBlank="1" showErrorMessage="1" xr:uid="{23A51801-F5B5-4E69-B9C7-6BC99EE2228B}">
          <x14:formula1>
            <xm:f>LISTAS_1!$I$2:$I$16</xm:f>
          </x14:formula1>
          <xm:sqref>F14:M14</xm:sqref>
        </x14:dataValidation>
        <x14:dataValidation type="list" allowBlank="1" showErrorMessage="1" xr:uid="{3A73E148-F9EE-472E-915F-823F8EBECABA}">
          <x14:formula1>
            <xm:f>LISTAS_1!$H$2:$H$16</xm:f>
          </x14:formula1>
          <xm:sqref>F16:M16</xm:sqref>
        </x14:dataValidation>
        <x14:dataValidation type="list" allowBlank="1" showErrorMessage="1" xr:uid="{A05EAD46-9B11-4C17-BF3F-FAF538688911}">
          <x14:formula1>
            <xm:f>LISTAS_1!$P$2:$P$8</xm:f>
          </x14:formula1>
          <xm:sqref>F17:M17</xm:sqref>
        </x14:dataValidation>
        <x14:dataValidation type="list" allowBlank="1" showErrorMessage="1" xr:uid="{0255B286-B815-4B5E-86D7-3D63B66EC867}">
          <x14:formula1>
            <xm:f>LISTAS_1!$Q$2:$Q$21</xm:f>
          </x14:formula1>
          <xm:sqref>F18:M18</xm:sqref>
        </x14:dataValidation>
        <x14:dataValidation type="list" allowBlank="1" showErrorMessage="1" xr:uid="{BB70C41E-BCF9-46BF-B6AD-699520334A3A}">
          <x14:formula1>
            <xm:f>LISTAS_1!$S$2:$S$38</xm:f>
          </x14:formula1>
          <xm:sqref>F19:M20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48"/>
      <c r="B1" s="148"/>
      <c r="C1" s="1109" t="s">
        <v>521</v>
      </c>
      <c r="D1" s="643"/>
      <c r="E1" s="149"/>
      <c r="F1" s="148"/>
      <c r="G1" s="150"/>
      <c r="H1" s="150"/>
      <c r="I1" s="150"/>
      <c r="J1" s="150"/>
      <c r="K1" s="150"/>
      <c r="L1" s="150"/>
      <c r="M1" s="150"/>
      <c r="N1" s="150"/>
      <c r="O1" s="150"/>
      <c r="P1" s="150"/>
      <c r="Q1" s="150"/>
      <c r="R1" s="150"/>
      <c r="S1" s="150"/>
      <c r="T1" s="150"/>
      <c r="U1" s="150"/>
      <c r="V1" s="150"/>
      <c r="W1" s="150"/>
      <c r="X1" s="150"/>
      <c r="Y1" s="150"/>
      <c r="Z1" s="150"/>
    </row>
    <row r="2" spans="1:26" ht="14.25" customHeight="1" x14ac:dyDescent="0.25">
      <c r="A2" s="148"/>
      <c r="B2" s="148"/>
      <c r="C2" s="148"/>
      <c r="D2" s="148"/>
      <c r="E2" s="148"/>
      <c r="F2" s="148"/>
      <c r="G2" s="150"/>
      <c r="H2" s="150"/>
      <c r="I2" s="150"/>
      <c r="J2" s="150"/>
      <c r="K2" s="150"/>
      <c r="L2" s="150"/>
      <c r="M2" s="150"/>
      <c r="N2" s="150"/>
      <c r="O2" s="150"/>
      <c r="P2" s="150"/>
      <c r="Q2" s="150"/>
      <c r="R2" s="150"/>
      <c r="S2" s="150"/>
      <c r="T2" s="150"/>
      <c r="U2" s="150"/>
      <c r="V2" s="150"/>
      <c r="W2" s="150"/>
      <c r="X2" s="150"/>
      <c r="Y2" s="150"/>
      <c r="Z2" s="150"/>
    </row>
    <row r="3" spans="1:26" ht="14.25" customHeight="1" x14ac:dyDescent="0.25">
      <c r="A3" s="148"/>
      <c r="B3" s="148"/>
      <c r="C3" s="151" t="s">
        <v>522</v>
      </c>
      <c r="D3" s="152"/>
      <c r="E3" s="148"/>
      <c r="F3" s="148"/>
      <c r="G3" s="150"/>
      <c r="H3" s="150"/>
      <c r="I3" s="150"/>
      <c r="J3" s="150"/>
      <c r="K3" s="150"/>
      <c r="L3" s="150"/>
      <c r="M3" s="150"/>
      <c r="N3" s="150"/>
      <c r="O3" s="150"/>
      <c r="P3" s="150"/>
      <c r="Q3" s="150"/>
      <c r="R3" s="150"/>
      <c r="S3" s="150"/>
      <c r="T3" s="150"/>
      <c r="U3" s="150"/>
      <c r="V3" s="150"/>
      <c r="W3" s="150"/>
      <c r="X3" s="150"/>
      <c r="Y3" s="150"/>
      <c r="Z3" s="150"/>
    </row>
    <row r="4" spans="1:26" ht="14.25" customHeight="1" x14ac:dyDescent="0.25">
      <c r="A4" s="148"/>
      <c r="B4" s="148"/>
      <c r="C4" s="153"/>
      <c r="D4" s="148"/>
      <c r="E4" s="148"/>
      <c r="F4" s="148"/>
      <c r="G4" s="150"/>
      <c r="H4" s="150"/>
      <c r="I4" s="150"/>
      <c r="J4" s="150"/>
      <c r="K4" s="150"/>
      <c r="L4" s="150"/>
      <c r="M4" s="150"/>
      <c r="N4" s="150"/>
      <c r="O4" s="150"/>
      <c r="P4" s="150"/>
      <c r="Q4" s="150"/>
      <c r="R4" s="150"/>
      <c r="S4" s="150"/>
      <c r="T4" s="150"/>
      <c r="U4" s="150"/>
      <c r="V4" s="150"/>
      <c r="W4" s="150"/>
      <c r="X4" s="150"/>
      <c r="Y4" s="150"/>
      <c r="Z4" s="150"/>
    </row>
    <row r="5" spans="1:26" ht="14.25" customHeight="1" x14ac:dyDescent="0.25">
      <c r="A5" s="148"/>
      <c r="B5" s="154">
        <v>1</v>
      </c>
      <c r="C5" s="1107" t="s">
        <v>523</v>
      </c>
      <c r="D5" s="646"/>
      <c r="E5" s="155"/>
      <c r="F5" s="148"/>
      <c r="G5" s="150"/>
      <c r="H5" s="150"/>
      <c r="I5" s="150"/>
      <c r="J5" s="150"/>
      <c r="K5" s="150"/>
      <c r="L5" s="150"/>
      <c r="M5" s="150"/>
      <c r="N5" s="150"/>
      <c r="O5" s="150"/>
      <c r="P5" s="150"/>
      <c r="Q5" s="150"/>
      <c r="R5" s="150"/>
      <c r="S5" s="150"/>
      <c r="T5" s="150"/>
      <c r="U5" s="150"/>
      <c r="V5" s="150"/>
      <c r="W5" s="150"/>
      <c r="X5" s="150"/>
      <c r="Y5" s="150"/>
      <c r="Z5" s="150"/>
    </row>
    <row r="6" spans="1:26" ht="14.25" customHeight="1" x14ac:dyDescent="0.25">
      <c r="A6" s="148"/>
      <c r="B6" s="154">
        <v>2</v>
      </c>
      <c r="C6" s="1107" t="s">
        <v>524</v>
      </c>
      <c r="D6" s="646"/>
      <c r="E6" s="155"/>
      <c r="F6" s="148"/>
      <c r="G6" s="150"/>
      <c r="H6" s="150"/>
      <c r="I6" s="150"/>
      <c r="J6" s="150"/>
      <c r="K6" s="150"/>
      <c r="L6" s="150"/>
      <c r="M6" s="150"/>
      <c r="N6" s="150"/>
      <c r="O6" s="150"/>
      <c r="P6" s="150"/>
      <c r="Q6" s="150"/>
      <c r="R6" s="150"/>
      <c r="S6" s="150"/>
      <c r="T6" s="150"/>
      <c r="U6" s="150"/>
      <c r="V6" s="150"/>
      <c r="W6" s="150"/>
      <c r="X6" s="150"/>
      <c r="Y6" s="150"/>
      <c r="Z6" s="150"/>
    </row>
    <row r="7" spans="1:26" ht="14.25" customHeight="1" x14ac:dyDescent="0.25">
      <c r="A7" s="148"/>
      <c r="B7" s="154">
        <v>3</v>
      </c>
      <c r="C7" s="1107" t="s">
        <v>525</v>
      </c>
      <c r="D7" s="646"/>
      <c r="E7" s="155"/>
      <c r="F7" s="148"/>
      <c r="G7" s="150"/>
      <c r="H7" s="150"/>
      <c r="I7" s="150"/>
      <c r="J7" s="150"/>
      <c r="K7" s="150"/>
      <c r="L7" s="150"/>
      <c r="M7" s="150"/>
      <c r="N7" s="150"/>
      <c r="O7" s="150"/>
      <c r="P7" s="150"/>
      <c r="Q7" s="150"/>
      <c r="R7" s="150"/>
      <c r="S7" s="150"/>
      <c r="T7" s="150"/>
      <c r="U7" s="150"/>
      <c r="V7" s="150"/>
      <c r="W7" s="150"/>
      <c r="X7" s="150"/>
      <c r="Y7" s="150"/>
      <c r="Z7" s="150"/>
    </row>
    <row r="8" spans="1:26" ht="14.25" customHeight="1" x14ac:dyDescent="0.25">
      <c r="A8" s="148"/>
      <c r="B8" s="154">
        <v>4</v>
      </c>
      <c r="C8" s="1107" t="s">
        <v>526</v>
      </c>
      <c r="D8" s="646"/>
      <c r="E8" s="155"/>
      <c r="F8" s="148"/>
      <c r="G8" s="150"/>
      <c r="H8" s="150"/>
      <c r="I8" s="150"/>
      <c r="J8" s="150"/>
      <c r="K8" s="150"/>
      <c r="L8" s="150"/>
      <c r="M8" s="150"/>
      <c r="N8" s="150"/>
      <c r="O8" s="150"/>
      <c r="P8" s="150"/>
      <c r="Q8" s="150"/>
      <c r="R8" s="150"/>
      <c r="S8" s="150"/>
      <c r="T8" s="150"/>
      <c r="U8" s="150"/>
      <c r="V8" s="150"/>
      <c r="W8" s="150"/>
      <c r="X8" s="150"/>
      <c r="Y8" s="150"/>
      <c r="Z8" s="150"/>
    </row>
    <row r="9" spans="1:26" ht="45" customHeight="1" x14ac:dyDescent="0.25">
      <c r="A9" s="148"/>
      <c r="B9" s="154">
        <v>5</v>
      </c>
      <c r="C9" s="1107" t="s">
        <v>527</v>
      </c>
      <c r="D9" s="646"/>
      <c r="E9" s="155"/>
      <c r="F9" s="148"/>
      <c r="G9" s="150"/>
      <c r="H9" s="150"/>
      <c r="I9" s="150"/>
      <c r="J9" s="150"/>
      <c r="K9" s="150"/>
      <c r="L9" s="150"/>
      <c r="M9" s="150"/>
      <c r="N9" s="150"/>
      <c r="O9" s="150"/>
      <c r="P9" s="150"/>
      <c r="Q9" s="150"/>
      <c r="R9" s="150"/>
      <c r="S9" s="150"/>
      <c r="T9" s="150"/>
      <c r="U9" s="150"/>
      <c r="V9" s="150"/>
      <c r="W9" s="150"/>
      <c r="X9" s="150"/>
      <c r="Y9" s="150"/>
      <c r="Z9" s="150"/>
    </row>
    <row r="10" spans="1:26" ht="12.75" customHeight="1" x14ac:dyDescent="0.25">
      <c r="A10" s="148"/>
      <c r="B10" s="154">
        <v>6</v>
      </c>
      <c r="C10" s="1107" t="s">
        <v>528</v>
      </c>
      <c r="D10" s="646"/>
      <c r="E10" s="155"/>
      <c r="F10" s="148"/>
      <c r="G10" s="150"/>
      <c r="H10" s="150"/>
      <c r="I10" s="150"/>
      <c r="J10" s="150"/>
      <c r="K10" s="150"/>
      <c r="L10" s="150"/>
      <c r="M10" s="150"/>
      <c r="N10" s="150"/>
      <c r="O10" s="150"/>
      <c r="P10" s="150"/>
      <c r="Q10" s="150"/>
      <c r="R10" s="150"/>
      <c r="S10" s="150"/>
      <c r="T10" s="150"/>
      <c r="U10" s="150"/>
      <c r="V10" s="150"/>
      <c r="W10" s="150"/>
      <c r="X10" s="150"/>
      <c r="Y10" s="150"/>
      <c r="Z10" s="150"/>
    </row>
    <row r="11" spans="1:26" ht="31.5" customHeight="1" x14ac:dyDescent="0.25">
      <c r="A11" s="148"/>
      <c r="B11" s="154">
        <v>7</v>
      </c>
      <c r="C11" s="1107" t="s">
        <v>529</v>
      </c>
      <c r="D11" s="646"/>
      <c r="E11" s="155"/>
      <c r="F11" s="148"/>
      <c r="G11" s="150"/>
      <c r="H11" s="150"/>
      <c r="I11" s="150"/>
      <c r="J11" s="150"/>
      <c r="K11" s="150"/>
      <c r="L11" s="150"/>
      <c r="M11" s="150"/>
      <c r="N11" s="150"/>
      <c r="O11" s="150"/>
      <c r="P11" s="150"/>
      <c r="Q11" s="150"/>
      <c r="R11" s="150"/>
      <c r="S11" s="150"/>
      <c r="T11" s="150"/>
      <c r="U11" s="150"/>
      <c r="V11" s="150"/>
      <c r="W11" s="150"/>
      <c r="X11" s="150"/>
      <c r="Y11" s="150"/>
      <c r="Z11" s="150"/>
    </row>
    <row r="12" spans="1:26" ht="9.75" customHeight="1" x14ac:dyDescent="0.3">
      <c r="A12" s="148"/>
      <c r="B12" s="154">
        <v>8</v>
      </c>
      <c r="C12" s="156" t="s">
        <v>530</v>
      </c>
      <c r="D12" s="156"/>
      <c r="E12" s="148"/>
      <c r="F12" s="148"/>
      <c r="G12" s="150"/>
      <c r="H12" s="150"/>
      <c r="I12" s="150"/>
      <c r="J12" s="150"/>
      <c r="K12" s="150"/>
      <c r="L12" s="150"/>
      <c r="M12" s="150"/>
      <c r="N12" s="150"/>
      <c r="O12" s="150"/>
      <c r="P12" s="150"/>
      <c r="Q12" s="150"/>
      <c r="R12" s="150"/>
      <c r="S12" s="150"/>
      <c r="T12" s="150"/>
      <c r="U12" s="150"/>
      <c r="V12" s="150"/>
      <c r="W12" s="150"/>
      <c r="X12" s="150"/>
      <c r="Y12" s="150"/>
      <c r="Z12" s="150"/>
    </row>
    <row r="13" spans="1:26" ht="15.75" customHeight="1" x14ac:dyDescent="0.3">
      <c r="A13" s="148"/>
      <c r="B13" s="154">
        <v>9</v>
      </c>
      <c r="C13" s="156" t="s">
        <v>531</v>
      </c>
      <c r="D13" s="156"/>
      <c r="E13" s="148"/>
      <c r="F13" s="148"/>
      <c r="G13" s="150"/>
      <c r="H13" s="150"/>
      <c r="I13" s="150"/>
      <c r="J13" s="150"/>
      <c r="K13" s="150"/>
      <c r="L13" s="150"/>
      <c r="M13" s="150"/>
      <c r="N13" s="150"/>
      <c r="O13" s="150"/>
      <c r="P13" s="150"/>
      <c r="Q13" s="150"/>
      <c r="R13" s="150"/>
      <c r="S13" s="150"/>
      <c r="T13" s="150"/>
      <c r="U13" s="150"/>
      <c r="V13" s="150"/>
      <c r="W13" s="150"/>
      <c r="X13" s="150"/>
      <c r="Y13" s="150"/>
      <c r="Z13" s="150"/>
    </row>
    <row r="14" spans="1:26" ht="15.75" customHeight="1" x14ac:dyDescent="0.25">
      <c r="A14" s="148"/>
      <c r="B14" s="154">
        <v>10</v>
      </c>
      <c r="C14" s="1108" t="s">
        <v>532</v>
      </c>
      <c r="D14" s="646"/>
      <c r="E14" s="157"/>
      <c r="F14" s="148"/>
      <c r="G14" s="150"/>
      <c r="H14" s="150"/>
      <c r="I14" s="150"/>
      <c r="J14" s="150"/>
      <c r="K14" s="150"/>
      <c r="L14" s="150"/>
      <c r="M14" s="150"/>
      <c r="N14" s="150"/>
      <c r="O14" s="150"/>
      <c r="P14" s="150"/>
      <c r="Q14" s="150"/>
      <c r="R14" s="150"/>
      <c r="S14" s="150"/>
      <c r="T14" s="150"/>
      <c r="U14" s="150"/>
      <c r="V14" s="150"/>
      <c r="W14" s="150"/>
      <c r="X14" s="150"/>
      <c r="Y14" s="150"/>
      <c r="Z14" s="150"/>
    </row>
    <row r="15" spans="1:26" ht="13.5" customHeight="1" x14ac:dyDescent="0.25">
      <c r="A15" s="158"/>
      <c r="B15" s="154">
        <v>11</v>
      </c>
      <c r="C15" s="1108" t="s">
        <v>533</v>
      </c>
      <c r="D15" s="646"/>
      <c r="E15" s="158"/>
      <c r="F15" s="148"/>
      <c r="G15" s="150"/>
      <c r="H15" s="150"/>
      <c r="I15" s="150"/>
      <c r="J15" s="150"/>
      <c r="K15" s="150"/>
      <c r="L15" s="150"/>
      <c r="M15" s="150"/>
      <c r="N15" s="150"/>
      <c r="O15" s="150"/>
      <c r="P15" s="150"/>
      <c r="Q15" s="150"/>
      <c r="R15" s="150"/>
      <c r="S15" s="150"/>
      <c r="T15" s="150"/>
      <c r="U15" s="150"/>
      <c r="V15" s="150"/>
      <c r="W15" s="150"/>
      <c r="X15" s="150"/>
      <c r="Y15" s="150"/>
      <c r="Z15" s="150"/>
    </row>
    <row r="16" spans="1:26" ht="15.75" customHeight="1" x14ac:dyDescent="0.25">
      <c r="A16" s="159"/>
      <c r="B16" s="154">
        <v>12</v>
      </c>
      <c r="C16" s="1108" t="s">
        <v>534</v>
      </c>
      <c r="D16" s="646"/>
      <c r="E16" s="158"/>
      <c r="F16" s="159"/>
      <c r="G16" s="150"/>
      <c r="H16" s="150"/>
      <c r="I16" s="150"/>
      <c r="J16" s="150"/>
      <c r="K16" s="150"/>
      <c r="L16" s="150"/>
      <c r="M16" s="150"/>
      <c r="N16" s="150"/>
      <c r="O16" s="150"/>
      <c r="P16" s="150"/>
      <c r="Q16" s="150"/>
      <c r="R16" s="150"/>
      <c r="S16" s="150"/>
      <c r="T16" s="150"/>
      <c r="U16" s="150"/>
      <c r="V16" s="150"/>
      <c r="W16" s="150"/>
      <c r="X16" s="150"/>
      <c r="Y16" s="150"/>
      <c r="Z16" s="150"/>
    </row>
    <row r="17" spans="1:26" ht="15.75" customHeight="1" x14ac:dyDescent="0.25">
      <c r="A17" s="159"/>
      <c r="B17" s="159"/>
      <c r="C17" s="159"/>
      <c r="D17" s="159"/>
      <c r="E17" s="160"/>
      <c r="F17" s="159"/>
      <c r="G17" s="150"/>
      <c r="H17" s="150"/>
      <c r="I17" s="150"/>
      <c r="J17" s="150"/>
      <c r="K17" s="150"/>
      <c r="L17" s="150"/>
      <c r="M17" s="150"/>
      <c r="N17" s="150"/>
      <c r="O17" s="150"/>
      <c r="P17" s="150"/>
      <c r="Q17" s="150"/>
      <c r="R17" s="150"/>
      <c r="S17" s="150"/>
      <c r="T17" s="150"/>
      <c r="U17" s="150"/>
      <c r="V17" s="150"/>
      <c r="W17" s="150"/>
      <c r="X17" s="150"/>
      <c r="Y17" s="150"/>
      <c r="Z17" s="150"/>
    </row>
    <row r="18" spans="1:26" ht="13.5" customHeight="1" x14ac:dyDescent="0.25">
      <c r="A18" s="148"/>
      <c r="B18" s="148"/>
      <c r="C18" s="148"/>
      <c r="D18" s="148"/>
      <c r="E18" s="148"/>
      <c r="F18" s="148"/>
      <c r="G18" s="150"/>
      <c r="H18" s="150"/>
      <c r="I18" s="150"/>
      <c r="J18" s="150"/>
      <c r="K18" s="150"/>
      <c r="L18" s="150"/>
      <c r="M18" s="150"/>
      <c r="N18" s="150"/>
      <c r="O18" s="150"/>
      <c r="P18" s="150"/>
      <c r="Q18" s="150"/>
      <c r="R18" s="150"/>
      <c r="S18" s="150"/>
      <c r="T18" s="150"/>
      <c r="U18" s="150"/>
      <c r="V18" s="150"/>
      <c r="W18" s="150"/>
      <c r="X18" s="150"/>
      <c r="Y18" s="150"/>
      <c r="Z18" s="150"/>
    </row>
    <row r="19" spans="1:26" ht="15" customHeight="1" x14ac:dyDescent="0.25">
      <c r="A19" s="161"/>
      <c r="B19" s="161"/>
      <c r="C19" s="162" t="s">
        <v>535</v>
      </c>
      <c r="D19" s="162" t="s">
        <v>536</v>
      </c>
      <c r="E19" s="163"/>
      <c r="F19" s="161"/>
      <c r="G19" s="150"/>
      <c r="H19" s="150"/>
      <c r="I19" s="150"/>
      <c r="J19" s="150"/>
      <c r="K19" s="150"/>
      <c r="L19" s="150"/>
      <c r="M19" s="150"/>
      <c r="N19" s="150"/>
      <c r="O19" s="150"/>
      <c r="P19" s="150"/>
      <c r="Q19" s="150"/>
      <c r="R19" s="150"/>
      <c r="S19" s="150"/>
      <c r="T19" s="150"/>
      <c r="U19" s="150"/>
      <c r="V19" s="150"/>
      <c r="W19" s="150"/>
      <c r="X19" s="150"/>
      <c r="Y19" s="150"/>
      <c r="Z19" s="150"/>
    </row>
    <row r="20" spans="1:26" ht="147.75" customHeight="1" x14ac:dyDescent="0.25">
      <c r="A20" s="148"/>
      <c r="B20" s="148"/>
      <c r="C20" s="164" t="s">
        <v>537</v>
      </c>
      <c r="D20" s="165" t="s">
        <v>538</v>
      </c>
      <c r="E20" s="157"/>
      <c r="F20" s="148"/>
      <c r="G20" s="150"/>
      <c r="H20" s="150"/>
      <c r="I20" s="150"/>
      <c r="J20" s="150"/>
      <c r="K20" s="150"/>
      <c r="L20" s="150"/>
      <c r="M20" s="150"/>
      <c r="N20" s="150"/>
      <c r="O20" s="150"/>
      <c r="P20" s="150"/>
      <c r="Q20" s="150"/>
      <c r="R20" s="150"/>
      <c r="S20" s="150"/>
      <c r="T20" s="150"/>
      <c r="U20" s="150"/>
      <c r="V20" s="150"/>
      <c r="W20" s="150"/>
      <c r="X20" s="150"/>
      <c r="Y20" s="150"/>
      <c r="Z20" s="150"/>
    </row>
    <row r="21" spans="1:26" ht="195" customHeight="1" x14ac:dyDescent="0.25">
      <c r="A21" s="148"/>
      <c r="B21" s="148"/>
      <c r="C21" s="164" t="s">
        <v>539</v>
      </c>
      <c r="D21" s="165" t="s">
        <v>540</v>
      </c>
      <c r="E21" s="157"/>
      <c r="F21" s="148"/>
      <c r="G21" s="150"/>
      <c r="H21" s="150"/>
      <c r="I21" s="150"/>
      <c r="J21" s="150"/>
      <c r="K21" s="150"/>
      <c r="L21" s="150"/>
      <c r="M21" s="150"/>
      <c r="N21" s="150"/>
      <c r="O21" s="150"/>
      <c r="P21" s="150"/>
      <c r="Q21" s="150"/>
      <c r="R21" s="150"/>
      <c r="S21" s="150"/>
      <c r="T21" s="150"/>
      <c r="U21" s="150"/>
      <c r="V21" s="150"/>
      <c r="W21" s="150"/>
      <c r="X21" s="150"/>
      <c r="Y21" s="150"/>
      <c r="Z21" s="150"/>
    </row>
    <row r="22" spans="1:26" ht="245.25" customHeight="1" x14ac:dyDescent="0.25">
      <c r="A22" s="148"/>
      <c r="B22" s="148"/>
      <c r="C22" s="164" t="s">
        <v>541</v>
      </c>
      <c r="D22" s="165" t="s">
        <v>542</v>
      </c>
      <c r="E22" s="157"/>
      <c r="F22" s="148"/>
      <c r="G22" s="150"/>
      <c r="H22" s="150"/>
      <c r="I22" s="150"/>
      <c r="J22" s="150"/>
      <c r="K22" s="150"/>
      <c r="L22" s="150"/>
      <c r="M22" s="150"/>
      <c r="N22" s="150"/>
      <c r="O22" s="150"/>
      <c r="P22" s="150"/>
      <c r="Q22" s="150"/>
      <c r="R22" s="150"/>
      <c r="S22" s="150"/>
      <c r="T22" s="150"/>
      <c r="U22" s="150"/>
      <c r="V22" s="150"/>
      <c r="W22" s="150"/>
      <c r="X22" s="150"/>
      <c r="Y22" s="150"/>
      <c r="Z22" s="150"/>
    </row>
    <row r="23" spans="1:26" ht="324.75" customHeight="1" x14ac:dyDescent="0.25">
      <c r="A23" s="148"/>
      <c r="B23" s="148"/>
      <c r="C23" s="166" t="s">
        <v>543</v>
      </c>
      <c r="D23" s="165" t="s">
        <v>544</v>
      </c>
      <c r="E23" s="157"/>
      <c r="F23" s="148"/>
      <c r="G23" s="150"/>
      <c r="H23" s="150"/>
      <c r="I23" s="150"/>
      <c r="J23" s="150"/>
      <c r="K23" s="150"/>
      <c r="L23" s="150"/>
      <c r="M23" s="150"/>
      <c r="N23" s="150"/>
      <c r="O23" s="150"/>
      <c r="P23" s="150"/>
      <c r="Q23" s="150"/>
      <c r="R23" s="150"/>
      <c r="S23" s="150"/>
      <c r="T23" s="150"/>
      <c r="U23" s="150"/>
      <c r="V23" s="150"/>
      <c r="W23" s="150"/>
      <c r="X23" s="150"/>
      <c r="Y23" s="150"/>
      <c r="Z23" s="150"/>
    </row>
    <row r="24" spans="1:26" ht="202.5" customHeight="1" x14ac:dyDescent="0.25">
      <c r="A24" s="148"/>
      <c r="B24" s="148"/>
      <c r="C24" s="164" t="s">
        <v>545</v>
      </c>
      <c r="D24" s="165" t="s">
        <v>546</v>
      </c>
      <c r="E24" s="157"/>
      <c r="F24" s="148"/>
      <c r="G24" s="150"/>
      <c r="H24" s="150"/>
      <c r="I24" s="150"/>
      <c r="J24" s="150"/>
      <c r="K24" s="150"/>
      <c r="L24" s="150"/>
      <c r="M24" s="150"/>
      <c r="N24" s="150"/>
      <c r="O24" s="150"/>
      <c r="P24" s="150"/>
      <c r="Q24" s="150"/>
      <c r="R24" s="150"/>
      <c r="S24" s="150"/>
      <c r="T24" s="150"/>
      <c r="U24" s="150"/>
      <c r="V24" s="150"/>
      <c r="W24" s="150"/>
      <c r="X24" s="150"/>
      <c r="Y24" s="150"/>
      <c r="Z24" s="150"/>
    </row>
    <row r="25" spans="1:26" ht="386.25" customHeight="1" x14ac:dyDescent="0.25">
      <c r="A25" s="148"/>
      <c r="B25" s="148"/>
      <c r="C25" s="166" t="s">
        <v>547</v>
      </c>
      <c r="D25" s="165" t="s">
        <v>548</v>
      </c>
      <c r="E25" s="157"/>
      <c r="F25" s="148"/>
      <c r="G25" s="167"/>
      <c r="H25" s="167"/>
      <c r="I25" s="167"/>
      <c r="J25" s="167"/>
      <c r="K25" s="167"/>
      <c r="L25" s="167"/>
      <c r="M25" s="167"/>
      <c r="N25" s="167"/>
      <c r="O25" s="167"/>
      <c r="P25" s="167"/>
      <c r="Q25" s="167"/>
      <c r="R25" s="167"/>
      <c r="S25" s="167"/>
      <c r="T25" s="167"/>
      <c r="U25" s="167"/>
      <c r="V25" s="167"/>
      <c r="W25" s="167"/>
      <c r="X25" s="167"/>
      <c r="Y25" s="167"/>
      <c r="Z25" s="167"/>
    </row>
    <row r="26" spans="1:26" ht="14.25" customHeight="1" x14ac:dyDescent="0.25">
      <c r="A26" s="148"/>
      <c r="B26" s="148"/>
      <c r="C26" s="166" t="s">
        <v>549</v>
      </c>
      <c r="D26" s="168" t="s">
        <v>550</v>
      </c>
      <c r="E26" s="169"/>
      <c r="F26" s="148"/>
      <c r="G26" s="170"/>
      <c r="H26" s="170"/>
      <c r="I26" s="170"/>
      <c r="J26" s="170"/>
      <c r="K26" s="170"/>
      <c r="L26" s="170"/>
      <c r="M26" s="170"/>
      <c r="N26" s="170"/>
      <c r="O26" s="170"/>
      <c r="P26" s="170"/>
      <c r="Q26" s="170"/>
      <c r="R26" s="170"/>
      <c r="S26" s="170"/>
      <c r="T26" s="170"/>
      <c r="U26" s="170"/>
      <c r="V26" s="170"/>
      <c r="W26" s="170"/>
      <c r="X26" s="170"/>
      <c r="Y26" s="170"/>
      <c r="Z26" s="170"/>
    </row>
    <row r="27" spans="1:26" ht="187.5" customHeight="1" x14ac:dyDescent="0.25">
      <c r="A27" s="148"/>
      <c r="B27" s="148"/>
      <c r="C27" s="171" t="s">
        <v>551</v>
      </c>
      <c r="D27" s="169" t="s">
        <v>552</v>
      </c>
      <c r="E27" s="169"/>
      <c r="F27" s="148"/>
      <c r="G27" s="150"/>
      <c r="H27" s="150"/>
      <c r="I27" s="150"/>
      <c r="J27" s="150"/>
      <c r="K27" s="150"/>
      <c r="L27" s="150"/>
      <c r="M27" s="150"/>
      <c r="N27" s="150"/>
      <c r="O27" s="150"/>
      <c r="P27" s="150"/>
      <c r="Q27" s="150"/>
      <c r="R27" s="150"/>
      <c r="S27" s="150"/>
      <c r="T27" s="150"/>
      <c r="U27" s="150"/>
      <c r="V27" s="150"/>
      <c r="W27" s="150"/>
      <c r="X27" s="150"/>
      <c r="Y27" s="150"/>
      <c r="Z27" s="150"/>
    </row>
    <row r="28" spans="1:26" ht="231.75" customHeight="1" x14ac:dyDescent="0.25">
      <c r="A28" s="148"/>
      <c r="B28" s="148"/>
      <c r="C28" s="172"/>
      <c r="D28" s="148"/>
      <c r="E28" s="148"/>
      <c r="F28" s="148"/>
      <c r="G28" s="150"/>
      <c r="H28" s="150"/>
      <c r="I28" s="150"/>
      <c r="J28" s="150"/>
      <c r="K28" s="150"/>
      <c r="L28" s="150"/>
      <c r="M28" s="150"/>
      <c r="N28" s="150"/>
      <c r="O28" s="150"/>
      <c r="P28" s="150"/>
      <c r="Q28" s="150"/>
      <c r="R28" s="150"/>
      <c r="S28" s="150"/>
      <c r="T28" s="150"/>
      <c r="U28" s="150"/>
      <c r="V28" s="150"/>
      <c r="W28" s="150"/>
      <c r="X28" s="150"/>
      <c r="Y28" s="150"/>
      <c r="Z28" s="150"/>
    </row>
    <row r="29" spans="1:26" ht="369.75" customHeight="1" x14ac:dyDescent="0.25">
      <c r="A29" s="148"/>
      <c r="B29" s="148"/>
      <c r="C29" s="173"/>
      <c r="D29" s="150"/>
      <c r="E29" s="148"/>
      <c r="F29" s="148"/>
      <c r="G29" s="150"/>
      <c r="H29" s="150"/>
      <c r="I29" s="150"/>
      <c r="J29" s="150"/>
      <c r="K29" s="150"/>
      <c r="L29" s="150"/>
      <c r="M29" s="150"/>
      <c r="N29" s="150"/>
      <c r="O29" s="150"/>
      <c r="P29" s="150"/>
      <c r="Q29" s="150"/>
      <c r="R29" s="150"/>
      <c r="S29" s="150"/>
      <c r="T29" s="150"/>
      <c r="U29" s="150"/>
      <c r="V29" s="150"/>
      <c r="W29" s="150"/>
      <c r="X29" s="150"/>
      <c r="Y29" s="150"/>
      <c r="Z29" s="150"/>
    </row>
    <row r="30" spans="1:26" ht="100.5" customHeight="1" x14ac:dyDescent="0.25">
      <c r="A30" s="150"/>
      <c r="B30" s="150"/>
      <c r="C30" s="173"/>
      <c r="D30" s="150"/>
      <c r="E30" s="150"/>
      <c r="F30" s="150"/>
      <c r="G30" s="150"/>
      <c r="H30" s="150"/>
      <c r="I30" s="150"/>
      <c r="J30" s="150"/>
      <c r="K30" s="150"/>
      <c r="L30" s="150"/>
      <c r="M30" s="150"/>
      <c r="N30" s="150"/>
      <c r="O30" s="150"/>
      <c r="P30" s="150"/>
      <c r="Q30" s="150"/>
      <c r="R30" s="150"/>
      <c r="S30" s="150"/>
      <c r="T30" s="150"/>
      <c r="U30" s="150"/>
      <c r="V30" s="150"/>
      <c r="W30" s="150"/>
      <c r="X30" s="150"/>
      <c r="Y30" s="150"/>
      <c r="Z30" s="150"/>
    </row>
    <row r="31" spans="1:26" ht="409.5" customHeight="1" x14ac:dyDescent="0.25">
      <c r="A31" s="150"/>
      <c r="B31" s="150"/>
      <c r="C31" s="173"/>
      <c r="D31" s="150"/>
      <c r="E31" s="150"/>
      <c r="F31" s="150"/>
      <c r="G31" s="150"/>
      <c r="H31" s="150"/>
      <c r="I31" s="150"/>
      <c r="J31" s="150"/>
      <c r="K31" s="150"/>
      <c r="L31" s="150"/>
      <c r="M31" s="150"/>
      <c r="N31" s="150"/>
      <c r="O31" s="150"/>
      <c r="P31" s="150"/>
      <c r="Q31" s="150"/>
      <c r="R31" s="150"/>
      <c r="S31" s="150"/>
      <c r="T31" s="150"/>
      <c r="U31" s="150"/>
      <c r="V31" s="150"/>
      <c r="W31" s="150"/>
      <c r="X31" s="150"/>
      <c r="Y31" s="150"/>
      <c r="Z31" s="150"/>
    </row>
    <row r="32" spans="1:26" ht="182.25" customHeight="1" x14ac:dyDescent="0.25">
      <c r="A32" s="150"/>
      <c r="B32" s="150"/>
      <c r="C32" s="173"/>
      <c r="D32" s="150"/>
      <c r="E32" s="150"/>
      <c r="F32" s="150"/>
      <c r="G32" s="150"/>
      <c r="H32" s="150"/>
      <c r="I32" s="150"/>
      <c r="J32" s="150"/>
      <c r="K32" s="150"/>
      <c r="L32" s="150"/>
      <c r="M32" s="150"/>
      <c r="N32" s="150"/>
      <c r="O32" s="150"/>
      <c r="P32" s="150"/>
      <c r="Q32" s="150"/>
      <c r="R32" s="150"/>
      <c r="S32" s="150"/>
      <c r="T32" s="150"/>
      <c r="U32" s="150"/>
      <c r="V32" s="150"/>
      <c r="W32" s="150"/>
      <c r="X32" s="150"/>
      <c r="Y32" s="150"/>
      <c r="Z32" s="150"/>
    </row>
    <row r="33" spans="1:26" ht="409.5" customHeight="1" x14ac:dyDescent="0.25">
      <c r="A33" s="150"/>
      <c r="B33" s="150"/>
      <c r="C33" s="173"/>
      <c r="D33" s="150"/>
      <c r="E33" s="150"/>
      <c r="F33" s="150"/>
      <c r="G33" s="150"/>
      <c r="H33" s="150"/>
      <c r="I33" s="150"/>
      <c r="J33" s="150"/>
      <c r="K33" s="150"/>
      <c r="L33" s="150"/>
      <c r="M33" s="150"/>
      <c r="N33" s="150"/>
      <c r="O33" s="150"/>
      <c r="P33" s="150"/>
      <c r="Q33" s="150"/>
      <c r="R33" s="150"/>
      <c r="S33" s="150"/>
      <c r="T33" s="150"/>
      <c r="U33" s="150"/>
      <c r="V33" s="150"/>
      <c r="W33" s="150"/>
      <c r="X33" s="150"/>
      <c r="Y33" s="150"/>
      <c r="Z33" s="150"/>
    </row>
    <row r="34" spans="1:26" ht="127.5" customHeight="1" x14ac:dyDescent="0.25">
      <c r="A34" s="150"/>
      <c r="B34" s="150"/>
      <c r="C34" s="173"/>
      <c r="D34" s="150"/>
      <c r="E34" s="150"/>
      <c r="F34" s="150"/>
      <c r="G34" s="150"/>
      <c r="H34" s="150"/>
      <c r="I34" s="150"/>
      <c r="J34" s="150"/>
      <c r="K34" s="150"/>
      <c r="L34" s="150"/>
      <c r="M34" s="150"/>
      <c r="N34" s="150"/>
      <c r="O34" s="150"/>
      <c r="P34" s="150"/>
      <c r="Q34" s="150"/>
      <c r="R34" s="150"/>
      <c r="S34" s="150"/>
      <c r="T34" s="150"/>
      <c r="U34" s="150"/>
      <c r="V34" s="150"/>
      <c r="W34" s="150"/>
      <c r="X34" s="150"/>
      <c r="Y34" s="150"/>
      <c r="Z34" s="150"/>
    </row>
    <row r="35" spans="1:26" ht="311.25" customHeight="1" x14ac:dyDescent="0.25">
      <c r="A35" s="150"/>
      <c r="B35" s="150"/>
      <c r="C35" s="173"/>
      <c r="D35" s="150"/>
      <c r="E35" s="150"/>
      <c r="F35" s="150"/>
      <c r="G35" s="150"/>
      <c r="H35" s="150"/>
      <c r="I35" s="150"/>
      <c r="J35" s="150"/>
      <c r="K35" s="150"/>
      <c r="L35" s="150"/>
      <c r="M35" s="150"/>
      <c r="N35" s="150"/>
      <c r="O35" s="150"/>
      <c r="P35" s="150"/>
      <c r="Q35" s="150"/>
      <c r="R35" s="150"/>
      <c r="S35" s="150"/>
      <c r="T35" s="150"/>
      <c r="U35" s="150"/>
      <c r="V35" s="150"/>
      <c r="W35" s="150"/>
      <c r="X35" s="150"/>
      <c r="Y35" s="150"/>
      <c r="Z35" s="150"/>
    </row>
    <row r="36" spans="1:26" ht="14.25" customHeight="1" x14ac:dyDescent="0.25">
      <c r="A36" s="150"/>
      <c r="B36" s="150"/>
      <c r="C36" s="173"/>
      <c r="D36" s="150"/>
      <c r="E36" s="150"/>
      <c r="F36" s="150"/>
      <c r="G36" s="150"/>
      <c r="H36" s="150"/>
      <c r="I36" s="150"/>
      <c r="J36" s="150"/>
      <c r="K36" s="150"/>
      <c r="L36" s="150"/>
      <c r="M36" s="150"/>
      <c r="N36" s="150"/>
      <c r="O36" s="150"/>
      <c r="P36" s="150"/>
      <c r="Q36" s="150"/>
      <c r="R36" s="150"/>
      <c r="S36" s="150"/>
      <c r="T36" s="150"/>
      <c r="U36" s="150"/>
      <c r="V36" s="150"/>
      <c r="W36" s="150"/>
      <c r="X36" s="150"/>
      <c r="Y36" s="150"/>
      <c r="Z36" s="150"/>
    </row>
    <row r="37" spans="1:26" ht="14.25" customHeight="1" x14ac:dyDescent="0.25">
      <c r="A37" s="150"/>
      <c r="B37" s="150"/>
      <c r="C37" s="173"/>
      <c r="D37" s="150"/>
      <c r="E37" s="150"/>
      <c r="F37" s="150"/>
      <c r="G37" s="150"/>
      <c r="H37" s="150"/>
      <c r="I37" s="150"/>
      <c r="J37" s="150"/>
      <c r="K37" s="150"/>
      <c r="L37" s="150"/>
      <c r="M37" s="150"/>
      <c r="N37" s="150"/>
      <c r="O37" s="150"/>
      <c r="P37" s="150"/>
      <c r="Q37" s="150"/>
      <c r="R37" s="150"/>
      <c r="S37" s="150"/>
      <c r="T37" s="150"/>
      <c r="U37" s="150"/>
      <c r="V37" s="150"/>
      <c r="W37" s="150"/>
      <c r="X37" s="150"/>
      <c r="Y37" s="150"/>
      <c r="Z37" s="150"/>
    </row>
    <row r="38" spans="1:26" ht="14.25" customHeight="1" x14ac:dyDescent="0.25">
      <c r="A38" s="150"/>
      <c r="B38" s="150"/>
      <c r="C38" s="173"/>
      <c r="D38" s="150"/>
      <c r="E38" s="150"/>
      <c r="F38" s="150"/>
      <c r="G38" s="150"/>
      <c r="H38" s="150"/>
      <c r="I38" s="150"/>
      <c r="J38" s="150"/>
      <c r="K38" s="150"/>
      <c r="L38" s="150"/>
      <c r="M38" s="150"/>
      <c r="N38" s="150"/>
      <c r="O38" s="150"/>
      <c r="P38" s="150"/>
      <c r="Q38" s="150"/>
      <c r="R38" s="150"/>
      <c r="S38" s="150"/>
      <c r="T38" s="150"/>
      <c r="U38" s="150"/>
      <c r="V38" s="150"/>
      <c r="W38" s="150"/>
      <c r="X38" s="150"/>
      <c r="Y38" s="150"/>
      <c r="Z38" s="150"/>
    </row>
    <row r="39" spans="1:26" ht="14.25" customHeight="1" x14ac:dyDescent="0.25">
      <c r="A39" s="150"/>
      <c r="B39" s="150"/>
      <c r="C39" s="173"/>
      <c r="D39" s="150"/>
      <c r="E39" s="150"/>
      <c r="F39" s="150"/>
      <c r="G39" s="150"/>
      <c r="H39" s="150"/>
      <c r="I39" s="150"/>
      <c r="J39" s="150"/>
      <c r="K39" s="150"/>
      <c r="L39" s="150"/>
      <c r="M39" s="150"/>
      <c r="N39" s="150"/>
      <c r="O39" s="150"/>
      <c r="P39" s="150"/>
      <c r="Q39" s="150"/>
      <c r="R39" s="150"/>
      <c r="S39" s="150"/>
      <c r="T39" s="150"/>
      <c r="U39" s="150"/>
      <c r="V39" s="150"/>
      <c r="W39" s="150"/>
      <c r="X39" s="150"/>
      <c r="Y39" s="150"/>
      <c r="Z39" s="150"/>
    </row>
    <row r="40" spans="1:26" ht="14.25" customHeight="1" x14ac:dyDescent="0.25">
      <c r="A40" s="150"/>
      <c r="B40" s="150"/>
      <c r="C40" s="173"/>
      <c r="D40" s="150"/>
      <c r="E40" s="150"/>
      <c r="F40" s="150"/>
      <c r="G40" s="150"/>
      <c r="H40" s="150"/>
      <c r="I40" s="150"/>
      <c r="J40" s="150"/>
      <c r="K40" s="150"/>
      <c r="L40" s="150"/>
      <c r="M40" s="150"/>
      <c r="N40" s="150"/>
      <c r="O40" s="150"/>
      <c r="P40" s="150"/>
      <c r="Q40" s="150"/>
      <c r="R40" s="150"/>
      <c r="S40" s="150"/>
      <c r="T40" s="150"/>
      <c r="U40" s="150"/>
      <c r="V40" s="150"/>
      <c r="W40" s="150"/>
      <c r="X40" s="150"/>
      <c r="Y40" s="150"/>
      <c r="Z40" s="150"/>
    </row>
    <row r="41" spans="1:26" ht="14.25" customHeight="1" x14ac:dyDescent="0.25">
      <c r="A41" s="150"/>
      <c r="B41" s="150"/>
      <c r="C41" s="173"/>
      <c r="D41" s="150"/>
      <c r="E41" s="150"/>
      <c r="F41" s="150"/>
      <c r="G41" s="150"/>
      <c r="H41" s="150"/>
      <c r="I41" s="150"/>
      <c r="J41" s="150"/>
      <c r="K41" s="150"/>
      <c r="L41" s="150"/>
      <c r="M41" s="150"/>
      <c r="N41" s="150"/>
      <c r="O41" s="150"/>
      <c r="P41" s="150"/>
      <c r="Q41" s="150"/>
      <c r="R41" s="150"/>
      <c r="S41" s="150"/>
      <c r="T41" s="150"/>
      <c r="U41" s="150"/>
      <c r="V41" s="150"/>
      <c r="W41" s="150"/>
      <c r="X41" s="150"/>
      <c r="Y41" s="150"/>
      <c r="Z41" s="150"/>
    </row>
    <row r="42" spans="1:26" ht="14.25" customHeight="1" x14ac:dyDescent="0.25">
      <c r="A42" s="150"/>
      <c r="B42" s="150"/>
      <c r="C42" s="173"/>
      <c r="D42" s="150"/>
      <c r="E42" s="150"/>
      <c r="F42" s="150"/>
      <c r="G42" s="150"/>
      <c r="H42" s="150"/>
      <c r="I42" s="150"/>
      <c r="J42" s="150"/>
      <c r="K42" s="150"/>
      <c r="L42" s="150"/>
      <c r="M42" s="150"/>
      <c r="N42" s="150"/>
      <c r="O42" s="150"/>
      <c r="P42" s="150"/>
      <c r="Q42" s="150"/>
      <c r="R42" s="150"/>
      <c r="S42" s="150"/>
      <c r="T42" s="150"/>
      <c r="U42" s="150"/>
      <c r="V42" s="150"/>
      <c r="W42" s="150"/>
      <c r="X42" s="150"/>
      <c r="Y42" s="150"/>
      <c r="Z42" s="150"/>
    </row>
    <row r="43" spans="1:26" ht="14.25" customHeight="1" x14ac:dyDescent="0.25">
      <c r="A43" s="150"/>
      <c r="B43" s="150"/>
      <c r="C43" s="173"/>
      <c r="D43" s="150"/>
      <c r="E43" s="150"/>
      <c r="F43" s="150"/>
      <c r="G43" s="150"/>
      <c r="H43" s="150"/>
      <c r="I43" s="150"/>
      <c r="J43" s="150"/>
      <c r="K43" s="150"/>
      <c r="L43" s="150"/>
      <c r="M43" s="150"/>
      <c r="N43" s="150"/>
      <c r="O43" s="150"/>
      <c r="P43" s="150"/>
      <c r="Q43" s="150"/>
      <c r="R43" s="150"/>
      <c r="S43" s="150"/>
      <c r="T43" s="150"/>
      <c r="U43" s="150"/>
      <c r="V43" s="150"/>
      <c r="W43" s="150"/>
      <c r="X43" s="150"/>
      <c r="Y43" s="150"/>
      <c r="Z43" s="150"/>
    </row>
    <row r="44" spans="1:26" ht="14.25" customHeight="1" x14ac:dyDescent="0.25">
      <c r="A44" s="150"/>
      <c r="B44" s="150"/>
      <c r="C44" s="173"/>
      <c r="D44" s="150"/>
      <c r="E44" s="150"/>
      <c r="F44" s="150"/>
      <c r="G44" s="150"/>
      <c r="H44" s="150"/>
      <c r="I44" s="150"/>
      <c r="J44" s="150"/>
      <c r="K44" s="150"/>
      <c r="L44" s="150"/>
      <c r="M44" s="150"/>
      <c r="N44" s="150"/>
      <c r="O44" s="150"/>
      <c r="P44" s="150"/>
      <c r="Q44" s="150"/>
      <c r="R44" s="150"/>
      <c r="S44" s="150"/>
      <c r="T44" s="150"/>
      <c r="U44" s="150"/>
      <c r="V44" s="150"/>
      <c r="W44" s="150"/>
      <c r="X44" s="150"/>
      <c r="Y44" s="150"/>
      <c r="Z44" s="150"/>
    </row>
    <row r="45" spans="1:26" ht="14.25" customHeight="1" x14ac:dyDescent="0.25">
      <c r="A45" s="150"/>
      <c r="B45" s="150"/>
      <c r="C45" s="173"/>
      <c r="D45" s="150"/>
      <c r="E45" s="150"/>
      <c r="F45" s="150"/>
      <c r="G45" s="150"/>
      <c r="H45" s="150"/>
      <c r="I45" s="150"/>
      <c r="J45" s="150"/>
      <c r="K45" s="150"/>
      <c r="L45" s="150"/>
      <c r="M45" s="150"/>
      <c r="N45" s="150"/>
      <c r="O45" s="150"/>
      <c r="P45" s="150"/>
      <c r="Q45" s="150"/>
      <c r="R45" s="150"/>
      <c r="S45" s="150"/>
      <c r="T45" s="150"/>
      <c r="U45" s="150"/>
      <c r="V45" s="150"/>
      <c r="W45" s="150"/>
      <c r="X45" s="150"/>
      <c r="Y45" s="150"/>
      <c r="Z45" s="150"/>
    </row>
    <row r="46" spans="1:26" ht="14.25" customHeight="1" x14ac:dyDescent="0.25">
      <c r="A46" s="150"/>
      <c r="B46" s="150"/>
      <c r="C46" s="173"/>
      <c r="D46" s="150"/>
      <c r="E46" s="150"/>
      <c r="F46" s="150"/>
      <c r="G46" s="150"/>
      <c r="H46" s="150"/>
      <c r="I46" s="150"/>
      <c r="J46" s="150"/>
      <c r="K46" s="150"/>
      <c r="L46" s="150"/>
      <c r="M46" s="150"/>
      <c r="N46" s="150"/>
      <c r="O46" s="150"/>
      <c r="P46" s="150"/>
      <c r="Q46" s="150"/>
      <c r="R46" s="150"/>
      <c r="S46" s="150"/>
      <c r="T46" s="150"/>
      <c r="U46" s="150"/>
      <c r="V46" s="150"/>
      <c r="W46" s="150"/>
      <c r="X46" s="150"/>
      <c r="Y46" s="150"/>
      <c r="Z46" s="150"/>
    </row>
    <row r="47" spans="1:26" ht="14.25" customHeight="1" x14ac:dyDescent="0.25">
      <c r="A47" s="150"/>
      <c r="B47" s="150"/>
      <c r="C47" s="173"/>
      <c r="D47" s="150"/>
      <c r="E47" s="150"/>
      <c r="F47" s="150"/>
      <c r="G47" s="150"/>
      <c r="H47" s="150"/>
      <c r="I47" s="150"/>
      <c r="J47" s="150"/>
      <c r="K47" s="150"/>
      <c r="L47" s="150"/>
      <c r="M47" s="150"/>
      <c r="N47" s="150"/>
      <c r="O47" s="150"/>
      <c r="P47" s="150"/>
      <c r="Q47" s="150"/>
      <c r="R47" s="150"/>
      <c r="S47" s="150"/>
      <c r="T47" s="150"/>
      <c r="U47" s="150"/>
      <c r="V47" s="150"/>
      <c r="W47" s="150"/>
      <c r="X47" s="150"/>
      <c r="Y47" s="150"/>
      <c r="Z47" s="150"/>
    </row>
    <row r="48" spans="1:26" ht="14.25" customHeight="1" x14ac:dyDescent="0.25">
      <c r="A48" s="150"/>
      <c r="B48" s="150"/>
      <c r="C48" s="173"/>
      <c r="D48" s="150"/>
      <c r="E48" s="150"/>
      <c r="F48" s="150"/>
      <c r="G48" s="150"/>
      <c r="H48" s="150"/>
      <c r="I48" s="150"/>
      <c r="J48" s="150"/>
      <c r="K48" s="150"/>
      <c r="L48" s="150"/>
      <c r="M48" s="150"/>
      <c r="N48" s="150"/>
      <c r="O48" s="150"/>
      <c r="P48" s="150"/>
      <c r="Q48" s="150"/>
      <c r="R48" s="150"/>
      <c r="S48" s="150"/>
      <c r="T48" s="150"/>
      <c r="U48" s="150"/>
      <c r="V48" s="150"/>
      <c r="W48" s="150"/>
      <c r="X48" s="150"/>
      <c r="Y48" s="150"/>
      <c r="Z48" s="150"/>
    </row>
    <row r="49" spans="1:26" ht="14.25" customHeight="1" x14ac:dyDescent="0.25">
      <c r="A49" s="150"/>
      <c r="B49" s="150"/>
      <c r="C49" s="173"/>
      <c r="D49" s="150"/>
      <c r="E49" s="150"/>
      <c r="F49" s="150"/>
      <c r="G49" s="150"/>
      <c r="H49" s="150"/>
      <c r="I49" s="150"/>
      <c r="J49" s="150"/>
      <c r="K49" s="150"/>
      <c r="L49" s="150"/>
      <c r="M49" s="150"/>
      <c r="N49" s="150"/>
      <c r="O49" s="150"/>
      <c r="P49" s="150"/>
      <c r="Q49" s="150"/>
      <c r="R49" s="150"/>
      <c r="S49" s="150"/>
      <c r="T49" s="150"/>
      <c r="U49" s="150"/>
      <c r="V49" s="150"/>
      <c r="W49" s="150"/>
      <c r="X49" s="150"/>
      <c r="Y49" s="150"/>
      <c r="Z49" s="150"/>
    </row>
    <row r="50" spans="1:26" ht="14.25" customHeight="1" x14ac:dyDescent="0.25">
      <c r="A50" s="150"/>
      <c r="B50" s="150"/>
      <c r="C50" s="173"/>
      <c r="D50" s="150"/>
      <c r="E50" s="150"/>
      <c r="F50" s="150"/>
      <c r="G50" s="150"/>
      <c r="H50" s="150"/>
      <c r="I50" s="150"/>
      <c r="J50" s="150"/>
      <c r="K50" s="150"/>
      <c r="L50" s="150"/>
      <c r="M50" s="150"/>
      <c r="N50" s="150"/>
      <c r="O50" s="150"/>
      <c r="P50" s="150"/>
      <c r="Q50" s="150"/>
      <c r="R50" s="150"/>
      <c r="S50" s="150"/>
      <c r="T50" s="150"/>
      <c r="U50" s="150"/>
      <c r="V50" s="150"/>
      <c r="W50" s="150"/>
      <c r="X50" s="150"/>
      <c r="Y50" s="150"/>
      <c r="Z50" s="150"/>
    </row>
    <row r="51" spans="1:26" ht="14.25" customHeight="1" x14ac:dyDescent="0.25">
      <c r="A51" s="150"/>
      <c r="B51" s="150"/>
      <c r="C51" s="173"/>
      <c r="D51" s="150"/>
      <c r="E51" s="150"/>
      <c r="F51" s="150"/>
      <c r="G51" s="150"/>
      <c r="H51" s="150"/>
      <c r="I51" s="150"/>
      <c r="J51" s="150"/>
      <c r="K51" s="150"/>
      <c r="L51" s="150"/>
      <c r="M51" s="150"/>
      <c r="N51" s="150"/>
      <c r="O51" s="150"/>
      <c r="P51" s="150"/>
      <c r="Q51" s="150"/>
      <c r="R51" s="150"/>
      <c r="S51" s="150"/>
      <c r="T51" s="150"/>
      <c r="U51" s="150"/>
      <c r="V51" s="150"/>
      <c r="W51" s="150"/>
      <c r="X51" s="150"/>
      <c r="Y51" s="150"/>
      <c r="Z51" s="150"/>
    </row>
    <row r="52" spans="1:26" ht="14.25" customHeight="1" x14ac:dyDescent="0.25">
      <c r="A52" s="150"/>
      <c r="B52" s="150"/>
      <c r="C52" s="173"/>
      <c r="D52" s="150"/>
      <c r="E52" s="150"/>
      <c r="F52" s="150"/>
      <c r="G52" s="150"/>
      <c r="H52" s="150"/>
      <c r="I52" s="150"/>
      <c r="J52" s="150"/>
      <c r="K52" s="150"/>
      <c r="L52" s="150"/>
      <c r="M52" s="150"/>
      <c r="N52" s="150"/>
      <c r="O52" s="150"/>
      <c r="P52" s="150"/>
      <c r="Q52" s="150"/>
      <c r="R52" s="150"/>
      <c r="S52" s="150"/>
      <c r="T52" s="150"/>
      <c r="U52" s="150"/>
      <c r="V52" s="150"/>
      <c r="W52" s="150"/>
      <c r="X52" s="150"/>
      <c r="Y52" s="150"/>
      <c r="Z52" s="150"/>
    </row>
    <row r="53" spans="1:26" ht="14.25" customHeight="1" x14ac:dyDescent="0.25">
      <c r="A53" s="150"/>
      <c r="B53" s="150"/>
      <c r="C53" s="173"/>
      <c r="D53" s="150"/>
      <c r="E53" s="150"/>
      <c r="F53" s="150"/>
      <c r="G53" s="150"/>
      <c r="H53" s="150"/>
      <c r="I53" s="150"/>
      <c r="J53" s="150"/>
      <c r="K53" s="150"/>
      <c r="L53" s="150"/>
      <c r="M53" s="150"/>
      <c r="N53" s="150"/>
      <c r="O53" s="150"/>
      <c r="P53" s="150"/>
      <c r="Q53" s="150"/>
      <c r="R53" s="150"/>
      <c r="S53" s="150"/>
      <c r="T53" s="150"/>
      <c r="U53" s="150"/>
      <c r="V53" s="150"/>
      <c r="W53" s="150"/>
      <c r="X53" s="150"/>
      <c r="Y53" s="150"/>
      <c r="Z53" s="150"/>
    </row>
    <row r="54" spans="1:26" ht="14.25" customHeight="1" x14ac:dyDescent="0.25">
      <c r="A54" s="150"/>
      <c r="B54" s="150"/>
      <c r="C54" s="173"/>
      <c r="D54" s="150"/>
      <c r="E54" s="150"/>
      <c r="F54" s="150"/>
      <c r="G54" s="150"/>
      <c r="H54" s="150"/>
      <c r="I54" s="150"/>
      <c r="J54" s="150"/>
      <c r="K54" s="150"/>
      <c r="L54" s="150"/>
      <c r="M54" s="150"/>
      <c r="N54" s="150"/>
      <c r="O54" s="150"/>
      <c r="P54" s="150"/>
      <c r="Q54" s="150"/>
      <c r="R54" s="150"/>
      <c r="S54" s="150"/>
      <c r="T54" s="150"/>
      <c r="U54" s="150"/>
      <c r="V54" s="150"/>
      <c r="W54" s="150"/>
      <c r="X54" s="150"/>
      <c r="Y54" s="150"/>
      <c r="Z54" s="150"/>
    </row>
    <row r="55" spans="1:26" ht="14.25" customHeight="1" x14ac:dyDescent="0.25">
      <c r="A55" s="150"/>
      <c r="B55" s="150"/>
      <c r="C55" s="173"/>
      <c r="D55" s="150"/>
      <c r="E55" s="150"/>
      <c r="F55" s="150"/>
      <c r="G55" s="150"/>
      <c r="H55" s="150"/>
      <c r="I55" s="150"/>
      <c r="J55" s="150"/>
      <c r="K55" s="150"/>
      <c r="L55" s="150"/>
      <c r="M55" s="150"/>
      <c r="N55" s="150"/>
      <c r="O55" s="150"/>
      <c r="P55" s="150"/>
      <c r="Q55" s="150"/>
      <c r="R55" s="150"/>
      <c r="S55" s="150"/>
      <c r="T55" s="150"/>
      <c r="U55" s="150"/>
      <c r="V55" s="150"/>
      <c r="W55" s="150"/>
      <c r="X55" s="150"/>
      <c r="Y55" s="150"/>
      <c r="Z55" s="150"/>
    </row>
    <row r="56" spans="1:26" ht="14.25" customHeight="1" x14ac:dyDescent="0.25">
      <c r="A56" s="150"/>
      <c r="B56" s="150"/>
      <c r="C56" s="173"/>
      <c r="D56" s="150"/>
      <c r="E56" s="150"/>
      <c r="F56" s="150"/>
      <c r="G56" s="150"/>
      <c r="H56" s="150"/>
      <c r="I56" s="150"/>
      <c r="J56" s="150"/>
      <c r="K56" s="150"/>
      <c r="L56" s="150"/>
      <c r="M56" s="150"/>
      <c r="N56" s="150"/>
      <c r="O56" s="150"/>
      <c r="P56" s="150"/>
      <c r="Q56" s="150"/>
      <c r="R56" s="150"/>
      <c r="S56" s="150"/>
      <c r="T56" s="150"/>
      <c r="U56" s="150"/>
      <c r="V56" s="150"/>
      <c r="W56" s="150"/>
      <c r="X56" s="150"/>
      <c r="Y56" s="150"/>
      <c r="Z56" s="150"/>
    </row>
    <row r="57" spans="1:26" ht="14.25" customHeight="1" x14ac:dyDescent="0.25">
      <c r="A57" s="150"/>
      <c r="B57" s="150"/>
      <c r="C57" s="173"/>
      <c r="D57" s="150"/>
      <c r="E57" s="150"/>
      <c r="F57" s="150"/>
      <c r="G57" s="150"/>
      <c r="H57" s="150"/>
      <c r="I57" s="150"/>
      <c r="J57" s="150"/>
      <c r="K57" s="150"/>
      <c r="L57" s="150"/>
      <c r="M57" s="150"/>
      <c r="N57" s="150"/>
      <c r="O57" s="150"/>
      <c r="P57" s="150"/>
      <c r="Q57" s="150"/>
      <c r="R57" s="150"/>
      <c r="S57" s="150"/>
      <c r="T57" s="150"/>
      <c r="U57" s="150"/>
      <c r="V57" s="150"/>
      <c r="W57" s="150"/>
      <c r="X57" s="150"/>
      <c r="Y57" s="150"/>
      <c r="Z57" s="150"/>
    </row>
    <row r="58" spans="1:26" ht="14.25" customHeight="1" x14ac:dyDescent="0.25">
      <c r="A58" s="150"/>
      <c r="B58" s="150"/>
      <c r="C58" s="173"/>
      <c r="D58" s="150"/>
      <c r="E58" s="150"/>
      <c r="F58" s="150"/>
      <c r="G58" s="150"/>
      <c r="H58" s="150"/>
      <c r="I58" s="150"/>
      <c r="J58" s="150"/>
      <c r="K58" s="150"/>
      <c r="L58" s="150"/>
      <c r="M58" s="150"/>
      <c r="N58" s="150"/>
      <c r="O58" s="150"/>
      <c r="P58" s="150"/>
      <c r="Q58" s="150"/>
      <c r="R58" s="150"/>
      <c r="S58" s="150"/>
      <c r="T58" s="150"/>
      <c r="U58" s="150"/>
      <c r="V58" s="150"/>
      <c r="W58" s="150"/>
      <c r="X58" s="150"/>
      <c r="Y58" s="150"/>
      <c r="Z58" s="150"/>
    </row>
    <row r="59" spans="1:26" ht="14.25" customHeight="1" x14ac:dyDescent="0.25">
      <c r="A59" s="150"/>
      <c r="B59" s="150"/>
      <c r="C59" s="173"/>
      <c r="D59" s="150"/>
      <c r="E59" s="150"/>
      <c r="F59" s="150"/>
      <c r="G59" s="150"/>
      <c r="H59" s="150"/>
      <c r="I59" s="150"/>
      <c r="J59" s="150"/>
      <c r="K59" s="150"/>
      <c r="L59" s="150"/>
      <c r="M59" s="150"/>
      <c r="N59" s="150"/>
      <c r="O59" s="150"/>
      <c r="P59" s="150"/>
      <c r="Q59" s="150"/>
      <c r="R59" s="150"/>
      <c r="S59" s="150"/>
      <c r="T59" s="150"/>
      <c r="U59" s="150"/>
      <c r="V59" s="150"/>
      <c r="W59" s="150"/>
      <c r="X59" s="150"/>
      <c r="Y59" s="150"/>
      <c r="Z59" s="150"/>
    </row>
    <row r="60" spans="1:26" ht="14.25" customHeight="1" x14ac:dyDescent="0.25">
      <c r="A60" s="150"/>
      <c r="B60" s="150"/>
      <c r="C60" s="173"/>
      <c r="D60" s="150"/>
      <c r="E60" s="150"/>
      <c r="F60" s="150"/>
      <c r="G60" s="150"/>
      <c r="H60" s="150"/>
      <c r="I60" s="150"/>
      <c r="J60" s="150"/>
      <c r="K60" s="150"/>
      <c r="L60" s="150"/>
      <c r="M60" s="150"/>
      <c r="N60" s="150"/>
      <c r="O60" s="150"/>
      <c r="P60" s="150"/>
      <c r="Q60" s="150"/>
      <c r="R60" s="150"/>
      <c r="S60" s="150"/>
      <c r="T60" s="150"/>
      <c r="U60" s="150"/>
      <c r="V60" s="150"/>
      <c r="W60" s="150"/>
      <c r="X60" s="150"/>
      <c r="Y60" s="150"/>
      <c r="Z60" s="150"/>
    </row>
    <row r="61" spans="1:26" ht="14.25" customHeight="1" x14ac:dyDescent="0.25">
      <c r="A61" s="150"/>
      <c r="B61" s="150"/>
      <c r="C61" s="173"/>
      <c r="D61" s="150"/>
      <c r="E61" s="150"/>
      <c r="F61" s="150"/>
      <c r="G61" s="150"/>
      <c r="H61" s="150"/>
      <c r="I61" s="150"/>
      <c r="J61" s="150"/>
      <c r="K61" s="150"/>
      <c r="L61" s="150"/>
      <c r="M61" s="150"/>
      <c r="N61" s="150"/>
      <c r="O61" s="150"/>
      <c r="P61" s="150"/>
      <c r="Q61" s="150"/>
      <c r="R61" s="150"/>
      <c r="S61" s="150"/>
      <c r="T61" s="150"/>
      <c r="U61" s="150"/>
      <c r="V61" s="150"/>
      <c r="W61" s="150"/>
      <c r="X61" s="150"/>
      <c r="Y61" s="150"/>
      <c r="Z61" s="150"/>
    </row>
    <row r="62" spans="1:26" ht="14.25" customHeight="1" x14ac:dyDescent="0.25">
      <c r="A62" s="150"/>
      <c r="B62" s="150"/>
      <c r="C62" s="173"/>
      <c r="D62" s="150"/>
      <c r="E62" s="150"/>
      <c r="F62" s="150"/>
      <c r="G62" s="150"/>
      <c r="H62" s="150"/>
      <c r="I62" s="150"/>
      <c r="J62" s="150"/>
      <c r="K62" s="150"/>
      <c r="L62" s="150"/>
      <c r="M62" s="150"/>
      <c r="N62" s="150"/>
      <c r="O62" s="150"/>
      <c r="P62" s="150"/>
      <c r="Q62" s="150"/>
      <c r="R62" s="150"/>
      <c r="S62" s="150"/>
      <c r="T62" s="150"/>
      <c r="U62" s="150"/>
      <c r="V62" s="150"/>
      <c r="W62" s="150"/>
      <c r="X62" s="150"/>
      <c r="Y62" s="150"/>
      <c r="Z62" s="150"/>
    </row>
    <row r="63" spans="1:26" ht="14.25" customHeight="1" x14ac:dyDescent="0.25">
      <c r="A63" s="150"/>
      <c r="B63" s="150"/>
      <c r="C63" s="173"/>
      <c r="D63" s="150"/>
      <c r="E63" s="150"/>
      <c r="F63" s="150"/>
      <c r="G63" s="150"/>
      <c r="H63" s="150"/>
      <c r="I63" s="150"/>
      <c r="J63" s="150"/>
      <c r="K63" s="150"/>
      <c r="L63" s="150"/>
      <c r="M63" s="150"/>
      <c r="N63" s="150"/>
      <c r="O63" s="150"/>
      <c r="P63" s="150"/>
      <c r="Q63" s="150"/>
      <c r="R63" s="150"/>
      <c r="S63" s="150"/>
      <c r="T63" s="150"/>
      <c r="U63" s="150"/>
      <c r="V63" s="150"/>
      <c r="W63" s="150"/>
      <c r="X63" s="150"/>
      <c r="Y63" s="150"/>
      <c r="Z63" s="150"/>
    </row>
    <row r="64" spans="1:26" ht="14.25" customHeight="1" x14ac:dyDescent="0.25">
      <c r="A64" s="150"/>
      <c r="B64" s="150"/>
      <c r="C64" s="173"/>
      <c r="D64" s="150"/>
      <c r="E64" s="150"/>
      <c r="F64" s="150"/>
      <c r="G64" s="150"/>
      <c r="H64" s="150"/>
      <c r="I64" s="150"/>
      <c r="J64" s="150"/>
      <c r="K64" s="150"/>
      <c r="L64" s="150"/>
      <c r="M64" s="150"/>
      <c r="N64" s="150"/>
      <c r="O64" s="150"/>
      <c r="P64" s="150"/>
      <c r="Q64" s="150"/>
      <c r="R64" s="150"/>
      <c r="S64" s="150"/>
      <c r="T64" s="150"/>
      <c r="U64" s="150"/>
      <c r="V64" s="150"/>
      <c r="W64" s="150"/>
      <c r="X64" s="150"/>
      <c r="Y64" s="150"/>
      <c r="Z64" s="150"/>
    </row>
    <row r="65" spans="1:26" ht="14.25" customHeight="1" x14ac:dyDescent="0.25">
      <c r="A65" s="150"/>
      <c r="B65" s="150"/>
      <c r="C65" s="173"/>
      <c r="D65" s="150"/>
      <c r="E65" s="150"/>
      <c r="F65" s="150"/>
      <c r="G65" s="150"/>
      <c r="H65" s="150"/>
      <c r="I65" s="150"/>
      <c r="J65" s="150"/>
      <c r="K65" s="150"/>
      <c r="L65" s="150"/>
      <c r="M65" s="150"/>
      <c r="N65" s="150"/>
      <c r="O65" s="150"/>
      <c r="P65" s="150"/>
      <c r="Q65" s="150"/>
      <c r="R65" s="150"/>
      <c r="S65" s="150"/>
      <c r="T65" s="150"/>
      <c r="U65" s="150"/>
      <c r="V65" s="150"/>
      <c r="W65" s="150"/>
      <c r="X65" s="150"/>
      <c r="Y65" s="150"/>
      <c r="Z65" s="150"/>
    </row>
    <row r="66" spans="1:26" ht="14.25" customHeight="1" x14ac:dyDescent="0.25">
      <c r="A66" s="150"/>
      <c r="B66" s="150"/>
      <c r="C66" s="173"/>
      <c r="D66" s="150"/>
      <c r="E66" s="150"/>
      <c r="F66" s="150"/>
      <c r="G66" s="150"/>
      <c r="H66" s="150"/>
      <c r="I66" s="150"/>
      <c r="J66" s="150"/>
      <c r="K66" s="150"/>
      <c r="L66" s="150"/>
      <c r="M66" s="150"/>
      <c r="N66" s="150"/>
      <c r="O66" s="150"/>
      <c r="P66" s="150"/>
      <c r="Q66" s="150"/>
      <c r="R66" s="150"/>
      <c r="S66" s="150"/>
      <c r="T66" s="150"/>
      <c r="U66" s="150"/>
      <c r="V66" s="150"/>
      <c r="W66" s="150"/>
      <c r="X66" s="150"/>
      <c r="Y66" s="150"/>
      <c r="Z66" s="150"/>
    </row>
    <row r="67" spans="1:26" ht="14.25" customHeight="1" x14ac:dyDescent="0.25">
      <c r="A67" s="150"/>
      <c r="B67" s="150"/>
      <c r="C67" s="173"/>
      <c r="D67" s="150"/>
      <c r="E67" s="150"/>
      <c r="F67" s="150"/>
      <c r="G67" s="150"/>
      <c r="H67" s="150"/>
      <c r="I67" s="150"/>
      <c r="J67" s="150"/>
      <c r="K67" s="150"/>
      <c r="L67" s="150"/>
      <c r="M67" s="150"/>
      <c r="N67" s="150"/>
      <c r="O67" s="150"/>
      <c r="P67" s="150"/>
      <c r="Q67" s="150"/>
      <c r="R67" s="150"/>
      <c r="S67" s="150"/>
      <c r="T67" s="150"/>
      <c r="U67" s="150"/>
      <c r="V67" s="150"/>
      <c r="W67" s="150"/>
      <c r="X67" s="150"/>
      <c r="Y67" s="150"/>
      <c r="Z67" s="150"/>
    </row>
    <row r="68" spans="1:26" ht="14.25" customHeight="1" x14ac:dyDescent="0.25">
      <c r="A68" s="150"/>
      <c r="B68" s="150"/>
      <c r="C68" s="173"/>
      <c r="D68" s="150"/>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ht="14.25" customHeight="1" x14ac:dyDescent="0.25">
      <c r="A69" s="150"/>
      <c r="B69" s="150"/>
      <c r="C69" s="173"/>
      <c r="D69" s="150"/>
      <c r="E69" s="150"/>
      <c r="F69" s="150"/>
      <c r="G69" s="150"/>
      <c r="H69" s="150"/>
      <c r="I69" s="150"/>
      <c r="J69" s="150"/>
      <c r="K69" s="150"/>
      <c r="L69" s="150"/>
      <c r="M69" s="150"/>
      <c r="N69" s="150"/>
      <c r="O69" s="150"/>
      <c r="P69" s="150"/>
      <c r="Q69" s="150"/>
      <c r="R69" s="150"/>
      <c r="S69" s="150"/>
      <c r="T69" s="150"/>
      <c r="U69" s="150"/>
      <c r="V69" s="150"/>
      <c r="W69" s="150"/>
      <c r="X69" s="150"/>
      <c r="Y69" s="150"/>
      <c r="Z69" s="150"/>
    </row>
    <row r="70" spans="1:26" ht="14.25" customHeight="1" x14ac:dyDescent="0.25">
      <c r="A70" s="150"/>
      <c r="B70" s="150"/>
      <c r="C70" s="173"/>
      <c r="D70" s="150"/>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14.25" customHeight="1" x14ac:dyDescent="0.25">
      <c r="A71" s="150"/>
      <c r="B71" s="150"/>
      <c r="C71" s="173"/>
      <c r="D71" s="150"/>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14.25" customHeight="1" x14ac:dyDescent="0.25">
      <c r="A72" s="150"/>
      <c r="B72" s="150"/>
      <c r="C72" s="173"/>
      <c r="D72" s="150"/>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14.25" customHeight="1" x14ac:dyDescent="0.25">
      <c r="A73" s="150"/>
      <c r="B73" s="150"/>
      <c r="C73" s="173"/>
      <c r="D73" s="150"/>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14.25" customHeight="1" x14ac:dyDescent="0.25">
      <c r="A74" s="150"/>
      <c r="B74" s="150"/>
      <c r="C74" s="173"/>
      <c r="D74" s="150"/>
      <c r="E74" s="150"/>
      <c r="F74" s="150"/>
      <c r="G74" s="150"/>
      <c r="H74" s="150"/>
      <c r="I74" s="150"/>
      <c r="J74" s="150"/>
      <c r="K74" s="150"/>
      <c r="L74" s="150"/>
      <c r="M74" s="150"/>
      <c r="N74" s="150"/>
      <c r="O74" s="150"/>
      <c r="P74" s="150"/>
      <c r="Q74" s="150"/>
      <c r="R74" s="150"/>
      <c r="S74" s="150"/>
      <c r="T74" s="150"/>
      <c r="U74" s="150"/>
      <c r="V74" s="150"/>
      <c r="W74" s="150"/>
      <c r="X74" s="150"/>
      <c r="Y74" s="150"/>
      <c r="Z74" s="150"/>
    </row>
    <row r="75" spans="1:26" ht="14.25" customHeight="1" x14ac:dyDescent="0.25">
      <c r="A75" s="150"/>
      <c r="B75" s="150"/>
      <c r="C75" s="173"/>
      <c r="D75" s="150"/>
      <c r="E75" s="150"/>
      <c r="F75" s="150"/>
      <c r="G75" s="150"/>
      <c r="H75" s="150"/>
      <c r="I75" s="150"/>
      <c r="J75" s="150"/>
      <c r="K75" s="150"/>
      <c r="L75" s="150"/>
      <c r="M75" s="150"/>
      <c r="N75" s="150"/>
      <c r="O75" s="150"/>
      <c r="P75" s="150"/>
      <c r="Q75" s="150"/>
      <c r="R75" s="150"/>
      <c r="S75" s="150"/>
      <c r="T75" s="150"/>
      <c r="U75" s="150"/>
      <c r="V75" s="150"/>
      <c r="W75" s="150"/>
      <c r="X75" s="150"/>
      <c r="Y75" s="150"/>
      <c r="Z75" s="150"/>
    </row>
    <row r="76" spans="1:26" ht="14.25" customHeight="1" x14ac:dyDescent="0.25">
      <c r="A76" s="150"/>
      <c r="B76" s="150"/>
      <c r="C76" s="173"/>
      <c r="D76" s="150"/>
      <c r="E76" s="150"/>
      <c r="F76" s="150"/>
      <c r="G76" s="150"/>
      <c r="H76" s="150"/>
      <c r="I76" s="150"/>
      <c r="J76" s="150"/>
      <c r="K76" s="150"/>
      <c r="L76" s="150"/>
      <c r="M76" s="150"/>
      <c r="N76" s="150"/>
      <c r="O76" s="150"/>
      <c r="P76" s="150"/>
      <c r="Q76" s="150"/>
      <c r="R76" s="150"/>
      <c r="S76" s="150"/>
      <c r="T76" s="150"/>
      <c r="U76" s="150"/>
      <c r="V76" s="150"/>
      <c r="W76" s="150"/>
      <c r="X76" s="150"/>
      <c r="Y76" s="150"/>
      <c r="Z76" s="150"/>
    </row>
    <row r="77" spans="1:26" ht="14.25" customHeight="1" x14ac:dyDescent="0.25">
      <c r="A77" s="150"/>
      <c r="B77" s="150"/>
      <c r="C77" s="173"/>
      <c r="D77" s="150"/>
      <c r="E77" s="150"/>
      <c r="F77" s="150"/>
      <c r="G77" s="150"/>
      <c r="H77" s="150"/>
      <c r="I77" s="150"/>
      <c r="J77" s="150"/>
      <c r="K77" s="150"/>
      <c r="L77" s="150"/>
      <c r="M77" s="150"/>
      <c r="N77" s="150"/>
      <c r="O77" s="150"/>
      <c r="P77" s="150"/>
      <c r="Q77" s="150"/>
      <c r="R77" s="150"/>
      <c r="S77" s="150"/>
      <c r="T77" s="150"/>
      <c r="U77" s="150"/>
      <c r="V77" s="150"/>
      <c r="W77" s="150"/>
      <c r="X77" s="150"/>
      <c r="Y77" s="150"/>
      <c r="Z77" s="150"/>
    </row>
    <row r="78" spans="1:26" ht="14.25" customHeight="1" x14ac:dyDescent="0.25">
      <c r="A78" s="150"/>
      <c r="B78" s="150"/>
      <c r="C78" s="173"/>
      <c r="D78" s="150"/>
      <c r="E78" s="150"/>
      <c r="F78" s="150"/>
      <c r="G78" s="150"/>
      <c r="H78" s="150"/>
      <c r="I78" s="150"/>
      <c r="J78" s="150"/>
      <c r="K78" s="150"/>
      <c r="L78" s="150"/>
      <c r="M78" s="150"/>
      <c r="N78" s="150"/>
      <c r="O78" s="150"/>
      <c r="P78" s="150"/>
      <c r="Q78" s="150"/>
      <c r="R78" s="150"/>
      <c r="S78" s="150"/>
      <c r="T78" s="150"/>
      <c r="U78" s="150"/>
      <c r="V78" s="150"/>
      <c r="W78" s="150"/>
      <c r="X78" s="150"/>
      <c r="Y78" s="150"/>
      <c r="Z78" s="150"/>
    </row>
    <row r="79" spans="1:26" ht="14.25" customHeight="1" x14ac:dyDescent="0.25">
      <c r="A79" s="150"/>
      <c r="B79" s="150"/>
      <c r="C79" s="173"/>
      <c r="D79" s="150"/>
      <c r="E79" s="150"/>
      <c r="F79" s="150"/>
      <c r="G79" s="150"/>
      <c r="H79" s="150"/>
      <c r="I79" s="150"/>
      <c r="J79" s="150"/>
      <c r="K79" s="150"/>
      <c r="L79" s="150"/>
      <c r="M79" s="150"/>
      <c r="N79" s="150"/>
      <c r="O79" s="150"/>
      <c r="P79" s="150"/>
      <c r="Q79" s="150"/>
      <c r="R79" s="150"/>
      <c r="S79" s="150"/>
      <c r="T79" s="150"/>
      <c r="U79" s="150"/>
      <c r="V79" s="150"/>
      <c r="W79" s="150"/>
      <c r="X79" s="150"/>
      <c r="Y79" s="150"/>
      <c r="Z79" s="150"/>
    </row>
    <row r="80" spans="1:26" ht="14.25" customHeight="1" x14ac:dyDescent="0.25">
      <c r="A80" s="150"/>
      <c r="B80" s="150"/>
      <c r="C80" s="173"/>
      <c r="D80" s="150"/>
      <c r="E80" s="150"/>
      <c r="F80" s="150"/>
      <c r="G80" s="150"/>
      <c r="H80" s="150"/>
      <c r="I80" s="150"/>
      <c r="J80" s="150"/>
      <c r="K80" s="150"/>
      <c r="L80" s="150"/>
      <c r="M80" s="150"/>
      <c r="N80" s="150"/>
      <c r="O80" s="150"/>
      <c r="P80" s="150"/>
      <c r="Q80" s="150"/>
      <c r="R80" s="150"/>
      <c r="S80" s="150"/>
      <c r="T80" s="150"/>
      <c r="U80" s="150"/>
      <c r="V80" s="150"/>
      <c r="W80" s="150"/>
      <c r="X80" s="150"/>
      <c r="Y80" s="150"/>
      <c r="Z80" s="150"/>
    </row>
    <row r="81" spans="1:26" ht="14.25" customHeight="1" x14ac:dyDescent="0.25">
      <c r="A81" s="150"/>
      <c r="B81" s="150"/>
      <c r="C81" s="173"/>
      <c r="D81" s="150"/>
      <c r="E81" s="150"/>
      <c r="F81" s="150"/>
      <c r="G81" s="150"/>
      <c r="H81" s="150"/>
      <c r="I81" s="150"/>
      <c r="J81" s="150"/>
      <c r="K81" s="150"/>
      <c r="L81" s="150"/>
      <c r="M81" s="150"/>
      <c r="N81" s="150"/>
      <c r="O81" s="150"/>
      <c r="P81" s="150"/>
      <c r="Q81" s="150"/>
      <c r="R81" s="150"/>
      <c r="S81" s="150"/>
      <c r="T81" s="150"/>
      <c r="U81" s="150"/>
      <c r="V81" s="150"/>
      <c r="W81" s="150"/>
      <c r="X81" s="150"/>
      <c r="Y81" s="150"/>
      <c r="Z81" s="150"/>
    </row>
    <row r="82" spans="1:26" ht="14.25" customHeight="1" x14ac:dyDescent="0.25">
      <c r="A82" s="150"/>
      <c r="B82" s="150"/>
      <c r="C82" s="173"/>
      <c r="D82" s="150"/>
      <c r="E82" s="150"/>
      <c r="F82" s="150"/>
      <c r="G82" s="150"/>
      <c r="H82" s="150"/>
      <c r="I82" s="150"/>
      <c r="J82" s="150"/>
      <c r="K82" s="150"/>
      <c r="L82" s="150"/>
      <c r="M82" s="150"/>
      <c r="N82" s="150"/>
      <c r="O82" s="150"/>
      <c r="P82" s="150"/>
      <c r="Q82" s="150"/>
      <c r="R82" s="150"/>
      <c r="S82" s="150"/>
      <c r="T82" s="150"/>
      <c r="U82" s="150"/>
      <c r="V82" s="150"/>
      <c r="W82" s="150"/>
      <c r="X82" s="150"/>
      <c r="Y82" s="150"/>
      <c r="Z82" s="150"/>
    </row>
    <row r="83" spans="1:26" ht="14.25" customHeight="1" x14ac:dyDescent="0.25">
      <c r="A83" s="150"/>
      <c r="B83" s="150"/>
      <c r="C83" s="173"/>
      <c r="D83" s="150"/>
      <c r="E83" s="150"/>
      <c r="F83" s="150"/>
      <c r="G83" s="150"/>
      <c r="H83" s="150"/>
      <c r="I83" s="150"/>
      <c r="J83" s="150"/>
      <c r="K83" s="150"/>
      <c r="L83" s="150"/>
      <c r="M83" s="150"/>
      <c r="N83" s="150"/>
      <c r="O83" s="150"/>
      <c r="P83" s="150"/>
      <c r="Q83" s="150"/>
      <c r="R83" s="150"/>
      <c r="S83" s="150"/>
      <c r="T83" s="150"/>
      <c r="U83" s="150"/>
      <c r="V83" s="150"/>
      <c r="W83" s="150"/>
      <c r="X83" s="150"/>
      <c r="Y83" s="150"/>
      <c r="Z83" s="150"/>
    </row>
    <row r="84" spans="1:26" ht="14.25" customHeight="1" x14ac:dyDescent="0.25">
      <c r="A84" s="150"/>
      <c r="B84" s="150"/>
      <c r="C84" s="173"/>
      <c r="D84" s="150"/>
      <c r="E84" s="150"/>
      <c r="F84" s="150"/>
      <c r="G84" s="150"/>
      <c r="H84" s="150"/>
      <c r="I84" s="150"/>
      <c r="J84" s="150"/>
      <c r="K84" s="150"/>
      <c r="L84" s="150"/>
      <c r="M84" s="150"/>
      <c r="N84" s="150"/>
      <c r="O84" s="150"/>
      <c r="P84" s="150"/>
      <c r="Q84" s="150"/>
      <c r="R84" s="150"/>
      <c r="S84" s="150"/>
      <c r="T84" s="150"/>
      <c r="U84" s="150"/>
      <c r="V84" s="150"/>
      <c r="W84" s="150"/>
      <c r="X84" s="150"/>
      <c r="Y84" s="150"/>
      <c r="Z84" s="150"/>
    </row>
    <row r="85" spans="1:26" ht="14.25" customHeight="1" x14ac:dyDescent="0.25">
      <c r="A85" s="150"/>
      <c r="B85" s="150"/>
      <c r="C85" s="173"/>
      <c r="D85" s="150"/>
      <c r="E85" s="150"/>
      <c r="F85" s="150"/>
      <c r="G85" s="150"/>
      <c r="H85" s="150"/>
      <c r="I85" s="150"/>
      <c r="J85" s="150"/>
      <c r="K85" s="150"/>
      <c r="L85" s="150"/>
      <c r="M85" s="150"/>
      <c r="N85" s="150"/>
      <c r="O85" s="150"/>
      <c r="P85" s="150"/>
      <c r="Q85" s="150"/>
      <c r="R85" s="150"/>
      <c r="S85" s="150"/>
      <c r="T85" s="150"/>
      <c r="U85" s="150"/>
      <c r="V85" s="150"/>
      <c r="W85" s="150"/>
      <c r="X85" s="150"/>
      <c r="Y85" s="150"/>
      <c r="Z85" s="150"/>
    </row>
    <row r="86" spans="1:26" ht="14.25" customHeight="1" x14ac:dyDescent="0.25">
      <c r="A86" s="150"/>
      <c r="B86" s="150"/>
      <c r="C86" s="173"/>
      <c r="D86" s="150"/>
      <c r="E86" s="150"/>
      <c r="F86" s="150"/>
      <c r="G86" s="150"/>
      <c r="H86" s="150"/>
      <c r="I86" s="150"/>
      <c r="J86" s="150"/>
      <c r="K86" s="150"/>
      <c r="L86" s="150"/>
      <c r="M86" s="150"/>
      <c r="N86" s="150"/>
      <c r="O86" s="150"/>
      <c r="P86" s="150"/>
      <c r="Q86" s="150"/>
      <c r="R86" s="150"/>
      <c r="S86" s="150"/>
      <c r="T86" s="150"/>
      <c r="U86" s="150"/>
      <c r="V86" s="150"/>
      <c r="W86" s="150"/>
      <c r="X86" s="150"/>
      <c r="Y86" s="150"/>
      <c r="Z86" s="150"/>
    </row>
    <row r="87" spans="1:26" ht="14.25" customHeight="1" x14ac:dyDescent="0.25">
      <c r="A87" s="150"/>
      <c r="B87" s="150"/>
      <c r="C87" s="173"/>
      <c r="D87" s="150"/>
      <c r="E87" s="150"/>
      <c r="F87" s="150"/>
      <c r="G87" s="150"/>
      <c r="H87" s="150"/>
      <c r="I87" s="150"/>
      <c r="J87" s="150"/>
      <c r="K87" s="150"/>
      <c r="L87" s="150"/>
      <c r="M87" s="150"/>
      <c r="N87" s="150"/>
      <c r="O87" s="150"/>
      <c r="P87" s="150"/>
      <c r="Q87" s="150"/>
      <c r="R87" s="150"/>
      <c r="S87" s="150"/>
      <c r="T87" s="150"/>
      <c r="U87" s="150"/>
      <c r="V87" s="150"/>
      <c r="W87" s="150"/>
      <c r="X87" s="150"/>
      <c r="Y87" s="150"/>
      <c r="Z87" s="150"/>
    </row>
    <row r="88" spans="1:26" ht="14.25" customHeight="1" x14ac:dyDescent="0.25">
      <c r="A88" s="150"/>
      <c r="B88" s="150"/>
      <c r="C88" s="173"/>
      <c r="D88" s="150"/>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ht="14.25" customHeight="1" x14ac:dyDescent="0.25">
      <c r="A89" s="150"/>
      <c r="B89" s="150"/>
      <c r="C89" s="173"/>
      <c r="D89" s="150"/>
      <c r="E89" s="150"/>
      <c r="F89" s="150"/>
      <c r="G89" s="150"/>
      <c r="H89" s="150"/>
      <c r="I89" s="150"/>
      <c r="J89" s="150"/>
      <c r="K89" s="150"/>
      <c r="L89" s="150"/>
      <c r="M89" s="150"/>
      <c r="N89" s="150"/>
      <c r="O89" s="150"/>
      <c r="P89" s="150"/>
      <c r="Q89" s="150"/>
      <c r="R89" s="150"/>
      <c r="S89" s="150"/>
      <c r="T89" s="150"/>
      <c r="U89" s="150"/>
      <c r="V89" s="150"/>
      <c r="W89" s="150"/>
      <c r="X89" s="150"/>
      <c r="Y89" s="150"/>
      <c r="Z89" s="150"/>
    </row>
    <row r="90" spans="1:26" ht="14.25" customHeight="1" x14ac:dyDescent="0.25">
      <c r="A90" s="150"/>
      <c r="B90" s="150"/>
      <c r="C90" s="173"/>
      <c r="D90" s="150"/>
      <c r="E90" s="150"/>
      <c r="F90" s="150"/>
      <c r="G90" s="150"/>
      <c r="H90" s="150"/>
      <c r="I90" s="150"/>
      <c r="J90" s="150"/>
      <c r="K90" s="150"/>
      <c r="L90" s="150"/>
      <c r="M90" s="150"/>
      <c r="N90" s="150"/>
      <c r="O90" s="150"/>
      <c r="P90" s="150"/>
      <c r="Q90" s="150"/>
      <c r="R90" s="150"/>
      <c r="S90" s="150"/>
      <c r="T90" s="150"/>
      <c r="U90" s="150"/>
      <c r="V90" s="150"/>
      <c r="W90" s="150"/>
      <c r="X90" s="150"/>
      <c r="Y90" s="150"/>
      <c r="Z90" s="150"/>
    </row>
    <row r="91" spans="1:26" ht="14.25" customHeight="1" x14ac:dyDescent="0.25">
      <c r="A91" s="150"/>
      <c r="B91" s="150"/>
      <c r="C91" s="173"/>
      <c r="D91" s="150"/>
      <c r="E91" s="150"/>
      <c r="F91" s="150"/>
      <c r="G91" s="150"/>
      <c r="H91" s="150"/>
      <c r="I91" s="150"/>
      <c r="J91" s="150"/>
      <c r="K91" s="150"/>
      <c r="L91" s="150"/>
      <c r="M91" s="150"/>
      <c r="N91" s="150"/>
      <c r="O91" s="150"/>
      <c r="P91" s="150"/>
      <c r="Q91" s="150"/>
      <c r="R91" s="150"/>
      <c r="S91" s="150"/>
      <c r="T91" s="150"/>
      <c r="U91" s="150"/>
      <c r="V91" s="150"/>
      <c r="W91" s="150"/>
      <c r="X91" s="150"/>
      <c r="Y91" s="150"/>
      <c r="Z91" s="150"/>
    </row>
    <row r="92" spans="1:26" ht="14.25" customHeight="1" x14ac:dyDescent="0.25">
      <c r="A92" s="150"/>
      <c r="B92" s="150"/>
      <c r="C92" s="173"/>
      <c r="D92" s="150"/>
      <c r="E92" s="150"/>
      <c r="F92" s="150"/>
      <c r="G92" s="150"/>
      <c r="H92" s="150"/>
      <c r="I92" s="150"/>
      <c r="J92" s="150"/>
      <c r="K92" s="150"/>
      <c r="L92" s="150"/>
      <c r="M92" s="150"/>
      <c r="N92" s="150"/>
      <c r="O92" s="150"/>
      <c r="P92" s="150"/>
      <c r="Q92" s="150"/>
      <c r="R92" s="150"/>
      <c r="S92" s="150"/>
      <c r="T92" s="150"/>
      <c r="U92" s="150"/>
      <c r="V92" s="150"/>
      <c r="W92" s="150"/>
      <c r="X92" s="150"/>
      <c r="Y92" s="150"/>
      <c r="Z92" s="150"/>
    </row>
    <row r="93" spans="1:26" ht="14.25" customHeight="1" x14ac:dyDescent="0.25">
      <c r="A93" s="150"/>
      <c r="B93" s="150"/>
      <c r="C93" s="173"/>
      <c r="D93" s="150"/>
      <c r="E93" s="150"/>
      <c r="F93" s="150"/>
      <c r="G93" s="150"/>
      <c r="H93" s="150"/>
      <c r="I93" s="150"/>
      <c r="J93" s="150"/>
      <c r="K93" s="150"/>
      <c r="L93" s="150"/>
      <c r="M93" s="150"/>
      <c r="N93" s="150"/>
      <c r="O93" s="150"/>
      <c r="P93" s="150"/>
      <c r="Q93" s="150"/>
      <c r="R93" s="150"/>
      <c r="S93" s="150"/>
      <c r="T93" s="150"/>
      <c r="U93" s="150"/>
      <c r="V93" s="150"/>
      <c r="W93" s="150"/>
      <c r="X93" s="150"/>
      <c r="Y93" s="150"/>
      <c r="Z93" s="150"/>
    </row>
    <row r="94" spans="1:26" ht="14.25" customHeight="1" x14ac:dyDescent="0.25">
      <c r="A94" s="150"/>
      <c r="B94" s="150"/>
      <c r="C94" s="173"/>
      <c r="D94" s="150"/>
      <c r="E94" s="150"/>
      <c r="F94" s="150"/>
      <c r="G94" s="150"/>
      <c r="H94" s="150"/>
      <c r="I94" s="150"/>
      <c r="J94" s="150"/>
      <c r="K94" s="150"/>
      <c r="L94" s="150"/>
      <c r="M94" s="150"/>
      <c r="N94" s="150"/>
      <c r="O94" s="150"/>
      <c r="P94" s="150"/>
      <c r="Q94" s="150"/>
      <c r="R94" s="150"/>
      <c r="S94" s="150"/>
      <c r="T94" s="150"/>
      <c r="U94" s="150"/>
      <c r="V94" s="150"/>
      <c r="W94" s="150"/>
      <c r="X94" s="150"/>
      <c r="Y94" s="150"/>
      <c r="Z94" s="150"/>
    </row>
    <row r="95" spans="1:26" ht="14.25" customHeight="1" x14ac:dyDescent="0.25">
      <c r="A95" s="150"/>
      <c r="B95" s="150"/>
      <c r="C95" s="173"/>
      <c r="D95" s="150"/>
      <c r="E95" s="150"/>
      <c r="F95" s="150"/>
      <c r="G95" s="150"/>
      <c r="H95" s="150"/>
      <c r="I95" s="150"/>
      <c r="J95" s="150"/>
      <c r="K95" s="150"/>
      <c r="L95" s="150"/>
      <c r="M95" s="150"/>
      <c r="N95" s="150"/>
      <c r="O95" s="150"/>
      <c r="P95" s="150"/>
      <c r="Q95" s="150"/>
      <c r="R95" s="150"/>
      <c r="S95" s="150"/>
      <c r="T95" s="150"/>
      <c r="U95" s="150"/>
      <c r="V95" s="150"/>
      <c r="W95" s="150"/>
      <c r="X95" s="150"/>
      <c r="Y95" s="150"/>
      <c r="Z95" s="150"/>
    </row>
    <row r="96" spans="1:26" ht="14.25" customHeight="1" x14ac:dyDescent="0.25">
      <c r="A96" s="150"/>
      <c r="B96" s="150"/>
      <c r="C96" s="173"/>
      <c r="D96" s="150"/>
      <c r="E96" s="150"/>
      <c r="F96" s="150"/>
      <c r="G96" s="150"/>
      <c r="H96" s="150"/>
      <c r="I96" s="150"/>
      <c r="J96" s="150"/>
      <c r="K96" s="150"/>
      <c r="L96" s="150"/>
      <c r="M96" s="150"/>
      <c r="N96" s="150"/>
      <c r="O96" s="150"/>
      <c r="P96" s="150"/>
      <c r="Q96" s="150"/>
      <c r="R96" s="150"/>
      <c r="S96" s="150"/>
      <c r="T96" s="150"/>
      <c r="U96" s="150"/>
      <c r="V96" s="150"/>
      <c r="W96" s="150"/>
      <c r="X96" s="150"/>
      <c r="Y96" s="150"/>
      <c r="Z96" s="150"/>
    </row>
    <row r="97" spans="1:26" ht="14.25" customHeight="1" x14ac:dyDescent="0.25">
      <c r="A97" s="150"/>
      <c r="B97" s="150"/>
      <c r="C97" s="173"/>
      <c r="D97" s="150"/>
      <c r="E97" s="150"/>
      <c r="F97" s="150"/>
      <c r="G97" s="150"/>
      <c r="H97" s="150"/>
      <c r="I97" s="150"/>
      <c r="J97" s="150"/>
      <c r="K97" s="150"/>
      <c r="L97" s="150"/>
      <c r="M97" s="150"/>
      <c r="N97" s="150"/>
      <c r="O97" s="150"/>
      <c r="P97" s="150"/>
      <c r="Q97" s="150"/>
      <c r="R97" s="150"/>
      <c r="S97" s="150"/>
      <c r="T97" s="150"/>
      <c r="U97" s="150"/>
      <c r="V97" s="150"/>
      <c r="W97" s="150"/>
      <c r="X97" s="150"/>
      <c r="Y97" s="150"/>
      <c r="Z97" s="150"/>
    </row>
    <row r="98" spans="1:26" ht="14.25" customHeight="1" x14ac:dyDescent="0.25">
      <c r="A98" s="150"/>
      <c r="B98" s="150"/>
      <c r="C98" s="173"/>
      <c r="D98" s="150"/>
      <c r="E98" s="150"/>
      <c r="F98" s="150"/>
      <c r="G98" s="150"/>
      <c r="H98" s="150"/>
      <c r="I98" s="150"/>
      <c r="J98" s="150"/>
      <c r="K98" s="150"/>
      <c r="L98" s="150"/>
      <c r="M98" s="150"/>
      <c r="N98" s="150"/>
      <c r="O98" s="150"/>
      <c r="P98" s="150"/>
      <c r="Q98" s="150"/>
      <c r="R98" s="150"/>
      <c r="S98" s="150"/>
      <c r="T98" s="150"/>
      <c r="U98" s="150"/>
      <c r="V98" s="150"/>
      <c r="W98" s="150"/>
      <c r="X98" s="150"/>
      <c r="Y98" s="150"/>
      <c r="Z98" s="150"/>
    </row>
    <row r="99" spans="1:26" ht="14.25" customHeight="1" x14ac:dyDescent="0.25">
      <c r="A99" s="150"/>
      <c r="B99" s="150"/>
      <c r="C99" s="173"/>
      <c r="D99" s="150"/>
      <c r="E99" s="150"/>
      <c r="F99" s="150"/>
      <c r="G99" s="150"/>
      <c r="H99" s="150"/>
      <c r="I99" s="150"/>
      <c r="J99" s="150"/>
      <c r="K99" s="150"/>
      <c r="L99" s="150"/>
      <c r="M99" s="150"/>
      <c r="N99" s="150"/>
      <c r="O99" s="150"/>
      <c r="P99" s="150"/>
      <c r="Q99" s="150"/>
      <c r="R99" s="150"/>
      <c r="S99" s="150"/>
      <c r="T99" s="150"/>
      <c r="U99" s="150"/>
      <c r="V99" s="150"/>
      <c r="W99" s="150"/>
      <c r="X99" s="150"/>
      <c r="Y99" s="150"/>
      <c r="Z99" s="150"/>
    </row>
    <row r="100" spans="1:26" ht="14.25" customHeight="1" x14ac:dyDescent="0.25">
      <c r="A100" s="150"/>
      <c r="B100" s="150"/>
      <c r="C100" s="173"/>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row>
    <row r="101" spans="1:26" ht="14.25" customHeight="1" x14ac:dyDescent="0.25">
      <c r="A101" s="150"/>
      <c r="B101" s="150"/>
      <c r="C101" s="173"/>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row>
    <row r="102" spans="1:26" ht="14.25" customHeight="1" x14ac:dyDescent="0.25">
      <c r="A102" s="150"/>
      <c r="B102" s="150"/>
      <c r="C102" s="173"/>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row>
    <row r="103" spans="1:26" ht="14.25" customHeight="1" x14ac:dyDescent="0.25">
      <c r="A103" s="150"/>
      <c r="B103" s="150"/>
      <c r="C103" s="173"/>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row>
    <row r="104" spans="1:26" ht="14.25" customHeight="1" x14ac:dyDescent="0.25">
      <c r="A104" s="150"/>
      <c r="B104" s="150"/>
      <c r="C104" s="173"/>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row>
    <row r="105" spans="1:26" ht="14.25" customHeight="1" x14ac:dyDescent="0.25">
      <c r="A105" s="150"/>
      <c r="B105" s="150"/>
      <c r="C105" s="173"/>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row>
    <row r="106" spans="1:26" ht="14.25" customHeight="1" x14ac:dyDescent="0.25">
      <c r="A106" s="150"/>
      <c r="B106" s="150"/>
      <c r="C106" s="173"/>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row>
    <row r="107" spans="1:26" ht="14.25" customHeight="1" x14ac:dyDescent="0.25">
      <c r="A107" s="150"/>
      <c r="B107" s="150"/>
      <c r="C107" s="173"/>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row>
    <row r="108" spans="1:26" ht="14.25" customHeight="1" x14ac:dyDescent="0.25">
      <c r="A108" s="150"/>
      <c r="B108" s="150"/>
      <c r="C108" s="173"/>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row>
    <row r="109" spans="1:26" ht="14.25" customHeight="1" x14ac:dyDescent="0.25">
      <c r="A109" s="150"/>
      <c r="B109" s="150"/>
      <c r="C109" s="173"/>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row>
    <row r="110" spans="1:26" ht="14.25" customHeight="1" x14ac:dyDescent="0.25">
      <c r="A110" s="150"/>
      <c r="B110" s="150"/>
      <c r="C110" s="173"/>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row>
    <row r="111" spans="1:26" ht="14.25" customHeight="1" x14ac:dyDescent="0.25">
      <c r="A111" s="150"/>
      <c r="B111" s="150"/>
      <c r="C111" s="173"/>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row>
    <row r="112" spans="1:26" ht="14.25" customHeight="1" x14ac:dyDescent="0.25">
      <c r="A112" s="150"/>
      <c r="B112" s="150"/>
      <c r="C112" s="173"/>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row>
    <row r="113" spans="1:26" ht="14.25" customHeight="1" x14ac:dyDescent="0.25">
      <c r="A113" s="150"/>
      <c r="B113" s="150"/>
      <c r="C113" s="173"/>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row>
    <row r="114" spans="1:26" ht="14.25" customHeight="1" x14ac:dyDescent="0.25">
      <c r="A114" s="150"/>
      <c r="B114" s="150"/>
      <c r="C114" s="173"/>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row>
    <row r="115" spans="1:26" ht="14.25" customHeight="1" x14ac:dyDescent="0.25">
      <c r="A115" s="150"/>
      <c r="B115" s="150"/>
      <c r="C115" s="173"/>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row>
    <row r="116" spans="1:26" ht="14.25" customHeight="1" x14ac:dyDescent="0.25">
      <c r="A116" s="150"/>
      <c r="B116" s="150"/>
      <c r="C116" s="173"/>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row>
    <row r="117" spans="1:26" ht="14.25" customHeight="1" x14ac:dyDescent="0.25">
      <c r="A117" s="150"/>
      <c r="B117" s="150"/>
      <c r="C117" s="173"/>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row>
    <row r="118" spans="1:26" ht="14.25" customHeight="1" x14ac:dyDescent="0.25">
      <c r="A118" s="150"/>
      <c r="B118" s="150"/>
      <c r="C118" s="173"/>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row>
    <row r="119" spans="1:26" ht="14.25" customHeight="1" x14ac:dyDescent="0.25">
      <c r="A119" s="150"/>
      <c r="B119" s="150"/>
      <c r="C119" s="173"/>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row>
    <row r="120" spans="1:26" ht="14.25" customHeight="1" x14ac:dyDescent="0.25">
      <c r="A120" s="150"/>
      <c r="B120" s="150"/>
      <c r="C120" s="173"/>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row>
    <row r="121" spans="1:26" ht="14.25" customHeight="1" x14ac:dyDescent="0.25">
      <c r="A121" s="150"/>
      <c r="B121" s="150"/>
      <c r="C121" s="173"/>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row>
    <row r="122" spans="1:26" ht="14.25" customHeight="1" x14ac:dyDescent="0.25">
      <c r="A122" s="150"/>
      <c r="B122" s="150"/>
      <c r="C122" s="173"/>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row>
    <row r="123" spans="1:26" ht="14.25" customHeight="1" x14ac:dyDescent="0.25">
      <c r="A123" s="150"/>
      <c r="B123" s="150"/>
      <c r="C123" s="173"/>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row>
    <row r="124" spans="1:26" ht="14.25" customHeight="1" x14ac:dyDescent="0.25">
      <c r="A124" s="150"/>
      <c r="B124" s="150"/>
      <c r="C124" s="173"/>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row>
    <row r="125" spans="1:26" ht="14.25" customHeight="1" x14ac:dyDescent="0.25">
      <c r="A125" s="150"/>
      <c r="B125" s="150"/>
      <c r="C125" s="173"/>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row>
    <row r="126" spans="1:26" ht="14.25" customHeight="1" x14ac:dyDescent="0.25">
      <c r="A126" s="150"/>
      <c r="B126" s="150"/>
      <c r="C126" s="173"/>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row>
    <row r="127" spans="1:26" ht="14.25" customHeight="1" x14ac:dyDescent="0.25">
      <c r="A127" s="150"/>
      <c r="B127" s="150"/>
      <c r="C127" s="173"/>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row>
    <row r="128" spans="1:26" ht="14.25" customHeight="1" x14ac:dyDescent="0.25">
      <c r="A128" s="150"/>
      <c r="B128" s="150"/>
      <c r="C128" s="173"/>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row>
    <row r="129" spans="1:26" ht="14.25" customHeight="1" x14ac:dyDescent="0.25">
      <c r="A129" s="150"/>
      <c r="B129" s="150"/>
      <c r="C129" s="173"/>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row>
    <row r="130" spans="1:26" ht="14.25" customHeight="1" x14ac:dyDescent="0.25">
      <c r="A130" s="150"/>
      <c r="B130" s="150"/>
      <c r="C130" s="173"/>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row>
    <row r="131" spans="1:26" ht="14.25" customHeight="1" x14ac:dyDescent="0.25">
      <c r="A131" s="150"/>
      <c r="B131" s="150"/>
      <c r="C131" s="173"/>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row>
    <row r="132" spans="1:26" ht="14.25" customHeight="1" x14ac:dyDescent="0.25">
      <c r="A132" s="150"/>
      <c r="B132" s="150"/>
      <c r="C132" s="173"/>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row>
    <row r="133" spans="1:26" ht="14.25" customHeight="1" x14ac:dyDescent="0.25">
      <c r="A133" s="150"/>
      <c r="B133" s="150"/>
      <c r="C133" s="173"/>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row>
    <row r="134" spans="1:26" ht="14.25" customHeight="1" x14ac:dyDescent="0.25">
      <c r="A134" s="150"/>
      <c r="B134" s="150"/>
      <c r="C134" s="173"/>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row>
    <row r="135" spans="1:26" ht="14.25" customHeight="1" x14ac:dyDescent="0.25">
      <c r="A135" s="150"/>
      <c r="B135" s="150"/>
      <c r="C135" s="173"/>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row>
    <row r="136" spans="1:26" ht="14.25" customHeight="1" x14ac:dyDescent="0.25">
      <c r="A136" s="150"/>
      <c r="B136" s="150"/>
      <c r="C136" s="173"/>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row>
    <row r="137" spans="1:26" ht="14.25" customHeight="1" x14ac:dyDescent="0.25">
      <c r="A137" s="150"/>
      <c r="B137" s="150"/>
      <c r="C137" s="173"/>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row>
    <row r="138" spans="1:26" ht="14.25" customHeight="1" x14ac:dyDescent="0.25">
      <c r="A138" s="150"/>
      <c r="B138" s="150"/>
      <c r="C138" s="173"/>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row>
    <row r="139" spans="1:26" ht="14.25" customHeight="1" x14ac:dyDescent="0.25">
      <c r="A139" s="150"/>
      <c r="B139" s="150"/>
      <c r="C139" s="173"/>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row>
    <row r="140" spans="1:26" ht="14.25" customHeight="1" x14ac:dyDescent="0.25">
      <c r="A140" s="150"/>
      <c r="B140" s="150"/>
      <c r="C140" s="173"/>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row>
    <row r="141" spans="1:26" ht="14.25" customHeight="1" x14ac:dyDescent="0.25">
      <c r="A141" s="150"/>
      <c r="B141" s="150"/>
      <c r="C141" s="173"/>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row>
    <row r="142" spans="1:26" ht="14.25" customHeight="1" x14ac:dyDescent="0.25">
      <c r="A142" s="150"/>
      <c r="B142" s="150"/>
      <c r="C142" s="173"/>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row>
    <row r="143" spans="1:26" ht="14.25" customHeight="1" x14ac:dyDescent="0.25">
      <c r="A143" s="150"/>
      <c r="B143" s="150"/>
      <c r="C143" s="173"/>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row>
    <row r="144" spans="1:26" ht="14.25" customHeight="1" x14ac:dyDescent="0.25">
      <c r="A144" s="150"/>
      <c r="B144" s="150"/>
      <c r="C144" s="173"/>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row>
    <row r="145" spans="1:26" ht="14.25" customHeight="1" x14ac:dyDescent="0.25">
      <c r="A145" s="150"/>
      <c r="B145" s="150"/>
      <c r="C145" s="173"/>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row>
    <row r="146" spans="1:26" ht="14.25" customHeight="1" x14ac:dyDescent="0.25">
      <c r="A146" s="150"/>
      <c r="B146" s="150"/>
      <c r="C146" s="173"/>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row>
    <row r="147" spans="1:26" ht="14.25" customHeight="1" x14ac:dyDescent="0.25">
      <c r="A147" s="150"/>
      <c r="B147" s="150"/>
      <c r="C147" s="173"/>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row>
    <row r="148" spans="1:26" ht="14.25" customHeight="1" x14ac:dyDescent="0.25">
      <c r="A148" s="150"/>
      <c r="B148" s="150"/>
      <c r="C148" s="173"/>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row>
    <row r="149" spans="1:26" ht="14.25" customHeight="1" x14ac:dyDescent="0.25">
      <c r="A149" s="150"/>
      <c r="B149" s="150"/>
      <c r="C149" s="173"/>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row>
    <row r="150" spans="1:26" ht="14.25" customHeight="1" x14ac:dyDescent="0.25">
      <c r="A150" s="150"/>
      <c r="B150" s="150"/>
      <c r="C150" s="173"/>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row>
    <row r="151" spans="1:26" ht="14.25" customHeight="1" x14ac:dyDescent="0.25">
      <c r="A151" s="150"/>
      <c r="B151" s="150"/>
      <c r="C151" s="173"/>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row>
    <row r="152" spans="1:26" ht="14.25" customHeight="1" x14ac:dyDescent="0.25">
      <c r="A152" s="150"/>
      <c r="B152" s="150"/>
      <c r="C152" s="173"/>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row>
    <row r="153" spans="1:26" ht="14.25" customHeight="1" x14ac:dyDescent="0.25">
      <c r="A153" s="150"/>
      <c r="B153" s="150"/>
      <c r="C153" s="173"/>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row>
    <row r="154" spans="1:26" ht="14.25" customHeight="1" x14ac:dyDescent="0.25">
      <c r="A154" s="150"/>
      <c r="B154" s="150"/>
      <c r="C154" s="173"/>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row>
    <row r="155" spans="1:26" ht="14.25" customHeight="1" x14ac:dyDescent="0.25">
      <c r="A155" s="150"/>
      <c r="B155" s="150"/>
      <c r="C155" s="173"/>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row>
    <row r="156" spans="1:26" ht="14.25" customHeight="1" x14ac:dyDescent="0.25">
      <c r="A156" s="150"/>
      <c r="B156" s="150"/>
      <c r="C156" s="173"/>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row>
    <row r="157" spans="1:26" ht="14.25" customHeight="1" x14ac:dyDescent="0.25">
      <c r="A157" s="150"/>
      <c r="B157" s="150"/>
      <c r="C157" s="173"/>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row>
    <row r="158" spans="1:26" ht="14.25" customHeight="1" x14ac:dyDescent="0.25">
      <c r="A158" s="150"/>
      <c r="B158" s="150"/>
      <c r="C158" s="173"/>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row>
    <row r="159" spans="1:26" ht="14.25" customHeight="1" x14ac:dyDescent="0.25">
      <c r="A159" s="150"/>
      <c r="B159" s="150"/>
      <c r="C159" s="173"/>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row>
    <row r="160" spans="1:26" ht="14.25" customHeight="1" x14ac:dyDescent="0.25">
      <c r="A160" s="150"/>
      <c r="B160" s="150"/>
      <c r="C160" s="173"/>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row>
    <row r="161" spans="1:26" ht="14.25" customHeight="1" x14ac:dyDescent="0.25">
      <c r="A161" s="150"/>
      <c r="B161" s="150"/>
      <c r="C161" s="173"/>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row>
    <row r="162" spans="1:26" ht="14.25" customHeight="1" x14ac:dyDescent="0.25">
      <c r="A162" s="150"/>
      <c r="B162" s="150"/>
      <c r="C162" s="173"/>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row>
    <row r="163" spans="1:26" ht="14.25" customHeight="1" x14ac:dyDescent="0.25">
      <c r="A163" s="150"/>
      <c r="B163" s="150"/>
      <c r="C163" s="173"/>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row>
    <row r="164" spans="1:26" ht="14.25" customHeight="1" x14ac:dyDescent="0.25">
      <c r="A164" s="150"/>
      <c r="B164" s="150"/>
      <c r="C164" s="173"/>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row>
    <row r="165" spans="1:26" ht="14.25" customHeight="1" x14ac:dyDescent="0.25">
      <c r="A165" s="150"/>
      <c r="B165" s="150"/>
      <c r="C165" s="173"/>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row>
    <row r="166" spans="1:26" ht="14.25" customHeight="1" x14ac:dyDescent="0.25">
      <c r="A166" s="150"/>
      <c r="B166" s="150"/>
      <c r="C166" s="173"/>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row>
    <row r="167" spans="1:26" ht="14.25" customHeight="1" x14ac:dyDescent="0.25">
      <c r="A167" s="150"/>
      <c r="B167" s="150"/>
      <c r="C167" s="173"/>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row>
    <row r="168" spans="1:26" ht="14.25" customHeight="1" x14ac:dyDescent="0.25">
      <c r="A168" s="150"/>
      <c r="B168" s="150"/>
      <c r="C168" s="173"/>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row>
    <row r="169" spans="1:26" ht="14.25" customHeight="1" x14ac:dyDescent="0.25">
      <c r="A169" s="150"/>
      <c r="B169" s="150"/>
      <c r="C169" s="173"/>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row>
    <row r="170" spans="1:26" ht="14.25" customHeight="1" x14ac:dyDescent="0.25">
      <c r="A170" s="150"/>
      <c r="B170" s="150"/>
      <c r="C170" s="173"/>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row>
    <row r="171" spans="1:26" ht="14.25" customHeight="1" x14ac:dyDescent="0.25">
      <c r="A171" s="150"/>
      <c r="B171" s="150"/>
      <c r="C171" s="173"/>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row>
    <row r="172" spans="1:26" ht="14.25" customHeight="1" x14ac:dyDescent="0.25">
      <c r="A172" s="150"/>
      <c r="B172" s="150"/>
      <c r="C172" s="173"/>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row>
    <row r="173" spans="1:26" ht="14.25" customHeight="1" x14ac:dyDescent="0.25">
      <c r="A173" s="150"/>
      <c r="B173" s="150"/>
      <c r="C173" s="173"/>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row>
    <row r="174" spans="1:26" ht="14.25" customHeight="1" x14ac:dyDescent="0.25">
      <c r="A174" s="150"/>
      <c r="B174" s="150"/>
      <c r="C174" s="173"/>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row>
    <row r="175" spans="1:26" ht="14.25" customHeight="1" x14ac:dyDescent="0.25">
      <c r="A175" s="150"/>
      <c r="B175" s="150"/>
      <c r="C175" s="173"/>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row>
    <row r="176" spans="1:26" ht="14.25" customHeight="1" x14ac:dyDescent="0.25">
      <c r="A176" s="150"/>
      <c r="B176" s="150"/>
      <c r="C176" s="173"/>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row>
    <row r="177" spans="1:26" ht="14.25" customHeight="1" x14ac:dyDescent="0.25">
      <c r="A177" s="150"/>
      <c r="B177" s="150"/>
      <c r="C177" s="173"/>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row>
    <row r="178" spans="1:26" ht="14.25" customHeight="1" x14ac:dyDescent="0.25">
      <c r="A178" s="150"/>
      <c r="B178" s="150"/>
      <c r="C178" s="173"/>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row>
    <row r="179" spans="1:26" ht="14.25" customHeight="1" x14ac:dyDescent="0.25">
      <c r="A179" s="150"/>
      <c r="B179" s="150"/>
      <c r="C179" s="173"/>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row>
    <row r="180" spans="1:26" ht="14.25" customHeight="1" x14ac:dyDescent="0.25">
      <c r="A180" s="150"/>
      <c r="B180" s="150"/>
      <c r="C180" s="173"/>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row>
    <row r="181" spans="1:26" ht="14.25" customHeight="1" x14ac:dyDescent="0.25">
      <c r="A181" s="150"/>
      <c r="B181" s="150"/>
      <c r="C181" s="173"/>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row>
    <row r="182" spans="1:26" ht="14.25" customHeight="1" x14ac:dyDescent="0.25">
      <c r="A182" s="150"/>
      <c r="B182" s="150"/>
      <c r="C182" s="173"/>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row>
    <row r="183" spans="1:26" ht="14.25" customHeight="1" x14ac:dyDescent="0.25">
      <c r="A183" s="150"/>
      <c r="B183" s="150"/>
      <c r="C183" s="173"/>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row>
    <row r="184" spans="1:26" ht="14.25" customHeight="1" x14ac:dyDescent="0.25">
      <c r="A184" s="150"/>
      <c r="B184" s="150"/>
      <c r="C184" s="173"/>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row>
    <row r="185" spans="1:26" ht="14.25" customHeight="1" x14ac:dyDescent="0.25">
      <c r="A185" s="150"/>
      <c r="B185" s="150"/>
      <c r="C185" s="173"/>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row>
    <row r="186" spans="1:26" ht="14.25" customHeight="1" x14ac:dyDescent="0.25">
      <c r="A186" s="150"/>
      <c r="B186" s="150"/>
      <c r="C186" s="173"/>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row>
    <row r="187" spans="1:26" ht="14.25" customHeight="1" x14ac:dyDescent="0.25">
      <c r="A187" s="150"/>
      <c r="B187" s="150"/>
      <c r="C187" s="173"/>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row>
    <row r="188" spans="1:26" ht="14.25" customHeight="1" x14ac:dyDescent="0.25">
      <c r="A188" s="150"/>
      <c r="B188" s="150"/>
      <c r="C188" s="173"/>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row>
    <row r="189" spans="1:26" ht="14.25" customHeight="1" x14ac:dyDescent="0.25">
      <c r="A189" s="150"/>
      <c r="B189" s="150"/>
      <c r="C189" s="173"/>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row>
    <row r="190" spans="1:26" ht="14.25" customHeight="1" x14ac:dyDescent="0.25">
      <c r="A190" s="150"/>
      <c r="B190" s="150"/>
      <c r="C190" s="173"/>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row>
    <row r="191" spans="1:26" ht="14.25" customHeight="1" x14ac:dyDescent="0.25">
      <c r="A191" s="150"/>
      <c r="B191" s="150"/>
      <c r="C191" s="173"/>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row>
    <row r="192" spans="1:26" ht="14.25" customHeight="1" x14ac:dyDescent="0.25">
      <c r="A192" s="150"/>
      <c r="B192" s="150"/>
      <c r="C192" s="173"/>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row>
    <row r="193" spans="1:26" ht="14.25" customHeight="1" x14ac:dyDescent="0.25">
      <c r="A193" s="150"/>
      <c r="B193" s="150"/>
      <c r="C193" s="173"/>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row>
    <row r="194" spans="1:26" ht="14.25" customHeight="1" x14ac:dyDescent="0.25">
      <c r="A194" s="150"/>
      <c r="B194" s="150"/>
      <c r="C194" s="173"/>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row>
    <row r="195" spans="1:26" ht="14.25" customHeight="1" x14ac:dyDescent="0.25">
      <c r="A195" s="150"/>
      <c r="B195" s="150"/>
      <c r="C195" s="173"/>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row>
    <row r="196" spans="1:26" ht="14.25" customHeight="1" x14ac:dyDescent="0.25">
      <c r="A196" s="150"/>
      <c r="B196" s="150"/>
      <c r="C196" s="173"/>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row>
    <row r="197" spans="1:26" ht="14.25" customHeight="1" x14ac:dyDescent="0.25">
      <c r="A197" s="150"/>
      <c r="B197" s="150"/>
      <c r="C197" s="173"/>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row>
    <row r="198" spans="1:26" ht="14.25" customHeight="1" x14ac:dyDescent="0.25">
      <c r="A198" s="150"/>
      <c r="B198" s="150"/>
      <c r="C198" s="173"/>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row>
    <row r="199" spans="1:26" ht="14.25" customHeight="1" x14ac:dyDescent="0.25">
      <c r="A199" s="150"/>
      <c r="B199" s="150"/>
      <c r="C199" s="173"/>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row>
    <row r="200" spans="1:26" ht="14.25" customHeight="1" x14ac:dyDescent="0.25">
      <c r="A200" s="150"/>
      <c r="B200" s="150"/>
      <c r="C200" s="173"/>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row>
    <row r="201" spans="1:26" ht="14.25" customHeight="1" x14ac:dyDescent="0.25">
      <c r="A201" s="150"/>
      <c r="B201" s="150"/>
      <c r="C201" s="173"/>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row>
    <row r="202" spans="1:26" ht="14.25" customHeight="1" x14ac:dyDescent="0.25">
      <c r="A202" s="150"/>
      <c r="B202" s="150"/>
      <c r="C202" s="173"/>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row>
    <row r="203" spans="1:26" ht="14.25" customHeight="1" x14ac:dyDescent="0.25">
      <c r="A203" s="150"/>
      <c r="B203" s="150"/>
      <c r="C203" s="173"/>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row>
    <row r="204" spans="1:26" ht="14.25" customHeight="1" x14ac:dyDescent="0.25">
      <c r="A204" s="150"/>
      <c r="B204" s="150"/>
      <c r="C204" s="173"/>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row>
    <row r="205" spans="1:26" ht="14.25" customHeight="1" x14ac:dyDescent="0.25">
      <c r="A205" s="150"/>
      <c r="B205" s="150"/>
      <c r="C205" s="173"/>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row>
    <row r="206" spans="1:26" ht="14.25" customHeight="1" x14ac:dyDescent="0.25">
      <c r="A206" s="150"/>
      <c r="B206" s="150"/>
      <c r="C206" s="173"/>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row>
    <row r="207" spans="1:26" ht="14.25" customHeight="1" x14ac:dyDescent="0.25">
      <c r="A207" s="150"/>
      <c r="B207" s="150"/>
      <c r="C207" s="173"/>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row>
    <row r="208" spans="1:26" ht="14.25" customHeight="1" x14ac:dyDescent="0.25">
      <c r="A208" s="150"/>
      <c r="B208" s="150"/>
      <c r="C208" s="173"/>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row>
    <row r="209" spans="1:26" ht="14.25" customHeight="1" x14ac:dyDescent="0.25">
      <c r="A209" s="150"/>
      <c r="B209" s="150"/>
      <c r="C209" s="173"/>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row>
    <row r="210" spans="1:26" ht="14.25" customHeight="1" x14ac:dyDescent="0.25">
      <c r="A210" s="150"/>
      <c r="B210" s="150"/>
      <c r="C210" s="173"/>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row>
    <row r="211" spans="1:26" ht="14.25" customHeight="1" x14ac:dyDescent="0.25">
      <c r="A211" s="150"/>
      <c r="B211" s="150"/>
      <c r="C211" s="173"/>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row>
    <row r="212" spans="1:26" ht="14.25" customHeight="1" x14ac:dyDescent="0.25">
      <c r="A212" s="150"/>
      <c r="B212" s="150"/>
      <c r="C212" s="173"/>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row>
    <row r="213" spans="1:26" ht="14.25" customHeight="1" x14ac:dyDescent="0.25">
      <c r="A213" s="150"/>
      <c r="B213" s="150"/>
      <c r="C213" s="173"/>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row>
    <row r="214" spans="1:26" ht="14.25" customHeight="1" x14ac:dyDescent="0.25">
      <c r="A214" s="150"/>
      <c r="B214" s="150"/>
      <c r="C214" s="173"/>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row>
    <row r="215" spans="1:26" ht="14.25" customHeight="1" x14ac:dyDescent="0.25">
      <c r="A215" s="150"/>
      <c r="B215" s="150"/>
      <c r="C215" s="173"/>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row>
    <row r="216" spans="1:26" ht="14.25" customHeight="1" x14ac:dyDescent="0.25">
      <c r="A216" s="150"/>
      <c r="B216" s="150"/>
      <c r="C216" s="173"/>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row>
    <row r="217" spans="1:26" ht="14.25" customHeight="1" x14ac:dyDescent="0.25">
      <c r="A217" s="150"/>
      <c r="B217" s="150"/>
      <c r="C217" s="173"/>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row>
    <row r="218" spans="1:26" ht="14.25" customHeight="1" x14ac:dyDescent="0.25">
      <c r="A218" s="150"/>
      <c r="B218" s="150"/>
      <c r="C218" s="173"/>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row>
    <row r="219" spans="1:26" ht="14.25" customHeight="1" x14ac:dyDescent="0.25">
      <c r="A219" s="150"/>
      <c r="B219" s="150"/>
      <c r="C219" s="173"/>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row>
    <row r="220" spans="1:26" ht="14.25" customHeight="1" x14ac:dyDescent="0.25">
      <c r="A220" s="150"/>
      <c r="B220" s="150"/>
      <c r="C220" s="173"/>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row>
    <row r="221" spans="1:26" ht="14.25" customHeight="1" x14ac:dyDescent="0.25">
      <c r="A221" s="150"/>
      <c r="B221" s="150"/>
      <c r="C221" s="173"/>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row>
    <row r="222" spans="1:26" ht="14.25" customHeight="1" x14ac:dyDescent="0.25">
      <c r="A222" s="150"/>
      <c r="B222" s="150"/>
      <c r="C222" s="173"/>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row>
    <row r="223" spans="1:26" ht="14.25" customHeight="1" x14ac:dyDescent="0.25">
      <c r="A223" s="150"/>
      <c r="B223" s="150"/>
      <c r="C223" s="173"/>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row>
    <row r="224" spans="1:26" ht="14.25" customHeight="1" x14ac:dyDescent="0.25">
      <c r="A224" s="150"/>
      <c r="B224" s="150"/>
      <c r="C224" s="173"/>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row>
    <row r="225" spans="1:26" ht="14.25" customHeight="1" x14ac:dyDescent="0.25">
      <c r="A225" s="150"/>
      <c r="B225" s="150"/>
      <c r="C225" s="173"/>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row>
    <row r="226" spans="1:26" ht="14.25" customHeight="1" x14ac:dyDescent="0.25">
      <c r="A226" s="150"/>
      <c r="B226" s="150"/>
      <c r="C226" s="173"/>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row>
    <row r="227" spans="1:26" ht="14.25" customHeight="1" x14ac:dyDescent="0.25">
      <c r="A227" s="150"/>
      <c r="B227" s="150"/>
      <c r="C227" s="173"/>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row>
    <row r="228" spans="1:26" ht="14.25" customHeight="1" x14ac:dyDescent="0.25">
      <c r="A228" s="150"/>
      <c r="B228" s="150"/>
      <c r="C228" s="173"/>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row>
    <row r="229" spans="1:26" ht="14.25" customHeight="1" x14ac:dyDescent="0.25">
      <c r="A229" s="150"/>
      <c r="B229" s="150"/>
      <c r="C229" s="173"/>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row>
    <row r="230" spans="1:26" ht="14.25" customHeight="1" x14ac:dyDescent="0.25">
      <c r="A230" s="150"/>
      <c r="B230" s="150"/>
      <c r="C230" s="173"/>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row>
    <row r="231" spans="1:26" ht="14.25" customHeight="1" x14ac:dyDescent="0.25">
      <c r="A231" s="150"/>
      <c r="B231" s="150"/>
      <c r="C231" s="173"/>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row>
    <row r="232" spans="1:26" ht="14.25" customHeight="1" x14ac:dyDescent="0.25">
      <c r="A232" s="150"/>
      <c r="B232" s="150"/>
      <c r="C232" s="173"/>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row>
    <row r="233" spans="1:26" ht="14.25" customHeight="1" x14ac:dyDescent="0.25">
      <c r="A233" s="150"/>
      <c r="B233" s="150"/>
      <c r="C233" s="173"/>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row>
    <row r="234" spans="1:26" ht="14.25" customHeight="1" x14ac:dyDescent="0.25">
      <c r="A234" s="150"/>
      <c r="B234" s="150"/>
      <c r="C234" s="173"/>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row>
    <row r="235" spans="1:26" ht="14.25" customHeight="1" x14ac:dyDescent="0.25">
      <c r="A235" s="150"/>
      <c r="B235" s="150"/>
      <c r="C235" s="173"/>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row>
    <row r="236" spans="1:26" ht="14.25" customHeight="1" x14ac:dyDescent="0.25">
      <c r="A236" s="150"/>
      <c r="B236" s="150"/>
      <c r="C236" s="173"/>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row>
    <row r="237" spans="1:26" ht="14.25" customHeight="1" x14ac:dyDescent="0.25">
      <c r="A237" s="150"/>
      <c r="B237" s="150"/>
      <c r="C237" s="173"/>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row>
    <row r="238" spans="1:26" ht="14.25" customHeight="1" x14ac:dyDescent="0.25">
      <c r="A238" s="150"/>
      <c r="B238" s="150"/>
      <c r="C238" s="173"/>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row>
    <row r="239" spans="1:26" ht="14.25" customHeight="1" x14ac:dyDescent="0.25">
      <c r="A239" s="150"/>
      <c r="B239" s="150"/>
      <c r="C239" s="173"/>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row>
    <row r="240" spans="1:26" ht="14.25" customHeight="1" x14ac:dyDescent="0.25">
      <c r="A240" s="150"/>
      <c r="B240" s="150"/>
      <c r="C240" s="173"/>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row>
    <row r="241" spans="1:26" ht="14.25" customHeight="1" x14ac:dyDescent="0.25">
      <c r="A241" s="150"/>
      <c r="B241" s="150"/>
      <c r="C241" s="173"/>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row>
    <row r="242" spans="1:26" ht="14.25" customHeight="1" x14ac:dyDescent="0.25">
      <c r="A242" s="150"/>
      <c r="B242" s="150"/>
      <c r="C242" s="173"/>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row>
    <row r="243" spans="1:26" ht="14.25" customHeight="1" x14ac:dyDescent="0.25">
      <c r="A243" s="150"/>
      <c r="B243" s="150"/>
      <c r="C243" s="173"/>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row>
    <row r="244" spans="1:26" ht="14.25" customHeight="1" x14ac:dyDescent="0.25">
      <c r="A244" s="150"/>
      <c r="B244" s="150"/>
      <c r="C244" s="173"/>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row>
    <row r="245" spans="1:26" ht="14.25" customHeight="1" x14ac:dyDescent="0.25">
      <c r="A245" s="150"/>
      <c r="B245" s="150"/>
      <c r="C245" s="173"/>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row>
    <row r="246" spans="1:26" ht="14.25" customHeight="1" x14ac:dyDescent="0.25">
      <c r="A246" s="150"/>
      <c r="B246" s="150"/>
      <c r="C246" s="173"/>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row>
    <row r="247" spans="1:26" ht="14.25" customHeight="1" x14ac:dyDescent="0.25">
      <c r="A247" s="150"/>
      <c r="B247" s="150"/>
      <c r="C247" s="173"/>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row>
    <row r="248" spans="1:26" ht="14.25" customHeight="1" x14ac:dyDescent="0.25">
      <c r="A248" s="150"/>
      <c r="B248" s="150"/>
      <c r="C248" s="173"/>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row>
    <row r="249" spans="1:26" ht="14.25" customHeight="1" x14ac:dyDescent="0.25">
      <c r="A249" s="150"/>
      <c r="B249" s="150"/>
      <c r="C249" s="173"/>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row>
    <row r="250" spans="1:26" ht="14.25" customHeight="1" x14ac:dyDescent="0.25">
      <c r="A250" s="150"/>
      <c r="B250" s="150"/>
      <c r="C250" s="173"/>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row>
    <row r="251" spans="1:26" ht="14.25" customHeight="1" x14ac:dyDescent="0.25">
      <c r="A251" s="150"/>
      <c r="B251" s="150"/>
      <c r="C251" s="173"/>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row>
    <row r="252" spans="1:26" ht="14.25" customHeight="1" x14ac:dyDescent="0.25">
      <c r="A252" s="150"/>
      <c r="B252" s="150"/>
      <c r="C252" s="173"/>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row>
    <row r="253" spans="1:26" ht="14.25" customHeight="1" x14ac:dyDescent="0.25">
      <c r="A253" s="150"/>
      <c r="B253" s="150"/>
      <c r="C253" s="173"/>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row>
    <row r="254" spans="1:26" ht="14.25" customHeight="1" x14ac:dyDescent="0.25">
      <c r="A254" s="150"/>
      <c r="B254" s="150"/>
      <c r="C254" s="173"/>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row>
    <row r="255" spans="1:26" ht="14.25" customHeight="1" x14ac:dyDescent="0.25">
      <c r="A255" s="150"/>
      <c r="B255" s="150"/>
      <c r="C255" s="173"/>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row>
    <row r="256" spans="1:26" ht="14.25" customHeight="1" x14ac:dyDescent="0.25">
      <c r="A256" s="150"/>
      <c r="B256" s="150"/>
      <c r="C256" s="173"/>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row>
    <row r="257" spans="1:26" ht="14.25" customHeight="1" x14ac:dyDescent="0.25">
      <c r="A257" s="150"/>
      <c r="B257" s="150"/>
      <c r="C257" s="173"/>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row>
    <row r="258" spans="1:26" ht="14.25" customHeight="1" x14ac:dyDescent="0.25">
      <c r="A258" s="150"/>
      <c r="B258" s="150"/>
      <c r="C258" s="173"/>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row>
    <row r="259" spans="1:26" ht="14.25" customHeight="1" x14ac:dyDescent="0.25">
      <c r="A259" s="150"/>
      <c r="B259" s="150"/>
      <c r="C259" s="173"/>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row>
    <row r="260" spans="1:26" ht="14.25" customHeight="1" x14ac:dyDescent="0.25">
      <c r="A260" s="150"/>
      <c r="B260" s="150"/>
      <c r="C260" s="173"/>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row>
    <row r="261" spans="1:26" ht="14.25" customHeight="1" x14ac:dyDescent="0.25">
      <c r="A261" s="150"/>
      <c r="B261" s="150"/>
      <c r="C261" s="173"/>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14.25" customHeight="1" x14ac:dyDescent="0.25">
      <c r="A262" s="150"/>
      <c r="B262" s="150"/>
      <c r="C262" s="173"/>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14.25" customHeight="1" x14ac:dyDescent="0.25">
      <c r="A263" s="150"/>
      <c r="B263" s="150"/>
      <c r="C263" s="173"/>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14.25" customHeight="1" x14ac:dyDescent="0.25">
      <c r="A264" s="150"/>
      <c r="B264" s="150"/>
      <c r="C264" s="173"/>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14.25" customHeight="1" x14ac:dyDescent="0.25">
      <c r="A265" s="150"/>
      <c r="B265" s="150"/>
      <c r="C265" s="173"/>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14.25" customHeight="1" x14ac:dyDescent="0.25">
      <c r="A266" s="150"/>
      <c r="B266" s="150"/>
      <c r="C266" s="173"/>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14.25" customHeight="1" x14ac:dyDescent="0.25">
      <c r="A267" s="150"/>
      <c r="B267" s="150"/>
      <c r="C267" s="173"/>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14.25" customHeight="1" x14ac:dyDescent="0.25">
      <c r="A268" s="150"/>
      <c r="B268" s="150"/>
      <c r="C268" s="173"/>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14.25" customHeight="1" x14ac:dyDescent="0.25">
      <c r="A269" s="150"/>
      <c r="B269" s="150"/>
      <c r="C269" s="173"/>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14.25" customHeight="1" x14ac:dyDescent="0.25">
      <c r="A270" s="150"/>
      <c r="B270" s="150"/>
      <c r="C270" s="173"/>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4.25" customHeight="1" x14ac:dyDescent="0.25">
      <c r="A271" s="150"/>
      <c r="B271" s="150"/>
      <c r="C271" s="173"/>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4.25" customHeight="1" x14ac:dyDescent="0.25">
      <c r="A272" s="150"/>
      <c r="B272" s="150"/>
      <c r="C272" s="173"/>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4.25" customHeight="1" x14ac:dyDescent="0.25">
      <c r="A273" s="150"/>
      <c r="B273" s="150"/>
      <c r="C273" s="173"/>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4.25" customHeight="1" x14ac:dyDescent="0.25">
      <c r="A274" s="150"/>
      <c r="B274" s="150"/>
      <c r="C274" s="173"/>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4.25" customHeight="1" x14ac:dyDescent="0.25">
      <c r="A275" s="150"/>
      <c r="B275" s="150"/>
      <c r="C275" s="173"/>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4.25" customHeight="1" x14ac:dyDescent="0.25">
      <c r="A276" s="150"/>
      <c r="B276" s="150"/>
      <c r="C276" s="173"/>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14.25" customHeight="1" x14ac:dyDescent="0.25">
      <c r="A277" s="150"/>
      <c r="B277" s="150"/>
      <c r="C277" s="173"/>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14.25" customHeight="1" x14ac:dyDescent="0.25">
      <c r="A278" s="150"/>
      <c r="B278" s="150"/>
      <c r="C278" s="173"/>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14.25" customHeight="1" x14ac:dyDescent="0.25">
      <c r="A279" s="150"/>
      <c r="B279" s="150"/>
      <c r="C279" s="173"/>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14.25" customHeight="1" x14ac:dyDescent="0.25">
      <c r="A280" s="150"/>
      <c r="B280" s="150"/>
      <c r="C280" s="173"/>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14.25" customHeight="1" x14ac:dyDescent="0.25">
      <c r="A281" s="150"/>
      <c r="B281" s="150"/>
      <c r="C281" s="173"/>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14.25" customHeight="1" x14ac:dyDescent="0.25">
      <c r="A282" s="150"/>
      <c r="B282" s="150"/>
      <c r="C282" s="173"/>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14.25" customHeight="1" x14ac:dyDescent="0.25">
      <c r="A283" s="150"/>
      <c r="B283" s="150"/>
      <c r="C283" s="173"/>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14.25" customHeight="1" x14ac:dyDescent="0.25">
      <c r="A284" s="150"/>
      <c r="B284" s="150"/>
      <c r="C284" s="173"/>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14.25" customHeight="1" x14ac:dyDescent="0.25">
      <c r="A285" s="150"/>
      <c r="B285" s="150"/>
      <c r="C285" s="173"/>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14.25" customHeight="1" x14ac:dyDescent="0.25">
      <c r="A286" s="150"/>
      <c r="B286" s="150"/>
      <c r="C286" s="173"/>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14.25" customHeight="1" x14ac:dyDescent="0.25">
      <c r="A287" s="150"/>
      <c r="B287" s="150"/>
      <c r="C287" s="173"/>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14.25" customHeight="1" x14ac:dyDescent="0.25">
      <c r="A288" s="150"/>
      <c r="B288" s="150"/>
      <c r="C288" s="173"/>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14.25" customHeight="1" x14ac:dyDescent="0.25">
      <c r="A289" s="150"/>
      <c r="B289" s="150"/>
      <c r="C289" s="173"/>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14.25" customHeight="1" x14ac:dyDescent="0.25">
      <c r="A290" s="150"/>
      <c r="B290" s="150"/>
      <c r="C290" s="173"/>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14.25" customHeight="1" x14ac:dyDescent="0.25">
      <c r="A291" s="150"/>
      <c r="B291" s="150"/>
      <c r="C291" s="173"/>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14.25" customHeight="1" x14ac:dyDescent="0.25">
      <c r="A292" s="150"/>
      <c r="B292" s="150"/>
      <c r="C292" s="173"/>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14.25" customHeight="1" x14ac:dyDescent="0.25">
      <c r="A293" s="150"/>
      <c r="B293" s="150"/>
      <c r="C293" s="173"/>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14.25" customHeight="1" x14ac:dyDescent="0.25">
      <c r="A294" s="150"/>
      <c r="B294" s="150"/>
      <c r="C294" s="173"/>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14.25" customHeight="1" x14ac:dyDescent="0.25">
      <c r="A295" s="150"/>
      <c r="B295" s="150"/>
      <c r="C295" s="173"/>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14.25" customHeight="1" x14ac:dyDescent="0.25">
      <c r="A296" s="150"/>
      <c r="B296" s="150"/>
      <c r="C296" s="173"/>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14.25" customHeight="1" x14ac:dyDescent="0.25">
      <c r="A297" s="150"/>
      <c r="B297" s="150"/>
      <c r="C297" s="173"/>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14.25" customHeight="1" x14ac:dyDescent="0.25">
      <c r="A298" s="150"/>
      <c r="B298" s="150"/>
      <c r="C298" s="173"/>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14.25" customHeight="1" x14ac:dyDescent="0.25">
      <c r="A299" s="150"/>
      <c r="B299" s="150"/>
      <c r="C299" s="173"/>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14.25" customHeight="1" x14ac:dyDescent="0.25">
      <c r="A300" s="150"/>
      <c r="B300" s="150"/>
      <c r="C300" s="173"/>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14.25" customHeight="1" x14ac:dyDescent="0.25">
      <c r="A301" s="150"/>
      <c r="B301" s="150"/>
      <c r="C301" s="173"/>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14.25" customHeight="1" x14ac:dyDescent="0.25">
      <c r="A302" s="150"/>
      <c r="B302" s="150"/>
      <c r="C302" s="173"/>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14.25" customHeight="1" x14ac:dyDescent="0.25">
      <c r="A303" s="150"/>
      <c r="B303" s="150"/>
      <c r="C303" s="173"/>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14.25" customHeight="1" x14ac:dyDescent="0.25">
      <c r="A304" s="150"/>
      <c r="B304" s="150"/>
      <c r="C304" s="173"/>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14.25" customHeight="1" x14ac:dyDescent="0.25">
      <c r="A305" s="150"/>
      <c r="B305" s="150"/>
      <c r="C305" s="173"/>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14.25" customHeight="1" x14ac:dyDescent="0.25">
      <c r="A306" s="150"/>
      <c r="B306" s="150"/>
      <c r="C306" s="173"/>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14.25" customHeight="1" x14ac:dyDescent="0.25">
      <c r="A307" s="150"/>
      <c r="B307" s="150"/>
      <c r="C307" s="173"/>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4.25" customHeight="1" x14ac:dyDescent="0.25">
      <c r="A308" s="150"/>
      <c r="B308" s="150"/>
      <c r="C308" s="173"/>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4.25" customHeight="1" x14ac:dyDescent="0.25">
      <c r="A309" s="150"/>
      <c r="B309" s="150"/>
      <c r="C309" s="173"/>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4.25" customHeight="1" x14ac:dyDescent="0.25">
      <c r="A310" s="150"/>
      <c r="B310" s="150"/>
      <c r="C310" s="173"/>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4.25" customHeight="1" x14ac:dyDescent="0.25">
      <c r="A311" s="150"/>
      <c r="B311" s="150"/>
      <c r="C311" s="173"/>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4.25" customHeight="1" x14ac:dyDescent="0.25">
      <c r="A312" s="150"/>
      <c r="B312" s="150"/>
      <c r="C312" s="173"/>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4.25" customHeight="1" x14ac:dyDescent="0.25">
      <c r="A313" s="150"/>
      <c r="B313" s="150"/>
      <c r="C313" s="173"/>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4.25" customHeight="1" x14ac:dyDescent="0.25">
      <c r="A314" s="150"/>
      <c r="B314" s="150"/>
      <c r="C314" s="173"/>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4.25" customHeight="1" x14ac:dyDescent="0.25">
      <c r="A315" s="150"/>
      <c r="B315" s="150"/>
      <c r="C315" s="173"/>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4.25" customHeight="1" x14ac:dyDescent="0.25">
      <c r="A316" s="150"/>
      <c r="B316" s="150"/>
      <c r="C316" s="173"/>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14.25" customHeight="1" x14ac:dyDescent="0.25">
      <c r="A317" s="150"/>
      <c r="B317" s="150"/>
      <c r="C317" s="173"/>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14.25" customHeight="1" x14ac:dyDescent="0.25">
      <c r="A318" s="150"/>
      <c r="B318" s="150"/>
      <c r="C318" s="173"/>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14.25" customHeight="1" x14ac:dyDescent="0.25">
      <c r="A319" s="150"/>
      <c r="B319" s="150"/>
      <c r="C319" s="173"/>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14.25" customHeight="1" x14ac:dyDescent="0.25">
      <c r="A320" s="150"/>
      <c r="B320" s="150"/>
      <c r="C320" s="173"/>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14.25" customHeight="1" x14ac:dyDescent="0.25">
      <c r="A321" s="150"/>
      <c r="B321" s="150"/>
      <c r="C321" s="173"/>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14.25" customHeight="1" x14ac:dyDescent="0.25">
      <c r="A322" s="150"/>
      <c r="B322" s="150"/>
      <c r="C322" s="173"/>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14.25" customHeight="1" x14ac:dyDescent="0.25">
      <c r="A323" s="150"/>
      <c r="B323" s="150"/>
      <c r="C323" s="173"/>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14.25" customHeight="1" x14ac:dyDescent="0.25">
      <c r="A324" s="150"/>
      <c r="B324" s="150"/>
      <c r="C324" s="173"/>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14.25" customHeight="1" x14ac:dyDescent="0.25">
      <c r="A325" s="150"/>
      <c r="B325" s="150"/>
      <c r="C325" s="173"/>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14.25" customHeight="1" x14ac:dyDescent="0.25">
      <c r="A326" s="150"/>
      <c r="B326" s="150"/>
      <c r="C326" s="173"/>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14.25" customHeight="1" x14ac:dyDescent="0.25">
      <c r="A327" s="150"/>
      <c r="B327" s="150"/>
      <c r="C327" s="173"/>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14.25" customHeight="1" x14ac:dyDescent="0.25">
      <c r="A328" s="150"/>
      <c r="B328" s="150"/>
      <c r="C328" s="173"/>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14.25" customHeight="1" x14ac:dyDescent="0.25">
      <c r="A329" s="150"/>
      <c r="B329" s="150"/>
      <c r="C329" s="173"/>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14.25" customHeight="1" x14ac:dyDescent="0.25">
      <c r="A330" s="150"/>
      <c r="B330" s="150"/>
      <c r="C330" s="173"/>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14.25" customHeight="1" x14ac:dyDescent="0.25">
      <c r="A331" s="150"/>
      <c r="B331" s="150"/>
      <c r="C331" s="173"/>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14.25" customHeight="1" x14ac:dyDescent="0.25">
      <c r="A332" s="150"/>
      <c r="B332" s="150"/>
      <c r="C332" s="173"/>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14.25" customHeight="1" x14ac:dyDescent="0.25">
      <c r="A333" s="150"/>
      <c r="B333" s="150"/>
      <c r="C333" s="173"/>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14.25" customHeight="1" x14ac:dyDescent="0.25">
      <c r="A334" s="150"/>
      <c r="B334" s="150"/>
      <c r="C334" s="173"/>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14.25" customHeight="1" x14ac:dyDescent="0.25">
      <c r="A335" s="150"/>
      <c r="B335" s="150"/>
      <c r="C335" s="173"/>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14.25" customHeight="1" x14ac:dyDescent="0.25">
      <c r="A336" s="150"/>
      <c r="B336" s="150"/>
      <c r="C336" s="173"/>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14.25" customHeight="1" x14ac:dyDescent="0.25">
      <c r="A337" s="150"/>
      <c r="B337" s="150"/>
      <c r="C337" s="173"/>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14.25" customHeight="1" x14ac:dyDescent="0.25">
      <c r="A338" s="150"/>
      <c r="B338" s="150"/>
      <c r="C338" s="173"/>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14.25" customHeight="1" x14ac:dyDescent="0.25">
      <c r="A339" s="150"/>
      <c r="B339" s="150"/>
      <c r="C339" s="173"/>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14.25" customHeight="1" x14ac:dyDescent="0.25">
      <c r="A340" s="150"/>
      <c r="B340" s="150"/>
      <c r="C340" s="173"/>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14.25" customHeight="1" x14ac:dyDescent="0.25">
      <c r="A341" s="150"/>
      <c r="B341" s="150"/>
      <c r="C341" s="173"/>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14.25" customHeight="1" x14ac:dyDescent="0.25">
      <c r="A342" s="150"/>
      <c r="B342" s="150"/>
      <c r="C342" s="173"/>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14.25" customHeight="1" x14ac:dyDescent="0.25">
      <c r="A343" s="150"/>
      <c r="B343" s="150"/>
      <c r="C343" s="173"/>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14.25" customHeight="1" x14ac:dyDescent="0.25">
      <c r="A344" s="150"/>
      <c r="B344" s="150"/>
      <c r="C344" s="173"/>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14.25" customHeight="1" x14ac:dyDescent="0.25">
      <c r="A345" s="150"/>
      <c r="B345" s="150"/>
      <c r="C345" s="173"/>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14.25" customHeight="1" x14ac:dyDescent="0.25">
      <c r="A346" s="150"/>
      <c r="B346" s="150"/>
      <c r="C346" s="173"/>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14.25" customHeight="1" x14ac:dyDescent="0.25">
      <c r="A347" s="150"/>
      <c r="B347" s="150"/>
      <c r="C347" s="173"/>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14.25" customHeight="1" x14ac:dyDescent="0.25">
      <c r="A348" s="150"/>
      <c r="B348" s="150"/>
      <c r="C348" s="173"/>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14.25" customHeight="1" x14ac:dyDescent="0.25">
      <c r="A349" s="150"/>
      <c r="B349" s="150"/>
      <c r="C349" s="173"/>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14.25" customHeight="1" x14ac:dyDescent="0.25">
      <c r="A350" s="150"/>
      <c r="B350" s="150"/>
      <c r="C350" s="173"/>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4.25" customHeight="1" x14ac:dyDescent="0.25">
      <c r="A351" s="150"/>
      <c r="B351" s="150"/>
      <c r="C351" s="173"/>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4.25" customHeight="1" x14ac:dyDescent="0.25">
      <c r="A352" s="150"/>
      <c r="B352" s="150"/>
      <c r="C352" s="173"/>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4.25" customHeight="1" x14ac:dyDescent="0.25">
      <c r="A353" s="150"/>
      <c r="B353" s="150"/>
      <c r="C353" s="173"/>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4.25" customHeight="1" x14ac:dyDescent="0.25">
      <c r="A354" s="150"/>
      <c r="B354" s="150"/>
      <c r="C354" s="173"/>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4.25" customHeight="1" x14ac:dyDescent="0.25">
      <c r="A355" s="150"/>
      <c r="B355" s="150"/>
      <c r="C355" s="173"/>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4.25" customHeight="1" x14ac:dyDescent="0.25">
      <c r="A356" s="150"/>
      <c r="B356" s="150"/>
      <c r="C356" s="173"/>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4.25" customHeight="1" x14ac:dyDescent="0.25">
      <c r="A357" s="150"/>
      <c r="B357" s="150"/>
      <c r="C357" s="173"/>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4.25" customHeight="1" x14ac:dyDescent="0.25">
      <c r="A358" s="150"/>
      <c r="B358" s="150"/>
      <c r="C358" s="173"/>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4.25" customHeight="1" x14ac:dyDescent="0.25">
      <c r="A359" s="150"/>
      <c r="B359" s="150"/>
      <c r="C359" s="173"/>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4.25" customHeight="1" x14ac:dyDescent="0.25">
      <c r="A360" s="150"/>
      <c r="B360" s="150"/>
      <c r="C360" s="173"/>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4.25" customHeight="1" x14ac:dyDescent="0.25">
      <c r="A361" s="150"/>
      <c r="B361" s="150"/>
      <c r="C361" s="173"/>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4.25" customHeight="1" x14ac:dyDescent="0.25">
      <c r="A362" s="150"/>
      <c r="B362" s="150"/>
      <c r="C362" s="173"/>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4.25" customHeight="1" x14ac:dyDescent="0.25">
      <c r="A363" s="150"/>
      <c r="B363" s="150"/>
      <c r="C363" s="173"/>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4.25" customHeight="1" x14ac:dyDescent="0.25">
      <c r="A364" s="150"/>
      <c r="B364" s="150"/>
      <c r="C364" s="173"/>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4.25" customHeight="1" x14ac:dyDescent="0.25">
      <c r="A365" s="150"/>
      <c r="B365" s="150"/>
      <c r="C365" s="173"/>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4.25" customHeight="1" x14ac:dyDescent="0.25">
      <c r="A366" s="150"/>
      <c r="B366" s="150"/>
      <c r="C366" s="173"/>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4.25" customHeight="1" x14ac:dyDescent="0.25">
      <c r="A367" s="150"/>
      <c r="B367" s="150"/>
      <c r="C367" s="173"/>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4.25" customHeight="1" x14ac:dyDescent="0.25">
      <c r="A368" s="150"/>
      <c r="B368" s="150"/>
      <c r="C368" s="173"/>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4.25" customHeight="1" x14ac:dyDescent="0.25">
      <c r="A369" s="150"/>
      <c r="B369" s="150"/>
      <c r="C369" s="173"/>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4.25" customHeight="1" x14ac:dyDescent="0.25">
      <c r="A370" s="150"/>
      <c r="B370" s="150"/>
      <c r="C370" s="173"/>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4.25" customHeight="1" x14ac:dyDescent="0.25">
      <c r="A371" s="150"/>
      <c r="B371" s="150"/>
      <c r="C371" s="173"/>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4.25" customHeight="1" x14ac:dyDescent="0.25">
      <c r="A372" s="150"/>
      <c r="B372" s="150"/>
      <c r="C372" s="173"/>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4.25" customHeight="1" x14ac:dyDescent="0.25">
      <c r="A373" s="150"/>
      <c r="B373" s="150"/>
      <c r="C373" s="173"/>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4.25" customHeight="1" x14ac:dyDescent="0.25">
      <c r="A374" s="150"/>
      <c r="B374" s="150"/>
      <c r="C374" s="173"/>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4.25" customHeight="1" x14ac:dyDescent="0.25">
      <c r="A375" s="150"/>
      <c r="B375" s="150"/>
      <c r="C375" s="173"/>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4.25" customHeight="1" x14ac:dyDescent="0.25">
      <c r="A376" s="150"/>
      <c r="B376" s="150"/>
      <c r="C376" s="173"/>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4.25" customHeight="1" x14ac:dyDescent="0.25">
      <c r="A377" s="150"/>
      <c r="B377" s="150"/>
      <c r="C377" s="173"/>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4.25" customHeight="1" x14ac:dyDescent="0.25">
      <c r="A378" s="150"/>
      <c r="B378" s="150"/>
      <c r="C378" s="173"/>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4.25" customHeight="1" x14ac:dyDescent="0.25">
      <c r="A379" s="150"/>
      <c r="B379" s="150"/>
      <c r="C379" s="173"/>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4.25" customHeight="1" x14ac:dyDescent="0.25">
      <c r="A380" s="150"/>
      <c r="B380" s="150"/>
      <c r="C380" s="173"/>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4.25" customHeight="1" x14ac:dyDescent="0.25">
      <c r="A381" s="150"/>
      <c r="B381" s="150"/>
      <c r="C381" s="173"/>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4.25" customHeight="1" x14ac:dyDescent="0.25">
      <c r="A382" s="150"/>
      <c r="B382" s="150"/>
      <c r="C382" s="173"/>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4.25" customHeight="1" x14ac:dyDescent="0.25">
      <c r="A383" s="150"/>
      <c r="B383" s="150"/>
      <c r="C383" s="173"/>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4.25" customHeight="1" x14ac:dyDescent="0.25">
      <c r="A384" s="150"/>
      <c r="B384" s="150"/>
      <c r="C384" s="173"/>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4.25" customHeight="1" x14ac:dyDescent="0.25">
      <c r="A385" s="150"/>
      <c r="B385" s="150"/>
      <c r="C385" s="173"/>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4.25" customHeight="1" x14ac:dyDescent="0.25">
      <c r="A386" s="150"/>
      <c r="B386" s="150"/>
      <c r="C386" s="173"/>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4.25" customHeight="1" x14ac:dyDescent="0.25">
      <c r="A387" s="150"/>
      <c r="B387" s="150"/>
      <c r="C387" s="173"/>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4.25" customHeight="1" x14ac:dyDescent="0.25">
      <c r="A388" s="150"/>
      <c r="B388" s="150"/>
      <c r="C388" s="173"/>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4.25" customHeight="1" x14ac:dyDescent="0.25">
      <c r="A389" s="150"/>
      <c r="B389" s="150"/>
      <c r="C389" s="173"/>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4.25" customHeight="1" x14ac:dyDescent="0.25">
      <c r="A390" s="150"/>
      <c r="B390" s="150"/>
      <c r="C390" s="173"/>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4.25" customHeight="1" x14ac:dyDescent="0.25">
      <c r="A391" s="150"/>
      <c r="B391" s="150"/>
      <c r="C391" s="173"/>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4.25" customHeight="1" x14ac:dyDescent="0.25">
      <c r="A392" s="150"/>
      <c r="B392" s="150"/>
      <c r="C392" s="173"/>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4.25" customHeight="1" x14ac:dyDescent="0.25">
      <c r="A393" s="150"/>
      <c r="B393" s="150"/>
      <c r="C393" s="173"/>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4.25" customHeight="1" x14ac:dyDescent="0.25">
      <c r="A394" s="150"/>
      <c r="B394" s="150"/>
      <c r="C394" s="173"/>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4.25" customHeight="1" x14ac:dyDescent="0.25">
      <c r="A395" s="150"/>
      <c r="B395" s="150"/>
      <c r="C395" s="173"/>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4.25" customHeight="1" x14ac:dyDescent="0.25">
      <c r="A396" s="150"/>
      <c r="B396" s="150"/>
      <c r="C396" s="173"/>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4.25" customHeight="1" x14ac:dyDescent="0.25">
      <c r="A397" s="150"/>
      <c r="B397" s="150"/>
      <c r="C397" s="173"/>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4.25" customHeight="1" x14ac:dyDescent="0.25">
      <c r="A398" s="150"/>
      <c r="B398" s="150"/>
      <c r="C398" s="173"/>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4.25" customHeight="1" x14ac:dyDescent="0.25">
      <c r="A399" s="150"/>
      <c r="B399" s="150"/>
      <c r="C399" s="173"/>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4.25" customHeight="1" x14ac:dyDescent="0.25">
      <c r="A400" s="150"/>
      <c r="B400" s="150"/>
      <c r="C400" s="173"/>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4.25" customHeight="1" x14ac:dyDescent="0.25">
      <c r="A401" s="150"/>
      <c r="B401" s="150"/>
      <c r="C401" s="173"/>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4.25" customHeight="1" x14ac:dyDescent="0.25">
      <c r="A402" s="150"/>
      <c r="B402" s="150"/>
      <c r="C402" s="173"/>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4.25" customHeight="1" x14ac:dyDescent="0.25">
      <c r="A403" s="150"/>
      <c r="B403" s="150"/>
      <c r="C403" s="173"/>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4.25" customHeight="1" x14ac:dyDescent="0.25">
      <c r="A404" s="150"/>
      <c r="B404" s="150"/>
      <c r="C404" s="173"/>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4.25" customHeight="1" x14ac:dyDescent="0.25">
      <c r="A405" s="150"/>
      <c r="B405" s="150"/>
      <c r="C405" s="173"/>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4.25" customHeight="1" x14ac:dyDescent="0.25">
      <c r="A406" s="150"/>
      <c r="B406" s="150"/>
      <c r="C406" s="173"/>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4.25" customHeight="1" x14ac:dyDescent="0.25">
      <c r="A407" s="150"/>
      <c r="B407" s="150"/>
      <c r="C407" s="173"/>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4.25" customHeight="1" x14ac:dyDescent="0.25">
      <c r="A408" s="150"/>
      <c r="B408" s="150"/>
      <c r="C408" s="173"/>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4.25" customHeight="1" x14ac:dyDescent="0.25">
      <c r="A409" s="150"/>
      <c r="B409" s="150"/>
      <c r="C409" s="173"/>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4.25" customHeight="1" x14ac:dyDescent="0.25">
      <c r="A410" s="150"/>
      <c r="B410" s="150"/>
      <c r="C410" s="173"/>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4.25" customHeight="1" x14ac:dyDescent="0.25">
      <c r="A411" s="150"/>
      <c r="B411" s="150"/>
      <c r="C411" s="173"/>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4.25" customHeight="1" x14ac:dyDescent="0.25">
      <c r="A412" s="150"/>
      <c r="B412" s="150"/>
      <c r="C412" s="173"/>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4.25" customHeight="1" x14ac:dyDescent="0.25">
      <c r="A413" s="150"/>
      <c r="B413" s="150"/>
      <c r="C413" s="173"/>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4.25" customHeight="1" x14ac:dyDescent="0.25">
      <c r="A414" s="150"/>
      <c r="B414" s="150"/>
      <c r="C414" s="173"/>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4.25" customHeight="1" x14ac:dyDescent="0.25">
      <c r="A415" s="150"/>
      <c r="B415" s="150"/>
      <c r="C415" s="173"/>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4.25" customHeight="1" x14ac:dyDescent="0.25">
      <c r="A416" s="150"/>
      <c r="B416" s="150"/>
      <c r="C416" s="173"/>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4.25" customHeight="1" x14ac:dyDescent="0.25">
      <c r="A417" s="150"/>
      <c r="B417" s="150"/>
      <c r="C417" s="173"/>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4.25" customHeight="1" x14ac:dyDescent="0.25">
      <c r="A418" s="150"/>
      <c r="B418" s="150"/>
      <c r="C418" s="173"/>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4.25" customHeight="1" x14ac:dyDescent="0.25">
      <c r="A419" s="150"/>
      <c r="B419" s="150"/>
      <c r="C419" s="173"/>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4.25" customHeight="1" x14ac:dyDescent="0.25">
      <c r="A420" s="150"/>
      <c r="B420" s="150"/>
      <c r="C420" s="173"/>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4.25" customHeight="1" x14ac:dyDescent="0.25">
      <c r="A421" s="150"/>
      <c r="B421" s="150"/>
      <c r="C421" s="173"/>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4.25" customHeight="1" x14ac:dyDescent="0.25">
      <c r="A422" s="150"/>
      <c r="B422" s="150"/>
      <c r="C422" s="173"/>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4.25" customHeight="1" x14ac:dyDescent="0.25">
      <c r="A423" s="150"/>
      <c r="B423" s="150"/>
      <c r="C423" s="173"/>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4.25" customHeight="1" x14ac:dyDescent="0.25">
      <c r="A424" s="150"/>
      <c r="B424" s="150"/>
      <c r="C424" s="173"/>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4.25" customHeight="1" x14ac:dyDescent="0.25">
      <c r="A425" s="150"/>
      <c r="B425" s="150"/>
      <c r="C425" s="173"/>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4.25" customHeight="1" x14ac:dyDescent="0.25">
      <c r="A426" s="150"/>
      <c r="B426" s="150"/>
      <c r="C426" s="173"/>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4.25" customHeight="1" x14ac:dyDescent="0.25">
      <c r="A427" s="150"/>
      <c r="B427" s="150"/>
      <c r="C427" s="173"/>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4.25" customHeight="1" x14ac:dyDescent="0.25">
      <c r="A428" s="150"/>
      <c r="B428" s="150"/>
      <c r="C428" s="173"/>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4.25" customHeight="1" x14ac:dyDescent="0.25">
      <c r="A429" s="150"/>
      <c r="B429" s="150"/>
      <c r="C429" s="173"/>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4.25" customHeight="1" x14ac:dyDescent="0.25">
      <c r="A430" s="150"/>
      <c r="B430" s="150"/>
      <c r="C430" s="173"/>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4.25" customHeight="1" x14ac:dyDescent="0.25">
      <c r="A431" s="150"/>
      <c r="B431" s="150"/>
      <c r="C431" s="173"/>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4.25" customHeight="1" x14ac:dyDescent="0.25">
      <c r="A432" s="150"/>
      <c r="B432" s="150"/>
      <c r="C432" s="173"/>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4.25" customHeight="1" x14ac:dyDescent="0.25">
      <c r="A433" s="150"/>
      <c r="B433" s="150"/>
      <c r="C433" s="173"/>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4.25" customHeight="1" x14ac:dyDescent="0.25">
      <c r="A434" s="150"/>
      <c r="B434" s="150"/>
      <c r="C434" s="173"/>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4.25" customHeight="1" x14ac:dyDescent="0.25">
      <c r="A435" s="150"/>
      <c r="B435" s="150"/>
      <c r="C435" s="173"/>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4.25" customHeight="1" x14ac:dyDescent="0.25">
      <c r="A436" s="150"/>
      <c r="B436" s="150"/>
      <c r="C436" s="173"/>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4.25" customHeight="1" x14ac:dyDescent="0.25">
      <c r="A437" s="150"/>
      <c r="B437" s="150"/>
      <c r="C437" s="173"/>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4.25" customHeight="1" x14ac:dyDescent="0.25">
      <c r="A438" s="150"/>
      <c r="B438" s="150"/>
      <c r="C438" s="173"/>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4.25" customHeight="1" x14ac:dyDescent="0.25">
      <c r="A439" s="150"/>
      <c r="B439" s="150"/>
      <c r="C439" s="173"/>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4.25" customHeight="1" x14ac:dyDescent="0.25">
      <c r="A440" s="150"/>
      <c r="B440" s="150"/>
      <c r="C440" s="173"/>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4.25" customHeight="1" x14ac:dyDescent="0.25">
      <c r="A441" s="150"/>
      <c r="B441" s="150"/>
      <c r="C441" s="173"/>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4.25" customHeight="1" x14ac:dyDescent="0.25">
      <c r="A442" s="150"/>
      <c r="B442" s="150"/>
      <c r="C442" s="173"/>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4.25" customHeight="1" x14ac:dyDescent="0.25">
      <c r="A443" s="150"/>
      <c r="B443" s="150"/>
      <c r="C443" s="173"/>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4.25" customHeight="1" x14ac:dyDescent="0.25">
      <c r="A444" s="150"/>
      <c r="B444" s="150"/>
      <c r="C444" s="173"/>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4.25" customHeight="1" x14ac:dyDescent="0.25">
      <c r="A445" s="150"/>
      <c r="B445" s="150"/>
      <c r="C445" s="173"/>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4.25" customHeight="1" x14ac:dyDescent="0.25">
      <c r="A446" s="150"/>
      <c r="B446" s="150"/>
      <c r="C446" s="173"/>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4.25" customHeight="1" x14ac:dyDescent="0.25">
      <c r="A447" s="150"/>
      <c r="B447" s="150"/>
      <c r="C447" s="173"/>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4.25" customHeight="1" x14ac:dyDescent="0.25">
      <c r="A448" s="150"/>
      <c r="B448" s="150"/>
      <c r="C448" s="173"/>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4.25" customHeight="1" x14ac:dyDescent="0.25">
      <c r="A449" s="150"/>
      <c r="B449" s="150"/>
      <c r="C449" s="173"/>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4.25" customHeight="1" x14ac:dyDescent="0.25">
      <c r="A450" s="150"/>
      <c r="B450" s="150"/>
      <c r="C450" s="173"/>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4.25" customHeight="1" x14ac:dyDescent="0.25">
      <c r="A451" s="150"/>
      <c r="B451" s="150"/>
      <c r="C451" s="173"/>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4.25" customHeight="1" x14ac:dyDescent="0.25">
      <c r="A452" s="150"/>
      <c r="B452" s="150"/>
      <c r="C452" s="173"/>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4.25" customHeight="1" x14ac:dyDescent="0.25">
      <c r="A453" s="150"/>
      <c r="B453" s="150"/>
      <c r="C453" s="173"/>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4.25" customHeight="1" x14ac:dyDescent="0.25">
      <c r="A454" s="150"/>
      <c r="B454" s="150"/>
      <c r="C454" s="173"/>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4.25" customHeight="1" x14ac:dyDescent="0.25">
      <c r="A455" s="150"/>
      <c r="B455" s="150"/>
      <c r="C455" s="173"/>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4.25" customHeight="1" x14ac:dyDescent="0.25">
      <c r="A456" s="150"/>
      <c r="B456" s="150"/>
      <c r="C456" s="173"/>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4.25" customHeight="1" x14ac:dyDescent="0.25">
      <c r="A457" s="150"/>
      <c r="B457" s="150"/>
      <c r="C457" s="173"/>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4.25" customHeight="1" x14ac:dyDescent="0.25">
      <c r="A458" s="150"/>
      <c r="B458" s="150"/>
      <c r="C458" s="173"/>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4.25" customHeight="1" x14ac:dyDescent="0.25">
      <c r="A459" s="150"/>
      <c r="B459" s="150"/>
      <c r="C459" s="173"/>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4.25" customHeight="1" x14ac:dyDescent="0.25">
      <c r="A460" s="150"/>
      <c r="B460" s="150"/>
      <c r="C460" s="173"/>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4.25" customHeight="1" x14ac:dyDescent="0.25">
      <c r="A461" s="150"/>
      <c r="B461" s="150"/>
      <c r="C461" s="173"/>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4.25" customHeight="1" x14ac:dyDescent="0.25">
      <c r="A462" s="150"/>
      <c r="B462" s="150"/>
      <c r="C462" s="173"/>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4.25" customHeight="1" x14ac:dyDescent="0.25">
      <c r="A463" s="150"/>
      <c r="B463" s="150"/>
      <c r="C463" s="173"/>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4.25" customHeight="1" x14ac:dyDescent="0.25">
      <c r="A464" s="150"/>
      <c r="B464" s="150"/>
      <c r="C464" s="173"/>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4.25" customHeight="1" x14ac:dyDescent="0.25">
      <c r="A465" s="150"/>
      <c r="B465" s="150"/>
      <c r="C465" s="173"/>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4.25" customHeight="1" x14ac:dyDescent="0.25">
      <c r="A466" s="150"/>
      <c r="B466" s="150"/>
      <c r="C466" s="173"/>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4.25" customHeight="1" x14ac:dyDescent="0.25">
      <c r="A467" s="150"/>
      <c r="B467" s="150"/>
      <c r="C467" s="173"/>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4.25" customHeight="1" x14ac:dyDescent="0.25">
      <c r="A468" s="150"/>
      <c r="B468" s="150"/>
      <c r="C468" s="173"/>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4.25" customHeight="1" x14ac:dyDescent="0.25">
      <c r="A469" s="150"/>
      <c r="B469" s="150"/>
      <c r="C469" s="173"/>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4.25" customHeight="1" x14ac:dyDescent="0.25">
      <c r="A470" s="150"/>
      <c r="B470" s="150"/>
      <c r="C470" s="173"/>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4.25" customHeight="1" x14ac:dyDescent="0.25">
      <c r="A471" s="150"/>
      <c r="B471" s="150"/>
      <c r="C471" s="173"/>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4.25" customHeight="1" x14ac:dyDescent="0.25">
      <c r="A472" s="150"/>
      <c r="B472" s="150"/>
      <c r="C472" s="173"/>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4.25" customHeight="1" x14ac:dyDescent="0.25">
      <c r="A473" s="150"/>
      <c r="B473" s="150"/>
      <c r="C473" s="173"/>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4.25" customHeight="1" x14ac:dyDescent="0.25">
      <c r="A474" s="150"/>
      <c r="B474" s="150"/>
      <c r="C474" s="173"/>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4.25" customHeight="1" x14ac:dyDescent="0.25">
      <c r="A475" s="150"/>
      <c r="B475" s="150"/>
      <c r="C475" s="173"/>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4.25" customHeight="1" x14ac:dyDescent="0.25">
      <c r="A476" s="150"/>
      <c r="B476" s="150"/>
      <c r="C476" s="173"/>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4.25" customHeight="1" x14ac:dyDescent="0.25">
      <c r="A477" s="150"/>
      <c r="B477" s="150"/>
      <c r="C477" s="173"/>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4.25" customHeight="1" x14ac:dyDescent="0.25">
      <c r="A478" s="150"/>
      <c r="B478" s="150"/>
      <c r="C478" s="173"/>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4.25" customHeight="1" x14ac:dyDescent="0.25">
      <c r="A479" s="150"/>
      <c r="B479" s="150"/>
      <c r="C479" s="173"/>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4.25" customHeight="1" x14ac:dyDescent="0.25">
      <c r="A480" s="150"/>
      <c r="B480" s="150"/>
      <c r="C480" s="173"/>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4.25" customHeight="1" x14ac:dyDescent="0.25">
      <c r="A481" s="150"/>
      <c r="B481" s="150"/>
      <c r="C481" s="173"/>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4.25" customHeight="1" x14ac:dyDescent="0.25">
      <c r="A482" s="150"/>
      <c r="B482" s="150"/>
      <c r="C482" s="173"/>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4.25" customHeight="1" x14ac:dyDescent="0.25">
      <c r="A483" s="150"/>
      <c r="B483" s="150"/>
      <c r="C483" s="173"/>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4.25" customHeight="1" x14ac:dyDescent="0.25">
      <c r="A484" s="150"/>
      <c r="B484" s="150"/>
      <c r="C484" s="173"/>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4.25" customHeight="1" x14ac:dyDescent="0.25">
      <c r="A485" s="150"/>
      <c r="B485" s="150"/>
      <c r="C485" s="173"/>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4.25" customHeight="1" x14ac:dyDescent="0.25">
      <c r="A486" s="150"/>
      <c r="B486" s="150"/>
      <c r="C486" s="173"/>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4.25" customHeight="1" x14ac:dyDescent="0.25">
      <c r="A487" s="150"/>
      <c r="B487" s="150"/>
      <c r="C487" s="173"/>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4.25" customHeight="1" x14ac:dyDescent="0.25">
      <c r="A488" s="150"/>
      <c r="B488" s="150"/>
      <c r="C488" s="173"/>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4.25" customHeight="1" x14ac:dyDescent="0.25">
      <c r="A489" s="150"/>
      <c r="B489" s="150"/>
      <c r="C489" s="173"/>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4.25" customHeight="1" x14ac:dyDescent="0.25">
      <c r="A490" s="150"/>
      <c r="B490" s="150"/>
      <c r="C490" s="173"/>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4.25" customHeight="1" x14ac:dyDescent="0.25">
      <c r="A491" s="150"/>
      <c r="B491" s="150"/>
      <c r="C491" s="173"/>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4.25" customHeight="1" x14ac:dyDescent="0.25">
      <c r="A492" s="150"/>
      <c r="B492" s="150"/>
      <c r="C492" s="173"/>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4.25" customHeight="1" x14ac:dyDescent="0.25">
      <c r="A493" s="150"/>
      <c r="B493" s="150"/>
      <c r="C493" s="173"/>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4.25" customHeight="1" x14ac:dyDescent="0.25">
      <c r="A494" s="150"/>
      <c r="B494" s="150"/>
      <c r="C494" s="173"/>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4.25" customHeight="1" x14ac:dyDescent="0.25">
      <c r="A495" s="150"/>
      <c r="B495" s="150"/>
      <c r="C495" s="173"/>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4.25" customHeight="1" x14ac:dyDescent="0.25">
      <c r="A496" s="150"/>
      <c r="B496" s="150"/>
      <c r="C496" s="173"/>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4.25" customHeight="1" x14ac:dyDescent="0.25">
      <c r="A497" s="150"/>
      <c r="B497" s="150"/>
      <c r="C497" s="173"/>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4.25" customHeight="1" x14ac:dyDescent="0.25">
      <c r="A498" s="150"/>
      <c r="B498" s="150"/>
      <c r="C498" s="173"/>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4.25" customHeight="1" x14ac:dyDescent="0.25">
      <c r="A499" s="150"/>
      <c r="B499" s="150"/>
      <c r="C499" s="173"/>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4.25" customHeight="1" x14ac:dyDescent="0.25">
      <c r="A500" s="150"/>
      <c r="B500" s="150"/>
      <c r="C500" s="173"/>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4.25" customHeight="1" x14ac:dyDescent="0.25">
      <c r="A501" s="150"/>
      <c r="B501" s="150"/>
      <c r="C501" s="173"/>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4.25" customHeight="1" x14ac:dyDescent="0.25">
      <c r="A502" s="150"/>
      <c r="B502" s="150"/>
      <c r="C502" s="173"/>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4.25" customHeight="1" x14ac:dyDescent="0.25">
      <c r="A503" s="150"/>
      <c r="B503" s="150"/>
      <c r="C503" s="173"/>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4.25" customHeight="1" x14ac:dyDescent="0.25">
      <c r="A504" s="150"/>
      <c r="B504" s="150"/>
      <c r="C504" s="173"/>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4.25" customHeight="1" x14ac:dyDescent="0.25">
      <c r="A505" s="150"/>
      <c r="B505" s="150"/>
      <c r="C505" s="173"/>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4.25" customHeight="1" x14ac:dyDescent="0.25">
      <c r="A506" s="150"/>
      <c r="B506" s="150"/>
      <c r="C506" s="173"/>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4.25" customHeight="1" x14ac:dyDescent="0.25">
      <c r="A507" s="150"/>
      <c r="B507" s="150"/>
      <c r="C507" s="173"/>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4.25" customHeight="1" x14ac:dyDescent="0.25">
      <c r="A508" s="150"/>
      <c r="B508" s="150"/>
      <c r="C508" s="173"/>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4.25" customHeight="1" x14ac:dyDescent="0.25">
      <c r="A509" s="150"/>
      <c r="B509" s="150"/>
      <c r="C509" s="173"/>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4.25" customHeight="1" x14ac:dyDescent="0.25">
      <c r="A510" s="150"/>
      <c r="B510" s="150"/>
      <c r="C510" s="173"/>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4.25" customHeight="1" x14ac:dyDescent="0.25">
      <c r="A511" s="150"/>
      <c r="B511" s="150"/>
      <c r="C511" s="173"/>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4.25" customHeight="1" x14ac:dyDescent="0.25">
      <c r="A512" s="150"/>
      <c r="B512" s="150"/>
      <c r="C512" s="173"/>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4.25" customHeight="1" x14ac:dyDescent="0.25">
      <c r="A513" s="150"/>
      <c r="B513" s="150"/>
      <c r="C513" s="173"/>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4.25" customHeight="1" x14ac:dyDescent="0.25">
      <c r="A514" s="150"/>
      <c r="B514" s="150"/>
      <c r="C514" s="173"/>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4.25" customHeight="1" x14ac:dyDescent="0.25">
      <c r="A515" s="150"/>
      <c r="B515" s="150"/>
      <c r="C515" s="173"/>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4.25" customHeight="1" x14ac:dyDescent="0.25">
      <c r="A516" s="150"/>
      <c r="B516" s="150"/>
      <c r="C516" s="173"/>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4.25" customHeight="1" x14ac:dyDescent="0.25">
      <c r="A517" s="150"/>
      <c r="B517" s="150"/>
      <c r="C517" s="173"/>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4.25" customHeight="1" x14ac:dyDescent="0.25">
      <c r="A518" s="150"/>
      <c r="B518" s="150"/>
      <c r="C518" s="173"/>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4.25" customHeight="1" x14ac:dyDescent="0.25">
      <c r="A519" s="150"/>
      <c r="B519" s="150"/>
      <c r="C519" s="173"/>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4.25" customHeight="1" x14ac:dyDescent="0.25">
      <c r="A520" s="150"/>
      <c r="B520" s="150"/>
      <c r="C520" s="173"/>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4.25" customHeight="1" x14ac:dyDescent="0.25">
      <c r="A521" s="150"/>
      <c r="B521" s="150"/>
      <c r="C521" s="173"/>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4.25" customHeight="1" x14ac:dyDescent="0.25">
      <c r="A522" s="150"/>
      <c r="B522" s="150"/>
      <c r="C522" s="173"/>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4.25" customHeight="1" x14ac:dyDescent="0.25">
      <c r="A523" s="150"/>
      <c r="B523" s="150"/>
      <c r="C523" s="173"/>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4.25" customHeight="1" x14ac:dyDescent="0.25">
      <c r="A524" s="150"/>
      <c r="B524" s="150"/>
      <c r="C524" s="173"/>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4.25" customHeight="1" x14ac:dyDescent="0.25">
      <c r="A525" s="150"/>
      <c r="B525" s="150"/>
      <c r="C525" s="173"/>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4.25" customHeight="1" x14ac:dyDescent="0.25">
      <c r="A526" s="150"/>
      <c r="B526" s="150"/>
      <c r="C526" s="173"/>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4.25" customHeight="1" x14ac:dyDescent="0.25">
      <c r="A527" s="150"/>
      <c r="B527" s="150"/>
      <c r="C527" s="173"/>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4.25" customHeight="1" x14ac:dyDescent="0.25">
      <c r="A528" s="150"/>
      <c r="B528" s="150"/>
      <c r="C528" s="173"/>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4.25" customHeight="1" x14ac:dyDescent="0.25">
      <c r="A529" s="150"/>
      <c r="B529" s="150"/>
      <c r="C529" s="173"/>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4.25" customHeight="1" x14ac:dyDescent="0.25">
      <c r="A530" s="150"/>
      <c r="B530" s="150"/>
      <c r="C530" s="173"/>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4.25" customHeight="1" x14ac:dyDescent="0.25">
      <c r="A531" s="150"/>
      <c r="B531" s="150"/>
      <c r="C531" s="173"/>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4.25" customHeight="1" x14ac:dyDescent="0.25">
      <c r="A532" s="150"/>
      <c r="B532" s="150"/>
      <c r="C532" s="173"/>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4.25" customHeight="1" x14ac:dyDescent="0.25">
      <c r="A533" s="150"/>
      <c r="B533" s="150"/>
      <c r="C533" s="173"/>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4.25" customHeight="1" x14ac:dyDescent="0.25">
      <c r="A534" s="150"/>
      <c r="B534" s="150"/>
      <c r="C534" s="173"/>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4.25" customHeight="1" x14ac:dyDescent="0.25">
      <c r="A535" s="150"/>
      <c r="B535" s="150"/>
      <c r="C535" s="173"/>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4.25" customHeight="1" x14ac:dyDescent="0.25">
      <c r="A536" s="150"/>
      <c r="B536" s="150"/>
      <c r="C536" s="173"/>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4.25" customHeight="1" x14ac:dyDescent="0.25">
      <c r="A537" s="150"/>
      <c r="B537" s="150"/>
      <c r="C537" s="173"/>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4.25" customHeight="1" x14ac:dyDescent="0.25">
      <c r="A538" s="150"/>
      <c r="B538" s="150"/>
      <c r="C538" s="173"/>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4.25" customHeight="1" x14ac:dyDescent="0.25">
      <c r="A539" s="150"/>
      <c r="B539" s="150"/>
      <c r="C539" s="173"/>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4.25" customHeight="1" x14ac:dyDescent="0.25">
      <c r="A540" s="150"/>
      <c r="B540" s="150"/>
      <c r="C540" s="173"/>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4.25" customHeight="1" x14ac:dyDescent="0.25">
      <c r="A541" s="150"/>
      <c r="B541" s="150"/>
      <c r="C541" s="173"/>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4.25" customHeight="1" x14ac:dyDescent="0.25">
      <c r="A542" s="150"/>
      <c r="B542" s="150"/>
      <c r="C542" s="173"/>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4.25" customHeight="1" x14ac:dyDescent="0.25">
      <c r="A543" s="150"/>
      <c r="B543" s="150"/>
      <c r="C543" s="173"/>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4.25" customHeight="1" x14ac:dyDescent="0.25">
      <c r="A544" s="150"/>
      <c r="B544" s="150"/>
      <c r="C544" s="173"/>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4.25" customHeight="1" x14ac:dyDescent="0.25">
      <c r="A545" s="150"/>
      <c r="B545" s="150"/>
      <c r="C545" s="173"/>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4.25" customHeight="1" x14ac:dyDescent="0.25">
      <c r="A546" s="150"/>
      <c r="B546" s="150"/>
      <c r="C546" s="173"/>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4.25" customHeight="1" x14ac:dyDescent="0.25">
      <c r="A547" s="150"/>
      <c r="B547" s="150"/>
      <c r="C547" s="173"/>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4.25" customHeight="1" x14ac:dyDescent="0.25">
      <c r="A548" s="150"/>
      <c r="B548" s="150"/>
      <c r="C548" s="173"/>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4.25" customHeight="1" x14ac:dyDescent="0.25">
      <c r="A549" s="150"/>
      <c r="B549" s="150"/>
      <c r="C549" s="173"/>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4.25" customHeight="1" x14ac:dyDescent="0.25">
      <c r="A550" s="150"/>
      <c r="B550" s="150"/>
      <c r="C550" s="173"/>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4.25" customHeight="1" x14ac:dyDescent="0.25">
      <c r="A551" s="150"/>
      <c r="B551" s="150"/>
      <c r="C551" s="173"/>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4.25" customHeight="1" x14ac:dyDescent="0.25">
      <c r="A552" s="150"/>
      <c r="B552" s="150"/>
      <c r="C552" s="173"/>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4.25" customHeight="1" x14ac:dyDescent="0.25">
      <c r="A553" s="150"/>
      <c r="B553" s="150"/>
      <c r="C553" s="173"/>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4.25" customHeight="1" x14ac:dyDescent="0.25">
      <c r="A554" s="150"/>
      <c r="B554" s="150"/>
      <c r="C554" s="173"/>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4.25" customHeight="1" x14ac:dyDescent="0.25">
      <c r="A555" s="150"/>
      <c r="B555" s="150"/>
      <c r="C555" s="173"/>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4.25" customHeight="1" x14ac:dyDescent="0.25">
      <c r="A556" s="150"/>
      <c r="B556" s="150"/>
      <c r="C556" s="173"/>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4.25" customHeight="1" x14ac:dyDescent="0.25">
      <c r="A557" s="150"/>
      <c r="B557" s="150"/>
      <c r="C557" s="173"/>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4.25" customHeight="1" x14ac:dyDescent="0.25">
      <c r="A558" s="150"/>
      <c r="B558" s="150"/>
      <c r="C558" s="173"/>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4.25" customHeight="1" x14ac:dyDescent="0.25">
      <c r="A559" s="150"/>
      <c r="B559" s="150"/>
      <c r="C559" s="173"/>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4.25" customHeight="1" x14ac:dyDescent="0.25">
      <c r="A560" s="150"/>
      <c r="B560" s="150"/>
      <c r="C560" s="173"/>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4.25" customHeight="1" x14ac:dyDescent="0.25">
      <c r="A561" s="150"/>
      <c r="B561" s="150"/>
      <c r="C561" s="173"/>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4.25" customHeight="1" x14ac:dyDescent="0.25">
      <c r="A562" s="150"/>
      <c r="B562" s="150"/>
      <c r="C562" s="173"/>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4.25" customHeight="1" x14ac:dyDescent="0.25">
      <c r="A563" s="150"/>
      <c r="B563" s="150"/>
      <c r="C563" s="173"/>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4.25" customHeight="1" x14ac:dyDescent="0.25">
      <c r="A564" s="150"/>
      <c r="B564" s="150"/>
      <c r="C564" s="173"/>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4.25" customHeight="1" x14ac:dyDescent="0.25">
      <c r="A565" s="150"/>
      <c r="B565" s="150"/>
      <c r="C565" s="173"/>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4.25" customHeight="1" x14ac:dyDescent="0.25">
      <c r="A566" s="150"/>
      <c r="B566" s="150"/>
      <c r="C566" s="173"/>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4.25" customHeight="1" x14ac:dyDescent="0.25">
      <c r="A567" s="150"/>
      <c r="B567" s="150"/>
      <c r="C567" s="173"/>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4.25" customHeight="1" x14ac:dyDescent="0.25">
      <c r="A568" s="150"/>
      <c r="B568" s="150"/>
      <c r="C568" s="173"/>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4.25" customHeight="1" x14ac:dyDescent="0.25">
      <c r="A569" s="150"/>
      <c r="B569" s="150"/>
      <c r="C569" s="173"/>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4.25" customHeight="1" x14ac:dyDescent="0.25">
      <c r="A570" s="150"/>
      <c r="B570" s="150"/>
      <c r="C570" s="173"/>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4.25" customHeight="1" x14ac:dyDescent="0.25">
      <c r="A571" s="150"/>
      <c r="B571" s="150"/>
      <c r="C571" s="173"/>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4.25" customHeight="1" x14ac:dyDescent="0.25">
      <c r="A572" s="150"/>
      <c r="B572" s="150"/>
      <c r="C572" s="173"/>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4.25" customHeight="1" x14ac:dyDescent="0.25">
      <c r="A573" s="150"/>
      <c r="B573" s="150"/>
      <c r="C573" s="173"/>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4.25" customHeight="1" x14ac:dyDescent="0.25">
      <c r="A574" s="150"/>
      <c r="B574" s="150"/>
      <c r="C574" s="173"/>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4.25" customHeight="1" x14ac:dyDescent="0.25">
      <c r="A575" s="150"/>
      <c r="B575" s="150"/>
      <c r="C575" s="173"/>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4.25" customHeight="1" x14ac:dyDescent="0.25">
      <c r="A576" s="150"/>
      <c r="B576" s="150"/>
      <c r="C576" s="173"/>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4.25" customHeight="1" x14ac:dyDescent="0.25">
      <c r="A577" s="150"/>
      <c r="B577" s="150"/>
      <c r="C577" s="173"/>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4.25" customHeight="1" x14ac:dyDescent="0.25">
      <c r="A578" s="150"/>
      <c r="B578" s="150"/>
      <c r="C578" s="173"/>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4.25" customHeight="1" x14ac:dyDescent="0.25">
      <c r="A579" s="150"/>
      <c r="B579" s="150"/>
      <c r="C579" s="173"/>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4.25" customHeight="1" x14ac:dyDescent="0.25">
      <c r="A580" s="150"/>
      <c r="B580" s="150"/>
      <c r="C580" s="173"/>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4.25" customHeight="1" x14ac:dyDescent="0.25">
      <c r="A581" s="150"/>
      <c r="B581" s="150"/>
      <c r="C581" s="173"/>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4.25" customHeight="1" x14ac:dyDescent="0.25">
      <c r="A582" s="150"/>
      <c r="B582" s="150"/>
      <c r="C582" s="173"/>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4.25" customHeight="1" x14ac:dyDescent="0.25">
      <c r="A583" s="150"/>
      <c r="B583" s="150"/>
      <c r="C583" s="173"/>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4.25" customHeight="1" x14ac:dyDescent="0.25">
      <c r="A584" s="150"/>
      <c r="B584" s="150"/>
      <c r="C584" s="173"/>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4.25" customHeight="1" x14ac:dyDescent="0.25">
      <c r="A585" s="150"/>
      <c r="B585" s="150"/>
      <c r="C585" s="173"/>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4.25" customHeight="1" x14ac:dyDescent="0.25">
      <c r="A586" s="150"/>
      <c r="B586" s="150"/>
      <c r="C586" s="173"/>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4.25" customHeight="1" x14ac:dyDescent="0.25">
      <c r="A587" s="150"/>
      <c r="B587" s="150"/>
      <c r="C587" s="173"/>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4.25" customHeight="1" x14ac:dyDescent="0.25">
      <c r="A588" s="150"/>
      <c r="B588" s="150"/>
      <c r="C588" s="173"/>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4.25" customHeight="1" x14ac:dyDescent="0.25">
      <c r="A589" s="150"/>
      <c r="B589" s="150"/>
      <c r="C589" s="173"/>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4.25" customHeight="1" x14ac:dyDescent="0.25">
      <c r="A590" s="150"/>
      <c r="B590" s="150"/>
      <c r="C590" s="173"/>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4.25" customHeight="1" x14ac:dyDescent="0.25">
      <c r="A591" s="150"/>
      <c r="B591" s="150"/>
      <c r="C591" s="173"/>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4.25" customHeight="1" x14ac:dyDescent="0.25">
      <c r="A592" s="150"/>
      <c r="B592" s="150"/>
      <c r="C592" s="173"/>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4.25" customHeight="1" x14ac:dyDescent="0.25">
      <c r="A593" s="150"/>
      <c r="B593" s="150"/>
      <c r="C593" s="173"/>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4.25" customHeight="1" x14ac:dyDescent="0.25">
      <c r="A594" s="150"/>
      <c r="B594" s="150"/>
      <c r="C594" s="173"/>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4.25" customHeight="1" x14ac:dyDescent="0.25">
      <c r="A595" s="150"/>
      <c r="B595" s="150"/>
      <c r="C595" s="173"/>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4.25" customHeight="1" x14ac:dyDescent="0.25">
      <c r="A596" s="150"/>
      <c r="B596" s="150"/>
      <c r="C596" s="173"/>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4.25" customHeight="1" x14ac:dyDescent="0.25">
      <c r="A597" s="150"/>
      <c r="B597" s="150"/>
      <c r="C597" s="173"/>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4.25" customHeight="1" x14ac:dyDescent="0.25">
      <c r="A598" s="150"/>
      <c r="B598" s="150"/>
      <c r="C598" s="173"/>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4.25" customHeight="1" x14ac:dyDescent="0.25">
      <c r="A599" s="150"/>
      <c r="B599" s="150"/>
      <c r="C599" s="173"/>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4.25" customHeight="1" x14ac:dyDescent="0.25">
      <c r="A600" s="150"/>
      <c r="B600" s="150"/>
      <c r="C600" s="173"/>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4.25" customHeight="1" x14ac:dyDescent="0.25">
      <c r="A601" s="150"/>
      <c r="B601" s="150"/>
      <c r="C601" s="173"/>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4.25" customHeight="1" x14ac:dyDescent="0.25">
      <c r="A602" s="150"/>
      <c r="B602" s="150"/>
      <c r="C602" s="173"/>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4.25" customHeight="1" x14ac:dyDescent="0.25">
      <c r="A603" s="150"/>
      <c r="B603" s="150"/>
      <c r="C603" s="173"/>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4.25" customHeight="1" x14ac:dyDescent="0.25">
      <c r="A604" s="150"/>
      <c r="B604" s="150"/>
      <c r="C604" s="173"/>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4.25" customHeight="1" x14ac:dyDescent="0.25">
      <c r="A605" s="150"/>
      <c r="B605" s="150"/>
      <c r="C605" s="173"/>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4.25" customHeight="1" x14ac:dyDescent="0.25">
      <c r="A606" s="150"/>
      <c r="B606" s="150"/>
      <c r="C606" s="173"/>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4.25" customHeight="1" x14ac:dyDescent="0.25">
      <c r="A607" s="150"/>
      <c r="B607" s="150"/>
      <c r="C607" s="173"/>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4.25" customHeight="1" x14ac:dyDescent="0.25">
      <c r="A608" s="150"/>
      <c r="B608" s="150"/>
      <c r="C608" s="173"/>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4.25" customHeight="1" x14ac:dyDescent="0.25">
      <c r="A609" s="150"/>
      <c r="B609" s="150"/>
      <c r="C609" s="173"/>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4.25" customHeight="1" x14ac:dyDescent="0.25">
      <c r="A610" s="150"/>
      <c r="B610" s="150"/>
      <c r="C610" s="173"/>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4.25" customHeight="1" x14ac:dyDescent="0.25">
      <c r="A611" s="150"/>
      <c r="B611" s="150"/>
      <c r="C611" s="173"/>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4.25" customHeight="1" x14ac:dyDescent="0.25">
      <c r="A612" s="150"/>
      <c r="B612" s="150"/>
      <c r="C612" s="173"/>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4.25" customHeight="1" x14ac:dyDescent="0.25">
      <c r="A613" s="150"/>
      <c r="B613" s="150"/>
      <c r="C613" s="173"/>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4.25" customHeight="1" x14ac:dyDescent="0.25">
      <c r="A614" s="150"/>
      <c r="B614" s="150"/>
      <c r="C614" s="173"/>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4.25" customHeight="1" x14ac:dyDescent="0.25">
      <c r="A615" s="150"/>
      <c r="B615" s="150"/>
      <c r="C615" s="173"/>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4.25" customHeight="1" x14ac:dyDescent="0.25">
      <c r="A616" s="150"/>
      <c r="B616" s="150"/>
      <c r="C616" s="173"/>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4.25" customHeight="1" x14ac:dyDescent="0.25">
      <c r="A617" s="150"/>
      <c r="B617" s="150"/>
      <c r="C617" s="173"/>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4.25" customHeight="1" x14ac:dyDescent="0.25">
      <c r="A618" s="150"/>
      <c r="B618" s="150"/>
      <c r="C618" s="173"/>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4.25" customHeight="1" x14ac:dyDescent="0.25">
      <c r="A619" s="150"/>
      <c r="B619" s="150"/>
      <c r="C619" s="173"/>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4.25" customHeight="1" x14ac:dyDescent="0.25">
      <c r="A620" s="150"/>
      <c r="B620" s="150"/>
      <c r="C620" s="173"/>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4.25" customHeight="1" x14ac:dyDescent="0.25">
      <c r="A621" s="150"/>
      <c r="B621" s="150"/>
      <c r="C621" s="173"/>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4.25" customHeight="1" x14ac:dyDescent="0.25">
      <c r="A622" s="150"/>
      <c r="B622" s="150"/>
      <c r="C622" s="173"/>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4.25" customHeight="1" x14ac:dyDescent="0.25">
      <c r="A623" s="150"/>
      <c r="B623" s="150"/>
      <c r="C623" s="173"/>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4.25" customHeight="1" x14ac:dyDescent="0.25">
      <c r="A624" s="150"/>
      <c r="B624" s="150"/>
      <c r="C624" s="173"/>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4.25" customHeight="1" x14ac:dyDescent="0.25">
      <c r="A625" s="150"/>
      <c r="B625" s="150"/>
      <c r="C625" s="173"/>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4.25" customHeight="1" x14ac:dyDescent="0.25">
      <c r="A626" s="150"/>
      <c r="B626" s="150"/>
      <c r="C626" s="173"/>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4.25" customHeight="1" x14ac:dyDescent="0.25">
      <c r="A627" s="150"/>
      <c r="B627" s="150"/>
      <c r="C627" s="173"/>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4.25" customHeight="1" x14ac:dyDescent="0.25">
      <c r="A628" s="150"/>
      <c r="B628" s="150"/>
      <c r="C628" s="173"/>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4.25" customHeight="1" x14ac:dyDescent="0.25">
      <c r="A629" s="150"/>
      <c r="B629" s="150"/>
      <c r="C629" s="173"/>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4.25" customHeight="1" x14ac:dyDescent="0.25">
      <c r="A630" s="150"/>
      <c r="B630" s="150"/>
      <c r="C630" s="173"/>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4.25" customHeight="1" x14ac:dyDescent="0.25">
      <c r="A631" s="150"/>
      <c r="B631" s="150"/>
      <c r="C631" s="173"/>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4.25" customHeight="1" x14ac:dyDescent="0.25">
      <c r="A632" s="150"/>
      <c r="B632" s="150"/>
      <c r="C632" s="173"/>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4.25" customHeight="1" x14ac:dyDescent="0.25">
      <c r="A633" s="150"/>
      <c r="B633" s="150"/>
      <c r="C633" s="173"/>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4.25" customHeight="1" x14ac:dyDescent="0.25">
      <c r="A634" s="150"/>
      <c r="B634" s="150"/>
      <c r="C634" s="173"/>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4.25" customHeight="1" x14ac:dyDescent="0.25">
      <c r="A635" s="150"/>
      <c r="B635" s="150"/>
      <c r="C635" s="173"/>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4.25" customHeight="1" x14ac:dyDescent="0.25">
      <c r="A636" s="150"/>
      <c r="B636" s="150"/>
      <c r="C636" s="173"/>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4.25" customHeight="1" x14ac:dyDescent="0.25">
      <c r="A637" s="150"/>
      <c r="B637" s="150"/>
      <c r="C637" s="173"/>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4.25" customHeight="1" x14ac:dyDescent="0.25">
      <c r="A638" s="150"/>
      <c r="B638" s="150"/>
      <c r="C638" s="173"/>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4.25" customHeight="1" x14ac:dyDescent="0.25">
      <c r="A639" s="150"/>
      <c r="B639" s="150"/>
      <c r="C639" s="173"/>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4.25" customHeight="1" x14ac:dyDescent="0.25">
      <c r="A640" s="150"/>
      <c r="B640" s="150"/>
      <c r="C640" s="173"/>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4.25" customHeight="1" x14ac:dyDescent="0.25">
      <c r="A641" s="150"/>
      <c r="B641" s="150"/>
      <c r="C641" s="173"/>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4.25" customHeight="1" x14ac:dyDescent="0.25">
      <c r="A642" s="150"/>
      <c r="B642" s="150"/>
      <c r="C642" s="173"/>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4.25" customHeight="1" x14ac:dyDescent="0.25">
      <c r="A643" s="150"/>
      <c r="B643" s="150"/>
      <c r="C643" s="173"/>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4.25" customHeight="1" x14ac:dyDescent="0.25">
      <c r="A644" s="150"/>
      <c r="B644" s="150"/>
      <c r="C644" s="173"/>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4.25" customHeight="1" x14ac:dyDescent="0.25">
      <c r="A645" s="150"/>
      <c r="B645" s="150"/>
      <c r="C645" s="173"/>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4.25" customHeight="1" x14ac:dyDescent="0.25">
      <c r="A646" s="150"/>
      <c r="B646" s="150"/>
      <c r="C646" s="173"/>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4.25" customHeight="1" x14ac:dyDescent="0.25">
      <c r="A647" s="150"/>
      <c r="B647" s="150"/>
      <c r="C647" s="173"/>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4.25" customHeight="1" x14ac:dyDescent="0.25">
      <c r="A648" s="150"/>
      <c r="B648" s="150"/>
      <c r="C648" s="173"/>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4.25" customHeight="1" x14ac:dyDescent="0.25">
      <c r="A649" s="150"/>
      <c r="B649" s="150"/>
      <c r="C649" s="173"/>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4.25" customHeight="1" x14ac:dyDescent="0.25">
      <c r="A650" s="150"/>
      <c r="B650" s="150"/>
      <c r="C650" s="173"/>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4.25" customHeight="1" x14ac:dyDescent="0.25">
      <c r="A651" s="150"/>
      <c r="B651" s="150"/>
      <c r="C651" s="173"/>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4.25" customHeight="1" x14ac:dyDescent="0.25">
      <c r="A652" s="150"/>
      <c r="B652" s="150"/>
      <c r="C652" s="173"/>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4.25" customHeight="1" x14ac:dyDescent="0.25">
      <c r="A653" s="150"/>
      <c r="B653" s="150"/>
      <c r="C653" s="173"/>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4.25" customHeight="1" x14ac:dyDescent="0.25">
      <c r="A654" s="150"/>
      <c r="B654" s="150"/>
      <c r="C654" s="173"/>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4.25" customHeight="1" x14ac:dyDescent="0.25">
      <c r="A655" s="150"/>
      <c r="B655" s="150"/>
      <c r="C655" s="173"/>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4.25" customHeight="1" x14ac:dyDescent="0.25">
      <c r="A656" s="150"/>
      <c r="B656" s="150"/>
      <c r="C656" s="173"/>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4.25" customHeight="1" x14ac:dyDescent="0.25">
      <c r="A657" s="150"/>
      <c r="B657" s="150"/>
      <c r="C657" s="173"/>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4.25" customHeight="1" x14ac:dyDescent="0.25">
      <c r="A658" s="150"/>
      <c r="B658" s="150"/>
      <c r="C658" s="173"/>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4.25" customHeight="1" x14ac:dyDescent="0.25">
      <c r="A659" s="150"/>
      <c r="B659" s="150"/>
      <c r="C659" s="173"/>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4.25" customHeight="1" x14ac:dyDescent="0.25">
      <c r="A660" s="150"/>
      <c r="B660" s="150"/>
      <c r="C660" s="173"/>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4.25" customHeight="1" x14ac:dyDescent="0.25">
      <c r="A661" s="150"/>
      <c r="B661" s="150"/>
      <c r="C661" s="173"/>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4.25" customHeight="1" x14ac:dyDescent="0.25">
      <c r="A662" s="150"/>
      <c r="B662" s="150"/>
      <c r="C662" s="173"/>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4.25" customHeight="1" x14ac:dyDescent="0.25">
      <c r="A663" s="150"/>
      <c r="B663" s="150"/>
      <c r="C663" s="173"/>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4.25" customHeight="1" x14ac:dyDescent="0.25">
      <c r="A664" s="150"/>
      <c r="B664" s="150"/>
      <c r="C664" s="173"/>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4.25" customHeight="1" x14ac:dyDescent="0.25">
      <c r="A665" s="150"/>
      <c r="B665" s="150"/>
      <c r="C665" s="173"/>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4.25" customHeight="1" x14ac:dyDescent="0.25">
      <c r="A666" s="150"/>
      <c r="B666" s="150"/>
      <c r="C666" s="173"/>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4.25" customHeight="1" x14ac:dyDescent="0.25">
      <c r="A667" s="150"/>
      <c r="B667" s="150"/>
      <c r="C667" s="173"/>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4.25" customHeight="1" x14ac:dyDescent="0.25">
      <c r="A668" s="150"/>
      <c r="B668" s="150"/>
      <c r="C668" s="173"/>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4.25" customHeight="1" x14ac:dyDescent="0.25">
      <c r="A669" s="150"/>
      <c r="B669" s="150"/>
      <c r="C669" s="173"/>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4.25" customHeight="1" x14ac:dyDescent="0.25">
      <c r="A670" s="150"/>
      <c r="B670" s="150"/>
      <c r="C670" s="173"/>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4.25" customHeight="1" x14ac:dyDescent="0.25">
      <c r="A671" s="150"/>
      <c r="B671" s="150"/>
      <c r="C671" s="173"/>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4.25" customHeight="1" x14ac:dyDescent="0.25">
      <c r="A672" s="150"/>
      <c r="B672" s="150"/>
      <c r="C672" s="173"/>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4.25" customHeight="1" x14ac:dyDescent="0.25">
      <c r="A673" s="150"/>
      <c r="B673" s="150"/>
      <c r="C673" s="173"/>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4.25" customHeight="1" x14ac:dyDescent="0.25">
      <c r="A674" s="150"/>
      <c r="B674" s="150"/>
      <c r="C674" s="173"/>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4.25" customHeight="1" x14ac:dyDescent="0.25">
      <c r="A675" s="150"/>
      <c r="B675" s="150"/>
      <c r="C675" s="173"/>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4.25" customHeight="1" x14ac:dyDescent="0.25">
      <c r="A676" s="150"/>
      <c r="B676" s="150"/>
      <c r="C676" s="173"/>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4.25" customHeight="1" x14ac:dyDescent="0.25">
      <c r="A677" s="150"/>
      <c r="B677" s="150"/>
      <c r="C677" s="173"/>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4.25" customHeight="1" x14ac:dyDescent="0.25">
      <c r="A678" s="150"/>
      <c r="B678" s="150"/>
      <c r="C678" s="173"/>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4.25" customHeight="1" x14ac:dyDescent="0.25">
      <c r="A679" s="150"/>
      <c r="B679" s="150"/>
      <c r="C679" s="173"/>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4.25" customHeight="1" x14ac:dyDescent="0.25">
      <c r="A680" s="150"/>
      <c r="B680" s="150"/>
      <c r="C680" s="173"/>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4.25" customHeight="1" x14ac:dyDescent="0.25">
      <c r="A681" s="150"/>
      <c r="B681" s="150"/>
      <c r="C681" s="173"/>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4.25" customHeight="1" x14ac:dyDescent="0.25">
      <c r="A682" s="150"/>
      <c r="B682" s="150"/>
      <c r="C682" s="173"/>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4.25" customHeight="1" x14ac:dyDescent="0.25">
      <c r="A683" s="150"/>
      <c r="B683" s="150"/>
      <c r="C683" s="173"/>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4.25" customHeight="1" x14ac:dyDescent="0.25">
      <c r="A684" s="150"/>
      <c r="B684" s="150"/>
      <c r="C684" s="173"/>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4.25" customHeight="1" x14ac:dyDescent="0.25">
      <c r="A685" s="150"/>
      <c r="B685" s="150"/>
      <c r="C685" s="173"/>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4.25" customHeight="1" x14ac:dyDescent="0.25">
      <c r="A686" s="150"/>
      <c r="B686" s="150"/>
      <c r="C686" s="173"/>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4.25" customHeight="1" x14ac:dyDescent="0.25">
      <c r="A687" s="150"/>
      <c r="B687" s="150"/>
      <c r="C687" s="173"/>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4.25" customHeight="1" x14ac:dyDescent="0.25">
      <c r="A688" s="150"/>
      <c r="B688" s="150"/>
      <c r="C688" s="173"/>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4.25" customHeight="1" x14ac:dyDescent="0.25">
      <c r="A689" s="150"/>
      <c r="B689" s="150"/>
      <c r="C689" s="173"/>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4.25" customHeight="1" x14ac:dyDescent="0.25">
      <c r="A690" s="150"/>
      <c r="B690" s="150"/>
      <c r="C690" s="173"/>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4.25" customHeight="1" x14ac:dyDescent="0.25">
      <c r="A691" s="150"/>
      <c r="B691" s="150"/>
      <c r="C691" s="173"/>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4.25" customHeight="1" x14ac:dyDescent="0.25">
      <c r="A692" s="150"/>
      <c r="B692" s="150"/>
      <c r="C692" s="173"/>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4.25" customHeight="1" x14ac:dyDescent="0.25">
      <c r="A693" s="150"/>
      <c r="B693" s="150"/>
      <c r="C693" s="173"/>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4.25" customHeight="1" x14ac:dyDescent="0.25">
      <c r="A694" s="150"/>
      <c r="B694" s="150"/>
      <c r="C694" s="173"/>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4.25" customHeight="1" x14ac:dyDescent="0.25">
      <c r="A695" s="150"/>
      <c r="B695" s="150"/>
      <c r="C695" s="173"/>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4.25" customHeight="1" x14ac:dyDescent="0.25">
      <c r="A696" s="150"/>
      <c r="B696" s="150"/>
      <c r="C696" s="173"/>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4.25" customHeight="1" x14ac:dyDescent="0.25">
      <c r="A697" s="150"/>
      <c r="B697" s="150"/>
      <c r="C697" s="173"/>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4.25" customHeight="1" x14ac:dyDescent="0.25">
      <c r="A698" s="150"/>
      <c r="B698" s="150"/>
      <c r="C698" s="173"/>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4.25" customHeight="1" x14ac:dyDescent="0.25">
      <c r="A699" s="150"/>
      <c r="B699" s="150"/>
      <c r="C699" s="173"/>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4.25" customHeight="1" x14ac:dyDescent="0.25">
      <c r="A700" s="150"/>
      <c r="B700" s="150"/>
      <c r="C700" s="173"/>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4.25" customHeight="1" x14ac:dyDescent="0.25">
      <c r="A701" s="150"/>
      <c r="B701" s="150"/>
      <c r="C701" s="173"/>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4.25" customHeight="1" x14ac:dyDescent="0.25">
      <c r="A702" s="150"/>
      <c r="B702" s="150"/>
      <c r="C702" s="173"/>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4.25" customHeight="1" x14ac:dyDescent="0.25">
      <c r="A703" s="150"/>
      <c r="B703" s="150"/>
      <c r="C703" s="173"/>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4.25" customHeight="1" x14ac:dyDescent="0.25">
      <c r="A704" s="150"/>
      <c r="B704" s="150"/>
      <c r="C704" s="173"/>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4.25" customHeight="1" x14ac:dyDescent="0.25">
      <c r="A705" s="150"/>
      <c r="B705" s="150"/>
      <c r="C705" s="173"/>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4.25" customHeight="1" x14ac:dyDescent="0.25">
      <c r="A706" s="150"/>
      <c r="B706" s="150"/>
      <c r="C706" s="173"/>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4.25" customHeight="1" x14ac:dyDescent="0.25">
      <c r="A707" s="150"/>
      <c r="B707" s="150"/>
      <c r="C707" s="173"/>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4.25" customHeight="1" x14ac:dyDescent="0.25">
      <c r="A708" s="150"/>
      <c r="B708" s="150"/>
      <c r="C708" s="173"/>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4.25" customHeight="1" x14ac:dyDescent="0.25">
      <c r="A709" s="150"/>
      <c r="B709" s="150"/>
      <c r="C709" s="173"/>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4.25" customHeight="1" x14ac:dyDescent="0.25">
      <c r="A710" s="150"/>
      <c r="B710" s="150"/>
      <c r="C710" s="173"/>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4.25" customHeight="1" x14ac:dyDescent="0.25">
      <c r="A711" s="150"/>
      <c r="B711" s="150"/>
      <c r="C711" s="173"/>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4.25" customHeight="1" x14ac:dyDescent="0.25">
      <c r="A712" s="150"/>
      <c r="B712" s="150"/>
      <c r="C712" s="173"/>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4.25" customHeight="1" x14ac:dyDescent="0.25">
      <c r="A713" s="150"/>
      <c r="B713" s="150"/>
      <c r="C713" s="173"/>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4.25" customHeight="1" x14ac:dyDescent="0.25">
      <c r="A714" s="150"/>
      <c r="B714" s="150"/>
      <c r="C714" s="173"/>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4.25" customHeight="1" x14ac:dyDescent="0.25">
      <c r="A715" s="150"/>
      <c r="B715" s="150"/>
      <c r="C715" s="173"/>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4.25" customHeight="1" x14ac:dyDescent="0.25">
      <c r="A716" s="150"/>
      <c r="B716" s="150"/>
      <c r="C716" s="173"/>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4.25" customHeight="1" x14ac:dyDescent="0.25">
      <c r="A717" s="150"/>
      <c r="B717" s="150"/>
      <c r="C717" s="173"/>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4.25" customHeight="1" x14ac:dyDescent="0.25">
      <c r="A718" s="150"/>
      <c r="B718" s="150"/>
      <c r="C718" s="173"/>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4.25" customHeight="1" x14ac:dyDescent="0.25">
      <c r="A719" s="150"/>
      <c r="B719" s="150"/>
      <c r="C719" s="173"/>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4.25" customHeight="1" x14ac:dyDescent="0.25">
      <c r="A720" s="150"/>
      <c r="B720" s="150"/>
      <c r="C720" s="173"/>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4.25" customHeight="1" x14ac:dyDescent="0.25">
      <c r="A721" s="150"/>
      <c r="B721" s="150"/>
      <c r="C721" s="173"/>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4.25" customHeight="1" x14ac:dyDescent="0.25">
      <c r="A722" s="150"/>
      <c r="B722" s="150"/>
      <c r="C722" s="173"/>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4.25" customHeight="1" x14ac:dyDescent="0.25">
      <c r="A723" s="150"/>
      <c r="B723" s="150"/>
      <c r="C723" s="173"/>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4.25" customHeight="1" x14ac:dyDescent="0.25">
      <c r="A724" s="150"/>
      <c r="B724" s="150"/>
      <c r="C724" s="173"/>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4.25" customHeight="1" x14ac:dyDescent="0.25">
      <c r="A725" s="150"/>
      <c r="B725" s="150"/>
      <c r="C725" s="173"/>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4.25" customHeight="1" x14ac:dyDescent="0.25">
      <c r="A726" s="150"/>
      <c r="B726" s="150"/>
      <c r="C726" s="173"/>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4.25" customHeight="1" x14ac:dyDescent="0.25">
      <c r="A727" s="150"/>
      <c r="B727" s="150"/>
      <c r="C727" s="173"/>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4.25" customHeight="1" x14ac:dyDescent="0.25">
      <c r="A728" s="150"/>
      <c r="B728" s="150"/>
      <c r="C728" s="173"/>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4.25" customHeight="1" x14ac:dyDescent="0.25">
      <c r="A729" s="150"/>
      <c r="B729" s="150"/>
      <c r="C729" s="173"/>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4.25" customHeight="1" x14ac:dyDescent="0.25">
      <c r="A730" s="150"/>
      <c r="B730" s="150"/>
      <c r="C730" s="173"/>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4.25" customHeight="1" x14ac:dyDescent="0.25">
      <c r="A731" s="150"/>
      <c r="B731" s="150"/>
      <c r="C731" s="173"/>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4.25" customHeight="1" x14ac:dyDescent="0.25">
      <c r="A732" s="150"/>
      <c r="B732" s="150"/>
      <c r="C732" s="173"/>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4.25" customHeight="1" x14ac:dyDescent="0.25">
      <c r="A733" s="150"/>
      <c r="B733" s="150"/>
      <c r="C733" s="173"/>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4.25" customHeight="1" x14ac:dyDescent="0.25">
      <c r="A734" s="150"/>
      <c r="B734" s="150"/>
      <c r="C734" s="173"/>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4.25" customHeight="1" x14ac:dyDescent="0.25">
      <c r="A735" s="150"/>
      <c r="B735" s="150"/>
      <c r="C735" s="173"/>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4.25" customHeight="1" x14ac:dyDescent="0.25">
      <c r="A736" s="150"/>
      <c r="B736" s="150"/>
      <c r="C736" s="173"/>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4.25" customHeight="1" x14ac:dyDescent="0.25">
      <c r="A737" s="150"/>
      <c r="B737" s="150"/>
      <c r="C737" s="173"/>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4.25" customHeight="1" x14ac:dyDescent="0.25">
      <c r="A738" s="150"/>
      <c r="B738" s="150"/>
      <c r="C738" s="173"/>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4.25" customHeight="1" x14ac:dyDescent="0.25">
      <c r="A739" s="150"/>
      <c r="B739" s="150"/>
      <c r="C739" s="173"/>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4.25" customHeight="1" x14ac:dyDescent="0.25">
      <c r="A740" s="150"/>
      <c r="B740" s="150"/>
      <c r="C740" s="173"/>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4.25" customHeight="1" x14ac:dyDescent="0.25">
      <c r="A741" s="150"/>
      <c r="B741" s="150"/>
      <c r="C741" s="173"/>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4.25" customHeight="1" x14ac:dyDescent="0.25">
      <c r="A742" s="150"/>
      <c r="B742" s="150"/>
      <c r="C742" s="173"/>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4.25" customHeight="1" x14ac:dyDescent="0.25">
      <c r="A743" s="150"/>
      <c r="B743" s="150"/>
      <c r="C743" s="173"/>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4.25" customHeight="1" x14ac:dyDescent="0.25">
      <c r="A744" s="150"/>
      <c r="B744" s="150"/>
      <c r="C744" s="173"/>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4.25" customHeight="1" x14ac:dyDescent="0.25">
      <c r="A745" s="150"/>
      <c r="B745" s="150"/>
      <c r="C745" s="173"/>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4.25" customHeight="1" x14ac:dyDescent="0.25">
      <c r="A746" s="150"/>
      <c r="B746" s="150"/>
      <c r="C746" s="173"/>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4.25" customHeight="1" x14ac:dyDescent="0.25">
      <c r="A747" s="150"/>
      <c r="B747" s="150"/>
      <c r="C747" s="173"/>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4.25" customHeight="1" x14ac:dyDescent="0.25">
      <c r="A748" s="150"/>
      <c r="B748" s="150"/>
      <c r="C748" s="173"/>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4.25" customHeight="1" x14ac:dyDescent="0.25">
      <c r="A749" s="150"/>
      <c r="B749" s="150"/>
      <c r="C749" s="173"/>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4.25" customHeight="1" x14ac:dyDescent="0.25">
      <c r="A750" s="150"/>
      <c r="B750" s="150"/>
      <c r="C750" s="173"/>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4.25" customHeight="1" x14ac:dyDescent="0.25">
      <c r="A751" s="150"/>
      <c r="B751" s="150"/>
      <c r="C751" s="173"/>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4.25" customHeight="1" x14ac:dyDescent="0.25">
      <c r="A752" s="150"/>
      <c r="B752" s="150"/>
      <c r="C752" s="173"/>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4.25" customHeight="1" x14ac:dyDescent="0.25">
      <c r="A753" s="150"/>
      <c r="B753" s="150"/>
      <c r="C753" s="173"/>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4.25" customHeight="1" x14ac:dyDescent="0.25">
      <c r="A754" s="150"/>
      <c r="B754" s="150"/>
      <c r="C754" s="173"/>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4.25" customHeight="1" x14ac:dyDescent="0.25">
      <c r="A755" s="150"/>
      <c r="B755" s="150"/>
      <c r="C755" s="173"/>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4.25" customHeight="1" x14ac:dyDescent="0.25">
      <c r="A756" s="150"/>
      <c r="B756" s="150"/>
      <c r="C756" s="173"/>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4.25" customHeight="1" x14ac:dyDescent="0.25">
      <c r="A757" s="150"/>
      <c r="B757" s="150"/>
      <c r="C757" s="173"/>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4.25" customHeight="1" x14ac:dyDescent="0.25">
      <c r="A758" s="150"/>
      <c r="B758" s="150"/>
      <c r="C758" s="173"/>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4.25" customHeight="1" x14ac:dyDescent="0.25">
      <c r="A759" s="150"/>
      <c r="B759" s="150"/>
      <c r="C759" s="173"/>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4.25" customHeight="1" x14ac:dyDescent="0.25">
      <c r="A760" s="150"/>
      <c r="B760" s="150"/>
      <c r="C760" s="173"/>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4.25" customHeight="1" x14ac:dyDescent="0.25">
      <c r="A761" s="150"/>
      <c r="B761" s="150"/>
      <c r="C761" s="173"/>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4.25" customHeight="1" x14ac:dyDescent="0.25">
      <c r="A762" s="150"/>
      <c r="B762" s="150"/>
      <c r="C762" s="173"/>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4.25" customHeight="1" x14ac:dyDescent="0.25">
      <c r="A763" s="150"/>
      <c r="B763" s="150"/>
      <c r="C763" s="173"/>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4.25" customHeight="1" x14ac:dyDescent="0.25">
      <c r="A764" s="150"/>
      <c r="B764" s="150"/>
      <c r="C764" s="173"/>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4.25" customHeight="1" x14ac:dyDescent="0.25">
      <c r="A765" s="150"/>
      <c r="B765" s="150"/>
      <c r="C765" s="173"/>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4.25" customHeight="1" x14ac:dyDescent="0.25">
      <c r="A766" s="150"/>
      <c r="B766" s="150"/>
      <c r="C766" s="173"/>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4.25" customHeight="1" x14ac:dyDescent="0.25">
      <c r="A767" s="150"/>
      <c r="B767" s="150"/>
      <c r="C767" s="173"/>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4.25" customHeight="1" x14ac:dyDescent="0.25">
      <c r="A768" s="150"/>
      <c r="B768" s="150"/>
      <c r="C768" s="173"/>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4.25" customHeight="1" x14ac:dyDescent="0.25">
      <c r="A769" s="150"/>
      <c r="B769" s="150"/>
      <c r="C769" s="173"/>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4.25" customHeight="1" x14ac:dyDescent="0.25">
      <c r="A770" s="150"/>
      <c r="B770" s="150"/>
      <c r="C770" s="173"/>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4.25" customHeight="1" x14ac:dyDescent="0.25">
      <c r="A771" s="150"/>
      <c r="B771" s="150"/>
      <c r="C771" s="173"/>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4.25" customHeight="1" x14ac:dyDescent="0.25">
      <c r="A772" s="150"/>
      <c r="B772" s="150"/>
      <c r="C772" s="173"/>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4.25" customHeight="1" x14ac:dyDescent="0.25">
      <c r="A773" s="150"/>
      <c r="B773" s="150"/>
      <c r="C773" s="173"/>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4.25" customHeight="1" x14ac:dyDescent="0.25">
      <c r="A774" s="150"/>
      <c r="B774" s="150"/>
      <c r="C774" s="173"/>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4.25" customHeight="1" x14ac:dyDescent="0.25">
      <c r="A775" s="150"/>
      <c r="B775" s="150"/>
      <c r="C775" s="173"/>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4.25" customHeight="1" x14ac:dyDescent="0.25">
      <c r="A776" s="150"/>
      <c r="B776" s="150"/>
      <c r="C776" s="173"/>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4.25" customHeight="1" x14ac:dyDescent="0.25">
      <c r="A777" s="150"/>
      <c r="B777" s="150"/>
      <c r="C777" s="173"/>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4.25" customHeight="1" x14ac:dyDescent="0.25">
      <c r="A778" s="150"/>
      <c r="B778" s="150"/>
      <c r="C778" s="173"/>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4.25" customHeight="1" x14ac:dyDescent="0.25">
      <c r="A779" s="150"/>
      <c r="B779" s="150"/>
      <c r="C779" s="173"/>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4.25" customHeight="1" x14ac:dyDescent="0.25">
      <c r="A780" s="150"/>
      <c r="B780" s="150"/>
      <c r="C780" s="173"/>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4.25" customHeight="1" x14ac:dyDescent="0.25">
      <c r="A781" s="150"/>
      <c r="B781" s="150"/>
      <c r="C781" s="173"/>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4.25" customHeight="1" x14ac:dyDescent="0.25">
      <c r="A782" s="150"/>
      <c r="B782" s="150"/>
      <c r="C782" s="173"/>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4.25" customHeight="1" x14ac:dyDescent="0.25">
      <c r="A783" s="150"/>
      <c r="B783" s="150"/>
      <c r="C783" s="173"/>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4.25" customHeight="1" x14ac:dyDescent="0.25">
      <c r="A784" s="150"/>
      <c r="B784" s="150"/>
      <c r="C784" s="173"/>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4.25" customHeight="1" x14ac:dyDescent="0.25">
      <c r="A785" s="150"/>
      <c r="B785" s="150"/>
      <c r="C785" s="173"/>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4.25" customHeight="1" x14ac:dyDescent="0.25">
      <c r="A786" s="150"/>
      <c r="B786" s="150"/>
      <c r="C786" s="173"/>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4.25" customHeight="1" x14ac:dyDescent="0.25">
      <c r="A787" s="150"/>
      <c r="B787" s="150"/>
      <c r="C787" s="173"/>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4.25" customHeight="1" x14ac:dyDescent="0.25">
      <c r="A788" s="150"/>
      <c r="B788" s="150"/>
      <c r="C788" s="173"/>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4.25" customHeight="1" x14ac:dyDescent="0.25">
      <c r="A789" s="150"/>
      <c r="B789" s="150"/>
      <c r="C789" s="173"/>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4.25" customHeight="1" x14ac:dyDescent="0.25">
      <c r="A790" s="150"/>
      <c r="B790" s="150"/>
      <c r="C790" s="173"/>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4.25" customHeight="1" x14ac:dyDescent="0.25">
      <c r="A791" s="150"/>
      <c r="B791" s="150"/>
      <c r="C791" s="173"/>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4.25" customHeight="1" x14ac:dyDescent="0.25">
      <c r="A792" s="150"/>
      <c r="B792" s="150"/>
      <c r="C792" s="173"/>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4.25" customHeight="1" x14ac:dyDescent="0.25">
      <c r="A793" s="150"/>
      <c r="B793" s="150"/>
      <c r="C793" s="173"/>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4.25" customHeight="1" x14ac:dyDescent="0.25">
      <c r="A794" s="150"/>
      <c r="B794" s="150"/>
      <c r="C794" s="173"/>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4.25" customHeight="1" x14ac:dyDescent="0.25">
      <c r="A795" s="150"/>
      <c r="B795" s="150"/>
      <c r="C795" s="173"/>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4.25" customHeight="1" x14ac:dyDescent="0.25">
      <c r="A796" s="150"/>
      <c r="B796" s="150"/>
      <c r="C796" s="173"/>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4.25" customHeight="1" x14ac:dyDescent="0.25">
      <c r="A797" s="150"/>
      <c r="B797" s="150"/>
      <c r="C797" s="173"/>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4.25" customHeight="1" x14ac:dyDescent="0.25">
      <c r="A798" s="150"/>
      <c r="B798" s="150"/>
      <c r="C798" s="173"/>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4.25" customHeight="1" x14ac:dyDescent="0.25">
      <c r="A799" s="150"/>
      <c r="B799" s="150"/>
      <c r="C799" s="173"/>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4.25" customHeight="1" x14ac:dyDescent="0.25">
      <c r="A800" s="150"/>
      <c r="B800" s="150"/>
      <c r="C800" s="173"/>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4.25" customHeight="1" x14ac:dyDescent="0.25">
      <c r="A801" s="150"/>
      <c r="B801" s="150"/>
      <c r="C801" s="173"/>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4.25" customHeight="1" x14ac:dyDescent="0.25">
      <c r="A802" s="150"/>
      <c r="B802" s="150"/>
      <c r="C802" s="173"/>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4.25" customHeight="1" x14ac:dyDescent="0.25">
      <c r="A803" s="150"/>
      <c r="B803" s="150"/>
      <c r="C803" s="173"/>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4.25" customHeight="1" x14ac:dyDescent="0.25">
      <c r="A804" s="150"/>
      <c r="B804" s="150"/>
      <c r="C804" s="173"/>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4.25" customHeight="1" x14ac:dyDescent="0.25">
      <c r="A805" s="150"/>
      <c r="B805" s="150"/>
      <c r="C805" s="173"/>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4.25" customHeight="1" x14ac:dyDescent="0.25">
      <c r="A806" s="150"/>
      <c r="B806" s="150"/>
      <c r="C806" s="173"/>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4.25" customHeight="1" x14ac:dyDescent="0.25">
      <c r="A807" s="150"/>
      <c r="B807" s="150"/>
      <c r="C807" s="173"/>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4.25" customHeight="1" x14ac:dyDescent="0.25">
      <c r="A808" s="150"/>
      <c r="B808" s="150"/>
      <c r="C808" s="173"/>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4.25" customHeight="1" x14ac:dyDescent="0.25">
      <c r="A809" s="150"/>
      <c r="B809" s="150"/>
      <c r="C809" s="173"/>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4.25" customHeight="1" x14ac:dyDescent="0.25">
      <c r="A810" s="150"/>
      <c r="B810" s="150"/>
      <c r="C810" s="173"/>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4.25" customHeight="1" x14ac:dyDescent="0.25">
      <c r="A811" s="150"/>
      <c r="B811" s="150"/>
      <c r="C811" s="173"/>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4.25" customHeight="1" x14ac:dyDescent="0.25">
      <c r="A812" s="150"/>
      <c r="B812" s="150"/>
      <c r="C812" s="173"/>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4.25" customHeight="1" x14ac:dyDescent="0.25">
      <c r="A813" s="150"/>
      <c r="B813" s="150"/>
      <c r="C813" s="173"/>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4.25" customHeight="1" x14ac:dyDescent="0.25">
      <c r="A814" s="150"/>
      <c r="B814" s="150"/>
      <c r="C814" s="173"/>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4.25" customHeight="1" x14ac:dyDescent="0.25">
      <c r="A815" s="150"/>
      <c r="B815" s="150"/>
      <c r="C815" s="173"/>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4.25" customHeight="1" x14ac:dyDescent="0.25">
      <c r="A816" s="150"/>
      <c r="B816" s="150"/>
      <c r="C816" s="173"/>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4.25" customHeight="1" x14ac:dyDescent="0.25">
      <c r="A817" s="150"/>
      <c r="B817" s="150"/>
      <c r="C817" s="173"/>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4.25" customHeight="1" x14ac:dyDescent="0.25">
      <c r="A818" s="150"/>
      <c r="B818" s="150"/>
      <c r="C818" s="173"/>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4.25" customHeight="1" x14ac:dyDescent="0.25">
      <c r="A819" s="150"/>
      <c r="B819" s="150"/>
      <c r="C819" s="173"/>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4.25" customHeight="1" x14ac:dyDescent="0.25">
      <c r="A820" s="150"/>
      <c r="B820" s="150"/>
      <c r="C820" s="173"/>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4.25" customHeight="1" x14ac:dyDescent="0.25">
      <c r="A821" s="150"/>
      <c r="B821" s="150"/>
      <c r="C821" s="173"/>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4.25" customHeight="1" x14ac:dyDescent="0.25">
      <c r="A822" s="150"/>
      <c r="B822" s="150"/>
      <c r="C822" s="173"/>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4.25" customHeight="1" x14ac:dyDescent="0.25">
      <c r="A823" s="150"/>
      <c r="B823" s="150"/>
      <c r="C823" s="173"/>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4.25" customHeight="1" x14ac:dyDescent="0.25">
      <c r="A824" s="150"/>
      <c r="B824" s="150"/>
      <c r="C824" s="173"/>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4.25" customHeight="1" x14ac:dyDescent="0.25">
      <c r="A825" s="150"/>
      <c r="B825" s="150"/>
      <c r="C825" s="173"/>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4.25" customHeight="1" x14ac:dyDescent="0.25">
      <c r="A826" s="150"/>
      <c r="B826" s="150"/>
      <c r="C826" s="173"/>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4.25" customHeight="1" x14ac:dyDescent="0.25">
      <c r="A827" s="150"/>
      <c r="B827" s="150"/>
      <c r="C827" s="173"/>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4.25" customHeight="1" x14ac:dyDescent="0.25">
      <c r="A828" s="150"/>
      <c r="B828" s="150"/>
      <c r="C828" s="173"/>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4.25" customHeight="1" x14ac:dyDescent="0.25">
      <c r="A829" s="150"/>
      <c r="B829" s="150"/>
      <c r="C829" s="173"/>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4.25" customHeight="1" x14ac:dyDescent="0.25">
      <c r="A830" s="150"/>
      <c r="B830" s="150"/>
      <c r="C830" s="173"/>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4.25" customHeight="1" x14ac:dyDescent="0.25">
      <c r="A831" s="150"/>
      <c r="B831" s="150"/>
      <c r="C831" s="173"/>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4.25" customHeight="1" x14ac:dyDescent="0.25">
      <c r="A832" s="150"/>
      <c r="B832" s="150"/>
      <c r="C832" s="173"/>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4.25" customHeight="1" x14ac:dyDescent="0.25">
      <c r="A833" s="150"/>
      <c r="B833" s="150"/>
      <c r="C833" s="173"/>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4.25" customHeight="1" x14ac:dyDescent="0.25">
      <c r="A834" s="150"/>
      <c r="B834" s="150"/>
      <c r="C834" s="173"/>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4.25" customHeight="1" x14ac:dyDescent="0.25">
      <c r="A835" s="150"/>
      <c r="B835" s="150"/>
      <c r="C835" s="173"/>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4.25" customHeight="1" x14ac:dyDescent="0.25">
      <c r="A836" s="150"/>
      <c r="B836" s="150"/>
      <c r="C836" s="173"/>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4.25" customHeight="1" x14ac:dyDescent="0.25">
      <c r="A837" s="150"/>
      <c r="B837" s="150"/>
      <c r="C837" s="173"/>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4.25" customHeight="1" x14ac:dyDescent="0.25">
      <c r="A838" s="150"/>
      <c r="B838" s="150"/>
      <c r="C838" s="173"/>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4.25" customHeight="1" x14ac:dyDescent="0.25">
      <c r="A839" s="150"/>
      <c r="B839" s="150"/>
      <c r="C839" s="173"/>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4.25" customHeight="1" x14ac:dyDescent="0.25">
      <c r="A840" s="150"/>
      <c r="B840" s="150"/>
      <c r="C840" s="173"/>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4.25" customHeight="1" x14ac:dyDescent="0.25">
      <c r="A841" s="150"/>
      <c r="B841" s="150"/>
      <c r="C841" s="173"/>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4.25" customHeight="1" x14ac:dyDescent="0.25">
      <c r="A842" s="150"/>
      <c r="B842" s="150"/>
      <c r="C842" s="173"/>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4.25" customHeight="1" x14ac:dyDescent="0.25">
      <c r="A843" s="150"/>
      <c r="B843" s="150"/>
      <c r="C843" s="173"/>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4.25" customHeight="1" x14ac:dyDescent="0.25">
      <c r="A844" s="150"/>
      <c r="B844" s="150"/>
      <c r="C844" s="173"/>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4.25" customHeight="1" x14ac:dyDescent="0.25">
      <c r="A845" s="150"/>
      <c r="B845" s="150"/>
      <c r="C845" s="173"/>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4.25" customHeight="1" x14ac:dyDescent="0.25">
      <c r="A846" s="150"/>
      <c r="B846" s="150"/>
      <c r="C846" s="173"/>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4.25" customHeight="1" x14ac:dyDescent="0.25">
      <c r="A847" s="150"/>
      <c r="B847" s="150"/>
      <c r="C847" s="173"/>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4.25" customHeight="1" x14ac:dyDescent="0.25">
      <c r="A848" s="150"/>
      <c r="B848" s="150"/>
      <c r="C848" s="173"/>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4.25" customHeight="1" x14ac:dyDescent="0.25">
      <c r="A849" s="150"/>
      <c r="B849" s="150"/>
      <c r="C849" s="173"/>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4.25" customHeight="1" x14ac:dyDescent="0.25">
      <c r="A850" s="150"/>
      <c r="B850" s="150"/>
      <c r="C850" s="173"/>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4.25" customHeight="1" x14ac:dyDescent="0.25">
      <c r="A851" s="150"/>
      <c r="B851" s="150"/>
      <c r="C851" s="173"/>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4.25" customHeight="1" x14ac:dyDescent="0.25">
      <c r="A852" s="150"/>
      <c r="B852" s="150"/>
      <c r="C852" s="173"/>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4.25" customHeight="1" x14ac:dyDescent="0.25">
      <c r="A853" s="150"/>
      <c r="B853" s="150"/>
      <c r="C853" s="173"/>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4.25" customHeight="1" x14ac:dyDescent="0.25">
      <c r="A854" s="150"/>
      <c r="B854" s="150"/>
      <c r="C854" s="173"/>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4.25" customHeight="1" x14ac:dyDescent="0.25">
      <c r="A855" s="150"/>
      <c r="B855" s="150"/>
      <c r="C855" s="173"/>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4.25" customHeight="1" x14ac:dyDescent="0.25">
      <c r="A856" s="150"/>
      <c r="B856" s="150"/>
      <c r="C856" s="173"/>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4.25" customHeight="1" x14ac:dyDescent="0.25">
      <c r="A857" s="150"/>
      <c r="B857" s="150"/>
      <c r="C857" s="173"/>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4.25" customHeight="1" x14ac:dyDescent="0.25">
      <c r="A858" s="150"/>
      <c r="B858" s="150"/>
      <c r="C858" s="173"/>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4.25" customHeight="1" x14ac:dyDescent="0.25">
      <c r="A859" s="150"/>
      <c r="B859" s="150"/>
      <c r="C859" s="173"/>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4.25" customHeight="1" x14ac:dyDescent="0.25">
      <c r="A860" s="150"/>
      <c r="B860" s="150"/>
      <c r="C860" s="173"/>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4.25" customHeight="1" x14ac:dyDescent="0.25">
      <c r="A861" s="150"/>
      <c r="B861" s="150"/>
      <c r="C861" s="173"/>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4.25" customHeight="1" x14ac:dyDescent="0.25">
      <c r="A862" s="150"/>
      <c r="B862" s="150"/>
      <c r="C862" s="173"/>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4.25" customHeight="1" x14ac:dyDescent="0.25">
      <c r="A863" s="150"/>
      <c r="B863" s="150"/>
      <c r="C863" s="173"/>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4.25" customHeight="1" x14ac:dyDescent="0.25">
      <c r="A864" s="150"/>
      <c r="B864" s="150"/>
      <c r="C864" s="173"/>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4.25" customHeight="1" x14ac:dyDescent="0.25">
      <c r="A865" s="150"/>
      <c r="B865" s="150"/>
      <c r="C865" s="173"/>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4.25" customHeight="1" x14ac:dyDescent="0.25">
      <c r="A866" s="150"/>
      <c r="B866" s="150"/>
      <c r="C866" s="173"/>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4.25" customHeight="1" x14ac:dyDescent="0.25">
      <c r="A867" s="150"/>
      <c r="B867" s="150"/>
      <c r="C867" s="173"/>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4.25" customHeight="1" x14ac:dyDescent="0.25">
      <c r="A868" s="150"/>
      <c r="B868" s="150"/>
      <c r="C868" s="173"/>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4.25" customHeight="1" x14ac:dyDescent="0.25">
      <c r="A869" s="150"/>
      <c r="B869" s="150"/>
      <c r="C869" s="173"/>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4.25" customHeight="1" x14ac:dyDescent="0.25">
      <c r="A870" s="150"/>
      <c r="B870" s="150"/>
      <c r="C870" s="173"/>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4.25" customHeight="1" x14ac:dyDescent="0.25">
      <c r="A871" s="150"/>
      <c r="B871" s="150"/>
      <c r="C871" s="173"/>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4.25" customHeight="1" x14ac:dyDescent="0.25">
      <c r="A872" s="150"/>
      <c r="B872" s="150"/>
      <c r="C872" s="173"/>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4.25" customHeight="1" x14ac:dyDescent="0.25">
      <c r="A873" s="150"/>
      <c r="B873" s="150"/>
      <c r="C873" s="173"/>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4.25" customHeight="1" x14ac:dyDescent="0.25">
      <c r="A874" s="150"/>
      <c r="B874" s="150"/>
      <c r="C874" s="173"/>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4.25" customHeight="1" x14ac:dyDescent="0.25">
      <c r="A875" s="150"/>
      <c r="B875" s="150"/>
      <c r="C875" s="173"/>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4.25" customHeight="1" x14ac:dyDescent="0.25">
      <c r="A876" s="150"/>
      <c r="B876" s="150"/>
      <c r="C876" s="173"/>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4.25" customHeight="1" x14ac:dyDescent="0.25">
      <c r="A877" s="150"/>
      <c r="B877" s="150"/>
      <c r="C877" s="173"/>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4.25" customHeight="1" x14ac:dyDescent="0.25">
      <c r="A878" s="150"/>
      <c r="B878" s="150"/>
      <c r="C878" s="173"/>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4.25" customHeight="1" x14ac:dyDescent="0.25">
      <c r="A879" s="150"/>
      <c r="B879" s="150"/>
      <c r="C879" s="173"/>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4.25" customHeight="1" x14ac:dyDescent="0.25">
      <c r="A880" s="150"/>
      <c r="B880" s="150"/>
      <c r="C880" s="173"/>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4.25" customHeight="1" x14ac:dyDescent="0.25">
      <c r="A881" s="150"/>
      <c r="B881" s="150"/>
      <c r="C881" s="173"/>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4.25" customHeight="1" x14ac:dyDescent="0.25">
      <c r="A882" s="150"/>
      <c r="B882" s="150"/>
      <c r="C882" s="173"/>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4.25" customHeight="1" x14ac:dyDescent="0.25">
      <c r="A883" s="150"/>
      <c r="B883" s="150"/>
      <c r="C883" s="173"/>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4.25" customHeight="1" x14ac:dyDescent="0.25">
      <c r="A884" s="150"/>
      <c r="B884" s="150"/>
      <c r="C884" s="173"/>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4.25" customHeight="1" x14ac:dyDescent="0.25">
      <c r="A885" s="150"/>
      <c r="B885" s="150"/>
      <c r="C885" s="173"/>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4.25" customHeight="1" x14ac:dyDescent="0.25">
      <c r="A886" s="150"/>
      <c r="B886" s="150"/>
      <c r="C886" s="173"/>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4.25" customHeight="1" x14ac:dyDescent="0.25">
      <c r="A887" s="150"/>
      <c r="B887" s="150"/>
      <c r="C887" s="173"/>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4.25" customHeight="1" x14ac:dyDescent="0.25">
      <c r="A888" s="150"/>
      <c r="B888" s="150"/>
      <c r="C888" s="173"/>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4.25" customHeight="1" x14ac:dyDescent="0.25">
      <c r="A889" s="150"/>
      <c r="B889" s="150"/>
      <c r="C889" s="173"/>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4.25" customHeight="1" x14ac:dyDescent="0.25">
      <c r="A890" s="150"/>
      <c r="B890" s="150"/>
      <c r="C890" s="173"/>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4.25" customHeight="1" x14ac:dyDescent="0.25">
      <c r="A891" s="150"/>
      <c r="B891" s="150"/>
      <c r="C891" s="173"/>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4.25" customHeight="1" x14ac:dyDescent="0.25">
      <c r="A892" s="150"/>
      <c r="B892" s="150"/>
      <c r="C892" s="173"/>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4.25" customHeight="1" x14ac:dyDescent="0.25">
      <c r="A893" s="150"/>
      <c r="B893" s="150"/>
      <c r="C893" s="173"/>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4.25" customHeight="1" x14ac:dyDescent="0.25">
      <c r="A894" s="150"/>
      <c r="B894" s="150"/>
      <c r="C894" s="173"/>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4.25" customHeight="1" x14ac:dyDescent="0.25">
      <c r="A895" s="150"/>
      <c r="B895" s="150"/>
      <c r="C895" s="173"/>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4.25" customHeight="1" x14ac:dyDescent="0.25">
      <c r="A896" s="150"/>
      <c r="B896" s="150"/>
      <c r="C896" s="173"/>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4.25" customHeight="1" x14ac:dyDescent="0.25">
      <c r="A897" s="150"/>
      <c r="B897" s="150"/>
      <c r="C897" s="173"/>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4.25" customHeight="1" x14ac:dyDescent="0.25">
      <c r="A898" s="150"/>
      <c r="B898" s="150"/>
      <c r="C898" s="173"/>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4.25" customHeight="1" x14ac:dyDescent="0.25">
      <c r="A899" s="150"/>
      <c r="B899" s="150"/>
      <c r="C899" s="173"/>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4.25" customHeight="1" x14ac:dyDescent="0.25">
      <c r="A900" s="150"/>
      <c r="B900" s="150"/>
      <c r="C900" s="173"/>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4.25" customHeight="1" x14ac:dyDescent="0.25">
      <c r="A901" s="150"/>
      <c r="B901" s="150"/>
      <c r="C901" s="173"/>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4.25" customHeight="1" x14ac:dyDescent="0.25">
      <c r="A902" s="150"/>
      <c r="B902" s="150"/>
      <c r="C902" s="173"/>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4.25" customHeight="1" x14ac:dyDescent="0.25">
      <c r="A903" s="150"/>
      <c r="B903" s="150"/>
      <c r="C903" s="173"/>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4.25" customHeight="1" x14ac:dyDescent="0.25">
      <c r="A904" s="150"/>
      <c r="B904" s="150"/>
      <c r="C904" s="173"/>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4.25" customHeight="1" x14ac:dyDescent="0.25">
      <c r="A905" s="150"/>
      <c r="B905" s="150"/>
      <c r="C905" s="173"/>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4.25" customHeight="1" x14ac:dyDescent="0.25">
      <c r="A906" s="150"/>
      <c r="B906" s="150"/>
      <c r="C906" s="173"/>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4.25" customHeight="1" x14ac:dyDescent="0.25">
      <c r="A907" s="150"/>
      <c r="B907" s="150"/>
      <c r="C907" s="173"/>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4.25" customHeight="1" x14ac:dyDescent="0.25">
      <c r="A908" s="150"/>
      <c r="B908" s="150"/>
      <c r="C908" s="173"/>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4.25" customHeight="1" x14ac:dyDescent="0.25">
      <c r="A909" s="150"/>
      <c r="B909" s="150"/>
      <c r="C909" s="173"/>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4.25" customHeight="1" x14ac:dyDescent="0.25">
      <c r="A910" s="150"/>
      <c r="B910" s="150"/>
      <c r="C910" s="173"/>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4.25" customHeight="1" x14ac:dyDescent="0.25">
      <c r="A911" s="150"/>
      <c r="B911" s="150"/>
      <c r="C911" s="173"/>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4.25" customHeight="1" x14ac:dyDescent="0.25">
      <c r="A912" s="150"/>
      <c r="B912" s="150"/>
      <c r="C912" s="173"/>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4.25" customHeight="1" x14ac:dyDescent="0.25">
      <c r="A913" s="150"/>
      <c r="B913" s="150"/>
      <c r="C913" s="173"/>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4.25" customHeight="1" x14ac:dyDescent="0.25">
      <c r="A914" s="150"/>
      <c r="B914" s="150"/>
      <c r="C914" s="173"/>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4.25" customHeight="1" x14ac:dyDescent="0.25">
      <c r="A915" s="150"/>
      <c r="B915" s="150"/>
      <c r="C915" s="173"/>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4.25" customHeight="1" x14ac:dyDescent="0.25">
      <c r="A916" s="150"/>
      <c r="B916" s="150"/>
      <c r="C916" s="173"/>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4.25" customHeight="1" x14ac:dyDescent="0.25">
      <c r="A917" s="150"/>
      <c r="B917" s="150"/>
      <c r="C917" s="173"/>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4.25" customHeight="1" x14ac:dyDescent="0.25">
      <c r="A918" s="150"/>
      <c r="B918" s="150"/>
      <c r="C918" s="173"/>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4.25" customHeight="1" x14ac:dyDescent="0.25">
      <c r="A919" s="150"/>
      <c r="B919" s="150"/>
      <c r="C919" s="173"/>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4.25" customHeight="1" x14ac:dyDescent="0.25">
      <c r="A920" s="150"/>
      <c r="B920" s="150"/>
      <c r="C920" s="173"/>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4.25" customHeight="1" x14ac:dyDescent="0.25">
      <c r="A921" s="150"/>
      <c r="B921" s="150"/>
      <c r="C921" s="173"/>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4.25" customHeight="1" x14ac:dyDescent="0.25">
      <c r="A922" s="150"/>
      <c r="B922" s="150"/>
      <c r="C922" s="173"/>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4.25" customHeight="1" x14ac:dyDescent="0.25">
      <c r="A923" s="150"/>
      <c r="B923" s="150"/>
      <c r="C923" s="173"/>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4.25" customHeight="1" x14ac:dyDescent="0.25">
      <c r="A924" s="150"/>
      <c r="B924" s="150"/>
      <c r="C924" s="173"/>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4.25" customHeight="1" x14ac:dyDescent="0.25">
      <c r="A925" s="150"/>
      <c r="B925" s="150"/>
      <c r="C925" s="173"/>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4.25" customHeight="1" x14ac:dyDescent="0.25">
      <c r="A926" s="150"/>
      <c r="B926" s="150"/>
      <c r="C926" s="173"/>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4.25" customHeight="1" x14ac:dyDescent="0.25">
      <c r="A927" s="150"/>
      <c r="B927" s="150"/>
      <c r="C927" s="173"/>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4.25" customHeight="1" x14ac:dyDescent="0.25">
      <c r="A928" s="150"/>
      <c r="B928" s="150"/>
      <c r="C928" s="173"/>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4.25" customHeight="1" x14ac:dyDescent="0.25">
      <c r="A929" s="150"/>
      <c r="B929" s="150"/>
      <c r="C929" s="173"/>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4.25" customHeight="1" x14ac:dyDescent="0.25">
      <c r="A930" s="150"/>
      <c r="B930" s="150"/>
      <c r="C930" s="173"/>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4.25" customHeight="1" x14ac:dyDescent="0.25">
      <c r="A931" s="150"/>
      <c r="B931" s="150"/>
      <c r="C931" s="173"/>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4.25" customHeight="1" x14ac:dyDescent="0.25">
      <c r="A932" s="150"/>
      <c r="B932" s="150"/>
      <c r="C932" s="173"/>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4.25" customHeight="1" x14ac:dyDescent="0.25">
      <c r="A933" s="150"/>
      <c r="B933" s="150"/>
      <c r="C933" s="173"/>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4.25" customHeight="1" x14ac:dyDescent="0.25">
      <c r="A934" s="150"/>
      <c r="B934" s="150"/>
      <c r="C934" s="173"/>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4.25" customHeight="1" x14ac:dyDescent="0.25">
      <c r="A935" s="150"/>
      <c r="B935" s="150"/>
      <c r="C935" s="173"/>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4.25" customHeight="1" x14ac:dyDescent="0.25">
      <c r="A936" s="150"/>
      <c r="B936" s="150"/>
      <c r="C936" s="173"/>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4.25" customHeight="1" x14ac:dyDescent="0.25">
      <c r="A937" s="150"/>
      <c r="B937" s="150"/>
      <c r="C937" s="173"/>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4.25" customHeight="1" x14ac:dyDescent="0.25">
      <c r="A938" s="150"/>
      <c r="B938" s="150"/>
      <c r="C938" s="173"/>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4.25" customHeight="1" x14ac:dyDescent="0.25">
      <c r="A939" s="150"/>
      <c r="B939" s="150"/>
      <c r="C939" s="173"/>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4.25" customHeight="1" x14ac:dyDescent="0.25">
      <c r="A940" s="150"/>
      <c r="B940" s="150"/>
      <c r="C940" s="173"/>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4.25" customHeight="1" x14ac:dyDescent="0.25">
      <c r="A941" s="150"/>
      <c r="B941" s="150"/>
      <c r="C941" s="173"/>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4.25" customHeight="1" x14ac:dyDescent="0.25">
      <c r="A942" s="150"/>
      <c r="B942" s="150"/>
      <c r="C942" s="173"/>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4.25" customHeight="1" x14ac:dyDescent="0.25">
      <c r="A943" s="150"/>
      <c r="B943" s="150"/>
      <c r="C943" s="173"/>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4.25" customHeight="1" x14ac:dyDescent="0.25">
      <c r="A944" s="150"/>
      <c r="B944" s="150"/>
      <c r="C944" s="173"/>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4.25" customHeight="1" x14ac:dyDescent="0.25">
      <c r="A945" s="150"/>
      <c r="B945" s="150"/>
      <c r="C945" s="173"/>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4.25" customHeight="1" x14ac:dyDescent="0.25">
      <c r="A946" s="150"/>
      <c r="B946" s="150"/>
      <c r="C946" s="173"/>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4.25" customHeight="1" x14ac:dyDescent="0.25">
      <c r="A947" s="150"/>
      <c r="B947" s="150"/>
      <c r="C947" s="173"/>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4.25" customHeight="1" x14ac:dyDescent="0.25">
      <c r="A948" s="150"/>
      <c r="B948" s="150"/>
      <c r="C948" s="173"/>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4.25" customHeight="1" x14ac:dyDescent="0.25">
      <c r="A949" s="150"/>
      <c r="B949" s="150"/>
      <c r="C949" s="173"/>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4.25" customHeight="1" x14ac:dyDescent="0.25">
      <c r="A950" s="150"/>
      <c r="B950" s="150"/>
      <c r="C950" s="173"/>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4.25" customHeight="1" x14ac:dyDescent="0.25">
      <c r="A951" s="150"/>
      <c r="B951" s="150"/>
      <c r="C951" s="173"/>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4.25" customHeight="1" x14ac:dyDescent="0.25">
      <c r="A952" s="150"/>
      <c r="B952" s="150"/>
      <c r="C952" s="173"/>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4.25" customHeight="1" x14ac:dyDescent="0.25">
      <c r="A953" s="150"/>
      <c r="B953" s="150"/>
      <c r="C953" s="173"/>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4.25" customHeight="1" x14ac:dyDescent="0.25">
      <c r="A954" s="150"/>
      <c r="B954" s="150"/>
      <c r="C954" s="173"/>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4.25" customHeight="1" x14ac:dyDescent="0.25">
      <c r="A955" s="150"/>
      <c r="B955" s="150"/>
      <c r="C955" s="173"/>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4.25" customHeight="1" x14ac:dyDescent="0.25">
      <c r="A956" s="150"/>
      <c r="B956" s="150"/>
      <c r="C956" s="173"/>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4.25" customHeight="1" x14ac:dyDescent="0.25">
      <c r="A957" s="150"/>
      <c r="B957" s="150"/>
      <c r="C957" s="173"/>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4.25" customHeight="1" x14ac:dyDescent="0.25">
      <c r="A958" s="150"/>
      <c r="B958" s="150"/>
      <c r="C958" s="173"/>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4.25" customHeight="1" x14ac:dyDescent="0.25">
      <c r="A959" s="150"/>
      <c r="B959" s="150"/>
      <c r="C959" s="173"/>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4.25" customHeight="1" x14ac:dyDescent="0.25">
      <c r="A960" s="150"/>
      <c r="B960" s="150"/>
      <c r="C960" s="173"/>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4.25" customHeight="1" x14ac:dyDescent="0.25">
      <c r="A961" s="150"/>
      <c r="B961" s="150"/>
      <c r="C961" s="173"/>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4.25" customHeight="1" x14ac:dyDescent="0.25">
      <c r="A962" s="150"/>
      <c r="B962" s="150"/>
      <c r="C962" s="173"/>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4.25" customHeight="1" x14ac:dyDescent="0.25">
      <c r="A963" s="150"/>
      <c r="B963" s="150"/>
      <c r="C963" s="173"/>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4.25" customHeight="1" x14ac:dyDescent="0.25">
      <c r="A964" s="150"/>
      <c r="B964" s="150"/>
      <c r="C964" s="173"/>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4.25" customHeight="1" x14ac:dyDescent="0.25">
      <c r="A965" s="150"/>
      <c r="B965" s="150"/>
      <c r="C965" s="173"/>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4.25" customHeight="1" x14ac:dyDescent="0.25">
      <c r="A966" s="150"/>
      <c r="B966" s="150"/>
      <c r="C966" s="173"/>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4.25" customHeight="1" x14ac:dyDescent="0.25">
      <c r="A967" s="150"/>
      <c r="B967" s="150"/>
      <c r="C967" s="173"/>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4.25" customHeight="1" x14ac:dyDescent="0.25">
      <c r="A968" s="150"/>
      <c r="B968" s="150"/>
      <c r="C968" s="173"/>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4.25" customHeight="1" x14ac:dyDescent="0.25">
      <c r="A969" s="150"/>
      <c r="B969" s="150"/>
      <c r="C969" s="173"/>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4.25" customHeight="1" x14ac:dyDescent="0.25">
      <c r="A970" s="150"/>
      <c r="B970" s="150"/>
      <c r="C970" s="173"/>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4.25" customHeight="1" x14ac:dyDescent="0.25">
      <c r="A971" s="150"/>
      <c r="B971" s="150"/>
      <c r="C971" s="173"/>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4.25" customHeight="1" x14ac:dyDescent="0.25">
      <c r="A972" s="150"/>
      <c r="B972" s="150"/>
      <c r="C972" s="173"/>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4.25" customHeight="1" x14ac:dyDescent="0.25">
      <c r="A973" s="150"/>
      <c r="B973" s="150"/>
      <c r="C973" s="173"/>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4.25" customHeight="1" x14ac:dyDescent="0.25">
      <c r="A974" s="150"/>
      <c r="B974" s="150"/>
      <c r="C974" s="173"/>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4.25" customHeight="1" x14ac:dyDescent="0.25">
      <c r="A975" s="150"/>
      <c r="B975" s="150"/>
      <c r="C975" s="173"/>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4.25" customHeight="1" x14ac:dyDescent="0.25">
      <c r="A976" s="150"/>
      <c r="B976" s="150"/>
      <c r="C976" s="173"/>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4.25" customHeight="1" x14ac:dyDescent="0.25">
      <c r="A977" s="150"/>
      <c r="B977" s="150"/>
      <c r="C977" s="173"/>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4.25" customHeight="1" x14ac:dyDescent="0.25">
      <c r="A978" s="150"/>
      <c r="B978" s="150"/>
      <c r="C978" s="173"/>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4.25" customHeight="1" x14ac:dyDescent="0.25">
      <c r="A979" s="150"/>
      <c r="B979" s="150"/>
      <c r="C979" s="173"/>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4.25" customHeight="1" x14ac:dyDescent="0.25">
      <c r="A980" s="150"/>
      <c r="B980" s="150"/>
      <c r="C980" s="173"/>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4.25" customHeight="1" x14ac:dyDescent="0.25">
      <c r="A981" s="150"/>
      <c r="B981" s="150"/>
      <c r="C981" s="173"/>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4.25" customHeight="1" x14ac:dyDescent="0.25">
      <c r="A982" s="150"/>
      <c r="B982" s="150"/>
      <c r="C982" s="173"/>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4.25" customHeight="1" x14ac:dyDescent="0.25">
      <c r="A983" s="150"/>
      <c r="B983" s="150"/>
      <c r="C983" s="173"/>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4.25" customHeight="1" x14ac:dyDescent="0.25">
      <c r="A984" s="150"/>
      <c r="B984" s="150"/>
      <c r="C984" s="173"/>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4.25" customHeight="1" x14ac:dyDescent="0.25">
      <c r="A985" s="150"/>
      <c r="B985" s="150"/>
      <c r="C985" s="173"/>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4.25" customHeight="1" x14ac:dyDescent="0.25">
      <c r="A986" s="150"/>
      <c r="B986" s="150"/>
      <c r="C986" s="173"/>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4.25" customHeight="1" x14ac:dyDescent="0.25">
      <c r="A987" s="150"/>
      <c r="B987" s="150"/>
      <c r="C987" s="173"/>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4.25" customHeight="1" x14ac:dyDescent="0.25">
      <c r="A988" s="150"/>
      <c r="B988" s="150"/>
      <c r="C988" s="173"/>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4.25" customHeight="1" x14ac:dyDescent="0.25">
      <c r="A989" s="150"/>
      <c r="B989" s="150"/>
      <c r="C989" s="173"/>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4.25" customHeight="1" x14ac:dyDescent="0.25">
      <c r="A990" s="150"/>
      <c r="B990" s="150"/>
      <c r="C990" s="173"/>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4.25" customHeight="1" x14ac:dyDescent="0.25">
      <c r="A991" s="150"/>
      <c r="B991" s="150"/>
      <c r="C991" s="173"/>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4.25" customHeight="1" x14ac:dyDescent="0.25">
      <c r="A992" s="150"/>
      <c r="B992" s="150"/>
      <c r="C992" s="173"/>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4.25" customHeight="1" x14ac:dyDescent="0.25">
      <c r="A993" s="150"/>
      <c r="B993" s="150"/>
      <c r="C993" s="173"/>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4.25" customHeight="1" x14ac:dyDescent="0.25">
      <c r="A994" s="150"/>
      <c r="B994" s="150"/>
      <c r="C994" s="173"/>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4.25" customHeight="1" x14ac:dyDescent="0.25">
      <c r="A995" s="150"/>
      <c r="B995" s="150"/>
      <c r="C995" s="173"/>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14.25" customHeight="1" x14ac:dyDescent="0.25">
      <c r="A996" s="150"/>
      <c r="B996" s="150"/>
      <c r="C996" s="173"/>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14.25" customHeight="1" x14ac:dyDescent="0.25">
      <c r="A997" s="150"/>
      <c r="B997" s="150"/>
      <c r="C997" s="173"/>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14.25" customHeight="1" x14ac:dyDescent="0.25">
      <c r="A998" s="150"/>
      <c r="B998" s="150"/>
      <c r="C998" s="173"/>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14.25" customHeight="1" x14ac:dyDescent="0.25">
      <c r="A999" s="150"/>
      <c r="B999" s="150"/>
      <c r="C999" s="173"/>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14.25" customHeight="1" x14ac:dyDescent="0.25">
      <c r="A1000" s="150"/>
      <c r="B1000" s="150"/>
      <c r="C1000" s="17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W654"/>
  <sheetViews>
    <sheetView zoomScale="60" zoomScaleNormal="60" workbookViewId="0">
      <selection activeCell="H16" sqref="H16"/>
    </sheetView>
  </sheetViews>
  <sheetFormatPr baseColWidth="10" defaultColWidth="14.42578125" defaultRowHeight="15" customHeight="1" x14ac:dyDescent="0.3"/>
  <cols>
    <col min="1" max="1" width="14.42578125" style="188"/>
    <col min="2" max="2" width="24.7109375" style="188" customWidth="1"/>
    <col min="3" max="3" width="19.140625" style="188" customWidth="1"/>
    <col min="4" max="4" width="21" style="188" customWidth="1"/>
    <col min="5" max="6" width="16.42578125" style="275" customWidth="1"/>
    <col min="7" max="10" width="16.42578125" style="188" customWidth="1"/>
    <col min="11" max="11" width="16.42578125" style="234" customWidth="1"/>
    <col min="12" max="12" width="16.42578125" style="188" customWidth="1"/>
    <col min="13" max="13" width="0.85546875" style="188" customWidth="1"/>
    <col min="14" max="14" width="16.42578125" style="232" customWidth="1"/>
    <col min="15" max="15" width="16.42578125" style="233" customWidth="1"/>
    <col min="16" max="21" width="16.42578125" style="188" customWidth="1"/>
    <col min="22" max="22" width="1" style="188" customWidth="1"/>
    <col min="23" max="30" width="16.42578125" style="188" customWidth="1"/>
    <col min="31" max="31" width="1" style="188" customWidth="1"/>
    <col min="32" max="33" width="16.42578125" style="234" customWidth="1"/>
    <col min="34" max="39" width="16.42578125" style="188" customWidth="1"/>
    <col min="40" max="40" width="1" style="188" customWidth="1"/>
    <col min="41" max="48" width="16" style="188" customWidth="1"/>
    <col min="49" max="16384" width="14.42578125" style="188"/>
  </cols>
  <sheetData>
    <row r="1" spans="1:49" ht="27" customHeight="1" x14ac:dyDescent="0.25">
      <c r="A1" s="1122"/>
      <c r="B1" s="1122"/>
      <c r="C1" s="1122"/>
      <c r="D1" s="1123" t="s">
        <v>0</v>
      </c>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c r="AN1" s="1123"/>
      <c r="AO1" s="1123"/>
      <c r="AP1" s="1123"/>
      <c r="AQ1" s="1123"/>
      <c r="AR1" s="1123"/>
      <c r="AS1" s="1123"/>
      <c r="AT1" s="1123"/>
      <c r="AU1" s="1123"/>
      <c r="AV1" s="1123"/>
      <c r="AW1" s="231"/>
    </row>
    <row r="2" spans="1:49" ht="27" customHeight="1" x14ac:dyDescent="0.25">
      <c r="A2" s="1122"/>
      <c r="B2" s="1122"/>
      <c r="C2" s="1122"/>
      <c r="D2" s="1123" t="s">
        <v>1</v>
      </c>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3"/>
      <c r="AW2" s="231"/>
    </row>
    <row r="3" spans="1:49" ht="27" customHeight="1" x14ac:dyDescent="0.25">
      <c r="A3" s="1122"/>
      <c r="B3" s="1122"/>
      <c r="C3" s="1122"/>
      <c r="D3" s="1123" t="s">
        <v>2</v>
      </c>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c r="AK3" s="1123"/>
      <c r="AL3" s="1123"/>
      <c r="AM3" s="1123"/>
      <c r="AN3" s="1123"/>
      <c r="AO3" s="1123"/>
      <c r="AP3" s="1123"/>
      <c r="AQ3" s="1123"/>
      <c r="AR3" s="1123"/>
      <c r="AS3" s="1123"/>
      <c r="AT3" s="1123"/>
      <c r="AU3" s="1123"/>
      <c r="AV3" s="1123"/>
      <c r="AW3" s="231"/>
    </row>
    <row r="4" spans="1:49" s="602" customFormat="1" ht="27" customHeight="1" x14ac:dyDescent="0.25">
      <c r="A4" s="1122"/>
      <c r="B4" s="1122"/>
      <c r="C4" s="1122"/>
      <c r="D4" s="1123" t="s">
        <v>1013</v>
      </c>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t="s">
        <v>1083</v>
      </c>
      <c r="AG4" s="1123"/>
      <c r="AH4" s="1123"/>
      <c r="AI4" s="1123"/>
      <c r="AJ4" s="1123"/>
      <c r="AK4" s="1123"/>
      <c r="AL4" s="1123"/>
      <c r="AM4" s="1123"/>
      <c r="AN4" s="1123"/>
      <c r="AO4" s="1123"/>
      <c r="AP4" s="1123"/>
      <c r="AQ4" s="1123"/>
      <c r="AR4" s="1123"/>
      <c r="AS4" s="1123"/>
      <c r="AT4" s="1123"/>
      <c r="AU4" s="1123"/>
      <c r="AV4" s="1123"/>
      <c r="AW4" s="231"/>
    </row>
    <row r="5" spans="1:49" s="237" customFormat="1" ht="27" customHeight="1" x14ac:dyDescent="0.25"/>
    <row r="6" spans="1:49" s="602" customFormat="1" ht="47.25" customHeight="1" x14ac:dyDescent="0.25">
      <c r="A6" s="1110" t="s">
        <v>1285</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1111"/>
      <c r="AJ6" s="1111"/>
      <c r="AK6" s="1111"/>
      <c r="AL6" s="1111"/>
      <c r="AM6" s="1111"/>
      <c r="AN6" s="1111"/>
      <c r="AO6" s="1111"/>
      <c r="AP6" s="1111"/>
      <c r="AQ6" s="1111"/>
      <c r="AR6" s="1111"/>
      <c r="AS6" s="1111"/>
      <c r="AT6" s="1111"/>
      <c r="AU6" s="1111"/>
      <c r="AV6" s="1112"/>
      <c r="AW6" s="231"/>
    </row>
    <row r="7" spans="1:49" ht="18" customHeight="1" x14ac:dyDescent="0.3">
      <c r="A7" s="230"/>
      <c r="B7" s="235"/>
      <c r="C7" s="235"/>
      <c r="D7" s="235"/>
      <c r="E7" s="236"/>
      <c r="F7" s="236"/>
      <c r="G7" s="235"/>
      <c r="H7" s="235"/>
      <c r="I7" s="235"/>
      <c r="J7" s="230"/>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row>
    <row r="8" spans="1:49" ht="12.75" customHeight="1" x14ac:dyDescent="0.25">
      <c r="A8" s="230"/>
      <c r="B8" s="230"/>
      <c r="C8" s="230"/>
      <c r="D8" s="230"/>
      <c r="E8" s="238"/>
      <c r="F8" s="238"/>
      <c r="G8" s="230"/>
      <c r="H8" s="230"/>
      <c r="I8" s="230"/>
      <c r="J8" s="230"/>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row>
    <row r="9" spans="1:49" s="216" customFormat="1" ht="33" customHeight="1" x14ac:dyDescent="0.25">
      <c r="B9" s="237"/>
      <c r="C9" s="237"/>
      <c r="D9" s="237"/>
      <c r="E9" s="1113" t="s">
        <v>983</v>
      </c>
      <c r="F9" s="1114"/>
      <c r="G9" s="1114"/>
      <c r="H9" s="1114"/>
      <c r="I9" s="1115" t="s">
        <v>984</v>
      </c>
      <c r="J9" s="1116"/>
      <c r="K9" s="1116"/>
      <c r="L9" s="1116"/>
      <c r="M9" s="462"/>
      <c r="N9" s="1113" t="s">
        <v>983</v>
      </c>
      <c r="O9" s="1114"/>
      <c r="P9" s="1114"/>
      <c r="Q9" s="1114"/>
      <c r="R9" s="1115" t="s">
        <v>984</v>
      </c>
      <c r="S9" s="1116"/>
      <c r="T9" s="1116"/>
      <c r="U9" s="1116"/>
      <c r="V9" s="462"/>
      <c r="W9" s="1113" t="s">
        <v>983</v>
      </c>
      <c r="X9" s="1114"/>
      <c r="Y9" s="1114"/>
      <c r="Z9" s="1114"/>
      <c r="AA9" s="1115" t="s">
        <v>984</v>
      </c>
      <c r="AB9" s="1116"/>
      <c r="AC9" s="1116"/>
      <c r="AD9" s="1116"/>
      <c r="AE9" s="462"/>
      <c r="AF9" s="1113" t="s">
        <v>983</v>
      </c>
      <c r="AG9" s="1114"/>
      <c r="AH9" s="1114"/>
      <c r="AI9" s="1114"/>
      <c r="AJ9" s="1115" t="s">
        <v>984</v>
      </c>
      <c r="AK9" s="1116"/>
      <c r="AL9" s="1116"/>
      <c r="AM9" s="1116"/>
      <c r="AN9" s="462"/>
      <c r="AO9" s="1117" t="s">
        <v>932</v>
      </c>
      <c r="AP9" s="1118"/>
      <c r="AQ9" s="1118"/>
      <c r="AR9" s="1119"/>
      <c r="AS9" s="1120" t="s">
        <v>933</v>
      </c>
      <c r="AT9" s="1121"/>
      <c r="AU9" s="1121"/>
      <c r="AV9" s="1121"/>
    </row>
    <row r="10" spans="1:49" s="216" customFormat="1" ht="65.25" customHeight="1" x14ac:dyDescent="0.25">
      <c r="A10" s="463" t="s">
        <v>931</v>
      </c>
      <c r="B10" s="463" t="s">
        <v>899</v>
      </c>
      <c r="C10" s="463" t="s">
        <v>553</v>
      </c>
      <c r="D10" s="463" t="s">
        <v>554</v>
      </c>
      <c r="E10" s="463" t="s">
        <v>555</v>
      </c>
      <c r="F10" s="463" t="s">
        <v>556</v>
      </c>
      <c r="G10" s="463" t="s">
        <v>557</v>
      </c>
      <c r="H10" s="463" t="s">
        <v>558</v>
      </c>
      <c r="I10" s="435" t="s">
        <v>985</v>
      </c>
      <c r="J10" s="435" t="s">
        <v>986</v>
      </c>
      <c r="K10" s="464" t="s">
        <v>987</v>
      </c>
      <c r="L10" s="464" t="s">
        <v>988</v>
      </c>
      <c r="M10" s="465"/>
      <c r="N10" s="463" t="s">
        <v>555</v>
      </c>
      <c r="O10" s="463" t="s">
        <v>556</v>
      </c>
      <c r="P10" s="463" t="s">
        <v>557</v>
      </c>
      <c r="Q10" s="463" t="s">
        <v>558</v>
      </c>
      <c r="R10" s="435" t="s">
        <v>985</v>
      </c>
      <c r="S10" s="435" t="s">
        <v>986</v>
      </c>
      <c r="T10" s="464" t="s">
        <v>987</v>
      </c>
      <c r="U10" s="464" t="s">
        <v>988</v>
      </c>
      <c r="V10" s="465"/>
      <c r="W10" s="463" t="s">
        <v>555</v>
      </c>
      <c r="X10" s="463" t="s">
        <v>556</v>
      </c>
      <c r="Y10" s="463" t="s">
        <v>557</v>
      </c>
      <c r="Z10" s="463" t="s">
        <v>558</v>
      </c>
      <c r="AA10" s="435" t="s">
        <v>985</v>
      </c>
      <c r="AB10" s="435" t="s">
        <v>986</v>
      </c>
      <c r="AC10" s="464" t="s">
        <v>987</v>
      </c>
      <c r="AD10" s="464" t="s">
        <v>988</v>
      </c>
      <c r="AE10" s="465"/>
      <c r="AF10" s="463" t="s">
        <v>555</v>
      </c>
      <c r="AG10" s="463" t="s">
        <v>556</v>
      </c>
      <c r="AH10" s="463" t="s">
        <v>557</v>
      </c>
      <c r="AI10" s="463" t="s">
        <v>558</v>
      </c>
      <c r="AJ10" s="435" t="s">
        <v>985</v>
      </c>
      <c r="AK10" s="435" t="s">
        <v>986</v>
      </c>
      <c r="AL10" s="464" t="s">
        <v>987</v>
      </c>
      <c r="AM10" s="464" t="s">
        <v>988</v>
      </c>
      <c r="AN10" s="465"/>
      <c r="AO10" s="435" t="s">
        <v>555</v>
      </c>
      <c r="AP10" s="435" t="s">
        <v>556</v>
      </c>
      <c r="AQ10" s="435" t="s">
        <v>557</v>
      </c>
      <c r="AR10" s="435" t="s">
        <v>558</v>
      </c>
      <c r="AS10" s="463" t="s">
        <v>555</v>
      </c>
      <c r="AT10" s="463" t="s">
        <v>556</v>
      </c>
      <c r="AU10" s="463" t="s">
        <v>557</v>
      </c>
      <c r="AV10" s="463" t="s">
        <v>558</v>
      </c>
    </row>
    <row r="11" spans="1:49" s="251" customFormat="1" ht="22.5" customHeight="1" x14ac:dyDescent="0.2">
      <c r="A11" s="1124"/>
      <c r="B11" s="1133"/>
      <c r="C11" s="239">
        <v>1</v>
      </c>
      <c r="D11" s="239" t="s">
        <v>559</v>
      </c>
      <c r="E11" s="240"/>
      <c r="F11" s="241"/>
      <c r="G11" s="239"/>
      <c r="H11" s="242"/>
      <c r="I11" s="242"/>
      <c r="J11" s="240"/>
      <c r="K11" s="244"/>
      <c r="L11" s="243"/>
      <c r="M11" s="466"/>
      <c r="N11" s="246"/>
      <c r="O11" s="247"/>
      <c r="P11" s="245"/>
      <c r="Q11" s="245"/>
      <c r="R11" s="245"/>
      <c r="S11" s="245"/>
      <c r="T11" s="245"/>
      <c r="U11" s="245"/>
      <c r="V11" s="466"/>
      <c r="W11" s="245"/>
      <c r="X11" s="245"/>
      <c r="Y11" s="245"/>
      <c r="Z11" s="245"/>
      <c r="AA11" s="245"/>
      <c r="AB11" s="245"/>
      <c r="AC11" s="248"/>
      <c r="AD11" s="248"/>
      <c r="AE11" s="466"/>
      <c r="AF11" s="249"/>
      <c r="AG11" s="249"/>
      <c r="AH11" s="248"/>
      <c r="AI11" s="248"/>
      <c r="AJ11" s="248"/>
      <c r="AK11" s="248"/>
      <c r="AL11" s="248"/>
      <c r="AM11" s="248"/>
      <c r="AN11" s="466"/>
      <c r="AO11" s="250">
        <f t="shared" ref="AO11:AR31" si="0">+E11+N11+W11+AF11</f>
        <v>0</v>
      </c>
      <c r="AP11" s="250">
        <f t="shared" si="0"/>
        <v>0</v>
      </c>
      <c r="AQ11" s="250">
        <f t="shared" si="0"/>
        <v>0</v>
      </c>
      <c r="AR11" s="250">
        <f t="shared" si="0"/>
        <v>0</v>
      </c>
      <c r="AS11" s="250">
        <f t="shared" ref="AS11:AT31" si="1">+J11+R11+AB11+AK11</f>
        <v>0</v>
      </c>
      <c r="AT11" s="250">
        <f t="shared" si="1"/>
        <v>0</v>
      </c>
      <c r="AU11" s="250" t="e">
        <f>+#REF!+T11+#REF!+#REF!</f>
        <v>#REF!</v>
      </c>
      <c r="AV11" s="250" t="e">
        <f>+L11+#REF!+AD11+AM11</f>
        <v>#REF!</v>
      </c>
    </row>
    <row r="12" spans="1:49" s="251" customFormat="1" ht="22.5" customHeight="1" x14ac:dyDescent="0.2">
      <c r="A12" s="1125"/>
      <c r="B12" s="1128"/>
      <c r="C12" s="239">
        <v>2</v>
      </c>
      <c r="D12" s="239" t="s">
        <v>318</v>
      </c>
      <c r="E12" s="240"/>
      <c r="F12" s="241"/>
      <c r="G12" s="239"/>
      <c r="H12" s="242"/>
      <c r="I12" s="242"/>
      <c r="J12" s="240"/>
      <c r="K12" s="244"/>
      <c r="L12" s="243"/>
      <c r="M12" s="466"/>
      <c r="N12" s="246"/>
      <c r="O12" s="247"/>
      <c r="P12" s="245"/>
      <c r="Q12" s="245"/>
      <c r="R12" s="245"/>
      <c r="S12" s="245"/>
      <c r="T12" s="245"/>
      <c r="U12" s="245"/>
      <c r="V12" s="466"/>
      <c r="W12" s="245"/>
      <c r="X12" s="245"/>
      <c r="Y12" s="245"/>
      <c r="Z12" s="245"/>
      <c r="AA12" s="245"/>
      <c r="AB12" s="245"/>
      <c r="AC12" s="248"/>
      <c r="AD12" s="248"/>
      <c r="AE12" s="466"/>
      <c r="AF12" s="249"/>
      <c r="AG12" s="249"/>
      <c r="AH12" s="248"/>
      <c r="AI12" s="248"/>
      <c r="AJ12" s="248"/>
      <c r="AK12" s="248"/>
      <c r="AL12" s="248"/>
      <c r="AM12" s="248"/>
      <c r="AN12" s="466"/>
      <c r="AO12" s="250">
        <f t="shared" si="0"/>
        <v>0</v>
      </c>
      <c r="AP12" s="250">
        <f t="shared" si="0"/>
        <v>0</v>
      </c>
      <c r="AQ12" s="250">
        <f t="shared" si="0"/>
        <v>0</v>
      </c>
      <c r="AR12" s="250">
        <f t="shared" si="0"/>
        <v>0</v>
      </c>
      <c r="AS12" s="250">
        <f t="shared" si="1"/>
        <v>0</v>
      </c>
      <c r="AT12" s="250">
        <f t="shared" si="1"/>
        <v>0</v>
      </c>
      <c r="AU12" s="250" t="e">
        <f>+#REF!+T12+#REF!+#REF!</f>
        <v>#REF!</v>
      </c>
      <c r="AV12" s="250" t="e">
        <f>+L12+#REF!+AD12+AM12</f>
        <v>#REF!</v>
      </c>
    </row>
    <row r="13" spans="1:49" s="251" customFormat="1" ht="22.5" customHeight="1" x14ac:dyDescent="0.2">
      <c r="A13" s="1125"/>
      <c r="B13" s="1128"/>
      <c r="C13" s="239">
        <v>3</v>
      </c>
      <c r="D13" s="239" t="s">
        <v>323</v>
      </c>
      <c r="E13" s="240"/>
      <c r="F13" s="241"/>
      <c r="G13" s="239"/>
      <c r="H13" s="242"/>
      <c r="I13" s="242"/>
      <c r="J13" s="240"/>
      <c r="K13" s="244"/>
      <c r="L13" s="243"/>
      <c r="M13" s="466"/>
      <c r="N13" s="246"/>
      <c r="O13" s="247"/>
      <c r="P13" s="245"/>
      <c r="Q13" s="245"/>
      <c r="R13" s="245"/>
      <c r="S13" s="245"/>
      <c r="T13" s="245"/>
      <c r="U13" s="245"/>
      <c r="V13" s="466"/>
      <c r="W13" s="245"/>
      <c r="X13" s="245"/>
      <c r="Y13" s="245"/>
      <c r="Z13" s="245"/>
      <c r="AA13" s="245"/>
      <c r="AB13" s="245"/>
      <c r="AC13" s="248"/>
      <c r="AD13" s="248"/>
      <c r="AE13" s="466"/>
      <c r="AF13" s="249"/>
      <c r="AG13" s="249"/>
      <c r="AH13" s="248"/>
      <c r="AI13" s="248"/>
      <c r="AJ13" s="248"/>
      <c r="AK13" s="248"/>
      <c r="AL13" s="248"/>
      <c r="AM13" s="248"/>
      <c r="AN13" s="466"/>
      <c r="AO13" s="250">
        <f t="shared" si="0"/>
        <v>0</v>
      </c>
      <c r="AP13" s="250">
        <f t="shared" si="0"/>
        <v>0</v>
      </c>
      <c r="AQ13" s="250">
        <f t="shared" si="0"/>
        <v>0</v>
      </c>
      <c r="AR13" s="250">
        <f t="shared" si="0"/>
        <v>0</v>
      </c>
      <c r="AS13" s="250">
        <f t="shared" si="1"/>
        <v>0</v>
      </c>
      <c r="AT13" s="250">
        <f t="shared" si="1"/>
        <v>0</v>
      </c>
      <c r="AU13" s="250" t="e">
        <f>+#REF!+T13+#REF!+#REF!</f>
        <v>#REF!</v>
      </c>
      <c r="AV13" s="250" t="e">
        <f>+L13+#REF!+AD13+AM13</f>
        <v>#REF!</v>
      </c>
    </row>
    <row r="14" spans="1:49" s="251" customFormat="1" ht="22.5" customHeight="1" x14ac:dyDescent="0.2">
      <c r="A14" s="1125"/>
      <c r="B14" s="1128"/>
      <c r="C14" s="239">
        <v>4</v>
      </c>
      <c r="D14" s="239" t="s">
        <v>560</v>
      </c>
      <c r="E14" s="240"/>
      <c r="F14" s="241"/>
      <c r="G14" s="239"/>
      <c r="H14" s="242"/>
      <c r="I14" s="242"/>
      <c r="J14" s="240"/>
      <c r="K14" s="244"/>
      <c r="L14" s="243"/>
      <c r="M14" s="466"/>
      <c r="N14" s="246"/>
      <c r="O14" s="247"/>
      <c r="P14" s="245"/>
      <c r="Q14" s="245"/>
      <c r="R14" s="245"/>
      <c r="S14" s="245"/>
      <c r="T14" s="245"/>
      <c r="U14" s="245"/>
      <c r="V14" s="466"/>
      <c r="W14" s="245"/>
      <c r="X14" s="245"/>
      <c r="Y14" s="245"/>
      <c r="Z14" s="245"/>
      <c r="AA14" s="245"/>
      <c r="AB14" s="245"/>
      <c r="AC14" s="248"/>
      <c r="AD14" s="248"/>
      <c r="AE14" s="466"/>
      <c r="AF14" s="249"/>
      <c r="AG14" s="249"/>
      <c r="AH14" s="248"/>
      <c r="AI14" s="248"/>
      <c r="AJ14" s="248"/>
      <c r="AK14" s="248"/>
      <c r="AL14" s="248"/>
      <c r="AM14" s="248"/>
      <c r="AN14" s="466"/>
      <c r="AO14" s="250">
        <f t="shared" si="0"/>
        <v>0</v>
      </c>
      <c r="AP14" s="250">
        <f t="shared" si="0"/>
        <v>0</v>
      </c>
      <c r="AQ14" s="250">
        <f t="shared" si="0"/>
        <v>0</v>
      </c>
      <c r="AR14" s="250">
        <f t="shared" si="0"/>
        <v>0</v>
      </c>
      <c r="AS14" s="250">
        <f t="shared" si="1"/>
        <v>0</v>
      </c>
      <c r="AT14" s="250">
        <f t="shared" si="1"/>
        <v>0</v>
      </c>
      <c r="AU14" s="250" t="e">
        <f>+#REF!+T14+#REF!+#REF!</f>
        <v>#REF!</v>
      </c>
      <c r="AV14" s="250" t="e">
        <f>+L14+#REF!+AD14+AM14</f>
        <v>#REF!</v>
      </c>
    </row>
    <row r="15" spans="1:49" s="251" customFormat="1" ht="22.5" customHeight="1" x14ac:dyDescent="0.2">
      <c r="A15" s="1125"/>
      <c r="B15" s="1128"/>
      <c r="C15" s="239">
        <v>5</v>
      </c>
      <c r="D15" s="239" t="s">
        <v>331</v>
      </c>
      <c r="E15" s="240"/>
      <c r="F15" s="241"/>
      <c r="G15" s="239"/>
      <c r="H15" s="242"/>
      <c r="I15" s="242"/>
      <c r="J15" s="240"/>
      <c r="K15" s="244"/>
      <c r="L15" s="243"/>
      <c r="M15" s="466"/>
      <c r="N15" s="246"/>
      <c r="O15" s="247"/>
      <c r="P15" s="245"/>
      <c r="Q15" s="245"/>
      <c r="R15" s="245"/>
      <c r="S15" s="245"/>
      <c r="T15" s="245"/>
      <c r="U15" s="245"/>
      <c r="V15" s="466"/>
      <c r="W15" s="245"/>
      <c r="X15" s="245"/>
      <c r="Y15" s="245"/>
      <c r="Z15" s="245"/>
      <c r="AA15" s="245"/>
      <c r="AB15" s="245"/>
      <c r="AC15" s="248"/>
      <c r="AD15" s="248"/>
      <c r="AE15" s="466"/>
      <c r="AF15" s="249"/>
      <c r="AG15" s="249"/>
      <c r="AH15" s="248"/>
      <c r="AI15" s="248"/>
      <c r="AJ15" s="248"/>
      <c r="AK15" s="248"/>
      <c r="AL15" s="248"/>
      <c r="AM15" s="248"/>
      <c r="AN15" s="466"/>
      <c r="AO15" s="250">
        <f t="shared" si="0"/>
        <v>0</v>
      </c>
      <c r="AP15" s="250">
        <f t="shared" si="0"/>
        <v>0</v>
      </c>
      <c r="AQ15" s="250">
        <f t="shared" si="0"/>
        <v>0</v>
      </c>
      <c r="AR15" s="250">
        <f t="shared" si="0"/>
        <v>0</v>
      </c>
      <c r="AS15" s="250">
        <f t="shared" si="1"/>
        <v>0</v>
      </c>
      <c r="AT15" s="250">
        <f t="shared" si="1"/>
        <v>0</v>
      </c>
      <c r="AU15" s="250" t="e">
        <f>+#REF!+T15+#REF!+#REF!</f>
        <v>#REF!</v>
      </c>
      <c r="AV15" s="250" t="e">
        <f>+L15+#REF!+AD15+AM15</f>
        <v>#REF!</v>
      </c>
    </row>
    <row r="16" spans="1:49" s="251" customFormat="1" ht="22.5" customHeight="1" x14ac:dyDescent="0.2">
      <c r="A16" s="1125"/>
      <c r="B16" s="1128"/>
      <c r="C16" s="239">
        <v>6</v>
      </c>
      <c r="D16" s="239" t="s">
        <v>334</v>
      </c>
      <c r="E16" s="240"/>
      <c r="F16" s="241"/>
      <c r="G16" s="239"/>
      <c r="H16" s="242"/>
      <c r="I16" s="242"/>
      <c r="J16" s="240"/>
      <c r="K16" s="244"/>
      <c r="L16" s="243"/>
      <c r="M16" s="466"/>
      <c r="N16" s="246"/>
      <c r="O16" s="247"/>
      <c r="P16" s="245"/>
      <c r="Q16" s="245"/>
      <c r="R16" s="245"/>
      <c r="S16" s="245"/>
      <c r="T16" s="245"/>
      <c r="U16" s="245"/>
      <c r="V16" s="466"/>
      <c r="W16" s="245"/>
      <c r="X16" s="245"/>
      <c r="Y16" s="245"/>
      <c r="Z16" s="245"/>
      <c r="AA16" s="245"/>
      <c r="AB16" s="245"/>
      <c r="AC16" s="248"/>
      <c r="AD16" s="248"/>
      <c r="AE16" s="466"/>
      <c r="AF16" s="249"/>
      <c r="AG16" s="249"/>
      <c r="AH16" s="248"/>
      <c r="AI16" s="248"/>
      <c r="AJ16" s="248"/>
      <c r="AK16" s="248"/>
      <c r="AL16" s="248"/>
      <c r="AM16" s="248"/>
      <c r="AN16" s="466"/>
      <c r="AO16" s="250">
        <f t="shared" si="0"/>
        <v>0</v>
      </c>
      <c r="AP16" s="250">
        <f t="shared" si="0"/>
        <v>0</v>
      </c>
      <c r="AQ16" s="250">
        <f t="shared" si="0"/>
        <v>0</v>
      </c>
      <c r="AR16" s="250">
        <f t="shared" si="0"/>
        <v>0</v>
      </c>
      <c r="AS16" s="250">
        <f t="shared" si="1"/>
        <v>0</v>
      </c>
      <c r="AT16" s="250">
        <f t="shared" si="1"/>
        <v>0</v>
      </c>
      <c r="AU16" s="250" t="e">
        <f>+#REF!+T16+#REF!+#REF!</f>
        <v>#REF!</v>
      </c>
      <c r="AV16" s="250" t="e">
        <f>+L16+#REF!+AD16+AM16</f>
        <v>#REF!</v>
      </c>
    </row>
    <row r="17" spans="1:48" s="251" customFormat="1" ht="22.5" customHeight="1" x14ac:dyDescent="0.2">
      <c r="A17" s="1125"/>
      <c r="B17" s="1128"/>
      <c r="C17" s="239">
        <v>7</v>
      </c>
      <c r="D17" s="239" t="s">
        <v>338</v>
      </c>
      <c r="E17" s="240"/>
      <c r="F17" s="241"/>
      <c r="G17" s="239"/>
      <c r="H17" s="242"/>
      <c r="I17" s="242"/>
      <c r="J17" s="240"/>
      <c r="K17" s="244"/>
      <c r="L17" s="243"/>
      <c r="M17" s="466"/>
      <c r="N17" s="246"/>
      <c r="O17" s="247"/>
      <c r="P17" s="245"/>
      <c r="Q17" s="245"/>
      <c r="R17" s="245"/>
      <c r="S17" s="245"/>
      <c r="T17" s="245"/>
      <c r="U17" s="245"/>
      <c r="V17" s="466"/>
      <c r="W17" s="245"/>
      <c r="X17" s="245"/>
      <c r="Y17" s="245"/>
      <c r="Z17" s="245"/>
      <c r="AA17" s="245"/>
      <c r="AB17" s="245"/>
      <c r="AC17" s="248"/>
      <c r="AD17" s="248"/>
      <c r="AE17" s="466"/>
      <c r="AF17" s="249"/>
      <c r="AG17" s="249"/>
      <c r="AH17" s="248"/>
      <c r="AI17" s="248"/>
      <c r="AJ17" s="248"/>
      <c r="AK17" s="248"/>
      <c r="AL17" s="248"/>
      <c r="AM17" s="248"/>
      <c r="AN17" s="466"/>
      <c r="AO17" s="250">
        <f t="shared" si="0"/>
        <v>0</v>
      </c>
      <c r="AP17" s="250">
        <f t="shared" si="0"/>
        <v>0</v>
      </c>
      <c r="AQ17" s="250">
        <f t="shared" si="0"/>
        <v>0</v>
      </c>
      <c r="AR17" s="250">
        <f t="shared" si="0"/>
        <v>0</v>
      </c>
      <c r="AS17" s="250">
        <f t="shared" si="1"/>
        <v>0</v>
      </c>
      <c r="AT17" s="250">
        <f t="shared" si="1"/>
        <v>0</v>
      </c>
      <c r="AU17" s="250" t="e">
        <f>+#REF!+T17+#REF!+#REF!</f>
        <v>#REF!</v>
      </c>
      <c r="AV17" s="250" t="e">
        <f>+L17+#REF!+AD17+AM17</f>
        <v>#REF!</v>
      </c>
    </row>
    <row r="18" spans="1:48" s="251" customFormat="1" ht="22.5" customHeight="1" x14ac:dyDescent="0.2">
      <c r="A18" s="1125"/>
      <c r="B18" s="1128"/>
      <c r="C18" s="239">
        <v>8</v>
      </c>
      <c r="D18" s="239" t="s">
        <v>343</v>
      </c>
      <c r="E18" s="240"/>
      <c r="F18" s="241"/>
      <c r="G18" s="239"/>
      <c r="H18" s="242"/>
      <c r="I18" s="242"/>
      <c r="J18" s="240"/>
      <c r="K18" s="244"/>
      <c r="L18" s="243"/>
      <c r="M18" s="466"/>
      <c r="N18" s="246"/>
      <c r="O18" s="247"/>
      <c r="P18" s="245"/>
      <c r="Q18" s="245"/>
      <c r="R18" s="245"/>
      <c r="S18" s="245"/>
      <c r="T18" s="245"/>
      <c r="U18" s="245"/>
      <c r="V18" s="466"/>
      <c r="W18" s="245"/>
      <c r="X18" s="245"/>
      <c r="Y18" s="245"/>
      <c r="Z18" s="245"/>
      <c r="AA18" s="245"/>
      <c r="AB18" s="245"/>
      <c r="AC18" s="248"/>
      <c r="AD18" s="248"/>
      <c r="AE18" s="466"/>
      <c r="AF18" s="249"/>
      <c r="AG18" s="249"/>
      <c r="AH18" s="248"/>
      <c r="AI18" s="248"/>
      <c r="AJ18" s="248"/>
      <c r="AK18" s="248"/>
      <c r="AL18" s="248"/>
      <c r="AM18" s="248"/>
      <c r="AN18" s="466"/>
      <c r="AO18" s="250">
        <f t="shared" si="0"/>
        <v>0</v>
      </c>
      <c r="AP18" s="250">
        <f t="shared" si="0"/>
        <v>0</v>
      </c>
      <c r="AQ18" s="250">
        <f t="shared" si="0"/>
        <v>0</v>
      </c>
      <c r="AR18" s="250">
        <f t="shared" si="0"/>
        <v>0</v>
      </c>
      <c r="AS18" s="250">
        <f t="shared" si="1"/>
        <v>0</v>
      </c>
      <c r="AT18" s="250">
        <f t="shared" si="1"/>
        <v>0</v>
      </c>
      <c r="AU18" s="250" t="e">
        <f>+#REF!+T18+#REF!+#REF!</f>
        <v>#REF!</v>
      </c>
      <c r="AV18" s="250" t="e">
        <f>+L18+#REF!+AD18+AM18</f>
        <v>#REF!</v>
      </c>
    </row>
    <row r="19" spans="1:48" s="251" customFormat="1" ht="22.5" customHeight="1" x14ac:dyDescent="0.2">
      <c r="A19" s="1125"/>
      <c r="B19" s="1128"/>
      <c r="C19" s="239">
        <v>9</v>
      </c>
      <c r="D19" s="239" t="s">
        <v>561</v>
      </c>
      <c r="E19" s="240"/>
      <c r="F19" s="241"/>
      <c r="G19" s="239"/>
      <c r="H19" s="242"/>
      <c r="I19" s="242"/>
      <c r="J19" s="240"/>
      <c r="K19" s="244"/>
      <c r="L19" s="243"/>
      <c r="M19" s="466"/>
      <c r="N19" s="246"/>
      <c r="O19" s="247"/>
      <c r="P19" s="245"/>
      <c r="Q19" s="245"/>
      <c r="R19" s="245"/>
      <c r="S19" s="245"/>
      <c r="T19" s="245"/>
      <c r="U19" s="245"/>
      <c r="V19" s="466"/>
      <c r="W19" s="245"/>
      <c r="X19" s="245"/>
      <c r="Y19" s="245"/>
      <c r="Z19" s="245"/>
      <c r="AA19" s="245"/>
      <c r="AB19" s="245"/>
      <c r="AC19" s="248"/>
      <c r="AD19" s="248"/>
      <c r="AE19" s="466"/>
      <c r="AF19" s="249"/>
      <c r="AG19" s="249"/>
      <c r="AH19" s="248"/>
      <c r="AI19" s="248"/>
      <c r="AJ19" s="248"/>
      <c r="AK19" s="248"/>
      <c r="AL19" s="248"/>
      <c r="AM19" s="248"/>
      <c r="AN19" s="466"/>
      <c r="AO19" s="250">
        <f t="shared" si="0"/>
        <v>0</v>
      </c>
      <c r="AP19" s="250">
        <f t="shared" si="0"/>
        <v>0</v>
      </c>
      <c r="AQ19" s="250">
        <f t="shared" si="0"/>
        <v>0</v>
      </c>
      <c r="AR19" s="250">
        <f t="shared" si="0"/>
        <v>0</v>
      </c>
      <c r="AS19" s="250">
        <f t="shared" si="1"/>
        <v>0</v>
      </c>
      <c r="AT19" s="250">
        <f t="shared" si="1"/>
        <v>0</v>
      </c>
      <c r="AU19" s="250" t="e">
        <f>+#REF!+T19+#REF!+#REF!</f>
        <v>#REF!</v>
      </c>
      <c r="AV19" s="250" t="e">
        <f>+L19+#REF!+AD19+AM19</f>
        <v>#REF!</v>
      </c>
    </row>
    <row r="20" spans="1:48" s="251" customFormat="1" ht="22.5" customHeight="1" x14ac:dyDescent="0.2">
      <c r="A20" s="1125"/>
      <c r="B20" s="1128"/>
      <c r="C20" s="239">
        <v>10</v>
      </c>
      <c r="D20" s="239" t="s">
        <v>562</v>
      </c>
      <c r="E20" s="240"/>
      <c r="F20" s="241"/>
      <c r="G20" s="239"/>
      <c r="H20" s="242"/>
      <c r="I20" s="242"/>
      <c r="J20" s="240"/>
      <c r="K20" s="244"/>
      <c r="L20" s="243"/>
      <c r="M20" s="466"/>
      <c r="N20" s="246"/>
      <c r="O20" s="247"/>
      <c r="P20" s="245"/>
      <c r="Q20" s="245"/>
      <c r="R20" s="245"/>
      <c r="S20" s="245"/>
      <c r="T20" s="245"/>
      <c r="U20" s="245"/>
      <c r="V20" s="466"/>
      <c r="W20" s="245"/>
      <c r="X20" s="245"/>
      <c r="Y20" s="245"/>
      <c r="Z20" s="245"/>
      <c r="AA20" s="245"/>
      <c r="AB20" s="245"/>
      <c r="AC20" s="248"/>
      <c r="AD20" s="248"/>
      <c r="AE20" s="466"/>
      <c r="AF20" s="249"/>
      <c r="AG20" s="249"/>
      <c r="AH20" s="248"/>
      <c r="AI20" s="248"/>
      <c r="AJ20" s="248"/>
      <c r="AK20" s="248"/>
      <c r="AL20" s="248"/>
      <c r="AM20" s="248"/>
      <c r="AN20" s="466"/>
      <c r="AO20" s="250">
        <f t="shared" si="0"/>
        <v>0</v>
      </c>
      <c r="AP20" s="250">
        <f t="shared" si="0"/>
        <v>0</v>
      </c>
      <c r="AQ20" s="250">
        <f t="shared" si="0"/>
        <v>0</v>
      </c>
      <c r="AR20" s="250">
        <f t="shared" si="0"/>
        <v>0</v>
      </c>
      <c r="AS20" s="250">
        <f t="shared" si="1"/>
        <v>0</v>
      </c>
      <c r="AT20" s="250">
        <f t="shared" si="1"/>
        <v>0</v>
      </c>
      <c r="AU20" s="250" t="e">
        <f>+#REF!+T20+#REF!+#REF!</f>
        <v>#REF!</v>
      </c>
      <c r="AV20" s="250" t="e">
        <f>+L20+#REF!+AD20+AM20</f>
        <v>#REF!</v>
      </c>
    </row>
    <row r="21" spans="1:48" s="251" customFormat="1" ht="22.5" customHeight="1" x14ac:dyDescent="0.2">
      <c r="A21" s="1125"/>
      <c r="B21" s="1128"/>
      <c r="C21" s="239">
        <v>11</v>
      </c>
      <c r="D21" s="239" t="s">
        <v>358</v>
      </c>
      <c r="E21" s="240"/>
      <c r="F21" s="241"/>
      <c r="G21" s="239"/>
      <c r="H21" s="242"/>
      <c r="I21" s="242"/>
      <c r="J21" s="240"/>
      <c r="K21" s="244"/>
      <c r="L21" s="243"/>
      <c r="M21" s="466"/>
      <c r="N21" s="246"/>
      <c r="O21" s="247"/>
      <c r="P21" s="245"/>
      <c r="Q21" s="245"/>
      <c r="R21" s="245"/>
      <c r="S21" s="245"/>
      <c r="T21" s="245"/>
      <c r="U21" s="245"/>
      <c r="V21" s="466"/>
      <c r="W21" s="245"/>
      <c r="X21" s="245"/>
      <c r="Y21" s="245"/>
      <c r="Z21" s="245"/>
      <c r="AA21" s="245"/>
      <c r="AB21" s="245"/>
      <c r="AC21" s="248"/>
      <c r="AD21" s="248"/>
      <c r="AE21" s="466"/>
      <c r="AF21" s="249"/>
      <c r="AG21" s="249"/>
      <c r="AH21" s="248"/>
      <c r="AI21" s="248"/>
      <c r="AJ21" s="248"/>
      <c r="AK21" s="248"/>
      <c r="AL21" s="248"/>
      <c r="AM21" s="248"/>
      <c r="AN21" s="466"/>
      <c r="AO21" s="250">
        <f t="shared" si="0"/>
        <v>0</v>
      </c>
      <c r="AP21" s="250">
        <f t="shared" si="0"/>
        <v>0</v>
      </c>
      <c r="AQ21" s="250">
        <f t="shared" si="0"/>
        <v>0</v>
      </c>
      <c r="AR21" s="250">
        <f t="shared" si="0"/>
        <v>0</v>
      </c>
      <c r="AS21" s="250">
        <f t="shared" si="1"/>
        <v>0</v>
      </c>
      <c r="AT21" s="250">
        <f t="shared" si="1"/>
        <v>0</v>
      </c>
      <c r="AU21" s="250" t="e">
        <f>+#REF!+T21+#REF!+#REF!</f>
        <v>#REF!</v>
      </c>
      <c r="AV21" s="250" t="e">
        <f>+L21+#REF!+AD21+AM21</f>
        <v>#REF!</v>
      </c>
    </row>
    <row r="22" spans="1:48" s="251" customFormat="1" ht="22.5" customHeight="1" x14ac:dyDescent="0.2">
      <c r="A22" s="1125"/>
      <c r="B22" s="1128"/>
      <c r="C22" s="239">
        <v>12</v>
      </c>
      <c r="D22" s="239" t="s">
        <v>363</v>
      </c>
      <c r="E22" s="240"/>
      <c r="F22" s="241"/>
      <c r="G22" s="239"/>
      <c r="H22" s="242"/>
      <c r="I22" s="242"/>
      <c r="J22" s="240"/>
      <c r="K22" s="244"/>
      <c r="L22" s="243"/>
      <c r="M22" s="466"/>
      <c r="N22" s="246"/>
      <c r="O22" s="247"/>
      <c r="P22" s="245"/>
      <c r="Q22" s="245"/>
      <c r="R22" s="245"/>
      <c r="S22" s="245"/>
      <c r="T22" s="245"/>
      <c r="U22" s="245"/>
      <c r="V22" s="466"/>
      <c r="W22" s="245"/>
      <c r="X22" s="245"/>
      <c r="Y22" s="245"/>
      <c r="Z22" s="245"/>
      <c r="AA22" s="245"/>
      <c r="AB22" s="245"/>
      <c r="AC22" s="248"/>
      <c r="AD22" s="248"/>
      <c r="AE22" s="466"/>
      <c r="AF22" s="249"/>
      <c r="AG22" s="249"/>
      <c r="AH22" s="248"/>
      <c r="AI22" s="248"/>
      <c r="AJ22" s="248"/>
      <c r="AK22" s="248"/>
      <c r="AL22" s="248"/>
      <c r="AM22" s="248"/>
      <c r="AN22" s="466"/>
      <c r="AO22" s="250">
        <f t="shared" si="0"/>
        <v>0</v>
      </c>
      <c r="AP22" s="250">
        <f t="shared" si="0"/>
        <v>0</v>
      </c>
      <c r="AQ22" s="250">
        <f t="shared" si="0"/>
        <v>0</v>
      </c>
      <c r="AR22" s="250">
        <f t="shared" si="0"/>
        <v>0</v>
      </c>
      <c r="AS22" s="250">
        <f t="shared" si="1"/>
        <v>0</v>
      </c>
      <c r="AT22" s="250">
        <f t="shared" si="1"/>
        <v>0</v>
      </c>
      <c r="AU22" s="250" t="e">
        <f>+#REF!+T22+#REF!+#REF!</f>
        <v>#REF!</v>
      </c>
      <c r="AV22" s="250" t="e">
        <f>+L22+#REF!+AD22+AM22</f>
        <v>#REF!</v>
      </c>
    </row>
    <row r="23" spans="1:48" s="251" customFormat="1" ht="22.5" customHeight="1" x14ac:dyDescent="0.2">
      <c r="A23" s="1125"/>
      <c r="B23" s="1128"/>
      <c r="C23" s="239">
        <v>13</v>
      </c>
      <c r="D23" s="239" t="s">
        <v>368</v>
      </c>
      <c r="E23" s="240"/>
      <c r="F23" s="241"/>
      <c r="G23" s="239"/>
      <c r="H23" s="242"/>
      <c r="I23" s="242"/>
      <c r="J23" s="240"/>
      <c r="K23" s="244"/>
      <c r="L23" s="243"/>
      <c r="M23" s="466"/>
      <c r="N23" s="246"/>
      <c r="O23" s="247"/>
      <c r="P23" s="245"/>
      <c r="Q23" s="245"/>
      <c r="R23" s="245"/>
      <c r="S23" s="245"/>
      <c r="T23" s="245"/>
      <c r="U23" s="245"/>
      <c r="V23" s="466"/>
      <c r="W23" s="245"/>
      <c r="X23" s="245"/>
      <c r="Y23" s="245"/>
      <c r="Z23" s="245"/>
      <c r="AA23" s="245"/>
      <c r="AB23" s="245"/>
      <c r="AC23" s="248"/>
      <c r="AD23" s="248"/>
      <c r="AE23" s="466"/>
      <c r="AF23" s="249"/>
      <c r="AG23" s="249"/>
      <c r="AH23" s="248"/>
      <c r="AI23" s="248"/>
      <c r="AJ23" s="248"/>
      <c r="AK23" s="248"/>
      <c r="AL23" s="248"/>
      <c r="AM23" s="248"/>
      <c r="AN23" s="466"/>
      <c r="AO23" s="250">
        <f t="shared" si="0"/>
        <v>0</v>
      </c>
      <c r="AP23" s="250">
        <f t="shared" si="0"/>
        <v>0</v>
      </c>
      <c r="AQ23" s="250">
        <f t="shared" si="0"/>
        <v>0</v>
      </c>
      <c r="AR23" s="250">
        <f t="shared" si="0"/>
        <v>0</v>
      </c>
      <c r="AS23" s="250">
        <f t="shared" si="1"/>
        <v>0</v>
      </c>
      <c r="AT23" s="250">
        <f t="shared" si="1"/>
        <v>0</v>
      </c>
      <c r="AU23" s="250" t="e">
        <f>+#REF!+T23+#REF!+#REF!</f>
        <v>#REF!</v>
      </c>
      <c r="AV23" s="250" t="e">
        <f>+L23+#REF!+AD23+AM23</f>
        <v>#REF!</v>
      </c>
    </row>
    <row r="24" spans="1:48" s="251" customFormat="1" ht="22.5" customHeight="1" x14ac:dyDescent="0.2">
      <c r="A24" s="1125"/>
      <c r="B24" s="1128"/>
      <c r="C24" s="239">
        <v>14</v>
      </c>
      <c r="D24" s="239" t="s">
        <v>563</v>
      </c>
      <c r="E24" s="240"/>
      <c r="F24" s="241"/>
      <c r="G24" s="239"/>
      <c r="H24" s="242"/>
      <c r="I24" s="242"/>
      <c r="J24" s="240"/>
      <c r="K24" s="244"/>
      <c r="L24" s="243"/>
      <c r="M24" s="466"/>
      <c r="N24" s="246"/>
      <c r="O24" s="247"/>
      <c r="P24" s="245"/>
      <c r="Q24" s="245"/>
      <c r="R24" s="245"/>
      <c r="S24" s="245"/>
      <c r="T24" s="245"/>
      <c r="U24" s="245"/>
      <c r="V24" s="466"/>
      <c r="W24" s="245"/>
      <c r="X24" s="245"/>
      <c r="Y24" s="245"/>
      <c r="Z24" s="245"/>
      <c r="AA24" s="245"/>
      <c r="AB24" s="245"/>
      <c r="AC24" s="248"/>
      <c r="AD24" s="248"/>
      <c r="AE24" s="466"/>
      <c r="AF24" s="249"/>
      <c r="AG24" s="249"/>
      <c r="AH24" s="248"/>
      <c r="AI24" s="248"/>
      <c r="AJ24" s="248"/>
      <c r="AK24" s="248"/>
      <c r="AL24" s="248"/>
      <c r="AM24" s="248"/>
      <c r="AN24" s="466"/>
      <c r="AO24" s="250">
        <f t="shared" si="0"/>
        <v>0</v>
      </c>
      <c r="AP24" s="250">
        <f t="shared" si="0"/>
        <v>0</v>
      </c>
      <c r="AQ24" s="250">
        <f t="shared" si="0"/>
        <v>0</v>
      </c>
      <c r="AR24" s="250">
        <f t="shared" si="0"/>
        <v>0</v>
      </c>
      <c r="AS24" s="250">
        <f t="shared" si="1"/>
        <v>0</v>
      </c>
      <c r="AT24" s="250">
        <f t="shared" si="1"/>
        <v>0</v>
      </c>
      <c r="AU24" s="250" t="e">
        <f>+#REF!+T24+#REF!+#REF!</f>
        <v>#REF!</v>
      </c>
      <c r="AV24" s="250" t="e">
        <f>+L24+#REF!+AD24+AM24</f>
        <v>#REF!</v>
      </c>
    </row>
    <row r="25" spans="1:48" s="251" customFormat="1" ht="22.5" customHeight="1" x14ac:dyDescent="0.2">
      <c r="A25" s="1125"/>
      <c r="B25" s="1128"/>
      <c r="C25" s="239">
        <v>15</v>
      </c>
      <c r="D25" s="239" t="s">
        <v>378</v>
      </c>
      <c r="E25" s="240"/>
      <c r="F25" s="241"/>
      <c r="G25" s="239"/>
      <c r="H25" s="242"/>
      <c r="I25" s="242"/>
      <c r="J25" s="240"/>
      <c r="K25" s="244"/>
      <c r="L25" s="243"/>
      <c r="M25" s="466"/>
      <c r="N25" s="246"/>
      <c r="O25" s="247"/>
      <c r="P25" s="245"/>
      <c r="Q25" s="245"/>
      <c r="R25" s="245"/>
      <c r="S25" s="245"/>
      <c r="T25" s="245"/>
      <c r="U25" s="245"/>
      <c r="V25" s="466"/>
      <c r="W25" s="245"/>
      <c r="X25" s="245"/>
      <c r="Y25" s="245"/>
      <c r="Z25" s="245"/>
      <c r="AA25" s="245"/>
      <c r="AB25" s="245"/>
      <c r="AC25" s="248"/>
      <c r="AD25" s="248"/>
      <c r="AE25" s="466"/>
      <c r="AF25" s="249"/>
      <c r="AG25" s="249"/>
      <c r="AH25" s="248"/>
      <c r="AI25" s="248"/>
      <c r="AJ25" s="248"/>
      <c r="AK25" s="248"/>
      <c r="AL25" s="248"/>
      <c r="AM25" s="248"/>
      <c r="AN25" s="466"/>
      <c r="AO25" s="250">
        <f t="shared" si="0"/>
        <v>0</v>
      </c>
      <c r="AP25" s="250">
        <f t="shared" si="0"/>
        <v>0</v>
      </c>
      <c r="AQ25" s="250">
        <f t="shared" si="0"/>
        <v>0</v>
      </c>
      <c r="AR25" s="250">
        <f t="shared" si="0"/>
        <v>0</v>
      </c>
      <c r="AS25" s="250">
        <f t="shared" si="1"/>
        <v>0</v>
      </c>
      <c r="AT25" s="250">
        <f t="shared" si="1"/>
        <v>0</v>
      </c>
      <c r="AU25" s="250" t="e">
        <f>+#REF!+T25+#REF!+#REF!</f>
        <v>#REF!</v>
      </c>
      <c r="AV25" s="250" t="e">
        <f>+L25+#REF!+AD25+AM25</f>
        <v>#REF!</v>
      </c>
    </row>
    <row r="26" spans="1:48" s="251" customFormat="1" ht="22.5" customHeight="1" x14ac:dyDescent="0.2">
      <c r="A26" s="1125"/>
      <c r="B26" s="1128"/>
      <c r="C26" s="239">
        <v>16</v>
      </c>
      <c r="D26" s="239" t="s">
        <v>383</v>
      </c>
      <c r="E26" s="240"/>
      <c r="F26" s="241"/>
      <c r="G26" s="239"/>
      <c r="H26" s="242"/>
      <c r="I26" s="242"/>
      <c r="J26" s="240"/>
      <c r="K26" s="244"/>
      <c r="L26" s="243"/>
      <c r="M26" s="466"/>
      <c r="N26" s="246"/>
      <c r="O26" s="247"/>
      <c r="P26" s="245"/>
      <c r="Q26" s="245"/>
      <c r="R26" s="245"/>
      <c r="S26" s="245"/>
      <c r="T26" s="245"/>
      <c r="U26" s="245"/>
      <c r="V26" s="466"/>
      <c r="W26" s="245"/>
      <c r="X26" s="245"/>
      <c r="Y26" s="245"/>
      <c r="Z26" s="245"/>
      <c r="AA26" s="245"/>
      <c r="AB26" s="245"/>
      <c r="AC26" s="248"/>
      <c r="AD26" s="248"/>
      <c r="AE26" s="466"/>
      <c r="AF26" s="249"/>
      <c r="AG26" s="249"/>
      <c r="AH26" s="248"/>
      <c r="AI26" s="248"/>
      <c r="AJ26" s="248"/>
      <c r="AK26" s="248"/>
      <c r="AL26" s="248"/>
      <c r="AM26" s="248"/>
      <c r="AN26" s="466"/>
      <c r="AO26" s="250">
        <f t="shared" si="0"/>
        <v>0</v>
      </c>
      <c r="AP26" s="250">
        <f t="shared" si="0"/>
        <v>0</v>
      </c>
      <c r="AQ26" s="250">
        <f t="shared" si="0"/>
        <v>0</v>
      </c>
      <c r="AR26" s="250">
        <f t="shared" si="0"/>
        <v>0</v>
      </c>
      <c r="AS26" s="250">
        <f t="shared" si="1"/>
        <v>0</v>
      </c>
      <c r="AT26" s="250">
        <f t="shared" si="1"/>
        <v>0</v>
      </c>
      <c r="AU26" s="250" t="e">
        <f>+#REF!+T26+#REF!+#REF!</f>
        <v>#REF!</v>
      </c>
      <c r="AV26" s="250" t="e">
        <f>+L26+#REF!+AD26+AM26</f>
        <v>#REF!</v>
      </c>
    </row>
    <row r="27" spans="1:48" s="251" customFormat="1" ht="22.5" customHeight="1" x14ac:dyDescent="0.2">
      <c r="A27" s="1125"/>
      <c r="B27" s="1128"/>
      <c r="C27" s="239">
        <v>17</v>
      </c>
      <c r="D27" s="239" t="s">
        <v>388</v>
      </c>
      <c r="E27" s="240"/>
      <c r="F27" s="241"/>
      <c r="G27" s="239"/>
      <c r="H27" s="242"/>
      <c r="I27" s="242"/>
      <c r="J27" s="240"/>
      <c r="K27" s="244"/>
      <c r="L27" s="243"/>
      <c r="M27" s="466"/>
      <c r="N27" s="246"/>
      <c r="O27" s="247"/>
      <c r="P27" s="245"/>
      <c r="Q27" s="245"/>
      <c r="R27" s="245"/>
      <c r="S27" s="245"/>
      <c r="T27" s="245"/>
      <c r="U27" s="245"/>
      <c r="V27" s="466"/>
      <c r="W27" s="245"/>
      <c r="X27" s="245"/>
      <c r="Y27" s="245"/>
      <c r="Z27" s="245"/>
      <c r="AA27" s="245"/>
      <c r="AB27" s="245"/>
      <c r="AC27" s="248"/>
      <c r="AD27" s="248"/>
      <c r="AE27" s="466"/>
      <c r="AF27" s="249"/>
      <c r="AG27" s="249"/>
      <c r="AH27" s="248"/>
      <c r="AI27" s="248"/>
      <c r="AJ27" s="248"/>
      <c r="AK27" s="248"/>
      <c r="AL27" s="248"/>
      <c r="AM27" s="248"/>
      <c r="AN27" s="466"/>
      <c r="AO27" s="250">
        <f t="shared" si="0"/>
        <v>0</v>
      </c>
      <c r="AP27" s="250">
        <f t="shared" si="0"/>
        <v>0</v>
      </c>
      <c r="AQ27" s="250">
        <f t="shared" si="0"/>
        <v>0</v>
      </c>
      <c r="AR27" s="250">
        <f t="shared" si="0"/>
        <v>0</v>
      </c>
      <c r="AS27" s="250">
        <f t="shared" si="1"/>
        <v>0</v>
      </c>
      <c r="AT27" s="250">
        <f t="shared" si="1"/>
        <v>0</v>
      </c>
      <c r="AU27" s="250" t="e">
        <f>+#REF!+T27+#REF!+#REF!</f>
        <v>#REF!</v>
      </c>
      <c r="AV27" s="250" t="e">
        <f>+L27+#REF!+AD27+AM27</f>
        <v>#REF!</v>
      </c>
    </row>
    <row r="28" spans="1:48" s="251" customFormat="1" ht="22.5" customHeight="1" x14ac:dyDescent="0.2">
      <c r="A28" s="1125"/>
      <c r="B28" s="1128"/>
      <c r="C28" s="239">
        <v>18</v>
      </c>
      <c r="D28" s="239" t="s">
        <v>393</v>
      </c>
      <c r="E28" s="240"/>
      <c r="F28" s="241"/>
      <c r="G28" s="239"/>
      <c r="H28" s="242"/>
      <c r="I28" s="242"/>
      <c r="J28" s="240"/>
      <c r="K28" s="244"/>
      <c r="L28" s="243"/>
      <c r="M28" s="466"/>
      <c r="N28" s="246"/>
      <c r="O28" s="247"/>
      <c r="P28" s="245"/>
      <c r="Q28" s="245"/>
      <c r="R28" s="245"/>
      <c r="S28" s="245"/>
      <c r="T28" s="245"/>
      <c r="U28" s="245"/>
      <c r="V28" s="466"/>
      <c r="W28" s="245"/>
      <c r="X28" s="245"/>
      <c r="Y28" s="245"/>
      <c r="Z28" s="245"/>
      <c r="AA28" s="245"/>
      <c r="AB28" s="245"/>
      <c r="AC28" s="248"/>
      <c r="AD28" s="248"/>
      <c r="AE28" s="466"/>
      <c r="AF28" s="249"/>
      <c r="AG28" s="249"/>
      <c r="AH28" s="248"/>
      <c r="AI28" s="248"/>
      <c r="AJ28" s="248"/>
      <c r="AK28" s="248"/>
      <c r="AL28" s="248"/>
      <c r="AM28" s="248"/>
      <c r="AN28" s="466"/>
      <c r="AO28" s="250">
        <f t="shared" si="0"/>
        <v>0</v>
      </c>
      <c r="AP28" s="250">
        <f t="shared" si="0"/>
        <v>0</v>
      </c>
      <c r="AQ28" s="250">
        <f t="shared" si="0"/>
        <v>0</v>
      </c>
      <c r="AR28" s="250">
        <f t="shared" si="0"/>
        <v>0</v>
      </c>
      <c r="AS28" s="250">
        <f t="shared" si="1"/>
        <v>0</v>
      </c>
      <c r="AT28" s="250">
        <f t="shared" si="1"/>
        <v>0</v>
      </c>
      <c r="AU28" s="250" t="e">
        <f>+#REF!+T28+#REF!+#REF!</f>
        <v>#REF!</v>
      </c>
      <c r="AV28" s="250" t="e">
        <f>+L28+#REF!+AD28+AM28</f>
        <v>#REF!</v>
      </c>
    </row>
    <row r="29" spans="1:48" s="251" customFormat="1" ht="22.5" customHeight="1" x14ac:dyDescent="0.2">
      <c r="A29" s="1125"/>
      <c r="B29" s="1128"/>
      <c r="C29" s="239">
        <v>19</v>
      </c>
      <c r="D29" s="239" t="s">
        <v>398</v>
      </c>
      <c r="E29" s="240"/>
      <c r="F29" s="241"/>
      <c r="G29" s="239"/>
      <c r="H29" s="242"/>
      <c r="I29" s="242"/>
      <c r="J29" s="240"/>
      <c r="K29" s="244"/>
      <c r="L29" s="243"/>
      <c r="M29" s="466"/>
      <c r="N29" s="246"/>
      <c r="O29" s="247"/>
      <c r="P29" s="245"/>
      <c r="Q29" s="245"/>
      <c r="R29" s="245"/>
      <c r="S29" s="245"/>
      <c r="T29" s="245"/>
      <c r="U29" s="245"/>
      <c r="V29" s="466"/>
      <c r="W29" s="245"/>
      <c r="X29" s="245"/>
      <c r="Y29" s="245"/>
      <c r="Z29" s="245"/>
      <c r="AA29" s="245"/>
      <c r="AB29" s="245"/>
      <c r="AC29" s="248"/>
      <c r="AD29" s="248"/>
      <c r="AE29" s="466"/>
      <c r="AF29" s="249"/>
      <c r="AG29" s="249"/>
      <c r="AH29" s="248"/>
      <c r="AI29" s="248"/>
      <c r="AJ29" s="248"/>
      <c r="AK29" s="248"/>
      <c r="AL29" s="248"/>
      <c r="AM29" s="248"/>
      <c r="AN29" s="466"/>
      <c r="AO29" s="250">
        <f t="shared" si="0"/>
        <v>0</v>
      </c>
      <c r="AP29" s="250">
        <f t="shared" si="0"/>
        <v>0</v>
      </c>
      <c r="AQ29" s="250">
        <f t="shared" si="0"/>
        <v>0</v>
      </c>
      <c r="AR29" s="250">
        <f t="shared" si="0"/>
        <v>0</v>
      </c>
      <c r="AS29" s="250">
        <f t="shared" si="1"/>
        <v>0</v>
      </c>
      <c r="AT29" s="250">
        <f t="shared" si="1"/>
        <v>0</v>
      </c>
      <c r="AU29" s="250" t="e">
        <f>+#REF!+T29+#REF!+#REF!</f>
        <v>#REF!</v>
      </c>
      <c r="AV29" s="250" t="e">
        <f>+L29+#REF!+AD29+AM29</f>
        <v>#REF!</v>
      </c>
    </row>
    <row r="30" spans="1:48" s="251" customFormat="1" ht="22.5" customHeight="1" x14ac:dyDescent="0.2">
      <c r="A30" s="1125"/>
      <c r="B30" s="1128"/>
      <c r="C30" s="239">
        <v>20</v>
      </c>
      <c r="D30" s="239" t="s">
        <v>403</v>
      </c>
      <c r="E30" s="240"/>
      <c r="F30" s="241"/>
      <c r="G30" s="239"/>
      <c r="H30" s="242"/>
      <c r="I30" s="242"/>
      <c r="J30" s="240"/>
      <c r="K30" s="244"/>
      <c r="L30" s="243"/>
      <c r="M30" s="466"/>
      <c r="N30" s="246"/>
      <c r="O30" s="247"/>
      <c r="P30" s="245"/>
      <c r="Q30" s="245"/>
      <c r="R30" s="245"/>
      <c r="S30" s="245"/>
      <c r="T30" s="245"/>
      <c r="U30" s="245"/>
      <c r="V30" s="466"/>
      <c r="W30" s="245"/>
      <c r="X30" s="245"/>
      <c r="Y30" s="245"/>
      <c r="Z30" s="245"/>
      <c r="AA30" s="245"/>
      <c r="AB30" s="245"/>
      <c r="AC30" s="248"/>
      <c r="AD30" s="248"/>
      <c r="AE30" s="466"/>
      <c r="AF30" s="249"/>
      <c r="AG30" s="249"/>
      <c r="AH30" s="248"/>
      <c r="AI30" s="248"/>
      <c r="AJ30" s="248"/>
      <c r="AK30" s="248"/>
      <c r="AL30" s="248"/>
      <c r="AM30" s="248"/>
      <c r="AN30" s="466"/>
      <c r="AO30" s="250">
        <f t="shared" si="0"/>
        <v>0</v>
      </c>
      <c r="AP30" s="250">
        <f t="shared" si="0"/>
        <v>0</v>
      </c>
      <c r="AQ30" s="250">
        <f t="shared" si="0"/>
        <v>0</v>
      </c>
      <c r="AR30" s="250">
        <f t="shared" si="0"/>
        <v>0</v>
      </c>
      <c r="AS30" s="250">
        <f t="shared" si="1"/>
        <v>0</v>
      </c>
      <c r="AT30" s="250">
        <f t="shared" si="1"/>
        <v>0</v>
      </c>
      <c r="AU30" s="250" t="e">
        <f>+#REF!+T30+#REF!+#REF!</f>
        <v>#REF!</v>
      </c>
      <c r="AV30" s="250" t="e">
        <f>+L30+#REF!+AD30+AM30</f>
        <v>#REF!</v>
      </c>
    </row>
    <row r="31" spans="1:48" s="251" customFormat="1" ht="22.5" customHeight="1" x14ac:dyDescent="0.2">
      <c r="A31" s="1125"/>
      <c r="B31" s="1129"/>
      <c r="C31" s="239">
        <v>77</v>
      </c>
      <c r="D31" s="239" t="s">
        <v>417</v>
      </c>
      <c r="E31" s="240"/>
      <c r="F31" s="241"/>
      <c r="G31" s="239"/>
      <c r="H31" s="242"/>
      <c r="I31" s="242"/>
      <c r="J31" s="240"/>
      <c r="K31" s="244"/>
      <c r="L31" s="243"/>
      <c r="M31" s="466"/>
      <c r="N31" s="246"/>
      <c r="O31" s="247"/>
      <c r="P31" s="245"/>
      <c r="Q31" s="245"/>
      <c r="R31" s="245"/>
      <c r="S31" s="245"/>
      <c r="T31" s="245"/>
      <c r="U31" s="245"/>
      <c r="V31" s="466"/>
      <c r="W31" s="245"/>
      <c r="X31" s="245"/>
      <c r="Y31" s="245"/>
      <c r="Z31" s="245"/>
      <c r="AA31" s="245"/>
      <c r="AB31" s="245"/>
      <c r="AC31" s="248"/>
      <c r="AD31" s="248"/>
      <c r="AE31" s="466"/>
      <c r="AF31" s="249"/>
      <c r="AG31" s="249"/>
      <c r="AH31" s="248"/>
      <c r="AI31" s="248"/>
      <c r="AJ31" s="248"/>
      <c r="AK31" s="248"/>
      <c r="AL31" s="248"/>
      <c r="AM31" s="248"/>
      <c r="AN31" s="466"/>
      <c r="AO31" s="250">
        <f t="shared" si="0"/>
        <v>0</v>
      </c>
      <c r="AP31" s="250">
        <f t="shared" si="0"/>
        <v>0</v>
      </c>
      <c r="AQ31" s="250">
        <f t="shared" si="0"/>
        <v>0</v>
      </c>
      <c r="AR31" s="250">
        <f t="shared" si="0"/>
        <v>0</v>
      </c>
      <c r="AS31" s="250">
        <f t="shared" si="1"/>
        <v>0</v>
      </c>
      <c r="AT31" s="250">
        <f t="shared" si="1"/>
        <v>0</v>
      </c>
      <c r="AU31" s="250" t="e">
        <f>+#REF!+T31+#REF!+#REF!</f>
        <v>#REF!</v>
      </c>
      <c r="AV31" s="250" t="e">
        <f>+L31+#REF!+AD31+AM31</f>
        <v>#REF!</v>
      </c>
    </row>
    <row r="32" spans="1:48" s="68" customFormat="1" ht="22.5" customHeight="1" x14ac:dyDescent="0.2">
      <c r="A32" s="1126"/>
      <c r="B32" s="293"/>
      <c r="C32" s="252"/>
      <c r="D32" s="253"/>
      <c r="E32" s="254"/>
      <c r="F32" s="255"/>
      <c r="G32" s="256">
        <f t="shared" ref="G32:L32" si="2">SUM(G11:G31)</f>
        <v>0</v>
      </c>
      <c r="H32" s="256">
        <f t="shared" si="2"/>
        <v>0</v>
      </c>
      <c r="I32" s="256"/>
      <c r="J32" s="254"/>
      <c r="K32" s="258"/>
      <c r="L32" s="257">
        <f t="shared" si="2"/>
        <v>0</v>
      </c>
      <c r="M32" s="467"/>
      <c r="N32" s="261"/>
      <c r="O32" s="262">
        <f t="shared" ref="O32:AV32" si="3">SUM(O11:O31)</f>
        <v>0</v>
      </c>
      <c r="P32" s="259">
        <f t="shared" si="3"/>
        <v>0</v>
      </c>
      <c r="Q32" s="259">
        <f t="shared" si="3"/>
        <v>0</v>
      </c>
      <c r="R32" s="260">
        <f t="shared" si="3"/>
        <v>0</v>
      </c>
      <c r="S32" s="260">
        <f t="shared" si="3"/>
        <v>0</v>
      </c>
      <c r="T32" s="260">
        <f t="shared" si="3"/>
        <v>0</v>
      </c>
      <c r="U32" s="260"/>
      <c r="V32" s="467"/>
      <c r="W32" s="259">
        <f>SUM(W11:W31)</f>
        <v>0</v>
      </c>
      <c r="X32" s="260">
        <f t="shared" ref="X32:Z32" si="4">SUM(X11:X31)</f>
        <v>0</v>
      </c>
      <c r="Y32" s="259">
        <f t="shared" si="4"/>
        <v>0</v>
      </c>
      <c r="Z32" s="259">
        <f t="shared" si="4"/>
        <v>0</v>
      </c>
      <c r="AA32" s="259"/>
      <c r="AB32" s="260">
        <f t="shared" si="3"/>
        <v>0</v>
      </c>
      <c r="AC32" s="260">
        <f t="shared" si="3"/>
        <v>0</v>
      </c>
      <c r="AD32" s="260">
        <f t="shared" si="3"/>
        <v>0</v>
      </c>
      <c r="AE32" s="467"/>
      <c r="AF32" s="260">
        <f>SUM(AF11:AF31)</f>
        <v>0</v>
      </c>
      <c r="AG32" s="260">
        <f t="shared" ref="AG32:AI32" si="5">SUM(AG11:AG31)</f>
        <v>0</v>
      </c>
      <c r="AH32" s="259">
        <f t="shared" si="5"/>
        <v>0</v>
      </c>
      <c r="AI32" s="259">
        <f t="shared" si="5"/>
        <v>0</v>
      </c>
      <c r="AJ32" s="259"/>
      <c r="AK32" s="260">
        <f t="shared" si="3"/>
        <v>0</v>
      </c>
      <c r="AL32" s="260">
        <f t="shared" si="3"/>
        <v>0</v>
      </c>
      <c r="AM32" s="260">
        <f t="shared" si="3"/>
        <v>0</v>
      </c>
      <c r="AN32" s="467"/>
      <c r="AO32" s="260">
        <f>SUM(AO11:AO31)</f>
        <v>0</v>
      </c>
      <c r="AP32" s="260">
        <f t="shared" si="3"/>
        <v>0</v>
      </c>
      <c r="AQ32" s="260">
        <f t="shared" si="3"/>
        <v>0</v>
      </c>
      <c r="AR32" s="260">
        <f t="shared" si="3"/>
        <v>0</v>
      </c>
      <c r="AS32" s="260">
        <f t="shared" si="3"/>
        <v>0</v>
      </c>
      <c r="AT32" s="260">
        <f t="shared" si="3"/>
        <v>0</v>
      </c>
      <c r="AU32" s="260" t="e">
        <f t="shared" si="3"/>
        <v>#REF!</v>
      </c>
      <c r="AV32" s="260" t="e">
        <f t="shared" si="3"/>
        <v>#REF!</v>
      </c>
    </row>
    <row r="33" spans="1:48" s="251" customFormat="1" ht="22.5" customHeight="1" x14ac:dyDescent="0.2">
      <c r="A33" s="1124"/>
      <c r="B33" s="1130"/>
      <c r="C33" s="263">
        <v>1</v>
      </c>
      <c r="D33" s="263" t="s">
        <v>559</v>
      </c>
      <c r="E33" s="240"/>
      <c r="F33" s="241"/>
      <c r="G33" s="263"/>
      <c r="H33" s="263"/>
      <c r="I33" s="263"/>
      <c r="J33" s="264"/>
      <c r="K33" s="265"/>
      <c r="L33" s="264"/>
      <c r="M33" s="466"/>
      <c r="N33" s="246"/>
      <c r="O33" s="247"/>
      <c r="P33" s="245"/>
      <c r="Q33" s="245"/>
      <c r="R33" s="245"/>
      <c r="S33" s="245"/>
      <c r="T33" s="245"/>
      <c r="U33" s="245"/>
      <c r="V33" s="466"/>
      <c r="W33" s="245"/>
      <c r="X33" s="245"/>
      <c r="Y33" s="245"/>
      <c r="Z33" s="245"/>
      <c r="AA33" s="245"/>
      <c r="AB33" s="245"/>
      <c r="AC33" s="248"/>
      <c r="AD33" s="248"/>
      <c r="AE33" s="466"/>
      <c r="AF33" s="249"/>
      <c r="AG33" s="249"/>
      <c r="AH33" s="248"/>
      <c r="AI33" s="248"/>
      <c r="AJ33" s="248"/>
      <c r="AK33" s="248"/>
      <c r="AL33" s="248"/>
      <c r="AM33" s="248"/>
      <c r="AN33" s="466"/>
      <c r="AO33" s="250">
        <f t="shared" ref="AO33:AR53" si="6">+E33+N33+W33+AF33</f>
        <v>0</v>
      </c>
      <c r="AP33" s="250">
        <f t="shared" si="6"/>
        <v>0</v>
      </c>
      <c r="AQ33" s="250">
        <f t="shared" si="6"/>
        <v>0</v>
      </c>
      <c r="AR33" s="250">
        <f t="shared" si="6"/>
        <v>0</v>
      </c>
      <c r="AS33" s="250">
        <f t="shared" ref="AS33:AT53" si="7">+J33+R33+AB33+AK33</f>
        <v>0</v>
      </c>
      <c r="AT33" s="250">
        <f t="shared" si="7"/>
        <v>0</v>
      </c>
      <c r="AU33" s="250" t="e">
        <f>+#REF!+T33+#REF!+#REF!</f>
        <v>#REF!</v>
      </c>
      <c r="AV33" s="250" t="e">
        <f>+L33+#REF!+AD33+AM33</f>
        <v>#REF!</v>
      </c>
    </row>
    <row r="34" spans="1:48" s="251" customFormat="1" ht="22.5" customHeight="1" x14ac:dyDescent="0.2">
      <c r="A34" s="1125"/>
      <c r="B34" s="1131"/>
      <c r="C34" s="263">
        <v>2</v>
      </c>
      <c r="D34" s="263" t="s">
        <v>318</v>
      </c>
      <c r="E34" s="240"/>
      <c r="F34" s="241"/>
      <c r="G34" s="263"/>
      <c r="H34" s="263"/>
      <c r="I34" s="263"/>
      <c r="J34" s="264"/>
      <c r="K34" s="265"/>
      <c r="L34" s="264"/>
      <c r="M34" s="466"/>
      <c r="N34" s="246"/>
      <c r="O34" s="247"/>
      <c r="P34" s="245"/>
      <c r="Q34" s="245"/>
      <c r="R34" s="245"/>
      <c r="S34" s="245"/>
      <c r="T34" s="245"/>
      <c r="U34" s="245"/>
      <c r="V34" s="466"/>
      <c r="W34" s="245"/>
      <c r="X34" s="245"/>
      <c r="Y34" s="245"/>
      <c r="Z34" s="245"/>
      <c r="AA34" s="245"/>
      <c r="AB34" s="245"/>
      <c r="AC34" s="248"/>
      <c r="AD34" s="248"/>
      <c r="AE34" s="466"/>
      <c r="AF34" s="249"/>
      <c r="AG34" s="249"/>
      <c r="AH34" s="248"/>
      <c r="AI34" s="248"/>
      <c r="AJ34" s="248"/>
      <c r="AK34" s="248"/>
      <c r="AL34" s="248"/>
      <c r="AM34" s="248"/>
      <c r="AN34" s="466"/>
      <c r="AO34" s="250">
        <f t="shared" si="6"/>
        <v>0</v>
      </c>
      <c r="AP34" s="250">
        <f t="shared" si="6"/>
        <v>0</v>
      </c>
      <c r="AQ34" s="250">
        <f t="shared" si="6"/>
        <v>0</v>
      </c>
      <c r="AR34" s="250">
        <f t="shared" si="6"/>
        <v>0</v>
      </c>
      <c r="AS34" s="250">
        <f t="shared" si="7"/>
        <v>0</v>
      </c>
      <c r="AT34" s="250">
        <f t="shared" si="7"/>
        <v>0</v>
      </c>
      <c r="AU34" s="250" t="e">
        <f>+#REF!+T34+#REF!+#REF!</f>
        <v>#REF!</v>
      </c>
      <c r="AV34" s="250" t="e">
        <f>+L34+#REF!+AD34+AM34</f>
        <v>#REF!</v>
      </c>
    </row>
    <row r="35" spans="1:48" s="251" customFormat="1" ht="22.5" customHeight="1" x14ac:dyDescent="0.2">
      <c r="A35" s="1125"/>
      <c r="B35" s="1131"/>
      <c r="C35" s="263">
        <v>3</v>
      </c>
      <c r="D35" s="263" t="s">
        <v>323</v>
      </c>
      <c r="E35" s="240"/>
      <c r="F35" s="241"/>
      <c r="G35" s="263"/>
      <c r="H35" s="263"/>
      <c r="I35" s="263"/>
      <c r="J35" s="264"/>
      <c r="K35" s="265"/>
      <c r="L35" s="264"/>
      <c r="M35" s="466"/>
      <c r="N35" s="246"/>
      <c r="O35" s="247"/>
      <c r="P35" s="245"/>
      <c r="Q35" s="245"/>
      <c r="R35" s="245"/>
      <c r="S35" s="245"/>
      <c r="T35" s="245"/>
      <c r="U35" s="245"/>
      <c r="V35" s="466"/>
      <c r="W35" s="245"/>
      <c r="X35" s="245"/>
      <c r="Y35" s="245"/>
      <c r="Z35" s="245"/>
      <c r="AA35" s="245"/>
      <c r="AB35" s="245"/>
      <c r="AC35" s="248"/>
      <c r="AD35" s="248"/>
      <c r="AE35" s="466"/>
      <c r="AF35" s="249"/>
      <c r="AG35" s="249"/>
      <c r="AH35" s="248"/>
      <c r="AI35" s="248"/>
      <c r="AJ35" s="248"/>
      <c r="AK35" s="248"/>
      <c r="AL35" s="248"/>
      <c r="AM35" s="248"/>
      <c r="AN35" s="466"/>
      <c r="AO35" s="250">
        <f t="shared" si="6"/>
        <v>0</v>
      </c>
      <c r="AP35" s="250">
        <f t="shared" si="6"/>
        <v>0</v>
      </c>
      <c r="AQ35" s="250">
        <f t="shared" si="6"/>
        <v>0</v>
      </c>
      <c r="AR35" s="250">
        <f t="shared" si="6"/>
        <v>0</v>
      </c>
      <c r="AS35" s="250">
        <f t="shared" si="7"/>
        <v>0</v>
      </c>
      <c r="AT35" s="250">
        <f t="shared" si="7"/>
        <v>0</v>
      </c>
      <c r="AU35" s="250" t="e">
        <f>+#REF!+T35+#REF!+#REF!</f>
        <v>#REF!</v>
      </c>
      <c r="AV35" s="250" t="e">
        <f>+L35+#REF!+AD35+AM35</f>
        <v>#REF!</v>
      </c>
    </row>
    <row r="36" spans="1:48" s="251" customFormat="1" ht="22.5" customHeight="1" x14ac:dyDescent="0.2">
      <c r="A36" s="1125"/>
      <c r="B36" s="1131"/>
      <c r="C36" s="263">
        <v>4</v>
      </c>
      <c r="D36" s="263" t="s">
        <v>560</v>
      </c>
      <c r="E36" s="240"/>
      <c r="F36" s="241"/>
      <c r="G36" s="263"/>
      <c r="H36" s="263"/>
      <c r="I36" s="263"/>
      <c r="J36" s="264"/>
      <c r="K36" s="265"/>
      <c r="L36" s="264"/>
      <c r="M36" s="466"/>
      <c r="N36" s="246"/>
      <c r="O36" s="247"/>
      <c r="P36" s="245"/>
      <c r="Q36" s="245"/>
      <c r="R36" s="245"/>
      <c r="S36" s="245"/>
      <c r="T36" s="245"/>
      <c r="U36" s="245"/>
      <c r="V36" s="466"/>
      <c r="W36" s="245"/>
      <c r="X36" s="245"/>
      <c r="Y36" s="245"/>
      <c r="Z36" s="245"/>
      <c r="AA36" s="245"/>
      <c r="AB36" s="245"/>
      <c r="AC36" s="248"/>
      <c r="AD36" s="248"/>
      <c r="AE36" s="466"/>
      <c r="AF36" s="249"/>
      <c r="AG36" s="249"/>
      <c r="AH36" s="248"/>
      <c r="AI36" s="248"/>
      <c r="AJ36" s="248"/>
      <c r="AK36" s="248"/>
      <c r="AL36" s="248"/>
      <c r="AM36" s="248"/>
      <c r="AN36" s="466"/>
      <c r="AO36" s="250">
        <f t="shared" si="6"/>
        <v>0</v>
      </c>
      <c r="AP36" s="250">
        <f t="shared" si="6"/>
        <v>0</v>
      </c>
      <c r="AQ36" s="250">
        <f t="shared" si="6"/>
        <v>0</v>
      </c>
      <c r="AR36" s="250">
        <f t="shared" si="6"/>
        <v>0</v>
      </c>
      <c r="AS36" s="250">
        <f t="shared" si="7"/>
        <v>0</v>
      </c>
      <c r="AT36" s="250">
        <f t="shared" si="7"/>
        <v>0</v>
      </c>
      <c r="AU36" s="250" t="e">
        <f>+#REF!+T36+#REF!+#REF!</f>
        <v>#REF!</v>
      </c>
      <c r="AV36" s="250" t="e">
        <f>+L36+#REF!+AD36+AM36</f>
        <v>#REF!</v>
      </c>
    </row>
    <row r="37" spans="1:48" s="251" customFormat="1" ht="22.5" customHeight="1" x14ac:dyDescent="0.2">
      <c r="A37" s="1125"/>
      <c r="B37" s="1131"/>
      <c r="C37" s="263">
        <v>5</v>
      </c>
      <c r="D37" s="263" t="s">
        <v>331</v>
      </c>
      <c r="E37" s="240"/>
      <c r="F37" s="241"/>
      <c r="G37" s="263"/>
      <c r="H37" s="263"/>
      <c r="I37" s="263"/>
      <c r="J37" s="264"/>
      <c r="K37" s="265"/>
      <c r="L37" s="264"/>
      <c r="M37" s="466"/>
      <c r="N37" s="246"/>
      <c r="O37" s="247"/>
      <c r="P37" s="245"/>
      <c r="Q37" s="245"/>
      <c r="R37" s="245"/>
      <c r="S37" s="245"/>
      <c r="T37" s="245"/>
      <c r="U37" s="245"/>
      <c r="V37" s="466"/>
      <c r="W37" s="245"/>
      <c r="X37" s="245"/>
      <c r="Y37" s="245"/>
      <c r="Z37" s="245"/>
      <c r="AA37" s="245"/>
      <c r="AB37" s="245"/>
      <c r="AC37" s="248"/>
      <c r="AD37" s="248"/>
      <c r="AE37" s="466"/>
      <c r="AF37" s="249"/>
      <c r="AG37" s="249"/>
      <c r="AH37" s="248"/>
      <c r="AI37" s="248"/>
      <c r="AJ37" s="248"/>
      <c r="AK37" s="248"/>
      <c r="AL37" s="248"/>
      <c r="AM37" s="248"/>
      <c r="AN37" s="466"/>
      <c r="AO37" s="250">
        <f t="shared" si="6"/>
        <v>0</v>
      </c>
      <c r="AP37" s="250">
        <f t="shared" si="6"/>
        <v>0</v>
      </c>
      <c r="AQ37" s="250">
        <f t="shared" si="6"/>
        <v>0</v>
      </c>
      <c r="AR37" s="250">
        <f t="shared" si="6"/>
        <v>0</v>
      </c>
      <c r="AS37" s="250">
        <f t="shared" si="7"/>
        <v>0</v>
      </c>
      <c r="AT37" s="250">
        <f t="shared" si="7"/>
        <v>0</v>
      </c>
      <c r="AU37" s="250" t="e">
        <f>+#REF!+T37+#REF!+#REF!</f>
        <v>#REF!</v>
      </c>
      <c r="AV37" s="250" t="e">
        <f>+L37+#REF!+AD37+AM37</f>
        <v>#REF!</v>
      </c>
    </row>
    <row r="38" spans="1:48" s="251" customFormat="1" ht="22.5" customHeight="1" x14ac:dyDescent="0.2">
      <c r="A38" s="1125"/>
      <c r="B38" s="1131"/>
      <c r="C38" s="263">
        <v>6</v>
      </c>
      <c r="D38" s="263" t="s">
        <v>334</v>
      </c>
      <c r="E38" s="240"/>
      <c r="F38" s="241"/>
      <c r="G38" s="263"/>
      <c r="H38" s="263"/>
      <c r="I38" s="263"/>
      <c r="J38" s="264"/>
      <c r="K38" s="265"/>
      <c r="L38" s="264"/>
      <c r="M38" s="466"/>
      <c r="N38" s="246"/>
      <c r="O38" s="247"/>
      <c r="P38" s="245"/>
      <c r="Q38" s="245"/>
      <c r="R38" s="245"/>
      <c r="S38" s="245"/>
      <c r="T38" s="245"/>
      <c r="U38" s="245"/>
      <c r="V38" s="466"/>
      <c r="W38" s="245"/>
      <c r="X38" s="245"/>
      <c r="Y38" s="245"/>
      <c r="Z38" s="245"/>
      <c r="AA38" s="245"/>
      <c r="AB38" s="245"/>
      <c r="AC38" s="248"/>
      <c r="AD38" s="248"/>
      <c r="AE38" s="466"/>
      <c r="AF38" s="249"/>
      <c r="AG38" s="249"/>
      <c r="AH38" s="248"/>
      <c r="AI38" s="248"/>
      <c r="AJ38" s="248"/>
      <c r="AK38" s="248"/>
      <c r="AL38" s="248"/>
      <c r="AM38" s="248"/>
      <c r="AN38" s="466"/>
      <c r="AO38" s="250">
        <f t="shared" si="6"/>
        <v>0</v>
      </c>
      <c r="AP38" s="250">
        <f t="shared" si="6"/>
        <v>0</v>
      </c>
      <c r="AQ38" s="250">
        <f t="shared" si="6"/>
        <v>0</v>
      </c>
      <c r="AR38" s="250">
        <f t="shared" si="6"/>
        <v>0</v>
      </c>
      <c r="AS38" s="250">
        <f t="shared" si="7"/>
        <v>0</v>
      </c>
      <c r="AT38" s="250">
        <f t="shared" si="7"/>
        <v>0</v>
      </c>
      <c r="AU38" s="250" t="e">
        <f>+#REF!+T38+#REF!+#REF!</f>
        <v>#REF!</v>
      </c>
      <c r="AV38" s="250" t="e">
        <f>+L38+#REF!+AD38+AM38</f>
        <v>#REF!</v>
      </c>
    </row>
    <row r="39" spans="1:48" s="251" customFormat="1" ht="22.5" customHeight="1" x14ac:dyDescent="0.2">
      <c r="A39" s="1125"/>
      <c r="B39" s="1131"/>
      <c r="C39" s="263">
        <v>7</v>
      </c>
      <c r="D39" s="263" t="s">
        <v>338</v>
      </c>
      <c r="E39" s="240"/>
      <c r="F39" s="241"/>
      <c r="G39" s="263"/>
      <c r="H39" s="263"/>
      <c r="I39" s="263"/>
      <c r="J39" s="264"/>
      <c r="K39" s="265"/>
      <c r="L39" s="264"/>
      <c r="M39" s="466"/>
      <c r="N39" s="246"/>
      <c r="O39" s="247"/>
      <c r="P39" s="245"/>
      <c r="Q39" s="245"/>
      <c r="R39" s="245"/>
      <c r="S39" s="245"/>
      <c r="T39" s="245"/>
      <c r="U39" s="245"/>
      <c r="V39" s="466"/>
      <c r="W39" s="245"/>
      <c r="X39" s="245"/>
      <c r="Y39" s="245"/>
      <c r="Z39" s="245"/>
      <c r="AA39" s="245"/>
      <c r="AB39" s="245"/>
      <c r="AC39" s="248"/>
      <c r="AD39" s="248"/>
      <c r="AE39" s="466"/>
      <c r="AF39" s="249"/>
      <c r="AG39" s="249"/>
      <c r="AH39" s="248"/>
      <c r="AI39" s="248"/>
      <c r="AJ39" s="248"/>
      <c r="AK39" s="248"/>
      <c r="AL39" s="248"/>
      <c r="AM39" s="248"/>
      <c r="AN39" s="466"/>
      <c r="AO39" s="250">
        <f t="shared" si="6"/>
        <v>0</v>
      </c>
      <c r="AP39" s="250">
        <f t="shared" si="6"/>
        <v>0</v>
      </c>
      <c r="AQ39" s="250">
        <f t="shared" si="6"/>
        <v>0</v>
      </c>
      <c r="AR39" s="250">
        <f t="shared" si="6"/>
        <v>0</v>
      </c>
      <c r="AS39" s="250">
        <f t="shared" si="7"/>
        <v>0</v>
      </c>
      <c r="AT39" s="250">
        <f t="shared" si="7"/>
        <v>0</v>
      </c>
      <c r="AU39" s="250" t="e">
        <f>+#REF!+T39+#REF!+#REF!</f>
        <v>#REF!</v>
      </c>
      <c r="AV39" s="250" t="e">
        <f>+L39+#REF!+AD39+AM39</f>
        <v>#REF!</v>
      </c>
    </row>
    <row r="40" spans="1:48" s="251" customFormat="1" ht="22.5" customHeight="1" x14ac:dyDescent="0.2">
      <c r="A40" s="1125"/>
      <c r="B40" s="1131"/>
      <c r="C40" s="263">
        <v>8</v>
      </c>
      <c r="D40" s="263" t="s">
        <v>343</v>
      </c>
      <c r="E40" s="240"/>
      <c r="F40" s="241"/>
      <c r="G40" s="263"/>
      <c r="H40" s="263"/>
      <c r="I40" s="263"/>
      <c r="J40" s="264"/>
      <c r="K40" s="265"/>
      <c r="L40" s="264"/>
      <c r="M40" s="466"/>
      <c r="N40" s="246"/>
      <c r="O40" s="247"/>
      <c r="P40" s="245"/>
      <c r="Q40" s="245"/>
      <c r="R40" s="245"/>
      <c r="S40" s="245"/>
      <c r="T40" s="245"/>
      <c r="U40" s="245"/>
      <c r="V40" s="466"/>
      <c r="W40" s="245"/>
      <c r="X40" s="245"/>
      <c r="Y40" s="245"/>
      <c r="Z40" s="245"/>
      <c r="AA40" s="245"/>
      <c r="AB40" s="245"/>
      <c r="AC40" s="248"/>
      <c r="AD40" s="248"/>
      <c r="AE40" s="466"/>
      <c r="AF40" s="249"/>
      <c r="AG40" s="249"/>
      <c r="AH40" s="248"/>
      <c r="AI40" s="248"/>
      <c r="AJ40" s="248"/>
      <c r="AK40" s="248"/>
      <c r="AL40" s="248"/>
      <c r="AM40" s="248"/>
      <c r="AN40" s="466"/>
      <c r="AO40" s="250">
        <f t="shared" si="6"/>
        <v>0</v>
      </c>
      <c r="AP40" s="250">
        <f t="shared" si="6"/>
        <v>0</v>
      </c>
      <c r="AQ40" s="250">
        <f t="shared" si="6"/>
        <v>0</v>
      </c>
      <c r="AR40" s="250">
        <f t="shared" si="6"/>
        <v>0</v>
      </c>
      <c r="AS40" s="250">
        <f t="shared" si="7"/>
        <v>0</v>
      </c>
      <c r="AT40" s="250">
        <f t="shared" si="7"/>
        <v>0</v>
      </c>
      <c r="AU40" s="250" t="e">
        <f>+#REF!+T40+#REF!+#REF!</f>
        <v>#REF!</v>
      </c>
      <c r="AV40" s="250" t="e">
        <f>+L40+#REF!+AD40+AM40</f>
        <v>#REF!</v>
      </c>
    </row>
    <row r="41" spans="1:48" s="251" customFormat="1" ht="22.5" customHeight="1" x14ac:dyDescent="0.2">
      <c r="A41" s="1125"/>
      <c r="B41" s="1131"/>
      <c r="C41" s="263">
        <v>9</v>
      </c>
      <c r="D41" s="263" t="s">
        <v>561</v>
      </c>
      <c r="E41" s="240"/>
      <c r="F41" s="241"/>
      <c r="G41" s="263"/>
      <c r="H41" s="263"/>
      <c r="I41" s="263"/>
      <c r="J41" s="264"/>
      <c r="K41" s="265"/>
      <c r="L41" s="264"/>
      <c r="M41" s="466"/>
      <c r="N41" s="246"/>
      <c r="O41" s="247"/>
      <c r="P41" s="245"/>
      <c r="Q41" s="245"/>
      <c r="R41" s="245"/>
      <c r="S41" s="245"/>
      <c r="T41" s="245"/>
      <c r="U41" s="245"/>
      <c r="V41" s="466"/>
      <c r="W41" s="245"/>
      <c r="X41" s="245"/>
      <c r="Y41" s="245"/>
      <c r="Z41" s="245"/>
      <c r="AA41" s="245"/>
      <c r="AB41" s="245"/>
      <c r="AC41" s="248"/>
      <c r="AD41" s="248"/>
      <c r="AE41" s="466"/>
      <c r="AF41" s="249"/>
      <c r="AG41" s="249"/>
      <c r="AH41" s="248"/>
      <c r="AI41" s="248"/>
      <c r="AJ41" s="248"/>
      <c r="AK41" s="248"/>
      <c r="AL41" s="248"/>
      <c r="AM41" s="248"/>
      <c r="AN41" s="466"/>
      <c r="AO41" s="250">
        <f t="shared" si="6"/>
        <v>0</v>
      </c>
      <c r="AP41" s="250">
        <f t="shared" si="6"/>
        <v>0</v>
      </c>
      <c r="AQ41" s="250">
        <f t="shared" si="6"/>
        <v>0</v>
      </c>
      <c r="AR41" s="250">
        <f t="shared" si="6"/>
        <v>0</v>
      </c>
      <c r="AS41" s="250">
        <f t="shared" si="7"/>
        <v>0</v>
      </c>
      <c r="AT41" s="250">
        <f t="shared" si="7"/>
        <v>0</v>
      </c>
      <c r="AU41" s="250" t="e">
        <f>+#REF!+T41+#REF!+#REF!</f>
        <v>#REF!</v>
      </c>
      <c r="AV41" s="250" t="e">
        <f>+L41+#REF!+AD41+AM41</f>
        <v>#REF!</v>
      </c>
    </row>
    <row r="42" spans="1:48" s="251" customFormat="1" ht="22.5" customHeight="1" x14ac:dyDescent="0.2">
      <c r="A42" s="1125"/>
      <c r="B42" s="1131"/>
      <c r="C42" s="263">
        <v>10</v>
      </c>
      <c r="D42" s="263" t="s">
        <v>562</v>
      </c>
      <c r="E42" s="240"/>
      <c r="F42" s="241"/>
      <c r="G42" s="263"/>
      <c r="H42" s="263"/>
      <c r="I42" s="263"/>
      <c r="J42" s="264"/>
      <c r="K42" s="265"/>
      <c r="L42" s="264"/>
      <c r="M42" s="466"/>
      <c r="N42" s="246"/>
      <c r="O42" s="247"/>
      <c r="P42" s="245"/>
      <c r="Q42" s="245"/>
      <c r="R42" s="245"/>
      <c r="S42" s="245"/>
      <c r="T42" s="245"/>
      <c r="U42" s="245"/>
      <c r="V42" s="466"/>
      <c r="W42" s="245"/>
      <c r="X42" s="245"/>
      <c r="Y42" s="245"/>
      <c r="Z42" s="245"/>
      <c r="AA42" s="245"/>
      <c r="AB42" s="245"/>
      <c r="AC42" s="248"/>
      <c r="AD42" s="248"/>
      <c r="AE42" s="466"/>
      <c r="AF42" s="249"/>
      <c r="AG42" s="249"/>
      <c r="AH42" s="248"/>
      <c r="AI42" s="248"/>
      <c r="AJ42" s="248"/>
      <c r="AK42" s="248"/>
      <c r="AL42" s="248"/>
      <c r="AM42" s="248"/>
      <c r="AN42" s="466"/>
      <c r="AO42" s="250">
        <f t="shared" si="6"/>
        <v>0</v>
      </c>
      <c r="AP42" s="250">
        <f t="shared" si="6"/>
        <v>0</v>
      </c>
      <c r="AQ42" s="250">
        <f t="shared" si="6"/>
        <v>0</v>
      </c>
      <c r="AR42" s="250">
        <f t="shared" si="6"/>
        <v>0</v>
      </c>
      <c r="AS42" s="250">
        <f t="shared" si="7"/>
        <v>0</v>
      </c>
      <c r="AT42" s="250">
        <f t="shared" si="7"/>
        <v>0</v>
      </c>
      <c r="AU42" s="250" t="e">
        <f>+#REF!+T42+#REF!+#REF!</f>
        <v>#REF!</v>
      </c>
      <c r="AV42" s="250" t="e">
        <f>+L42+#REF!+AD42+AM42</f>
        <v>#REF!</v>
      </c>
    </row>
    <row r="43" spans="1:48" s="251" customFormat="1" ht="22.5" customHeight="1" x14ac:dyDescent="0.2">
      <c r="A43" s="1125"/>
      <c r="B43" s="1131"/>
      <c r="C43" s="263">
        <v>11</v>
      </c>
      <c r="D43" s="263" t="s">
        <v>358</v>
      </c>
      <c r="E43" s="240"/>
      <c r="F43" s="241"/>
      <c r="G43" s="263"/>
      <c r="H43" s="263"/>
      <c r="I43" s="263"/>
      <c r="J43" s="264"/>
      <c r="K43" s="265"/>
      <c r="L43" s="264"/>
      <c r="M43" s="466"/>
      <c r="N43" s="246"/>
      <c r="O43" s="247"/>
      <c r="P43" s="245"/>
      <c r="Q43" s="245"/>
      <c r="R43" s="245"/>
      <c r="S43" s="245"/>
      <c r="T43" s="245"/>
      <c r="U43" s="245"/>
      <c r="V43" s="466"/>
      <c r="W43" s="245"/>
      <c r="X43" s="245"/>
      <c r="Y43" s="245"/>
      <c r="Z43" s="245"/>
      <c r="AA43" s="245"/>
      <c r="AB43" s="245"/>
      <c r="AC43" s="248"/>
      <c r="AD43" s="248"/>
      <c r="AE43" s="466"/>
      <c r="AF43" s="249"/>
      <c r="AG43" s="249"/>
      <c r="AH43" s="248"/>
      <c r="AI43" s="248"/>
      <c r="AJ43" s="248"/>
      <c r="AK43" s="248"/>
      <c r="AL43" s="248"/>
      <c r="AM43" s="248"/>
      <c r="AN43" s="466"/>
      <c r="AO43" s="250">
        <f t="shared" si="6"/>
        <v>0</v>
      </c>
      <c r="AP43" s="250">
        <f t="shared" si="6"/>
        <v>0</v>
      </c>
      <c r="AQ43" s="250">
        <f t="shared" si="6"/>
        <v>0</v>
      </c>
      <c r="AR43" s="250">
        <f t="shared" si="6"/>
        <v>0</v>
      </c>
      <c r="AS43" s="250">
        <f t="shared" si="7"/>
        <v>0</v>
      </c>
      <c r="AT43" s="250">
        <f t="shared" si="7"/>
        <v>0</v>
      </c>
      <c r="AU43" s="250" t="e">
        <f>+#REF!+T43+#REF!+#REF!</f>
        <v>#REF!</v>
      </c>
      <c r="AV43" s="250" t="e">
        <f>+L43+#REF!+AD43+AM43</f>
        <v>#REF!</v>
      </c>
    </row>
    <row r="44" spans="1:48" s="251" customFormat="1" ht="22.5" customHeight="1" x14ac:dyDescent="0.2">
      <c r="A44" s="1125"/>
      <c r="B44" s="1131"/>
      <c r="C44" s="263">
        <v>12</v>
      </c>
      <c r="D44" s="263" t="s">
        <v>363</v>
      </c>
      <c r="E44" s="240"/>
      <c r="F44" s="241"/>
      <c r="G44" s="263"/>
      <c r="H44" s="263"/>
      <c r="I44" s="263"/>
      <c r="J44" s="264"/>
      <c r="K44" s="265"/>
      <c r="L44" s="264"/>
      <c r="M44" s="466"/>
      <c r="N44" s="246"/>
      <c r="O44" s="247"/>
      <c r="P44" s="245"/>
      <c r="Q44" s="245"/>
      <c r="R44" s="245"/>
      <c r="S44" s="245"/>
      <c r="T44" s="245"/>
      <c r="U44" s="245"/>
      <c r="V44" s="466"/>
      <c r="W44" s="245"/>
      <c r="X44" s="245"/>
      <c r="Y44" s="245"/>
      <c r="Z44" s="245"/>
      <c r="AA44" s="245"/>
      <c r="AB44" s="245"/>
      <c r="AC44" s="248"/>
      <c r="AD44" s="248"/>
      <c r="AE44" s="466"/>
      <c r="AF44" s="249"/>
      <c r="AG44" s="249"/>
      <c r="AH44" s="248"/>
      <c r="AI44" s="248"/>
      <c r="AJ44" s="248"/>
      <c r="AK44" s="248"/>
      <c r="AL44" s="248"/>
      <c r="AM44" s="248"/>
      <c r="AN44" s="466"/>
      <c r="AO44" s="250">
        <f t="shared" si="6"/>
        <v>0</v>
      </c>
      <c r="AP44" s="250">
        <f t="shared" si="6"/>
        <v>0</v>
      </c>
      <c r="AQ44" s="250">
        <f t="shared" si="6"/>
        <v>0</v>
      </c>
      <c r="AR44" s="250">
        <f t="shared" si="6"/>
        <v>0</v>
      </c>
      <c r="AS44" s="250">
        <f t="shared" si="7"/>
        <v>0</v>
      </c>
      <c r="AT44" s="250">
        <f t="shared" si="7"/>
        <v>0</v>
      </c>
      <c r="AU44" s="250" t="e">
        <f>+#REF!+T44+#REF!+#REF!</f>
        <v>#REF!</v>
      </c>
      <c r="AV44" s="250" t="e">
        <f>+L44+#REF!+AD44+AM44</f>
        <v>#REF!</v>
      </c>
    </row>
    <row r="45" spans="1:48" s="251" customFormat="1" ht="22.5" customHeight="1" x14ac:dyDescent="0.2">
      <c r="A45" s="1125"/>
      <c r="B45" s="1131"/>
      <c r="C45" s="263">
        <v>13</v>
      </c>
      <c r="D45" s="263" t="s">
        <v>368</v>
      </c>
      <c r="E45" s="240"/>
      <c r="F45" s="241"/>
      <c r="G45" s="263"/>
      <c r="H45" s="263"/>
      <c r="I45" s="263"/>
      <c r="J45" s="264"/>
      <c r="K45" s="265"/>
      <c r="L45" s="264"/>
      <c r="M45" s="466"/>
      <c r="N45" s="246"/>
      <c r="O45" s="247"/>
      <c r="P45" s="245"/>
      <c r="Q45" s="245"/>
      <c r="R45" s="245"/>
      <c r="S45" s="245"/>
      <c r="T45" s="245"/>
      <c r="U45" s="245"/>
      <c r="V45" s="466"/>
      <c r="W45" s="245"/>
      <c r="X45" s="245"/>
      <c r="Y45" s="245"/>
      <c r="Z45" s="245"/>
      <c r="AA45" s="245"/>
      <c r="AB45" s="245"/>
      <c r="AC45" s="248"/>
      <c r="AD45" s="248"/>
      <c r="AE45" s="466"/>
      <c r="AF45" s="249"/>
      <c r="AG45" s="249"/>
      <c r="AH45" s="248"/>
      <c r="AI45" s="248"/>
      <c r="AJ45" s="248"/>
      <c r="AK45" s="248"/>
      <c r="AL45" s="248"/>
      <c r="AM45" s="248"/>
      <c r="AN45" s="466"/>
      <c r="AO45" s="250">
        <f t="shared" si="6"/>
        <v>0</v>
      </c>
      <c r="AP45" s="250">
        <f t="shared" si="6"/>
        <v>0</v>
      </c>
      <c r="AQ45" s="250">
        <f t="shared" si="6"/>
        <v>0</v>
      </c>
      <c r="AR45" s="250">
        <f t="shared" si="6"/>
        <v>0</v>
      </c>
      <c r="AS45" s="250">
        <f t="shared" si="7"/>
        <v>0</v>
      </c>
      <c r="AT45" s="250">
        <f t="shared" si="7"/>
        <v>0</v>
      </c>
      <c r="AU45" s="250" t="e">
        <f>+#REF!+T45+#REF!+#REF!</f>
        <v>#REF!</v>
      </c>
      <c r="AV45" s="250" t="e">
        <f>+L45+#REF!+AD45+AM45</f>
        <v>#REF!</v>
      </c>
    </row>
    <row r="46" spans="1:48" s="251" customFormat="1" ht="22.5" customHeight="1" x14ac:dyDescent="0.2">
      <c r="A46" s="1125"/>
      <c r="B46" s="1131"/>
      <c r="C46" s="263">
        <v>14</v>
      </c>
      <c r="D46" s="263" t="s">
        <v>563</v>
      </c>
      <c r="E46" s="240"/>
      <c r="F46" s="241"/>
      <c r="G46" s="263"/>
      <c r="H46" s="263"/>
      <c r="I46" s="263"/>
      <c r="J46" s="264"/>
      <c r="K46" s="265"/>
      <c r="L46" s="264"/>
      <c r="M46" s="466"/>
      <c r="N46" s="246"/>
      <c r="O46" s="247"/>
      <c r="P46" s="245"/>
      <c r="Q46" s="245"/>
      <c r="R46" s="245"/>
      <c r="S46" s="245"/>
      <c r="T46" s="245"/>
      <c r="U46" s="245"/>
      <c r="V46" s="466"/>
      <c r="W46" s="245"/>
      <c r="X46" s="245"/>
      <c r="Y46" s="245"/>
      <c r="Z46" s="245"/>
      <c r="AA46" s="245"/>
      <c r="AB46" s="245"/>
      <c r="AC46" s="248"/>
      <c r="AD46" s="248"/>
      <c r="AE46" s="466"/>
      <c r="AF46" s="249"/>
      <c r="AG46" s="249"/>
      <c r="AH46" s="248"/>
      <c r="AI46" s="248"/>
      <c r="AJ46" s="248"/>
      <c r="AK46" s="248"/>
      <c r="AL46" s="248"/>
      <c r="AM46" s="248"/>
      <c r="AN46" s="466"/>
      <c r="AO46" s="250">
        <f t="shared" si="6"/>
        <v>0</v>
      </c>
      <c r="AP46" s="250">
        <f t="shared" si="6"/>
        <v>0</v>
      </c>
      <c r="AQ46" s="250">
        <f t="shared" si="6"/>
        <v>0</v>
      </c>
      <c r="AR46" s="250">
        <f t="shared" si="6"/>
        <v>0</v>
      </c>
      <c r="AS46" s="250">
        <f t="shared" si="7"/>
        <v>0</v>
      </c>
      <c r="AT46" s="250">
        <f t="shared" si="7"/>
        <v>0</v>
      </c>
      <c r="AU46" s="250" t="e">
        <f>+#REF!+T46+#REF!+#REF!</f>
        <v>#REF!</v>
      </c>
      <c r="AV46" s="250" t="e">
        <f>+L46+#REF!+AD46+AM46</f>
        <v>#REF!</v>
      </c>
    </row>
    <row r="47" spans="1:48" s="251" customFormat="1" ht="22.5" customHeight="1" x14ac:dyDescent="0.2">
      <c r="A47" s="1125"/>
      <c r="B47" s="1131"/>
      <c r="C47" s="263">
        <v>15</v>
      </c>
      <c r="D47" s="263" t="s">
        <v>378</v>
      </c>
      <c r="E47" s="240"/>
      <c r="F47" s="241"/>
      <c r="G47" s="263"/>
      <c r="H47" s="263"/>
      <c r="I47" s="263"/>
      <c r="J47" s="264"/>
      <c r="K47" s="265"/>
      <c r="L47" s="264"/>
      <c r="M47" s="466"/>
      <c r="N47" s="246"/>
      <c r="O47" s="247"/>
      <c r="P47" s="245"/>
      <c r="Q47" s="245"/>
      <c r="R47" s="245"/>
      <c r="S47" s="245"/>
      <c r="T47" s="245"/>
      <c r="U47" s="245"/>
      <c r="V47" s="466"/>
      <c r="W47" s="245"/>
      <c r="X47" s="245"/>
      <c r="Y47" s="245"/>
      <c r="Z47" s="245"/>
      <c r="AA47" s="245"/>
      <c r="AB47" s="245"/>
      <c r="AC47" s="248"/>
      <c r="AD47" s="248"/>
      <c r="AE47" s="466"/>
      <c r="AF47" s="249"/>
      <c r="AG47" s="249"/>
      <c r="AH47" s="248"/>
      <c r="AI47" s="248"/>
      <c r="AJ47" s="248"/>
      <c r="AK47" s="248"/>
      <c r="AL47" s="248"/>
      <c r="AM47" s="248"/>
      <c r="AN47" s="466"/>
      <c r="AO47" s="250">
        <f t="shared" si="6"/>
        <v>0</v>
      </c>
      <c r="AP47" s="250">
        <f t="shared" si="6"/>
        <v>0</v>
      </c>
      <c r="AQ47" s="250">
        <f t="shared" si="6"/>
        <v>0</v>
      </c>
      <c r="AR47" s="250">
        <f t="shared" si="6"/>
        <v>0</v>
      </c>
      <c r="AS47" s="250">
        <f t="shared" si="7"/>
        <v>0</v>
      </c>
      <c r="AT47" s="250">
        <f t="shared" si="7"/>
        <v>0</v>
      </c>
      <c r="AU47" s="250" t="e">
        <f>+#REF!+T47+#REF!+#REF!</f>
        <v>#REF!</v>
      </c>
      <c r="AV47" s="250" t="e">
        <f>+L47+#REF!+AD47+AM47</f>
        <v>#REF!</v>
      </c>
    </row>
    <row r="48" spans="1:48" s="251" customFormat="1" ht="22.5" customHeight="1" x14ac:dyDescent="0.2">
      <c r="A48" s="1125"/>
      <c r="B48" s="1131"/>
      <c r="C48" s="263">
        <v>16</v>
      </c>
      <c r="D48" s="263" t="s">
        <v>383</v>
      </c>
      <c r="E48" s="240"/>
      <c r="F48" s="241"/>
      <c r="G48" s="263"/>
      <c r="H48" s="263"/>
      <c r="I48" s="263"/>
      <c r="J48" s="264"/>
      <c r="K48" s="265"/>
      <c r="L48" s="264"/>
      <c r="M48" s="466"/>
      <c r="N48" s="246"/>
      <c r="O48" s="247"/>
      <c r="P48" s="245"/>
      <c r="Q48" s="245"/>
      <c r="R48" s="245"/>
      <c r="S48" s="245"/>
      <c r="T48" s="245"/>
      <c r="U48" s="245"/>
      <c r="V48" s="466"/>
      <c r="W48" s="245"/>
      <c r="X48" s="245"/>
      <c r="Y48" s="245"/>
      <c r="Z48" s="245"/>
      <c r="AA48" s="245"/>
      <c r="AB48" s="245"/>
      <c r="AC48" s="248"/>
      <c r="AD48" s="248"/>
      <c r="AE48" s="466"/>
      <c r="AF48" s="249"/>
      <c r="AG48" s="249"/>
      <c r="AH48" s="248"/>
      <c r="AI48" s="248"/>
      <c r="AJ48" s="248"/>
      <c r="AK48" s="248"/>
      <c r="AL48" s="248"/>
      <c r="AM48" s="248"/>
      <c r="AN48" s="466"/>
      <c r="AO48" s="250">
        <f t="shared" si="6"/>
        <v>0</v>
      </c>
      <c r="AP48" s="250">
        <f t="shared" si="6"/>
        <v>0</v>
      </c>
      <c r="AQ48" s="250">
        <f t="shared" si="6"/>
        <v>0</v>
      </c>
      <c r="AR48" s="250">
        <f t="shared" si="6"/>
        <v>0</v>
      </c>
      <c r="AS48" s="250">
        <f t="shared" si="7"/>
        <v>0</v>
      </c>
      <c r="AT48" s="250">
        <f t="shared" si="7"/>
        <v>0</v>
      </c>
      <c r="AU48" s="250" t="e">
        <f>+#REF!+T48+#REF!+#REF!</f>
        <v>#REF!</v>
      </c>
      <c r="AV48" s="250" t="e">
        <f>+L48+#REF!+AD48+AM48</f>
        <v>#REF!</v>
      </c>
    </row>
    <row r="49" spans="1:48" s="251" customFormat="1" ht="22.5" customHeight="1" x14ac:dyDescent="0.2">
      <c r="A49" s="1125"/>
      <c r="B49" s="1131"/>
      <c r="C49" s="263">
        <v>17</v>
      </c>
      <c r="D49" s="263" t="s">
        <v>388</v>
      </c>
      <c r="E49" s="240"/>
      <c r="F49" s="241"/>
      <c r="G49" s="263"/>
      <c r="H49" s="263"/>
      <c r="I49" s="263"/>
      <c r="J49" s="264"/>
      <c r="K49" s="265"/>
      <c r="L49" s="264"/>
      <c r="M49" s="466"/>
      <c r="N49" s="246"/>
      <c r="O49" s="247"/>
      <c r="P49" s="245"/>
      <c r="Q49" s="245"/>
      <c r="R49" s="245"/>
      <c r="S49" s="245"/>
      <c r="T49" s="245"/>
      <c r="U49" s="245"/>
      <c r="V49" s="466"/>
      <c r="W49" s="245"/>
      <c r="X49" s="245"/>
      <c r="Y49" s="245"/>
      <c r="Z49" s="245"/>
      <c r="AA49" s="245"/>
      <c r="AB49" s="245"/>
      <c r="AC49" s="248"/>
      <c r="AD49" s="248"/>
      <c r="AE49" s="466"/>
      <c r="AF49" s="249"/>
      <c r="AG49" s="249"/>
      <c r="AH49" s="248"/>
      <c r="AI49" s="248"/>
      <c r="AJ49" s="248"/>
      <c r="AK49" s="248"/>
      <c r="AL49" s="248"/>
      <c r="AM49" s="248"/>
      <c r="AN49" s="466"/>
      <c r="AO49" s="250">
        <f t="shared" si="6"/>
        <v>0</v>
      </c>
      <c r="AP49" s="250">
        <f t="shared" si="6"/>
        <v>0</v>
      </c>
      <c r="AQ49" s="250">
        <f t="shared" si="6"/>
        <v>0</v>
      </c>
      <c r="AR49" s="250">
        <f t="shared" si="6"/>
        <v>0</v>
      </c>
      <c r="AS49" s="250">
        <f t="shared" si="7"/>
        <v>0</v>
      </c>
      <c r="AT49" s="250">
        <f t="shared" si="7"/>
        <v>0</v>
      </c>
      <c r="AU49" s="250" t="e">
        <f>+#REF!+T49+#REF!+#REF!</f>
        <v>#REF!</v>
      </c>
      <c r="AV49" s="250" t="e">
        <f>+L49+#REF!+AD49+AM49</f>
        <v>#REF!</v>
      </c>
    </row>
    <row r="50" spans="1:48" s="251" customFormat="1" ht="22.5" customHeight="1" x14ac:dyDescent="0.2">
      <c r="A50" s="1125"/>
      <c r="B50" s="1131"/>
      <c r="C50" s="263">
        <v>18</v>
      </c>
      <c r="D50" s="263" t="s">
        <v>393</v>
      </c>
      <c r="E50" s="240"/>
      <c r="F50" s="241"/>
      <c r="G50" s="263"/>
      <c r="H50" s="263"/>
      <c r="I50" s="263"/>
      <c r="J50" s="264"/>
      <c r="K50" s="265"/>
      <c r="L50" s="264"/>
      <c r="M50" s="466"/>
      <c r="N50" s="246"/>
      <c r="O50" s="247"/>
      <c r="P50" s="245"/>
      <c r="Q50" s="245"/>
      <c r="R50" s="245"/>
      <c r="S50" s="245"/>
      <c r="T50" s="245"/>
      <c r="U50" s="245"/>
      <c r="V50" s="466"/>
      <c r="W50" s="245"/>
      <c r="X50" s="245"/>
      <c r="Y50" s="245"/>
      <c r="Z50" s="245"/>
      <c r="AA50" s="245"/>
      <c r="AB50" s="245"/>
      <c r="AC50" s="248"/>
      <c r="AD50" s="248"/>
      <c r="AE50" s="466"/>
      <c r="AF50" s="249"/>
      <c r="AG50" s="249"/>
      <c r="AH50" s="248"/>
      <c r="AI50" s="248"/>
      <c r="AJ50" s="248"/>
      <c r="AK50" s="248"/>
      <c r="AL50" s="248"/>
      <c r="AM50" s="248"/>
      <c r="AN50" s="466"/>
      <c r="AO50" s="250">
        <f t="shared" si="6"/>
        <v>0</v>
      </c>
      <c r="AP50" s="250">
        <f t="shared" si="6"/>
        <v>0</v>
      </c>
      <c r="AQ50" s="250">
        <f t="shared" si="6"/>
        <v>0</v>
      </c>
      <c r="AR50" s="250">
        <f t="shared" si="6"/>
        <v>0</v>
      </c>
      <c r="AS50" s="250">
        <f t="shared" si="7"/>
        <v>0</v>
      </c>
      <c r="AT50" s="250">
        <f t="shared" si="7"/>
        <v>0</v>
      </c>
      <c r="AU50" s="250" t="e">
        <f>+#REF!+T50+#REF!+#REF!</f>
        <v>#REF!</v>
      </c>
      <c r="AV50" s="250" t="e">
        <f>+L50+#REF!+AD50+AM50</f>
        <v>#REF!</v>
      </c>
    </row>
    <row r="51" spans="1:48" s="251" customFormat="1" ht="22.5" customHeight="1" x14ac:dyDescent="0.2">
      <c r="A51" s="1125"/>
      <c r="B51" s="1131"/>
      <c r="C51" s="263">
        <v>19</v>
      </c>
      <c r="D51" s="263" t="s">
        <v>398</v>
      </c>
      <c r="E51" s="240"/>
      <c r="F51" s="241"/>
      <c r="G51" s="263"/>
      <c r="H51" s="263"/>
      <c r="I51" s="263"/>
      <c r="J51" s="264"/>
      <c r="K51" s="265"/>
      <c r="L51" s="264"/>
      <c r="M51" s="466"/>
      <c r="N51" s="246"/>
      <c r="O51" s="247"/>
      <c r="P51" s="245"/>
      <c r="Q51" s="245"/>
      <c r="R51" s="245"/>
      <c r="S51" s="245"/>
      <c r="T51" s="245"/>
      <c r="U51" s="245"/>
      <c r="V51" s="466"/>
      <c r="W51" s="245"/>
      <c r="X51" s="245"/>
      <c r="Y51" s="245"/>
      <c r="Z51" s="245"/>
      <c r="AA51" s="245"/>
      <c r="AB51" s="245"/>
      <c r="AC51" s="248"/>
      <c r="AD51" s="248"/>
      <c r="AE51" s="466"/>
      <c r="AF51" s="249"/>
      <c r="AG51" s="249"/>
      <c r="AH51" s="248"/>
      <c r="AI51" s="248"/>
      <c r="AJ51" s="248"/>
      <c r="AK51" s="248"/>
      <c r="AL51" s="248"/>
      <c r="AM51" s="248"/>
      <c r="AN51" s="466"/>
      <c r="AO51" s="250">
        <f t="shared" si="6"/>
        <v>0</v>
      </c>
      <c r="AP51" s="250">
        <f t="shared" si="6"/>
        <v>0</v>
      </c>
      <c r="AQ51" s="250">
        <f t="shared" si="6"/>
        <v>0</v>
      </c>
      <c r="AR51" s="250">
        <f t="shared" si="6"/>
        <v>0</v>
      </c>
      <c r="AS51" s="250">
        <f t="shared" si="7"/>
        <v>0</v>
      </c>
      <c r="AT51" s="250">
        <f t="shared" si="7"/>
        <v>0</v>
      </c>
      <c r="AU51" s="250" t="e">
        <f>+#REF!+T51+#REF!+#REF!</f>
        <v>#REF!</v>
      </c>
      <c r="AV51" s="250" t="e">
        <f>+L51+#REF!+AD51+AM51</f>
        <v>#REF!</v>
      </c>
    </row>
    <row r="52" spans="1:48" s="251" customFormat="1" ht="22.5" customHeight="1" x14ac:dyDescent="0.2">
      <c r="A52" s="1125"/>
      <c r="B52" s="1131"/>
      <c r="C52" s="263">
        <v>20</v>
      </c>
      <c r="D52" s="263" t="s">
        <v>403</v>
      </c>
      <c r="E52" s="240"/>
      <c r="F52" s="241"/>
      <c r="G52" s="263"/>
      <c r="H52" s="263"/>
      <c r="I52" s="263"/>
      <c r="J52" s="264"/>
      <c r="K52" s="265"/>
      <c r="L52" s="264"/>
      <c r="M52" s="466"/>
      <c r="N52" s="246"/>
      <c r="O52" s="247"/>
      <c r="P52" s="245"/>
      <c r="Q52" s="245"/>
      <c r="R52" s="245"/>
      <c r="S52" s="245"/>
      <c r="T52" s="245"/>
      <c r="U52" s="245"/>
      <c r="V52" s="466"/>
      <c r="W52" s="245"/>
      <c r="X52" s="245"/>
      <c r="Y52" s="245"/>
      <c r="Z52" s="245"/>
      <c r="AA52" s="245"/>
      <c r="AB52" s="245"/>
      <c r="AC52" s="248"/>
      <c r="AD52" s="248"/>
      <c r="AE52" s="466"/>
      <c r="AF52" s="249"/>
      <c r="AG52" s="249"/>
      <c r="AH52" s="248"/>
      <c r="AI52" s="248"/>
      <c r="AJ52" s="248"/>
      <c r="AK52" s="248"/>
      <c r="AL52" s="248"/>
      <c r="AM52" s="248"/>
      <c r="AN52" s="466"/>
      <c r="AO52" s="250">
        <f t="shared" si="6"/>
        <v>0</v>
      </c>
      <c r="AP52" s="250">
        <f t="shared" si="6"/>
        <v>0</v>
      </c>
      <c r="AQ52" s="250">
        <f t="shared" si="6"/>
        <v>0</v>
      </c>
      <c r="AR52" s="250">
        <f t="shared" si="6"/>
        <v>0</v>
      </c>
      <c r="AS52" s="250">
        <f t="shared" si="7"/>
        <v>0</v>
      </c>
      <c r="AT52" s="250">
        <f t="shared" si="7"/>
        <v>0</v>
      </c>
      <c r="AU52" s="250" t="e">
        <f>+#REF!+T52+#REF!+#REF!</f>
        <v>#REF!</v>
      </c>
      <c r="AV52" s="250" t="e">
        <f>+L52+#REF!+AD52+AM52</f>
        <v>#REF!</v>
      </c>
    </row>
    <row r="53" spans="1:48" s="251" customFormat="1" ht="22.5" customHeight="1" x14ac:dyDescent="0.2">
      <c r="A53" s="1125"/>
      <c r="B53" s="1132"/>
      <c r="C53" s="263">
        <v>77</v>
      </c>
      <c r="D53" s="263" t="s">
        <v>417</v>
      </c>
      <c r="E53" s="240"/>
      <c r="F53" s="241"/>
      <c r="G53" s="263"/>
      <c r="H53" s="263"/>
      <c r="I53" s="263"/>
      <c r="J53" s="264"/>
      <c r="K53" s="265"/>
      <c r="L53" s="264"/>
      <c r="M53" s="466"/>
      <c r="N53" s="246"/>
      <c r="O53" s="247"/>
      <c r="P53" s="245"/>
      <c r="Q53" s="245"/>
      <c r="R53" s="245"/>
      <c r="S53" s="245"/>
      <c r="T53" s="245"/>
      <c r="U53" s="245"/>
      <c r="V53" s="466"/>
      <c r="W53" s="245"/>
      <c r="X53" s="245"/>
      <c r="Y53" s="245"/>
      <c r="Z53" s="245"/>
      <c r="AA53" s="245"/>
      <c r="AB53" s="245"/>
      <c r="AC53" s="248"/>
      <c r="AD53" s="248"/>
      <c r="AE53" s="466"/>
      <c r="AF53" s="249"/>
      <c r="AG53" s="249"/>
      <c r="AH53" s="248"/>
      <c r="AI53" s="248"/>
      <c r="AJ53" s="248"/>
      <c r="AK53" s="248"/>
      <c r="AL53" s="248"/>
      <c r="AM53" s="248"/>
      <c r="AN53" s="466"/>
      <c r="AO53" s="250">
        <f t="shared" si="6"/>
        <v>0</v>
      </c>
      <c r="AP53" s="250">
        <f t="shared" si="6"/>
        <v>0</v>
      </c>
      <c r="AQ53" s="250">
        <f t="shared" si="6"/>
        <v>0</v>
      </c>
      <c r="AR53" s="250">
        <f t="shared" si="6"/>
        <v>0</v>
      </c>
      <c r="AS53" s="250">
        <f t="shared" si="7"/>
        <v>0</v>
      </c>
      <c r="AT53" s="250">
        <f t="shared" si="7"/>
        <v>0</v>
      </c>
      <c r="AU53" s="250" t="e">
        <f>+#REF!+T53+#REF!+#REF!</f>
        <v>#REF!</v>
      </c>
      <c r="AV53" s="250" t="e">
        <f>+L53+#REF!+AD53+AM53</f>
        <v>#REF!</v>
      </c>
    </row>
    <row r="54" spans="1:48" s="40" customFormat="1" ht="22.5" customHeight="1" x14ac:dyDescent="0.2">
      <c r="A54" s="1126"/>
      <c r="B54" s="294"/>
      <c r="C54" s="266"/>
      <c r="D54" s="267"/>
      <c r="E54" s="254">
        <f>SUM(E33:E53)</f>
        <v>0</v>
      </c>
      <c r="F54" s="255">
        <f t="shared" ref="F54:L54" si="8">SUM(F33:F53)</f>
        <v>0</v>
      </c>
      <c r="G54" s="256">
        <f t="shared" si="8"/>
        <v>0</v>
      </c>
      <c r="H54" s="256">
        <f t="shared" si="8"/>
        <v>0</v>
      </c>
      <c r="I54" s="256"/>
      <c r="J54" s="254">
        <f>'[3]4.Magnitud_Presupuesto'!T31</f>
        <v>0</v>
      </c>
      <c r="K54" s="258">
        <f t="shared" si="8"/>
        <v>0</v>
      </c>
      <c r="L54" s="257">
        <f t="shared" si="8"/>
        <v>0</v>
      </c>
      <c r="M54" s="467"/>
      <c r="N54" s="261">
        <f>SUM(N33:N53)</f>
        <v>0</v>
      </c>
      <c r="O54" s="262">
        <f t="shared" ref="O54:T54" si="9">SUM(O33:O53)</f>
        <v>0</v>
      </c>
      <c r="P54" s="259">
        <f t="shared" si="9"/>
        <v>0</v>
      </c>
      <c r="Q54" s="259">
        <f t="shared" si="9"/>
        <v>0</v>
      </c>
      <c r="R54" s="260">
        <f t="shared" si="9"/>
        <v>0</v>
      </c>
      <c r="S54" s="260">
        <f t="shared" si="9"/>
        <v>0</v>
      </c>
      <c r="T54" s="260">
        <f t="shared" si="9"/>
        <v>0</v>
      </c>
      <c r="U54" s="260"/>
      <c r="V54" s="467"/>
      <c r="W54" s="259">
        <f>SUM(W33:W53)</f>
        <v>0</v>
      </c>
      <c r="X54" s="260">
        <f t="shared" ref="X54:Z54" si="10">SUM(X33:X53)</f>
        <v>0</v>
      </c>
      <c r="Y54" s="259">
        <f t="shared" si="10"/>
        <v>0</v>
      </c>
      <c r="Z54" s="259">
        <f t="shared" si="10"/>
        <v>0</v>
      </c>
      <c r="AA54" s="259"/>
      <c r="AB54" s="260">
        <f t="shared" ref="AB54:AD54" si="11">SUM(AB33:AB53)</f>
        <v>0</v>
      </c>
      <c r="AC54" s="260">
        <f t="shared" si="11"/>
        <v>0</v>
      </c>
      <c r="AD54" s="260">
        <f t="shared" si="11"/>
        <v>0</v>
      </c>
      <c r="AE54" s="467"/>
      <c r="AF54" s="260">
        <f>SUM(AF33:AF53)</f>
        <v>0</v>
      </c>
      <c r="AG54" s="260">
        <f t="shared" ref="AG54:AI54" si="12">SUM(AG33:AG53)</f>
        <v>0</v>
      </c>
      <c r="AH54" s="259">
        <f t="shared" si="12"/>
        <v>0</v>
      </c>
      <c r="AI54" s="259">
        <f t="shared" si="12"/>
        <v>0</v>
      </c>
      <c r="AJ54" s="259"/>
      <c r="AK54" s="260">
        <f t="shared" ref="AK54:AM54" si="13">SUM(AK33:AK53)</f>
        <v>0</v>
      </c>
      <c r="AL54" s="260">
        <f t="shared" si="13"/>
        <v>0</v>
      </c>
      <c r="AM54" s="260">
        <f t="shared" si="13"/>
        <v>0</v>
      </c>
      <c r="AN54" s="467"/>
      <c r="AO54" s="260">
        <f>SUM(AO33:AO53)</f>
        <v>0</v>
      </c>
      <c r="AP54" s="260">
        <f t="shared" ref="AP54:AV54" si="14">SUM(AP33:AP53)</f>
        <v>0</v>
      </c>
      <c r="AQ54" s="260">
        <f t="shared" si="14"/>
        <v>0</v>
      </c>
      <c r="AR54" s="260">
        <f t="shared" si="14"/>
        <v>0</v>
      </c>
      <c r="AS54" s="260">
        <f t="shared" si="14"/>
        <v>0</v>
      </c>
      <c r="AT54" s="260">
        <f t="shared" si="14"/>
        <v>0</v>
      </c>
      <c r="AU54" s="260" t="e">
        <f t="shared" si="14"/>
        <v>#REF!</v>
      </c>
      <c r="AV54" s="260" t="e">
        <f t="shared" si="14"/>
        <v>#REF!</v>
      </c>
    </row>
    <row r="55" spans="1:48" s="251" customFormat="1" ht="22.5" customHeight="1" x14ac:dyDescent="0.2">
      <c r="A55" s="1124"/>
      <c r="B55" s="1130"/>
      <c r="C55" s="263">
        <v>1</v>
      </c>
      <c r="D55" s="263" t="s">
        <v>559</v>
      </c>
      <c r="E55" s="240"/>
      <c r="F55" s="241"/>
      <c r="G55" s="263"/>
      <c r="H55" s="263"/>
      <c r="I55" s="263"/>
      <c r="J55" s="264"/>
      <c r="K55" s="265"/>
      <c r="L55" s="264"/>
      <c r="M55" s="466"/>
      <c r="N55" s="246"/>
      <c r="O55" s="247"/>
      <c r="P55" s="245"/>
      <c r="Q55" s="245"/>
      <c r="R55" s="245"/>
      <c r="S55" s="245"/>
      <c r="T55" s="245"/>
      <c r="U55" s="245"/>
      <c r="V55" s="466"/>
      <c r="W55" s="245"/>
      <c r="X55" s="245"/>
      <c r="Y55" s="245"/>
      <c r="Z55" s="245"/>
      <c r="AA55" s="245"/>
      <c r="AB55" s="245"/>
      <c r="AC55" s="248"/>
      <c r="AD55" s="248"/>
      <c r="AE55" s="466"/>
      <c r="AF55" s="249"/>
      <c r="AG55" s="249"/>
      <c r="AH55" s="248"/>
      <c r="AI55" s="248"/>
      <c r="AJ55" s="248"/>
      <c r="AK55" s="248"/>
      <c r="AL55" s="248"/>
      <c r="AM55" s="248"/>
      <c r="AN55" s="466"/>
      <c r="AO55" s="250">
        <f t="shared" ref="AO55:AR75" si="15">+E55+N55+W55+AF55</f>
        <v>0</v>
      </c>
      <c r="AP55" s="250">
        <f t="shared" si="15"/>
        <v>0</v>
      </c>
      <c r="AQ55" s="250">
        <f t="shared" si="15"/>
        <v>0</v>
      </c>
      <c r="AR55" s="250">
        <f t="shared" si="15"/>
        <v>0</v>
      </c>
      <c r="AS55" s="250">
        <f t="shared" ref="AS55:AT75" si="16">+J55+R55+AB55+AK55</f>
        <v>0</v>
      </c>
      <c r="AT55" s="250">
        <f t="shared" si="16"/>
        <v>0</v>
      </c>
      <c r="AU55" s="250" t="e">
        <f>+#REF!+T55+#REF!+#REF!</f>
        <v>#REF!</v>
      </c>
      <c r="AV55" s="250" t="e">
        <f>+L55+#REF!+AD55+AM55</f>
        <v>#REF!</v>
      </c>
    </row>
    <row r="56" spans="1:48" s="251" customFormat="1" ht="22.5" customHeight="1" x14ac:dyDescent="0.2">
      <c r="A56" s="1125"/>
      <c r="B56" s="1131"/>
      <c r="C56" s="263">
        <v>2</v>
      </c>
      <c r="D56" s="263" t="s">
        <v>318</v>
      </c>
      <c r="E56" s="240"/>
      <c r="F56" s="241"/>
      <c r="G56" s="263"/>
      <c r="H56" s="263"/>
      <c r="I56" s="263"/>
      <c r="J56" s="264"/>
      <c r="K56" s="265"/>
      <c r="L56" s="264"/>
      <c r="M56" s="466"/>
      <c r="N56" s="246"/>
      <c r="O56" s="247"/>
      <c r="P56" s="245"/>
      <c r="Q56" s="245"/>
      <c r="R56" s="245"/>
      <c r="S56" s="245"/>
      <c r="T56" s="245"/>
      <c r="U56" s="245"/>
      <c r="V56" s="466"/>
      <c r="W56" s="245"/>
      <c r="X56" s="245"/>
      <c r="Y56" s="245"/>
      <c r="Z56" s="245"/>
      <c r="AA56" s="245"/>
      <c r="AB56" s="245"/>
      <c r="AC56" s="248"/>
      <c r="AD56" s="248"/>
      <c r="AE56" s="466"/>
      <c r="AF56" s="249"/>
      <c r="AG56" s="249"/>
      <c r="AH56" s="248"/>
      <c r="AI56" s="248"/>
      <c r="AJ56" s="248"/>
      <c r="AK56" s="248"/>
      <c r="AL56" s="248"/>
      <c r="AM56" s="248"/>
      <c r="AN56" s="466"/>
      <c r="AO56" s="250">
        <f t="shared" si="15"/>
        <v>0</v>
      </c>
      <c r="AP56" s="250">
        <f t="shared" si="15"/>
        <v>0</v>
      </c>
      <c r="AQ56" s="250">
        <f t="shared" si="15"/>
        <v>0</v>
      </c>
      <c r="AR56" s="250">
        <f t="shared" si="15"/>
        <v>0</v>
      </c>
      <c r="AS56" s="250">
        <f t="shared" si="16"/>
        <v>0</v>
      </c>
      <c r="AT56" s="250">
        <f t="shared" si="16"/>
        <v>0</v>
      </c>
      <c r="AU56" s="250" t="e">
        <f>+#REF!+T56+#REF!+#REF!</f>
        <v>#REF!</v>
      </c>
      <c r="AV56" s="250" t="e">
        <f>+L56+#REF!+AD56+AM56</f>
        <v>#REF!</v>
      </c>
    </row>
    <row r="57" spans="1:48" s="251" customFormat="1" ht="22.5" customHeight="1" x14ac:dyDescent="0.2">
      <c r="A57" s="1125"/>
      <c r="B57" s="1131"/>
      <c r="C57" s="263">
        <v>3</v>
      </c>
      <c r="D57" s="263" t="s">
        <v>323</v>
      </c>
      <c r="E57" s="240"/>
      <c r="F57" s="241"/>
      <c r="G57" s="263"/>
      <c r="H57" s="263"/>
      <c r="I57" s="263"/>
      <c r="J57" s="264"/>
      <c r="K57" s="265"/>
      <c r="L57" s="264"/>
      <c r="M57" s="466"/>
      <c r="N57" s="246"/>
      <c r="O57" s="247"/>
      <c r="P57" s="245"/>
      <c r="Q57" s="245"/>
      <c r="R57" s="245"/>
      <c r="S57" s="245"/>
      <c r="T57" s="245"/>
      <c r="U57" s="245"/>
      <c r="V57" s="466"/>
      <c r="W57" s="245"/>
      <c r="X57" s="245"/>
      <c r="Y57" s="245"/>
      <c r="Z57" s="245"/>
      <c r="AA57" s="245"/>
      <c r="AB57" s="245"/>
      <c r="AC57" s="248"/>
      <c r="AD57" s="248"/>
      <c r="AE57" s="466"/>
      <c r="AF57" s="249"/>
      <c r="AG57" s="249"/>
      <c r="AH57" s="248"/>
      <c r="AI57" s="248"/>
      <c r="AJ57" s="248"/>
      <c r="AK57" s="248"/>
      <c r="AL57" s="248"/>
      <c r="AM57" s="248"/>
      <c r="AN57" s="466"/>
      <c r="AO57" s="250">
        <f t="shared" si="15"/>
        <v>0</v>
      </c>
      <c r="AP57" s="250">
        <f t="shared" si="15"/>
        <v>0</v>
      </c>
      <c r="AQ57" s="250">
        <f t="shared" si="15"/>
        <v>0</v>
      </c>
      <c r="AR57" s="250">
        <f t="shared" si="15"/>
        <v>0</v>
      </c>
      <c r="AS57" s="250">
        <f t="shared" si="16"/>
        <v>0</v>
      </c>
      <c r="AT57" s="250">
        <f t="shared" si="16"/>
        <v>0</v>
      </c>
      <c r="AU57" s="250" t="e">
        <f>+#REF!+T57+#REF!+#REF!</f>
        <v>#REF!</v>
      </c>
      <c r="AV57" s="250" t="e">
        <f>+L57+#REF!+AD57+AM57</f>
        <v>#REF!</v>
      </c>
    </row>
    <row r="58" spans="1:48" s="251" customFormat="1" ht="22.5" customHeight="1" x14ac:dyDescent="0.2">
      <c r="A58" s="1125"/>
      <c r="B58" s="1131"/>
      <c r="C58" s="263">
        <v>4</v>
      </c>
      <c r="D58" s="263" t="s">
        <v>560</v>
      </c>
      <c r="E58" s="240"/>
      <c r="F58" s="241"/>
      <c r="G58" s="263"/>
      <c r="H58" s="263"/>
      <c r="I58" s="263"/>
      <c r="J58" s="264"/>
      <c r="K58" s="265"/>
      <c r="L58" s="264"/>
      <c r="M58" s="466"/>
      <c r="N58" s="246"/>
      <c r="O58" s="247"/>
      <c r="P58" s="245"/>
      <c r="Q58" s="245"/>
      <c r="R58" s="245"/>
      <c r="S58" s="245"/>
      <c r="T58" s="245"/>
      <c r="U58" s="245"/>
      <c r="V58" s="466"/>
      <c r="W58" s="245"/>
      <c r="X58" s="245"/>
      <c r="Y58" s="245"/>
      <c r="Z58" s="245"/>
      <c r="AA58" s="245"/>
      <c r="AB58" s="245"/>
      <c r="AC58" s="248"/>
      <c r="AD58" s="248"/>
      <c r="AE58" s="466"/>
      <c r="AF58" s="249"/>
      <c r="AG58" s="249"/>
      <c r="AH58" s="248"/>
      <c r="AI58" s="248"/>
      <c r="AJ58" s="248"/>
      <c r="AK58" s="248"/>
      <c r="AL58" s="248"/>
      <c r="AM58" s="248"/>
      <c r="AN58" s="466"/>
      <c r="AO58" s="250">
        <f t="shared" si="15"/>
        <v>0</v>
      </c>
      <c r="AP58" s="250">
        <f t="shared" si="15"/>
        <v>0</v>
      </c>
      <c r="AQ58" s="250">
        <f t="shared" si="15"/>
        <v>0</v>
      </c>
      <c r="AR58" s="250">
        <f t="shared" si="15"/>
        <v>0</v>
      </c>
      <c r="AS58" s="250">
        <f t="shared" si="16"/>
        <v>0</v>
      </c>
      <c r="AT58" s="250">
        <f t="shared" si="16"/>
        <v>0</v>
      </c>
      <c r="AU58" s="250" t="e">
        <f>+#REF!+T58+#REF!+#REF!</f>
        <v>#REF!</v>
      </c>
      <c r="AV58" s="250" t="e">
        <f>+L58+#REF!+AD58+AM58</f>
        <v>#REF!</v>
      </c>
    </row>
    <row r="59" spans="1:48" s="251" customFormat="1" ht="22.5" customHeight="1" x14ac:dyDescent="0.2">
      <c r="A59" s="1125"/>
      <c r="B59" s="1131"/>
      <c r="C59" s="263">
        <v>5</v>
      </c>
      <c r="D59" s="263" t="s">
        <v>331</v>
      </c>
      <c r="E59" s="240"/>
      <c r="F59" s="241"/>
      <c r="G59" s="263"/>
      <c r="H59" s="263"/>
      <c r="I59" s="263"/>
      <c r="J59" s="264"/>
      <c r="K59" s="265"/>
      <c r="L59" s="264"/>
      <c r="M59" s="466"/>
      <c r="N59" s="246"/>
      <c r="O59" s="247"/>
      <c r="P59" s="245"/>
      <c r="Q59" s="245"/>
      <c r="R59" s="245"/>
      <c r="S59" s="245"/>
      <c r="T59" s="245"/>
      <c r="U59" s="245"/>
      <c r="V59" s="466"/>
      <c r="W59" s="245"/>
      <c r="X59" s="245"/>
      <c r="Y59" s="245"/>
      <c r="Z59" s="245"/>
      <c r="AA59" s="245"/>
      <c r="AB59" s="245"/>
      <c r="AC59" s="248"/>
      <c r="AD59" s="248"/>
      <c r="AE59" s="466"/>
      <c r="AF59" s="249"/>
      <c r="AG59" s="249"/>
      <c r="AH59" s="248"/>
      <c r="AI59" s="248"/>
      <c r="AJ59" s="248"/>
      <c r="AK59" s="248"/>
      <c r="AL59" s="248"/>
      <c r="AM59" s="248"/>
      <c r="AN59" s="466"/>
      <c r="AO59" s="250">
        <f t="shared" si="15"/>
        <v>0</v>
      </c>
      <c r="AP59" s="250">
        <f t="shared" si="15"/>
        <v>0</v>
      </c>
      <c r="AQ59" s="250">
        <f t="shared" si="15"/>
        <v>0</v>
      </c>
      <c r="AR59" s="250">
        <f t="shared" si="15"/>
        <v>0</v>
      </c>
      <c r="AS59" s="250">
        <f t="shared" si="16"/>
        <v>0</v>
      </c>
      <c r="AT59" s="250">
        <f t="shared" si="16"/>
        <v>0</v>
      </c>
      <c r="AU59" s="250" t="e">
        <f>+#REF!+T59+#REF!+#REF!</f>
        <v>#REF!</v>
      </c>
      <c r="AV59" s="250" t="e">
        <f>+L59+#REF!+AD59+AM59</f>
        <v>#REF!</v>
      </c>
    </row>
    <row r="60" spans="1:48" s="251" customFormat="1" ht="22.5" customHeight="1" x14ac:dyDescent="0.2">
      <c r="A60" s="1125"/>
      <c r="B60" s="1131"/>
      <c r="C60" s="263">
        <v>6</v>
      </c>
      <c r="D60" s="263" t="s">
        <v>334</v>
      </c>
      <c r="E60" s="240"/>
      <c r="F60" s="241"/>
      <c r="G60" s="263"/>
      <c r="H60" s="263"/>
      <c r="I60" s="263"/>
      <c r="J60" s="264"/>
      <c r="K60" s="265"/>
      <c r="L60" s="264"/>
      <c r="M60" s="466"/>
      <c r="N60" s="246"/>
      <c r="O60" s="247"/>
      <c r="P60" s="245"/>
      <c r="Q60" s="245"/>
      <c r="R60" s="245"/>
      <c r="S60" s="245"/>
      <c r="T60" s="245"/>
      <c r="U60" s="245"/>
      <c r="V60" s="466"/>
      <c r="W60" s="245"/>
      <c r="X60" s="245"/>
      <c r="Y60" s="245"/>
      <c r="Z60" s="245"/>
      <c r="AA60" s="245"/>
      <c r="AB60" s="245"/>
      <c r="AC60" s="248"/>
      <c r="AD60" s="248"/>
      <c r="AE60" s="466"/>
      <c r="AF60" s="249"/>
      <c r="AG60" s="249"/>
      <c r="AH60" s="248"/>
      <c r="AI60" s="248"/>
      <c r="AJ60" s="248"/>
      <c r="AK60" s="248"/>
      <c r="AL60" s="248"/>
      <c r="AM60" s="248"/>
      <c r="AN60" s="466"/>
      <c r="AO60" s="250">
        <f t="shared" si="15"/>
        <v>0</v>
      </c>
      <c r="AP60" s="250">
        <f t="shared" si="15"/>
        <v>0</v>
      </c>
      <c r="AQ60" s="250">
        <f t="shared" si="15"/>
        <v>0</v>
      </c>
      <c r="AR60" s="250">
        <f t="shared" si="15"/>
        <v>0</v>
      </c>
      <c r="AS60" s="250">
        <f t="shared" si="16"/>
        <v>0</v>
      </c>
      <c r="AT60" s="250">
        <f t="shared" si="16"/>
        <v>0</v>
      </c>
      <c r="AU60" s="250" t="e">
        <f>+#REF!+T60+#REF!+#REF!</f>
        <v>#REF!</v>
      </c>
      <c r="AV60" s="250" t="e">
        <f>+L60+#REF!+AD60+AM60</f>
        <v>#REF!</v>
      </c>
    </row>
    <row r="61" spans="1:48" s="251" customFormat="1" ht="22.5" customHeight="1" x14ac:dyDescent="0.2">
      <c r="A61" s="1125"/>
      <c r="B61" s="1131"/>
      <c r="C61" s="263">
        <v>7</v>
      </c>
      <c r="D61" s="263" t="s">
        <v>338</v>
      </c>
      <c r="E61" s="240"/>
      <c r="F61" s="241"/>
      <c r="G61" s="263"/>
      <c r="H61" s="263"/>
      <c r="I61" s="263"/>
      <c r="J61" s="264"/>
      <c r="K61" s="265"/>
      <c r="L61" s="264"/>
      <c r="M61" s="466"/>
      <c r="N61" s="246"/>
      <c r="O61" s="247"/>
      <c r="P61" s="245"/>
      <c r="Q61" s="245"/>
      <c r="R61" s="245"/>
      <c r="S61" s="245"/>
      <c r="T61" s="245"/>
      <c r="U61" s="245"/>
      <c r="V61" s="466"/>
      <c r="W61" s="245"/>
      <c r="X61" s="245"/>
      <c r="Y61" s="245"/>
      <c r="Z61" s="245"/>
      <c r="AA61" s="245"/>
      <c r="AB61" s="245"/>
      <c r="AC61" s="248"/>
      <c r="AD61" s="248"/>
      <c r="AE61" s="466"/>
      <c r="AF61" s="249"/>
      <c r="AG61" s="249"/>
      <c r="AH61" s="248"/>
      <c r="AI61" s="248"/>
      <c r="AJ61" s="248"/>
      <c r="AK61" s="248"/>
      <c r="AL61" s="248"/>
      <c r="AM61" s="248"/>
      <c r="AN61" s="466"/>
      <c r="AO61" s="250">
        <f t="shared" si="15"/>
        <v>0</v>
      </c>
      <c r="AP61" s="250">
        <f t="shared" si="15"/>
        <v>0</v>
      </c>
      <c r="AQ61" s="250">
        <f t="shared" si="15"/>
        <v>0</v>
      </c>
      <c r="AR61" s="250">
        <f t="shared" si="15"/>
        <v>0</v>
      </c>
      <c r="AS61" s="250">
        <f t="shared" si="16"/>
        <v>0</v>
      </c>
      <c r="AT61" s="250">
        <f t="shared" si="16"/>
        <v>0</v>
      </c>
      <c r="AU61" s="250" t="e">
        <f>+#REF!+T61+#REF!+#REF!</f>
        <v>#REF!</v>
      </c>
      <c r="AV61" s="250" t="e">
        <f>+L61+#REF!+AD61+AM61</f>
        <v>#REF!</v>
      </c>
    </row>
    <row r="62" spans="1:48" s="251" customFormat="1" ht="22.5" customHeight="1" x14ac:dyDescent="0.2">
      <c r="A62" s="1125"/>
      <c r="B62" s="1131"/>
      <c r="C62" s="263">
        <v>8</v>
      </c>
      <c r="D62" s="263" t="s">
        <v>343</v>
      </c>
      <c r="E62" s="240"/>
      <c r="F62" s="241"/>
      <c r="G62" s="263"/>
      <c r="H62" s="263"/>
      <c r="I62" s="263"/>
      <c r="J62" s="264"/>
      <c r="K62" s="265"/>
      <c r="L62" s="264"/>
      <c r="M62" s="466"/>
      <c r="N62" s="246"/>
      <c r="O62" s="247"/>
      <c r="P62" s="245"/>
      <c r="Q62" s="245"/>
      <c r="R62" s="245"/>
      <c r="S62" s="245"/>
      <c r="T62" s="245"/>
      <c r="U62" s="245"/>
      <c r="V62" s="466"/>
      <c r="W62" s="245"/>
      <c r="X62" s="245"/>
      <c r="Y62" s="245"/>
      <c r="Z62" s="245"/>
      <c r="AA62" s="245"/>
      <c r="AB62" s="245"/>
      <c r="AC62" s="248"/>
      <c r="AD62" s="248"/>
      <c r="AE62" s="466"/>
      <c r="AF62" s="249"/>
      <c r="AG62" s="249"/>
      <c r="AH62" s="248"/>
      <c r="AI62" s="248"/>
      <c r="AJ62" s="248"/>
      <c r="AK62" s="248"/>
      <c r="AL62" s="248"/>
      <c r="AM62" s="248"/>
      <c r="AN62" s="466"/>
      <c r="AO62" s="250">
        <f t="shared" si="15"/>
        <v>0</v>
      </c>
      <c r="AP62" s="250">
        <f t="shared" si="15"/>
        <v>0</v>
      </c>
      <c r="AQ62" s="250">
        <f t="shared" si="15"/>
        <v>0</v>
      </c>
      <c r="AR62" s="250">
        <f t="shared" si="15"/>
        <v>0</v>
      </c>
      <c r="AS62" s="250">
        <f t="shared" si="16"/>
        <v>0</v>
      </c>
      <c r="AT62" s="250">
        <f t="shared" si="16"/>
        <v>0</v>
      </c>
      <c r="AU62" s="250" t="e">
        <f>+#REF!+T62+#REF!+#REF!</f>
        <v>#REF!</v>
      </c>
      <c r="AV62" s="250" t="e">
        <f>+L62+#REF!+AD62+AM62</f>
        <v>#REF!</v>
      </c>
    </row>
    <row r="63" spans="1:48" s="251" customFormat="1" ht="22.5" customHeight="1" x14ac:dyDescent="0.2">
      <c r="A63" s="1125"/>
      <c r="B63" s="1131"/>
      <c r="C63" s="263">
        <v>9</v>
      </c>
      <c r="D63" s="263" t="s">
        <v>561</v>
      </c>
      <c r="E63" s="240"/>
      <c r="F63" s="241"/>
      <c r="G63" s="263"/>
      <c r="H63" s="263"/>
      <c r="I63" s="263"/>
      <c r="J63" s="264"/>
      <c r="K63" s="265"/>
      <c r="L63" s="264"/>
      <c r="M63" s="466"/>
      <c r="N63" s="246"/>
      <c r="O63" s="247"/>
      <c r="P63" s="245"/>
      <c r="Q63" s="245"/>
      <c r="R63" s="245"/>
      <c r="S63" s="245"/>
      <c r="T63" s="245"/>
      <c r="U63" s="245"/>
      <c r="V63" s="466"/>
      <c r="W63" s="245"/>
      <c r="X63" s="245"/>
      <c r="Y63" s="245"/>
      <c r="Z63" s="245"/>
      <c r="AA63" s="245"/>
      <c r="AB63" s="245"/>
      <c r="AC63" s="248"/>
      <c r="AD63" s="248"/>
      <c r="AE63" s="466"/>
      <c r="AF63" s="249"/>
      <c r="AG63" s="249"/>
      <c r="AH63" s="248"/>
      <c r="AI63" s="248"/>
      <c r="AJ63" s="248"/>
      <c r="AK63" s="248"/>
      <c r="AL63" s="248"/>
      <c r="AM63" s="248"/>
      <c r="AN63" s="466"/>
      <c r="AO63" s="250">
        <f t="shared" si="15"/>
        <v>0</v>
      </c>
      <c r="AP63" s="250">
        <f t="shared" si="15"/>
        <v>0</v>
      </c>
      <c r="AQ63" s="250">
        <f t="shared" si="15"/>
        <v>0</v>
      </c>
      <c r="AR63" s="250">
        <f t="shared" si="15"/>
        <v>0</v>
      </c>
      <c r="AS63" s="250">
        <f t="shared" si="16"/>
        <v>0</v>
      </c>
      <c r="AT63" s="250">
        <f t="shared" si="16"/>
        <v>0</v>
      </c>
      <c r="AU63" s="250" t="e">
        <f>+#REF!+T63+#REF!+#REF!</f>
        <v>#REF!</v>
      </c>
      <c r="AV63" s="250" t="e">
        <f>+L63+#REF!+AD63+AM63</f>
        <v>#REF!</v>
      </c>
    </row>
    <row r="64" spans="1:48" s="251" customFormat="1" ht="22.5" customHeight="1" x14ac:dyDescent="0.2">
      <c r="A64" s="1125"/>
      <c r="B64" s="1131"/>
      <c r="C64" s="263">
        <v>10</v>
      </c>
      <c r="D64" s="263" t="s">
        <v>562</v>
      </c>
      <c r="E64" s="240"/>
      <c r="F64" s="241"/>
      <c r="G64" s="263"/>
      <c r="H64" s="263"/>
      <c r="I64" s="263"/>
      <c r="J64" s="264"/>
      <c r="K64" s="265"/>
      <c r="L64" s="264"/>
      <c r="M64" s="466"/>
      <c r="N64" s="246"/>
      <c r="O64" s="247"/>
      <c r="P64" s="245"/>
      <c r="Q64" s="245"/>
      <c r="R64" s="245"/>
      <c r="S64" s="245"/>
      <c r="T64" s="245"/>
      <c r="U64" s="245"/>
      <c r="V64" s="466"/>
      <c r="W64" s="245"/>
      <c r="X64" s="245"/>
      <c r="Y64" s="245"/>
      <c r="Z64" s="245"/>
      <c r="AA64" s="245"/>
      <c r="AB64" s="245"/>
      <c r="AC64" s="248"/>
      <c r="AD64" s="248"/>
      <c r="AE64" s="466"/>
      <c r="AF64" s="249"/>
      <c r="AG64" s="249"/>
      <c r="AH64" s="248"/>
      <c r="AI64" s="248"/>
      <c r="AJ64" s="248"/>
      <c r="AK64" s="248"/>
      <c r="AL64" s="248"/>
      <c r="AM64" s="248"/>
      <c r="AN64" s="466"/>
      <c r="AO64" s="250">
        <f t="shared" si="15"/>
        <v>0</v>
      </c>
      <c r="AP64" s="250">
        <f t="shared" si="15"/>
        <v>0</v>
      </c>
      <c r="AQ64" s="250">
        <f t="shared" si="15"/>
        <v>0</v>
      </c>
      <c r="AR64" s="250">
        <f t="shared" si="15"/>
        <v>0</v>
      </c>
      <c r="AS64" s="250">
        <f t="shared" si="16"/>
        <v>0</v>
      </c>
      <c r="AT64" s="250">
        <f t="shared" si="16"/>
        <v>0</v>
      </c>
      <c r="AU64" s="250" t="e">
        <f>+#REF!+T64+#REF!+#REF!</f>
        <v>#REF!</v>
      </c>
      <c r="AV64" s="250" t="e">
        <f>+L64+#REF!+AD64+AM64</f>
        <v>#REF!</v>
      </c>
    </row>
    <row r="65" spans="1:48" s="251" customFormat="1" ht="22.5" customHeight="1" x14ac:dyDescent="0.2">
      <c r="A65" s="1125"/>
      <c r="B65" s="1131"/>
      <c r="C65" s="263">
        <v>11</v>
      </c>
      <c r="D65" s="263" t="s">
        <v>358</v>
      </c>
      <c r="E65" s="240"/>
      <c r="F65" s="241"/>
      <c r="G65" s="263"/>
      <c r="H65" s="263"/>
      <c r="I65" s="263"/>
      <c r="J65" s="264"/>
      <c r="K65" s="265"/>
      <c r="L65" s="264"/>
      <c r="M65" s="466"/>
      <c r="N65" s="246"/>
      <c r="O65" s="247"/>
      <c r="P65" s="245"/>
      <c r="Q65" s="245"/>
      <c r="R65" s="245"/>
      <c r="S65" s="245"/>
      <c r="T65" s="245"/>
      <c r="U65" s="245"/>
      <c r="V65" s="466"/>
      <c r="W65" s="245"/>
      <c r="X65" s="245"/>
      <c r="Y65" s="245"/>
      <c r="Z65" s="245"/>
      <c r="AA65" s="245"/>
      <c r="AB65" s="245"/>
      <c r="AC65" s="248"/>
      <c r="AD65" s="248"/>
      <c r="AE65" s="466"/>
      <c r="AF65" s="249"/>
      <c r="AG65" s="249"/>
      <c r="AH65" s="248"/>
      <c r="AI65" s="248"/>
      <c r="AJ65" s="248"/>
      <c r="AK65" s="248"/>
      <c r="AL65" s="248"/>
      <c r="AM65" s="248"/>
      <c r="AN65" s="466"/>
      <c r="AO65" s="250">
        <f t="shared" si="15"/>
        <v>0</v>
      </c>
      <c r="AP65" s="250">
        <f t="shared" si="15"/>
        <v>0</v>
      </c>
      <c r="AQ65" s="250">
        <f t="shared" si="15"/>
        <v>0</v>
      </c>
      <c r="AR65" s="250">
        <f t="shared" si="15"/>
        <v>0</v>
      </c>
      <c r="AS65" s="250">
        <f t="shared" si="16"/>
        <v>0</v>
      </c>
      <c r="AT65" s="250">
        <f t="shared" si="16"/>
        <v>0</v>
      </c>
      <c r="AU65" s="250" t="e">
        <f>+#REF!+T65+#REF!+#REF!</f>
        <v>#REF!</v>
      </c>
      <c r="AV65" s="250" t="e">
        <f>+L65+#REF!+AD65+AM65</f>
        <v>#REF!</v>
      </c>
    </row>
    <row r="66" spans="1:48" s="251" customFormat="1" ht="22.5" customHeight="1" x14ac:dyDescent="0.2">
      <c r="A66" s="1125"/>
      <c r="B66" s="1131"/>
      <c r="C66" s="263">
        <v>12</v>
      </c>
      <c r="D66" s="263" t="s">
        <v>363</v>
      </c>
      <c r="E66" s="240"/>
      <c r="F66" s="241"/>
      <c r="G66" s="263"/>
      <c r="H66" s="263"/>
      <c r="I66" s="263"/>
      <c r="J66" s="264"/>
      <c r="K66" s="265"/>
      <c r="L66" s="264"/>
      <c r="M66" s="466"/>
      <c r="N66" s="246"/>
      <c r="O66" s="247"/>
      <c r="P66" s="245"/>
      <c r="Q66" s="245"/>
      <c r="R66" s="245"/>
      <c r="S66" s="245"/>
      <c r="T66" s="245"/>
      <c r="U66" s="245"/>
      <c r="V66" s="466"/>
      <c r="W66" s="245"/>
      <c r="X66" s="245"/>
      <c r="Y66" s="245"/>
      <c r="Z66" s="245"/>
      <c r="AA66" s="245"/>
      <c r="AB66" s="245"/>
      <c r="AC66" s="248"/>
      <c r="AD66" s="248"/>
      <c r="AE66" s="466"/>
      <c r="AF66" s="249"/>
      <c r="AG66" s="249"/>
      <c r="AH66" s="248"/>
      <c r="AI66" s="248"/>
      <c r="AJ66" s="248"/>
      <c r="AK66" s="248"/>
      <c r="AL66" s="248"/>
      <c r="AM66" s="248"/>
      <c r="AN66" s="466"/>
      <c r="AO66" s="250">
        <f t="shared" si="15"/>
        <v>0</v>
      </c>
      <c r="AP66" s="250">
        <f t="shared" si="15"/>
        <v>0</v>
      </c>
      <c r="AQ66" s="250">
        <f t="shared" si="15"/>
        <v>0</v>
      </c>
      <c r="AR66" s="250">
        <f t="shared" si="15"/>
        <v>0</v>
      </c>
      <c r="AS66" s="250">
        <f t="shared" si="16"/>
        <v>0</v>
      </c>
      <c r="AT66" s="250">
        <f t="shared" si="16"/>
        <v>0</v>
      </c>
      <c r="AU66" s="250" t="e">
        <f>+#REF!+T66+#REF!+#REF!</f>
        <v>#REF!</v>
      </c>
      <c r="AV66" s="250" t="e">
        <f>+L66+#REF!+AD66+AM66</f>
        <v>#REF!</v>
      </c>
    </row>
    <row r="67" spans="1:48" s="251" customFormat="1" ht="22.5" customHeight="1" x14ac:dyDescent="0.2">
      <c r="A67" s="1125"/>
      <c r="B67" s="1131"/>
      <c r="C67" s="263">
        <v>13</v>
      </c>
      <c r="D67" s="263" t="s">
        <v>368</v>
      </c>
      <c r="E67" s="240"/>
      <c r="F67" s="241"/>
      <c r="G67" s="263"/>
      <c r="H67" s="263"/>
      <c r="I67" s="263"/>
      <c r="J67" s="264"/>
      <c r="K67" s="265"/>
      <c r="L67" s="264"/>
      <c r="M67" s="466"/>
      <c r="N67" s="246"/>
      <c r="O67" s="247"/>
      <c r="P67" s="245"/>
      <c r="Q67" s="245"/>
      <c r="R67" s="245"/>
      <c r="S67" s="245"/>
      <c r="T67" s="245"/>
      <c r="U67" s="245"/>
      <c r="V67" s="466"/>
      <c r="W67" s="245"/>
      <c r="X67" s="245"/>
      <c r="Y67" s="245"/>
      <c r="Z67" s="245"/>
      <c r="AA67" s="245"/>
      <c r="AB67" s="245"/>
      <c r="AC67" s="248"/>
      <c r="AD67" s="248"/>
      <c r="AE67" s="466"/>
      <c r="AF67" s="249"/>
      <c r="AG67" s="249"/>
      <c r="AH67" s="248"/>
      <c r="AI67" s="248"/>
      <c r="AJ67" s="248"/>
      <c r="AK67" s="248"/>
      <c r="AL67" s="248"/>
      <c r="AM67" s="248"/>
      <c r="AN67" s="466"/>
      <c r="AO67" s="250">
        <f t="shared" si="15"/>
        <v>0</v>
      </c>
      <c r="AP67" s="250">
        <f t="shared" si="15"/>
        <v>0</v>
      </c>
      <c r="AQ67" s="250">
        <f t="shared" si="15"/>
        <v>0</v>
      </c>
      <c r="AR67" s="250">
        <f t="shared" si="15"/>
        <v>0</v>
      </c>
      <c r="AS67" s="250">
        <f t="shared" si="16"/>
        <v>0</v>
      </c>
      <c r="AT67" s="250">
        <f t="shared" si="16"/>
        <v>0</v>
      </c>
      <c r="AU67" s="250" t="e">
        <f>+#REF!+T67+#REF!+#REF!</f>
        <v>#REF!</v>
      </c>
      <c r="AV67" s="250" t="e">
        <f>+L67+#REF!+AD67+AM67</f>
        <v>#REF!</v>
      </c>
    </row>
    <row r="68" spans="1:48" s="251" customFormat="1" ht="22.5" customHeight="1" x14ac:dyDescent="0.2">
      <c r="A68" s="1125"/>
      <c r="B68" s="1131"/>
      <c r="C68" s="263">
        <v>14</v>
      </c>
      <c r="D68" s="263" t="s">
        <v>563</v>
      </c>
      <c r="E68" s="240"/>
      <c r="F68" s="241"/>
      <c r="G68" s="263"/>
      <c r="H68" s="263"/>
      <c r="I68" s="263"/>
      <c r="J68" s="264"/>
      <c r="K68" s="265"/>
      <c r="L68" s="264"/>
      <c r="M68" s="466"/>
      <c r="N68" s="246"/>
      <c r="O68" s="247"/>
      <c r="P68" s="245"/>
      <c r="Q68" s="245"/>
      <c r="R68" s="245"/>
      <c r="S68" s="245"/>
      <c r="T68" s="245"/>
      <c r="U68" s="245"/>
      <c r="V68" s="466"/>
      <c r="W68" s="245"/>
      <c r="X68" s="245"/>
      <c r="Y68" s="245"/>
      <c r="Z68" s="245"/>
      <c r="AA68" s="245"/>
      <c r="AB68" s="245"/>
      <c r="AC68" s="248"/>
      <c r="AD68" s="248"/>
      <c r="AE68" s="466"/>
      <c r="AF68" s="249"/>
      <c r="AG68" s="249"/>
      <c r="AH68" s="248"/>
      <c r="AI68" s="248"/>
      <c r="AJ68" s="248"/>
      <c r="AK68" s="248"/>
      <c r="AL68" s="248"/>
      <c r="AM68" s="248"/>
      <c r="AN68" s="466"/>
      <c r="AO68" s="250">
        <f t="shared" si="15"/>
        <v>0</v>
      </c>
      <c r="AP68" s="250">
        <f t="shared" si="15"/>
        <v>0</v>
      </c>
      <c r="AQ68" s="250">
        <f t="shared" si="15"/>
        <v>0</v>
      </c>
      <c r="AR68" s="250">
        <f t="shared" si="15"/>
        <v>0</v>
      </c>
      <c r="AS68" s="250">
        <f t="shared" si="16"/>
        <v>0</v>
      </c>
      <c r="AT68" s="250">
        <f t="shared" si="16"/>
        <v>0</v>
      </c>
      <c r="AU68" s="250" t="e">
        <f>+#REF!+T68+#REF!+#REF!</f>
        <v>#REF!</v>
      </c>
      <c r="AV68" s="250" t="e">
        <f>+L68+#REF!+AD68+AM68</f>
        <v>#REF!</v>
      </c>
    </row>
    <row r="69" spans="1:48" s="251" customFormat="1" ht="22.5" customHeight="1" x14ac:dyDescent="0.2">
      <c r="A69" s="1125"/>
      <c r="B69" s="1131"/>
      <c r="C69" s="263">
        <v>15</v>
      </c>
      <c r="D69" s="263" t="s">
        <v>378</v>
      </c>
      <c r="E69" s="240"/>
      <c r="F69" s="241"/>
      <c r="G69" s="263"/>
      <c r="H69" s="263"/>
      <c r="I69" s="263"/>
      <c r="J69" s="264"/>
      <c r="K69" s="265"/>
      <c r="L69" s="264"/>
      <c r="M69" s="466"/>
      <c r="N69" s="246"/>
      <c r="O69" s="247"/>
      <c r="P69" s="245"/>
      <c r="Q69" s="245"/>
      <c r="R69" s="245"/>
      <c r="S69" s="245"/>
      <c r="T69" s="245"/>
      <c r="U69" s="245"/>
      <c r="V69" s="466"/>
      <c r="W69" s="245"/>
      <c r="X69" s="245"/>
      <c r="Y69" s="245"/>
      <c r="Z69" s="245"/>
      <c r="AA69" s="245"/>
      <c r="AB69" s="245"/>
      <c r="AC69" s="248"/>
      <c r="AD69" s="248"/>
      <c r="AE69" s="466"/>
      <c r="AF69" s="249"/>
      <c r="AG69" s="249"/>
      <c r="AH69" s="248"/>
      <c r="AI69" s="248"/>
      <c r="AJ69" s="248"/>
      <c r="AK69" s="248"/>
      <c r="AL69" s="248"/>
      <c r="AM69" s="248"/>
      <c r="AN69" s="466"/>
      <c r="AO69" s="250">
        <f t="shared" si="15"/>
        <v>0</v>
      </c>
      <c r="AP69" s="250">
        <f t="shared" si="15"/>
        <v>0</v>
      </c>
      <c r="AQ69" s="250">
        <f t="shared" si="15"/>
        <v>0</v>
      </c>
      <c r="AR69" s="250">
        <f t="shared" si="15"/>
        <v>0</v>
      </c>
      <c r="AS69" s="250">
        <f t="shared" si="16"/>
        <v>0</v>
      </c>
      <c r="AT69" s="250">
        <f t="shared" si="16"/>
        <v>0</v>
      </c>
      <c r="AU69" s="250" t="e">
        <f>+#REF!+T69+#REF!+#REF!</f>
        <v>#REF!</v>
      </c>
      <c r="AV69" s="250" t="e">
        <f>+L69+#REF!+AD69+AM69</f>
        <v>#REF!</v>
      </c>
    </row>
    <row r="70" spans="1:48" s="251" customFormat="1" ht="22.5" customHeight="1" x14ac:dyDescent="0.2">
      <c r="A70" s="1125"/>
      <c r="B70" s="1131"/>
      <c r="C70" s="263">
        <v>16</v>
      </c>
      <c r="D70" s="263" t="s">
        <v>383</v>
      </c>
      <c r="E70" s="240"/>
      <c r="F70" s="241"/>
      <c r="G70" s="263"/>
      <c r="H70" s="263"/>
      <c r="I70" s="263"/>
      <c r="J70" s="264"/>
      <c r="K70" s="265"/>
      <c r="L70" s="264"/>
      <c r="M70" s="466"/>
      <c r="N70" s="246"/>
      <c r="O70" s="247"/>
      <c r="P70" s="245"/>
      <c r="Q70" s="245"/>
      <c r="R70" s="245"/>
      <c r="S70" s="245"/>
      <c r="T70" s="245"/>
      <c r="U70" s="245"/>
      <c r="V70" s="466"/>
      <c r="W70" s="245"/>
      <c r="X70" s="245"/>
      <c r="Y70" s="245"/>
      <c r="Z70" s="245"/>
      <c r="AA70" s="245"/>
      <c r="AB70" s="245"/>
      <c r="AC70" s="248"/>
      <c r="AD70" s="248"/>
      <c r="AE70" s="466"/>
      <c r="AF70" s="249"/>
      <c r="AG70" s="249"/>
      <c r="AH70" s="248"/>
      <c r="AI70" s="248"/>
      <c r="AJ70" s="248"/>
      <c r="AK70" s="248"/>
      <c r="AL70" s="248"/>
      <c r="AM70" s="248"/>
      <c r="AN70" s="466"/>
      <c r="AO70" s="250">
        <f t="shared" si="15"/>
        <v>0</v>
      </c>
      <c r="AP70" s="250">
        <f t="shared" si="15"/>
        <v>0</v>
      </c>
      <c r="AQ70" s="250">
        <f t="shared" si="15"/>
        <v>0</v>
      </c>
      <c r="AR70" s="250">
        <f t="shared" si="15"/>
        <v>0</v>
      </c>
      <c r="AS70" s="250">
        <f t="shared" si="16"/>
        <v>0</v>
      </c>
      <c r="AT70" s="250">
        <f t="shared" si="16"/>
        <v>0</v>
      </c>
      <c r="AU70" s="250" t="e">
        <f>+#REF!+T70+#REF!+#REF!</f>
        <v>#REF!</v>
      </c>
      <c r="AV70" s="250" t="e">
        <f>+L70+#REF!+AD70+AM70</f>
        <v>#REF!</v>
      </c>
    </row>
    <row r="71" spans="1:48" s="251" customFormat="1" ht="22.5" customHeight="1" x14ac:dyDescent="0.2">
      <c r="A71" s="1125"/>
      <c r="B71" s="1131"/>
      <c r="C71" s="263">
        <v>17</v>
      </c>
      <c r="D71" s="263" t="s">
        <v>388</v>
      </c>
      <c r="E71" s="240"/>
      <c r="F71" s="241"/>
      <c r="G71" s="263"/>
      <c r="H71" s="263"/>
      <c r="I71" s="263"/>
      <c r="J71" s="264"/>
      <c r="K71" s="265"/>
      <c r="L71" s="264"/>
      <c r="M71" s="466"/>
      <c r="N71" s="246"/>
      <c r="O71" s="247"/>
      <c r="P71" s="245"/>
      <c r="Q71" s="245"/>
      <c r="R71" s="245"/>
      <c r="S71" s="245"/>
      <c r="T71" s="245"/>
      <c r="U71" s="245"/>
      <c r="V71" s="466"/>
      <c r="W71" s="245"/>
      <c r="X71" s="245"/>
      <c r="Y71" s="245"/>
      <c r="Z71" s="245"/>
      <c r="AA71" s="245"/>
      <c r="AB71" s="245"/>
      <c r="AC71" s="248"/>
      <c r="AD71" s="248"/>
      <c r="AE71" s="466"/>
      <c r="AF71" s="249"/>
      <c r="AG71" s="249"/>
      <c r="AH71" s="248"/>
      <c r="AI71" s="248"/>
      <c r="AJ71" s="248"/>
      <c r="AK71" s="248"/>
      <c r="AL71" s="248"/>
      <c r="AM71" s="248"/>
      <c r="AN71" s="466"/>
      <c r="AO71" s="250">
        <f t="shared" si="15"/>
        <v>0</v>
      </c>
      <c r="AP71" s="250">
        <f t="shared" si="15"/>
        <v>0</v>
      </c>
      <c r="AQ71" s="250">
        <f t="shared" si="15"/>
        <v>0</v>
      </c>
      <c r="AR71" s="250">
        <f t="shared" si="15"/>
        <v>0</v>
      </c>
      <c r="AS71" s="250">
        <f t="shared" si="16"/>
        <v>0</v>
      </c>
      <c r="AT71" s="250">
        <f t="shared" si="16"/>
        <v>0</v>
      </c>
      <c r="AU71" s="250" t="e">
        <f>+#REF!+T71+#REF!+#REF!</f>
        <v>#REF!</v>
      </c>
      <c r="AV71" s="250" t="e">
        <f>+L71+#REF!+AD71+AM71</f>
        <v>#REF!</v>
      </c>
    </row>
    <row r="72" spans="1:48" s="251" customFormat="1" ht="22.5" customHeight="1" x14ac:dyDescent="0.2">
      <c r="A72" s="1125"/>
      <c r="B72" s="1131"/>
      <c r="C72" s="263">
        <v>18</v>
      </c>
      <c r="D72" s="263" t="s">
        <v>393</v>
      </c>
      <c r="E72" s="240"/>
      <c r="F72" s="241"/>
      <c r="G72" s="263"/>
      <c r="H72" s="263"/>
      <c r="I72" s="263"/>
      <c r="J72" s="264"/>
      <c r="K72" s="265"/>
      <c r="L72" s="264"/>
      <c r="M72" s="466"/>
      <c r="N72" s="246"/>
      <c r="O72" s="247"/>
      <c r="P72" s="245"/>
      <c r="Q72" s="245"/>
      <c r="R72" s="245"/>
      <c r="S72" s="245"/>
      <c r="T72" s="245"/>
      <c r="U72" s="245"/>
      <c r="V72" s="466"/>
      <c r="W72" s="245"/>
      <c r="X72" s="245"/>
      <c r="Y72" s="245"/>
      <c r="Z72" s="245"/>
      <c r="AA72" s="245"/>
      <c r="AB72" s="245"/>
      <c r="AC72" s="248"/>
      <c r="AD72" s="248"/>
      <c r="AE72" s="466"/>
      <c r="AF72" s="249"/>
      <c r="AG72" s="249"/>
      <c r="AH72" s="248"/>
      <c r="AI72" s="248"/>
      <c r="AJ72" s="248"/>
      <c r="AK72" s="248"/>
      <c r="AL72" s="248"/>
      <c r="AM72" s="248"/>
      <c r="AN72" s="466"/>
      <c r="AO72" s="250">
        <f t="shared" si="15"/>
        <v>0</v>
      </c>
      <c r="AP72" s="250">
        <f t="shared" si="15"/>
        <v>0</v>
      </c>
      <c r="AQ72" s="250">
        <f t="shared" si="15"/>
        <v>0</v>
      </c>
      <c r="AR72" s="250">
        <f t="shared" si="15"/>
        <v>0</v>
      </c>
      <c r="AS72" s="250">
        <f t="shared" si="16"/>
        <v>0</v>
      </c>
      <c r="AT72" s="250">
        <f t="shared" si="16"/>
        <v>0</v>
      </c>
      <c r="AU72" s="250" t="e">
        <f>+#REF!+T72+#REF!+#REF!</f>
        <v>#REF!</v>
      </c>
      <c r="AV72" s="250" t="e">
        <f>+L72+#REF!+AD72+AM72</f>
        <v>#REF!</v>
      </c>
    </row>
    <row r="73" spans="1:48" s="251" customFormat="1" ht="22.5" customHeight="1" x14ac:dyDescent="0.2">
      <c r="A73" s="1125"/>
      <c r="B73" s="1131"/>
      <c r="C73" s="263">
        <v>19</v>
      </c>
      <c r="D73" s="263" t="s">
        <v>398</v>
      </c>
      <c r="E73" s="240"/>
      <c r="F73" s="241"/>
      <c r="G73" s="263"/>
      <c r="H73" s="263"/>
      <c r="I73" s="263"/>
      <c r="J73" s="264"/>
      <c r="K73" s="265"/>
      <c r="L73" s="264"/>
      <c r="M73" s="466"/>
      <c r="N73" s="246"/>
      <c r="O73" s="247"/>
      <c r="P73" s="245"/>
      <c r="Q73" s="245"/>
      <c r="R73" s="245"/>
      <c r="S73" s="245"/>
      <c r="T73" s="245"/>
      <c r="U73" s="245"/>
      <c r="V73" s="466"/>
      <c r="W73" s="245"/>
      <c r="X73" s="245"/>
      <c r="Y73" s="245"/>
      <c r="Z73" s="245"/>
      <c r="AA73" s="245"/>
      <c r="AB73" s="245"/>
      <c r="AC73" s="248"/>
      <c r="AD73" s="248"/>
      <c r="AE73" s="466"/>
      <c r="AF73" s="249"/>
      <c r="AG73" s="249"/>
      <c r="AH73" s="248"/>
      <c r="AI73" s="248"/>
      <c r="AJ73" s="248"/>
      <c r="AK73" s="248"/>
      <c r="AL73" s="248"/>
      <c r="AM73" s="248"/>
      <c r="AN73" s="466"/>
      <c r="AO73" s="250">
        <f t="shared" si="15"/>
        <v>0</v>
      </c>
      <c r="AP73" s="250">
        <f t="shared" si="15"/>
        <v>0</v>
      </c>
      <c r="AQ73" s="250">
        <f t="shared" si="15"/>
        <v>0</v>
      </c>
      <c r="AR73" s="250">
        <f t="shared" si="15"/>
        <v>0</v>
      </c>
      <c r="AS73" s="250">
        <f t="shared" si="16"/>
        <v>0</v>
      </c>
      <c r="AT73" s="250">
        <f t="shared" si="16"/>
        <v>0</v>
      </c>
      <c r="AU73" s="250" t="e">
        <f>+#REF!+T73+#REF!+#REF!</f>
        <v>#REF!</v>
      </c>
      <c r="AV73" s="250" t="e">
        <f>+L73+#REF!+AD73+AM73</f>
        <v>#REF!</v>
      </c>
    </row>
    <row r="74" spans="1:48" s="251" customFormat="1" ht="22.5" customHeight="1" x14ac:dyDescent="0.2">
      <c r="A74" s="1125"/>
      <c r="B74" s="1131"/>
      <c r="C74" s="263">
        <v>20</v>
      </c>
      <c r="D74" s="263" t="s">
        <v>403</v>
      </c>
      <c r="E74" s="240"/>
      <c r="F74" s="241"/>
      <c r="G74" s="263"/>
      <c r="H74" s="263"/>
      <c r="I74" s="263"/>
      <c r="J74" s="264"/>
      <c r="K74" s="265"/>
      <c r="L74" s="264"/>
      <c r="M74" s="466"/>
      <c r="N74" s="246"/>
      <c r="O74" s="247"/>
      <c r="P74" s="245"/>
      <c r="Q74" s="245"/>
      <c r="R74" s="245"/>
      <c r="S74" s="245"/>
      <c r="T74" s="245"/>
      <c r="U74" s="245"/>
      <c r="V74" s="466"/>
      <c r="W74" s="245"/>
      <c r="X74" s="245"/>
      <c r="Y74" s="245"/>
      <c r="Z74" s="245"/>
      <c r="AA74" s="245"/>
      <c r="AB74" s="245"/>
      <c r="AC74" s="248"/>
      <c r="AD74" s="248"/>
      <c r="AE74" s="466"/>
      <c r="AF74" s="249"/>
      <c r="AG74" s="249"/>
      <c r="AH74" s="248"/>
      <c r="AI74" s="248"/>
      <c r="AJ74" s="248"/>
      <c r="AK74" s="248"/>
      <c r="AL74" s="248"/>
      <c r="AM74" s="248"/>
      <c r="AN74" s="466"/>
      <c r="AO74" s="250">
        <f t="shared" si="15"/>
        <v>0</v>
      </c>
      <c r="AP74" s="250">
        <f t="shared" si="15"/>
        <v>0</v>
      </c>
      <c r="AQ74" s="250">
        <f t="shared" si="15"/>
        <v>0</v>
      </c>
      <c r="AR74" s="250">
        <f t="shared" si="15"/>
        <v>0</v>
      </c>
      <c r="AS74" s="250">
        <f t="shared" si="16"/>
        <v>0</v>
      </c>
      <c r="AT74" s="250">
        <f t="shared" si="16"/>
        <v>0</v>
      </c>
      <c r="AU74" s="250" t="e">
        <f>+#REF!+T74+#REF!+#REF!</f>
        <v>#REF!</v>
      </c>
      <c r="AV74" s="250" t="e">
        <f>+L74+#REF!+AD74+AM74</f>
        <v>#REF!</v>
      </c>
    </row>
    <row r="75" spans="1:48" s="251" customFormat="1" ht="21.75" customHeight="1" x14ac:dyDescent="0.2">
      <c r="A75" s="1125"/>
      <c r="B75" s="1132"/>
      <c r="C75" s="263">
        <v>77</v>
      </c>
      <c r="D75" s="263" t="s">
        <v>417</v>
      </c>
      <c r="E75" s="240"/>
      <c r="F75" s="241"/>
      <c r="G75" s="263"/>
      <c r="H75" s="263"/>
      <c r="I75" s="263"/>
      <c r="J75" s="264"/>
      <c r="K75" s="265"/>
      <c r="L75" s="264"/>
      <c r="M75" s="466"/>
      <c r="N75" s="246"/>
      <c r="O75" s="247"/>
      <c r="P75" s="245"/>
      <c r="Q75" s="245"/>
      <c r="R75" s="245"/>
      <c r="S75" s="245"/>
      <c r="T75" s="245"/>
      <c r="U75" s="245"/>
      <c r="V75" s="466"/>
      <c r="W75" s="245"/>
      <c r="X75" s="245"/>
      <c r="Y75" s="245"/>
      <c r="Z75" s="245"/>
      <c r="AA75" s="245"/>
      <c r="AB75" s="245"/>
      <c r="AC75" s="248"/>
      <c r="AD75" s="248"/>
      <c r="AE75" s="466"/>
      <c r="AF75" s="249"/>
      <c r="AG75" s="249"/>
      <c r="AH75" s="248"/>
      <c r="AI75" s="248"/>
      <c r="AJ75" s="248"/>
      <c r="AK75" s="248"/>
      <c r="AL75" s="248"/>
      <c r="AM75" s="248"/>
      <c r="AN75" s="466"/>
      <c r="AO75" s="250">
        <f t="shared" si="15"/>
        <v>0</v>
      </c>
      <c r="AP75" s="250">
        <f t="shared" si="15"/>
        <v>0</v>
      </c>
      <c r="AQ75" s="250">
        <f t="shared" si="15"/>
        <v>0</v>
      </c>
      <c r="AR75" s="250">
        <f t="shared" si="15"/>
        <v>0</v>
      </c>
      <c r="AS75" s="250">
        <f t="shared" si="16"/>
        <v>0</v>
      </c>
      <c r="AT75" s="250">
        <f t="shared" si="16"/>
        <v>0</v>
      </c>
      <c r="AU75" s="250" t="e">
        <f>+#REF!+T75+#REF!+#REF!</f>
        <v>#REF!</v>
      </c>
      <c r="AV75" s="250" t="e">
        <f>+L75+#REF!+AD75+AM75</f>
        <v>#REF!</v>
      </c>
    </row>
    <row r="76" spans="1:48" s="40" customFormat="1" ht="21.75" customHeight="1" x14ac:dyDescent="0.2">
      <c r="A76" s="1126"/>
      <c r="B76" s="294"/>
      <c r="C76" s="266"/>
      <c r="D76" s="267"/>
      <c r="E76" s="254">
        <f>SUM(E55:E75)</f>
        <v>0</v>
      </c>
      <c r="F76" s="255">
        <f t="shared" ref="F76:L76" si="17">SUM(F55:F75)</f>
        <v>0</v>
      </c>
      <c r="G76" s="256">
        <f t="shared" si="17"/>
        <v>0</v>
      </c>
      <c r="H76" s="256">
        <f t="shared" si="17"/>
        <v>0</v>
      </c>
      <c r="I76" s="256"/>
      <c r="J76" s="254">
        <f>'[3]4.Magnitud_Presupuesto'!T53</f>
        <v>0</v>
      </c>
      <c r="K76" s="258">
        <f t="shared" si="17"/>
        <v>0</v>
      </c>
      <c r="L76" s="257">
        <f t="shared" si="17"/>
        <v>0</v>
      </c>
      <c r="M76" s="467"/>
      <c r="N76" s="261">
        <f>SUM(N55:N75)</f>
        <v>0</v>
      </c>
      <c r="O76" s="262">
        <f t="shared" ref="O76:T76" si="18">SUM(O55:O75)</f>
        <v>0</v>
      </c>
      <c r="P76" s="259">
        <f t="shared" si="18"/>
        <v>0</v>
      </c>
      <c r="Q76" s="259">
        <f t="shared" si="18"/>
        <v>0</v>
      </c>
      <c r="R76" s="260">
        <f t="shared" si="18"/>
        <v>0</v>
      </c>
      <c r="S76" s="260">
        <f t="shared" si="18"/>
        <v>0</v>
      </c>
      <c r="T76" s="260">
        <f t="shared" si="18"/>
        <v>0</v>
      </c>
      <c r="U76" s="260"/>
      <c r="V76" s="467"/>
      <c r="W76" s="259">
        <f>SUM(W55:W75)</f>
        <v>0</v>
      </c>
      <c r="X76" s="260">
        <f t="shared" ref="X76:Z76" si="19">SUM(X55:X75)</f>
        <v>0</v>
      </c>
      <c r="Y76" s="259">
        <f t="shared" si="19"/>
        <v>0</v>
      </c>
      <c r="Z76" s="259">
        <f t="shared" si="19"/>
        <v>0</v>
      </c>
      <c r="AA76" s="259"/>
      <c r="AB76" s="260">
        <f t="shared" ref="AB76:AD76" si="20">SUM(AB55:AB75)</f>
        <v>0</v>
      </c>
      <c r="AC76" s="260">
        <f t="shared" si="20"/>
        <v>0</v>
      </c>
      <c r="AD76" s="260">
        <f t="shared" si="20"/>
        <v>0</v>
      </c>
      <c r="AE76" s="467"/>
      <c r="AF76" s="260">
        <f>SUM(AF55:AF75)</f>
        <v>0</v>
      </c>
      <c r="AG76" s="260">
        <f t="shared" ref="AG76:AI76" si="21">SUM(AG55:AG75)</f>
        <v>0</v>
      </c>
      <c r="AH76" s="259">
        <f t="shared" si="21"/>
        <v>0</v>
      </c>
      <c r="AI76" s="259">
        <f t="shared" si="21"/>
        <v>0</v>
      </c>
      <c r="AJ76" s="259"/>
      <c r="AK76" s="260">
        <f t="shared" ref="AK76:AM76" si="22">SUM(AK55:AK75)</f>
        <v>0</v>
      </c>
      <c r="AL76" s="260">
        <f t="shared" si="22"/>
        <v>0</v>
      </c>
      <c r="AM76" s="260">
        <f t="shared" si="22"/>
        <v>0</v>
      </c>
      <c r="AN76" s="467"/>
      <c r="AO76" s="260">
        <f>SUM(AO55:AO75)</f>
        <v>0</v>
      </c>
      <c r="AP76" s="260">
        <f t="shared" ref="AP76:AV76" si="23">SUM(AP55:AP75)</f>
        <v>0</v>
      </c>
      <c r="AQ76" s="260">
        <f t="shared" si="23"/>
        <v>0</v>
      </c>
      <c r="AR76" s="260">
        <f t="shared" si="23"/>
        <v>0</v>
      </c>
      <c r="AS76" s="260">
        <f t="shared" si="23"/>
        <v>0</v>
      </c>
      <c r="AT76" s="260">
        <f t="shared" si="23"/>
        <v>0</v>
      </c>
      <c r="AU76" s="260" t="e">
        <f t="shared" si="23"/>
        <v>#REF!</v>
      </c>
      <c r="AV76" s="260" t="e">
        <f t="shared" si="23"/>
        <v>#REF!</v>
      </c>
    </row>
    <row r="77" spans="1:48" s="251" customFormat="1" ht="21.75" customHeight="1" x14ac:dyDescent="0.2">
      <c r="A77" s="1124"/>
      <c r="B77" s="1127"/>
      <c r="C77" s="263">
        <v>1</v>
      </c>
      <c r="D77" s="263" t="s">
        <v>559</v>
      </c>
      <c r="E77" s="240"/>
      <c r="F77" s="241"/>
      <c r="G77" s="263"/>
      <c r="H77" s="268"/>
      <c r="I77" s="268"/>
      <c r="J77" s="240"/>
      <c r="K77" s="265"/>
      <c r="L77" s="264"/>
      <c r="M77" s="466"/>
      <c r="N77" s="246"/>
      <c r="O77" s="247"/>
      <c r="P77" s="245"/>
      <c r="Q77" s="245"/>
      <c r="R77" s="245"/>
      <c r="S77" s="245"/>
      <c r="T77" s="245"/>
      <c r="U77" s="245"/>
      <c r="V77" s="466"/>
      <c r="W77" s="245"/>
      <c r="X77" s="245"/>
      <c r="Y77" s="245"/>
      <c r="Z77" s="245"/>
      <c r="AA77" s="245"/>
      <c r="AB77" s="245"/>
      <c r="AC77" s="248"/>
      <c r="AD77" s="248"/>
      <c r="AE77" s="466"/>
      <c r="AF77" s="249"/>
      <c r="AG77" s="249"/>
      <c r="AH77" s="248"/>
      <c r="AI77" s="248"/>
      <c r="AJ77" s="248"/>
      <c r="AK77" s="248"/>
      <c r="AL77" s="248"/>
      <c r="AM77" s="248"/>
      <c r="AN77" s="466"/>
      <c r="AO77" s="250">
        <f t="shared" ref="AO77:AR97" si="24">+E77+N77+W77+AF77</f>
        <v>0</v>
      </c>
      <c r="AP77" s="250">
        <f t="shared" si="24"/>
        <v>0</v>
      </c>
      <c r="AQ77" s="250">
        <f t="shared" si="24"/>
        <v>0</v>
      </c>
      <c r="AR77" s="250">
        <f t="shared" si="24"/>
        <v>0</v>
      </c>
      <c r="AS77" s="250">
        <f t="shared" ref="AS77:AT97" si="25">+J77+R77+AB77+AK77</f>
        <v>0</v>
      </c>
      <c r="AT77" s="250">
        <f t="shared" si="25"/>
        <v>0</v>
      </c>
      <c r="AU77" s="250" t="e">
        <f>+#REF!+T77+#REF!+#REF!</f>
        <v>#REF!</v>
      </c>
      <c r="AV77" s="250" t="e">
        <f>+L77+#REF!+AD77+AM77</f>
        <v>#REF!</v>
      </c>
    </row>
    <row r="78" spans="1:48" s="251" customFormat="1" ht="21.75" customHeight="1" x14ac:dyDescent="0.2">
      <c r="A78" s="1125"/>
      <c r="B78" s="1128"/>
      <c r="C78" s="263">
        <v>2</v>
      </c>
      <c r="D78" s="263" t="s">
        <v>318</v>
      </c>
      <c r="E78" s="240"/>
      <c r="F78" s="241"/>
      <c r="G78" s="263"/>
      <c r="H78" s="268"/>
      <c r="I78" s="268"/>
      <c r="J78" s="240"/>
      <c r="K78" s="265"/>
      <c r="L78" s="264"/>
      <c r="M78" s="466"/>
      <c r="N78" s="246"/>
      <c r="O78" s="247"/>
      <c r="P78" s="245"/>
      <c r="Q78" s="245"/>
      <c r="R78" s="245"/>
      <c r="S78" s="245"/>
      <c r="T78" s="245"/>
      <c r="U78" s="245"/>
      <c r="V78" s="466"/>
      <c r="W78" s="245"/>
      <c r="X78" s="245"/>
      <c r="Y78" s="245"/>
      <c r="Z78" s="245"/>
      <c r="AA78" s="245"/>
      <c r="AB78" s="245"/>
      <c r="AC78" s="248"/>
      <c r="AD78" s="248"/>
      <c r="AE78" s="466"/>
      <c r="AF78" s="249"/>
      <c r="AG78" s="249"/>
      <c r="AH78" s="248"/>
      <c r="AI78" s="248"/>
      <c r="AJ78" s="248"/>
      <c r="AK78" s="248"/>
      <c r="AL78" s="248"/>
      <c r="AM78" s="248"/>
      <c r="AN78" s="466"/>
      <c r="AO78" s="250">
        <f t="shared" si="24"/>
        <v>0</v>
      </c>
      <c r="AP78" s="250">
        <f t="shared" si="24"/>
        <v>0</v>
      </c>
      <c r="AQ78" s="250">
        <f t="shared" si="24"/>
        <v>0</v>
      </c>
      <c r="AR78" s="250">
        <f t="shared" si="24"/>
        <v>0</v>
      </c>
      <c r="AS78" s="250">
        <f t="shared" si="25"/>
        <v>0</v>
      </c>
      <c r="AT78" s="250">
        <f t="shared" si="25"/>
        <v>0</v>
      </c>
      <c r="AU78" s="250" t="e">
        <f>+#REF!+T78+#REF!+#REF!</f>
        <v>#REF!</v>
      </c>
      <c r="AV78" s="250" t="e">
        <f>+L78+#REF!+AD78+AM78</f>
        <v>#REF!</v>
      </c>
    </row>
    <row r="79" spans="1:48" s="251" customFormat="1" ht="21.75" customHeight="1" x14ac:dyDescent="0.2">
      <c r="A79" s="1125"/>
      <c r="B79" s="1128"/>
      <c r="C79" s="263">
        <v>3</v>
      </c>
      <c r="D79" s="263" t="s">
        <v>323</v>
      </c>
      <c r="E79" s="240"/>
      <c r="F79" s="241"/>
      <c r="G79" s="263"/>
      <c r="H79" s="268"/>
      <c r="I79" s="268"/>
      <c r="J79" s="240"/>
      <c r="K79" s="265"/>
      <c r="L79" s="264"/>
      <c r="M79" s="466"/>
      <c r="N79" s="246"/>
      <c r="O79" s="247"/>
      <c r="P79" s="245"/>
      <c r="Q79" s="245"/>
      <c r="R79" s="245"/>
      <c r="S79" s="245"/>
      <c r="T79" s="245"/>
      <c r="U79" s="245"/>
      <c r="V79" s="466"/>
      <c r="W79" s="245"/>
      <c r="X79" s="245"/>
      <c r="Y79" s="245"/>
      <c r="Z79" s="245"/>
      <c r="AA79" s="245"/>
      <c r="AB79" s="245"/>
      <c r="AC79" s="248"/>
      <c r="AD79" s="248"/>
      <c r="AE79" s="466"/>
      <c r="AF79" s="249"/>
      <c r="AG79" s="249"/>
      <c r="AH79" s="248"/>
      <c r="AI79" s="248"/>
      <c r="AJ79" s="248"/>
      <c r="AK79" s="248"/>
      <c r="AL79" s="248"/>
      <c r="AM79" s="248"/>
      <c r="AN79" s="466"/>
      <c r="AO79" s="250">
        <f t="shared" si="24"/>
        <v>0</v>
      </c>
      <c r="AP79" s="250">
        <f t="shared" si="24"/>
        <v>0</v>
      </c>
      <c r="AQ79" s="250">
        <f t="shared" si="24"/>
        <v>0</v>
      </c>
      <c r="AR79" s="250">
        <f t="shared" si="24"/>
        <v>0</v>
      </c>
      <c r="AS79" s="250">
        <f t="shared" si="25"/>
        <v>0</v>
      </c>
      <c r="AT79" s="250">
        <f t="shared" si="25"/>
        <v>0</v>
      </c>
      <c r="AU79" s="250" t="e">
        <f>+#REF!+T79+#REF!+#REF!</f>
        <v>#REF!</v>
      </c>
      <c r="AV79" s="250" t="e">
        <f>+L79+#REF!+AD79+AM79</f>
        <v>#REF!</v>
      </c>
    </row>
    <row r="80" spans="1:48" s="251" customFormat="1" ht="21.75" customHeight="1" x14ac:dyDescent="0.2">
      <c r="A80" s="1125"/>
      <c r="B80" s="1128"/>
      <c r="C80" s="263">
        <v>4</v>
      </c>
      <c r="D80" s="263" t="s">
        <v>560</v>
      </c>
      <c r="E80" s="240"/>
      <c r="F80" s="241"/>
      <c r="G80" s="263"/>
      <c r="H80" s="268"/>
      <c r="I80" s="268"/>
      <c r="J80" s="240"/>
      <c r="K80" s="265"/>
      <c r="L80" s="264"/>
      <c r="M80" s="466"/>
      <c r="N80" s="246"/>
      <c r="O80" s="247"/>
      <c r="P80" s="245"/>
      <c r="Q80" s="245"/>
      <c r="R80" s="245"/>
      <c r="S80" s="245"/>
      <c r="T80" s="245"/>
      <c r="U80" s="245"/>
      <c r="V80" s="466"/>
      <c r="W80" s="245"/>
      <c r="X80" s="245"/>
      <c r="Y80" s="245"/>
      <c r="Z80" s="245"/>
      <c r="AA80" s="245"/>
      <c r="AB80" s="245"/>
      <c r="AC80" s="248"/>
      <c r="AD80" s="248"/>
      <c r="AE80" s="466"/>
      <c r="AF80" s="249"/>
      <c r="AG80" s="249"/>
      <c r="AH80" s="248"/>
      <c r="AI80" s="248"/>
      <c r="AJ80" s="248"/>
      <c r="AK80" s="248"/>
      <c r="AL80" s="248"/>
      <c r="AM80" s="248"/>
      <c r="AN80" s="466"/>
      <c r="AO80" s="250">
        <f t="shared" si="24"/>
        <v>0</v>
      </c>
      <c r="AP80" s="250">
        <f t="shared" si="24"/>
        <v>0</v>
      </c>
      <c r="AQ80" s="250">
        <f t="shared" si="24"/>
        <v>0</v>
      </c>
      <c r="AR80" s="250">
        <f t="shared" si="24"/>
        <v>0</v>
      </c>
      <c r="AS80" s="250">
        <f t="shared" si="25"/>
        <v>0</v>
      </c>
      <c r="AT80" s="250">
        <f t="shared" si="25"/>
        <v>0</v>
      </c>
      <c r="AU80" s="250" t="e">
        <f>+#REF!+T80+#REF!+#REF!</f>
        <v>#REF!</v>
      </c>
      <c r="AV80" s="250" t="e">
        <f>+L80+#REF!+AD80+AM80</f>
        <v>#REF!</v>
      </c>
    </row>
    <row r="81" spans="1:48" s="251" customFormat="1" ht="21.75" customHeight="1" x14ac:dyDescent="0.2">
      <c r="A81" s="1125"/>
      <c r="B81" s="1128"/>
      <c r="C81" s="263">
        <v>5</v>
      </c>
      <c r="D81" s="263" t="s">
        <v>331</v>
      </c>
      <c r="E81" s="240"/>
      <c r="F81" s="241"/>
      <c r="G81" s="263"/>
      <c r="H81" s="268"/>
      <c r="I81" s="268"/>
      <c r="J81" s="240"/>
      <c r="K81" s="265"/>
      <c r="L81" s="264"/>
      <c r="M81" s="466"/>
      <c r="N81" s="246"/>
      <c r="O81" s="247"/>
      <c r="P81" s="245"/>
      <c r="Q81" s="245"/>
      <c r="R81" s="245"/>
      <c r="S81" s="245"/>
      <c r="T81" s="245"/>
      <c r="U81" s="245"/>
      <c r="V81" s="466"/>
      <c r="W81" s="245"/>
      <c r="X81" s="245"/>
      <c r="Y81" s="245"/>
      <c r="Z81" s="245"/>
      <c r="AA81" s="245"/>
      <c r="AB81" s="245"/>
      <c r="AC81" s="248"/>
      <c r="AD81" s="248"/>
      <c r="AE81" s="466"/>
      <c r="AF81" s="249"/>
      <c r="AG81" s="249"/>
      <c r="AH81" s="248"/>
      <c r="AI81" s="248"/>
      <c r="AJ81" s="248"/>
      <c r="AK81" s="248"/>
      <c r="AL81" s="248"/>
      <c r="AM81" s="248"/>
      <c r="AN81" s="466"/>
      <c r="AO81" s="250">
        <f t="shared" si="24"/>
        <v>0</v>
      </c>
      <c r="AP81" s="250">
        <f t="shared" si="24"/>
        <v>0</v>
      </c>
      <c r="AQ81" s="250">
        <f t="shared" si="24"/>
        <v>0</v>
      </c>
      <c r="AR81" s="250">
        <f t="shared" si="24"/>
        <v>0</v>
      </c>
      <c r="AS81" s="250">
        <f t="shared" si="25"/>
        <v>0</v>
      </c>
      <c r="AT81" s="250">
        <f t="shared" si="25"/>
        <v>0</v>
      </c>
      <c r="AU81" s="250" t="e">
        <f>+#REF!+T81+#REF!+#REF!</f>
        <v>#REF!</v>
      </c>
      <c r="AV81" s="250" t="e">
        <f>+L81+#REF!+AD81+AM81</f>
        <v>#REF!</v>
      </c>
    </row>
    <row r="82" spans="1:48" s="251" customFormat="1" ht="21.75" customHeight="1" x14ac:dyDescent="0.2">
      <c r="A82" s="1125"/>
      <c r="B82" s="1128"/>
      <c r="C82" s="263">
        <v>6</v>
      </c>
      <c r="D82" s="263" t="s">
        <v>334</v>
      </c>
      <c r="E82" s="240"/>
      <c r="F82" s="241"/>
      <c r="G82" s="263"/>
      <c r="H82" s="268"/>
      <c r="I82" s="268"/>
      <c r="J82" s="240"/>
      <c r="K82" s="265"/>
      <c r="L82" s="264"/>
      <c r="M82" s="466"/>
      <c r="N82" s="246"/>
      <c r="O82" s="247"/>
      <c r="P82" s="245"/>
      <c r="Q82" s="245"/>
      <c r="R82" s="245"/>
      <c r="S82" s="245"/>
      <c r="T82" s="245"/>
      <c r="U82" s="245"/>
      <c r="V82" s="466"/>
      <c r="W82" s="245"/>
      <c r="X82" s="245"/>
      <c r="Y82" s="245"/>
      <c r="Z82" s="245"/>
      <c r="AA82" s="245"/>
      <c r="AB82" s="245"/>
      <c r="AC82" s="248"/>
      <c r="AD82" s="248"/>
      <c r="AE82" s="466"/>
      <c r="AF82" s="249"/>
      <c r="AG82" s="249"/>
      <c r="AH82" s="248"/>
      <c r="AI82" s="248"/>
      <c r="AJ82" s="248"/>
      <c r="AK82" s="248"/>
      <c r="AL82" s="248"/>
      <c r="AM82" s="248"/>
      <c r="AN82" s="466"/>
      <c r="AO82" s="250">
        <f t="shared" si="24"/>
        <v>0</v>
      </c>
      <c r="AP82" s="250">
        <f t="shared" si="24"/>
        <v>0</v>
      </c>
      <c r="AQ82" s="250">
        <f t="shared" si="24"/>
        <v>0</v>
      </c>
      <c r="AR82" s="250">
        <f t="shared" si="24"/>
        <v>0</v>
      </c>
      <c r="AS82" s="250">
        <f t="shared" si="25"/>
        <v>0</v>
      </c>
      <c r="AT82" s="250">
        <f t="shared" si="25"/>
        <v>0</v>
      </c>
      <c r="AU82" s="250" t="e">
        <f>+#REF!+T82+#REF!+#REF!</f>
        <v>#REF!</v>
      </c>
      <c r="AV82" s="250" t="e">
        <f>+L82+#REF!+AD82+AM82</f>
        <v>#REF!</v>
      </c>
    </row>
    <row r="83" spans="1:48" s="251" customFormat="1" ht="21.75" customHeight="1" x14ac:dyDescent="0.2">
      <c r="A83" s="1125"/>
      <c r="B83" s="1128"/>
      <c r="C83" s="263">
        <v>7</v>
      </c>
      <c r="D83" s="263" t="s">
        <v>338</v>
      </c>
      <c r="E83" s="240"/>
      <c r="F83" s="241"/>
      <c r="G83" s="263"/>
      <c r="H83" s="268"/>
      <c r="I83" s="268"/>
      <c r="J83" s="240"/>
      <c r="K83" s="265"/>
      <c r="L83" s="264"/>
      <c r="M83" s="466"/>
      <c r="N83" s="246"/>
      <c r="O83" s="247"/>
      <c r="P83" s="245"/>
      <c r="Q83" s="245"/>
      <c r="R83" s="245"/>
      <c r="S83" s="245"/>
      <c r="T83" s="245"/>
      <c r="U83" s="245"/>
      <c r="V83" s="466"/>
      <c r="W83" s="245"/>
      <c r="X83" s="245"/>
      <c r="Y83" s="245"/>
      <c r="Z83" s="245"/>
      <c r="AA83" s="245"/>
      <c r="AB83" s="245"/>
      <c r="AC83" s="248"/>
      <c r="AD83" s="248"/>
      <c r="AE83" s="466"/>
      <c r="AF83" s="249"/>
      <c r="AG83" s="249"/>
      <c r="AH83" s="248"/>
      <c r="AI83" s="248"/>
      <c r="AJ83" s="248"/>
      <c r="AK83" s="248"/>
      <c r="AL83" s="248"/>
      <c r="AM83" s="248"/>
      <c r="AN83" s="466"/>
      <c r="AO83" s="250">
        <f t="shared" si="24"/>
        <v>0</v>
      </c>
      <c r="AP83" s="250">
        <f t="shared" si="24"/>
        <v>0</v>
      </c>
      <c r="AQ83" s="250">
        <f t="shared" si="24"/>
        <v>0</v>
      </c>
      <c r="AR83" s="250">
        <f t="shared" si="24"/>
        <v>0</v>
      </c>
      <c r="AS83" s="250">
        <f t="shared" si="25"/>
        <v>0</v>
      </c>
      <c r="AT83" s="250">
        <f t="shared" si="25"/>
        <v>0</v>
      </c>
      <c r="AU83" s="250" t="e">
        <f>+#REF!+T83+#REF!+#REF!</f>
        <v>#REF!</v>
      </c>
      <c r="AV83" s="250" t="e">
        <f>+L83+#REF!+AD83+AM83</f>
        <v>#REF!</v>
      </c>
    </row>
    <row r="84" spans="1:48" s="251" customFormat="1" ht="21.75" customHeight="1" x14ac:dyDescent="0.2">
      <c r="A84" s="1125"/>
      <c r="B84" s="1128"/>
      <c r="C84" s="263">
        <v>8</v>
      </c>
      <c r="D84" s="263" t="s">
        <v>343</v>
      </c>
      <c r="E84" s="240"/>
      <c r="F84" s="241"/>
      <c r="G84" s="263"/>
      <c r="H84" s="268"/>
      <c r="I84" s="268"/>
      <c r="J84" s="240"/>
      <c r="K84" s="265"/>
      <c r="L84" s="264"/>
      <c r="M84" s="466"/>
      <c r="N84" s="246"/>
      <c r="O84" s="247"/>
      <c r="P84" s="245"/>
      <c r="Q84" s="245"/>
      <c r="R84" s="245"/>
      <c r="S84" s="245"/>
      <c r="T84" s="245"/>
      <c r="U84" s="245"/>
      <c r="V84" s="466"/>
      <c r="W84" s="245"/>
      <c r="X84" s="245"/>
      <c r="Y84" s="245"/>
      <c r="Z84" s="245"/>
      <c r="AA84" s="245"/>
      <c r="AB84" s="245"/>
      <c r="AC84" s="248"/>
      <c r="AD84" s="248"/>
      <c r="AE84" s="466"/>
      <c r="AF84" s="249"/>
      <c r="AG84" s="249"/>
      <c r="AH84" s="248"/>
      <c r="AI84" s="248"/>
      <c r="AJ84" s="248"/>
      <c r="AK84" s="248"/>
      <c r="AL84" s="248"/>
      <c r="AM84" s="248"/>
      <c r="AN84" s="466"/>
      <c r="AO84" s="250">
        <f t="shared" si="24"/>
        <v>0</v>
      </c>
      <c r="AP84" s="250">
        <f t="shared" si="24"/>
        <v>0</v>
      </c>
      <c r="AQ84" s="250">
        <f t="shared" si="24"/>
        <v>0</v>
      </c>
      <c r="AR84" s="250">
        <f t="shared" si="24"/>
        <v>0</v>
      </c>
      <c r="AS84" s="250">
        <f t="shared" si="25"/>
        <v>0</v>
      </c>
      <c r="AT84" s="250">
        <f t="shared" si="25"/>
        <v>0</v>
      </c>
      <c r="AU84" s="250" t="e">
        <f>+#REF!+T84+#REF!+#REF!</f>
        <v>#REF!</v>
      </c>
      <c r="AV84" s="250" t="e">
        <f>+L84+#REF!+AD84+AM84</f>
        <v>#REF!</v>
      </c>
    </row>
    <row r="85" spans="1:48" s="251" customFormat="1" ht="21.75" customHeight="1" x14ac:dyDescent="0.2">
      <c r="A85" s="1125"/>
      <c r="B85" s="1128"/>
      <c r="C85" s="263">
        <v>9</v>
      </c>
      <c r="D85" s="263" t="s">
        <v>561</v>
      </c>
      <c r="E85" s="240"/>
      <c r="F85" s="241"/>
      <c r="G85" s="263"/>
      <c r="H85" s="268"/>
      <c r="I85" s="268"/>
      <c r="J85" s="240"/>
      <c r="K85" s="265"/>
      <c r="L85" s="264"/>
      <c r="M85" s="466"/>
      <c r="N85" s="246"/>
      <c r="O85" s="247"/>
      <c r="P85" s="245"/>
      <c r="Q85" s="245"/>
      <c r="R85" s="245"/>
      <c r="S85" s="245"/>
      <c r="T85" s="245"/>
      <c r="U85" s="245"/>
      <c r="V85" s="466"/>
      <c r="W85" s="245"/>
      <c r="X85" s="245"/>
      <c r="Y85" s="245"/>
      <c r="Z85" s="245"/>
      <c r="AA85" s="245"/>
      <c r="AB85" s="245"/>
      <c r="AC85" s="248"/>
      <c r="AD85" s="248"/>
      <c r="AE85" s="466"/>
      <c r="AF85" s="249"/>
      <c r="AG85" s="249"/>
      <c r="AH85" s="248"/>
      <c r="AI85" s="248"/>
      <c r="AJ85" s="248"/>
      <c r="AK85" s="248"/>
      <c r="AL85" s="248"/>
      <c r="AM85" s="248"/>
      <c r="AN85" s="466"/>
      <c r="AO85" s="250">
        <f t="shared" si="24"/>
        <v>0</v>
      </c>
      <c r="AP85" s="250">
        <f t="shared" si="24"/>
        <v>0</v>
      </c>
      <c r="AQ85" s="250">
        <f t="shared" si="24"/>
        <v>0</v>
      </c>
      <c r="AR85" s="250">
        <f t="shared" si="24"/>
        <v>0</v>
      </c>
      <c r="AS85" s="250">
        <f t="shared" si="25"/>
        <v>0</v>
      </c>
      <c r="AT85" s="250">
        <f t="shared" si="25"/>
        <v>0</v>
      </c>
      <c r="AU85" s="250" t="e">
        <f>+#REF!+T85+#REF!+#REF!</f>
        <v>#REF!</v>
      </c>
      <c r="AV85" s="250" t="e">
        <f>+L85+#REF!+AD85+AM85</f>
        <v>#REF!</v>
      </c>
    </row>
    <row r="86" spans="1:48" s="251" customFormat="1" ht="21.75" customHeight="1" x14ac:dyDescent="0.2">
      <c r="A86" s="1125"/>
      <c r="B86" s="1128"/>
      <c r="C86" s="263">
        <v>10</v>
      </c>
      <c r="D86" s="263" t="s">
        <v>562</v>
      </c>
      <c r="E86" s="240"/>
      <c r="F86" s="241"/>
      <c r="G86" s="263"/>
      <c r="H86" s="268"/>
      <c r="I86" s="268"/>
      <c r="J86" s="240"/>
      <c r="K86" s="265"/>
      <c r="L86" s="264"/>
      <c r="M86" s="466"/>
      <c r="N86" s="246"/>
      <c r="O86" s="247"/>
      <c r="P86" s="245"/>
      <c r="Q86" s="245"/>
      <c r="R86" s="245"/>
      <c r="S86" s="245"/>
      <c r="T86" s="245"/>
      <c r="U86" s="245"/>
      <c r="V86" s="466"/>
      <c r="W86" s="245"/>
      <c r="X86" s="245"/>
      <c r="Y86" s="245"/>
      <c r="Z86" s="245"/>
      <c r="AA86" s="245"/>
      <c r="AB86" s="245"/>
      <c r="AC86" s="248"/>
      <c r="AD86" s="248"/>
      <c r="AE86" s="466"/>
      <c r="AF86" s="249"/>
      <c r="AG86" s="249"/>
      <c r="AH86" s="248"/>
      <c r="AI86" s="248"/>
      <c r="AJ86" s="248"/>
      <c r="AK86" s="248"/>
      <c r="AL86" s="248"/>
      <c r="AM86" s="248"/>
      <c r="AN86" s="466"/>
      <c r="AO86" s="250">
        <f t="shared" si="24"/>
        <v>0</v>
      </c>
      <c r="AP86" s="250">
        <f t="shared" si="24"/>
        <v>0</v>
      </c>
      <c r="AQ86" s="250">
        <f t="shared" si="24"/>
        <v>0</v>
      </c>
      <c r="AR86" s="250">
        <f t="shared" si="24"/>
        <v>0</v>
      </c>
      <c r="AS86" s="250">
        <f t="shared" si="25"/>
        <v>0</v>
      </c>
      <c r="AT86" s="250">
        <f t="shared" si="25"/>
        <v>0</v>
      </c>
      <c r="AU86" s="250" t="e">
        <f>+#REF!+T86+#REF!+#REF!</f>
        <v>#REF!</v>
      </c>
      <c r="AV86" s="250" t="e">
        <f>+L86+#REF!+AD86+AM86</f>
        <v>#REF!</v>
      </c>
    </row>
    <row r="87" spans="1:48" s="251" customFormat="1" ht="21.75" customHeight="1" x14ac:dyDescent="0.2">
      <c r="A87" s="1125"/>
      <c r="B87" s="1128"/>
      <c r="C87" s="263">
        <v>11</v>
      </c>
      <c r="D87" s="263" t="s">
        <v>358</v>
      </c>
      <c r="E87" s="240"/>
      <c r="F87" s="241"/>
      <c r="G87" s="263"/>
      <c r="H87" s="268"/>
      <c r="I87" s="268"/>
      <c r="J87" s="240"/>
      <c r="K87" s="265"/>
      <c r="L87" s="264"/>
      <c r="M87" s="466"/>
      <c r="N87" s="246"/>
      <c r="O87" s="247"/>
      <c r="P87" s="245"/>
      <c r="Q87" s="245"/>
      <c r="R87" s="245"/>
      <c r="S87" s="245"/>
      <c r="T87" s="245"/>
      <c r="U87" s="245"/>
      <c r="V87" s="466"/>
      <c r="W87" s="245"/>
      <c r="X87" s="245"/>
      <c r="Y87" s="245"/>
      <c r="Z87" s="245"/>
      <c r="AA87" s="245"/>
      <c r="AB87" s="245"/>
      <c r="AC87" s="248"/>
      <c r="AD87" s="248"/>
      <c r="AE87" s="466"/>
      <c r="AF87" s="249"/>
      <c r="AG87" s="249"/>
      <c r="AH87" s="248"/>
      <c r="AI87" s="248"/>
      <c r="AJ87" s="248"/>
      <c r="AK87" s="248"/>
      <c r="AL87" s="248"/>
      <c r="AM87" s="248"/>
      <c r="AN87" s="466"/>
      <c r="AO87" s="250">
        <f t="shared" si="24"/>
        <v>0</v>
      </c>
      <c r="AP87" s="250">
        <f t="shared" si="24"/>
        <v>0</v>
      </c>
      <c r="AQ87" s="250">
        <f t="shared" si="24"/>
        <v>0</v>
      </c>
      <c r="AR87" s="250">
        <f t="shared" si="24"/>
        <v>0</v>
      </c>
      <c r="AS87" s="250">
        <f t="shared" si="25"/>
        <v>0</v>
      </c>
      <c r="AT87" s="250">
        <f t="shared" si="25"/>
        <v>0</v>
      </c>
      <c r="AU87" s="250" t="e">
        <f>+#REF!+T87+#REF!+#REF!</f>
        <v>#REF!</v>
      </c>
      <c r="AV87" s="250" t="e">
        <f>+L87+#REF!+AD87+AM87</f>
        <v>#REF!</v>
      </c>
    </row>
    <row r="88" spans="1:48" s="251" customFormat="1" ht="21.75" customHeight="1" x14ac:dyDescent="0.2">
      <c r="A88" s="1125"/>
      <c r="B88" s="1128"/>
      <c r="C88" s="263">
        <v>12</v>
      </c>
      <c r="D88" s="263" t="s">
        <v>363</v>
      </c>
      <c r="E88" s="240"/>
      <c r="F88" s="241"/>
      <c r="G88" s="263"/>
      <c r="H88" s="268"/>
      <c r="I88" s="268"/>
      <c r="J88" s="240"/>
      <c r="K88" s="265"/>
      <c r="L88" s="264"/>
      <c r="M88" s="466"/>
      <c r="N88" s="246"/>
      <c r="O88" s="247"/>
      <c r="P88" s="245"/>
      <c r="Q88" s="245"/>
      <c r="R88" s="245"/>
      <c r="S88" s="245"/>
      <c r="T88" s="245"/>
      <c r="U88" s="245"/>
      <c r="V88" s="466"/>
      <c r="W88" s="245"/>
      <c r="X88" s="245"/>
      <c r="Y88" s="245"/>
      <c r="Z88" s="245"/>
      <c r="AA88" s="245"/>
      <c r="AB88" s="245"/>
      <c r="AC88" s="248"/>
      <c r="AD88" s="248"/>
      <c r="AE88" s="466"/>
      <c r="AF88" s="249"/>
      <c r="AG88" s="249"/>
      <c r="AH88" s="248"/>
      <c r="AI88" s="248"/>
      <c r="AJ88" s="248"/>
      <c r="AK88" s="248"/>
      <c r="AL88" s="248"/>
      <c r="AM88" s="248"/>
      <c r="AN88" s="466"/>
      <c r="AO88" s="250">
        <f t="shared" si="24"/>
        <v>0</v>
      </c>
      <c r="AP88" s="250">
        <f t="shared" si="24"/>
        <v>0</v>
      </c>
      <c r="AQ88" s="250">
        <f t="shared" si="24"/>
        <v>0</v>
      </c>
      <c r="AR88" s="250">
        <f t="shared" si="24"/>
        <v>0</v>
      </c>
      <c r="AS88" s="250">
        <f t="shared" si="25"/>
        <v>0</v>
      </c>
      <c r="AT88" s="250">
        <f t="shared" si="25"/>
        <v>0</v>
      </c>
      <c r="AU88" s="250" t="e">
        <f>+#REF!+T88+#REF!+#REF!</f>
        <v>#REF!</v>
      </c>
      <c r="AV88" s="250" t="e">
        <f>+L88+#REF!+AD88+AM88</f>
        <v>#REF!</v>
      </c>
    </row>
    <row r="89" spans="1:48" s="251" customFormat="1" ht="21.75" customHeight="1" x14ac:dyDescent="0.2">
      <c r="A89" s="1125"/>
      <c r="B89" s="1128"/>
      <c r="C89" s="263">
        <v>13</v>
      </c>
      <c r="D89" s="263" t="s">
        <v>368</v>
      </c>
      <c r="E89" s="240"/>
      <c r="F89" s="241"/>
      <c r="G89" s="263"/>
      <c r="H89" s="268"/>
      <c r="I89" s="268"/>
      <c r="J89" s="240"/>
      <c r="K89" s="265"/>
      <c r="L89" s="264"/>
      <c r="M89" s="466"/>
      <c r="N89" s="246"/>
      <c r="O89" s="247"/>
      <c r="P89" s="245"/>
      <c r="Q89" s="245"/>
      <c r="R89" s="245"/>
      <c r="S89" s="245"/>
      <c r="T89" s="245"/>
      <c r="U89" s="245"/>
      <c r="V89" s="466"/>
      <c r="W89" s="245"/>
      <c r="X89" s="245"/>
      <c r="Y89" s="245"/>
      <c r="Z89" s="245"/>
      <c r="AA89" s="245"/>
      <c r="AB89" s="245"/>
      <c r="AC89" s="248"/>
      <c r="AD89" s="248"/>
      <c r="AE89" s="466"/>
      <c r="AF89" s="249"/>
      <c r="AG89" s="249"/>
      <c r="AH89" s="248"/>
      <c r="AI89" s="248"/>
      <c r="AJ89" s="248"/>
      <c r="AK89" s="248"/>
      <c r="AL89" s="248"/>
      <c r="AM89" s="248"/>
      <c r="AN89" s="466"/>
      <c r="AO89" s="250">
        <f t="shared" si="24"/>
        <v>0</v>
      </c>
      <c r="AP89" s="250">
        <f t="shared" si="24"/>
        <v>0</v>
      </c>
      <c r="AQ89" s="250">
        <f t="shared" si="24"/>
        <v>0</v>
      </c>
      <c r="AR89" s="250">
        <f t="shared" si="24"/>
        <v>0</v>
      </c>
      <c r="AS89" s="250">
        <f t="shared" si="25"/>
        <v>0</v>
      </c>
      <c r="AT89" s="250">
        <f t="shared" si="25"/>
        <v>0</v>
      </c>
      <c r="AU89" s="250" t="e">
        <f>+#REF!+T89+#REF!+#REF!</f>
        <v>#REF!</v>
      </c>
      <c r="AV89" s="250" t="e">
        <f>+L89+#REF!+AD89+AM89</f>
        <v>#REF!</v>
      </c>
    </row>
    <row r="90" spans="1:48" s="251" customFormat="1" ht="21.75" customHeight="1" x14ac:dyDescent="0.2">
      <c r="A90" s="1125"/>
      <c r="B90" s="1128"/>
      <c r="C90" s="263">
        <v>14</v>
      </c>
      <c r="D90" s="263" t="s">
        <v>563</v>
      </c>
      <c r="E90" s="240"/>
      <c r="F90" s="241"/>
      <c r="G90" s="263"/>
      <c r="H90" s="268"/>
      <c r="I90" s="268"/>
      <c r="J90" s="240"/>
      <c r="K90" s="265"/>
      <c r="L90" s="264"/>
      <c r="M90" s="466"/>
      <c r="N90" s="246"/>
      <c r="O90" s="247"/>
      <c r="P90" s="245"/>
      <c r="Q90" s="245"/>
      <c r="R90" s="245"/>
      <c r="S90" s="245"/>
      <c r="T90" s="245"/>
      <c r="U90" s="245"/>
      <c r="V90" s="466"/>
      <c r="W90" s="245"/>
      <c r="X90" s="245"/>
      <c r="Y90" s="245"/>
      <c r="Z90" s="245"/>
      <c r="AA90" s="245"/>
      <c r="AB90" s="245"/>
      <c r="AC90" s="248"/>
      <c r="AD90" s="248"/>
      <c r="AE90" s="466"/>
      <c r="AF90" s="249"/>
      <c r="AG90" s="249"/>
      <c r="AH90" s="248"/>
      <c r="AI90" s="248"/>
      <c r="AJ90" s="248"/>
      <c r="AK90" s="248"/>
      <c r="AL90" s="248"/>
      <c r="AM90" s="248"/>
      <c r="AN90" s="466"/>
      <c r="AO90" s="250">
        <f t="shared" si="24"/>
        <v>0</v>
      </c>
      <c r="AP90" s="250">
        <f t="shared" si="24"/>
        <v>0</v>
      </c>
      <c r="AQ90" s="250">
        <f t="shared" si="24"/>
        <v>0</v>
      </c>
      <c r="AR90" s="250">
        <f t="shared" si="24"/>
        <v>0</v>
      </c>
      <c r="AS90" s="250">
        <f t="shared" si="25"/>
        <v>0</v>
      </c>
      <c r="AT90" s="250">
        <f t="shared" si="25"/>
        <v>0</v>
      </c>
      <c r="AU90" s="250" t="e">
        <f>+#REF!+T90+#REF!+#REF!</f>
        <v>#REF!</v>
      </c>
      <c r="AV90" s="250" t="e">
        <f>+L90+#REF!+AD90+AM90</f>
        <v>#REF!</v>
      </c>
    </row>
    <row r="91" spans="1:48" s="251" customFormat="1" ht="21.75" customHeight="1" x14ac:dyDescent="0.2">
      <c r="A91" s="1125"/>
      <c r="B91" s="1128"/>
      <c r="C91" s="263">
        <v>15</v>
      </c>
      <c r="D91" s="263" t="s">
        <v>378</v>
      </c>
      <c r="E91" s="240"/>
      <c r="F91" s="241"/>
      <c r="G91" s="263"/>
      <c r="H91" s="268"/>
      <c r="I91" s="268"/>
      <c r="J91" s="240"/>
      <c r="K91" s="265"/>
      <c r="L91" s="264"/>
      <c r="M91" s="466"/>
      <c r="N91" s="246"/>
      <c r="O91" s="247"/>
      <c r="P91" s="245"/>
      <c r="Q91" s="245"/>
      <c r="R91" s="245"/>
      <c r="S91" s="245"/>
      <c r="T91" s="245"/>
      <c r="U91" s="245"/>
      <c r="V91" s="466"/>
      <c r="W91" s="245"/>
      <c r="X91" s="245"/>
      <c r="Y91" s="245"/>
      <c r="Z91" s="245"/>
      <c r="AA91" s="245"/>
      <c r="AB91" s="245"/>
      <c r="AC91" s="248"/>
      <c r="AD91" s="248"/>
      <c r="AE91" s="466"/>
      <c r="AF91" s="249"/>
      <c r="AG91" s="249"/>
      <c r="AH91" s="248"/>
      <c r="AI91" s="248"/>
      <c r="AJ91" s="248"/>
      <c r="AK91" s="248"/>
      <c r="AL91" s="248"/>
      <c r="AM91" s="248"/>
      <c r="AN91" s="466"/>
      <c r="AO91" s="250">
        <f t="shared" si="24"/>
        <v>0</v>
      </c>
      <c r="AP91" s="250">
        <f t="shared" si="24"/>
        <v>0</v>
      </c>
      <c r="AQ91" s="250">
        <f t="shared" si="24"/>
        <v>0</v>
      </c>
      <c r="AR91" s="250">
        <f t="shared" si="24"/>
        <v>0</v>
      </c>
      <c r="AS91" s="250">
        <f t="shared" si="25"/>
        <v>0</v>
      </c>
      <c r="AT91" s="250">
        <f t="shared" si="25"/>
        <v>0</v>
      </c>
      <c r="AU91" s="250" t="e">
        <f>+#REF!+T91+#REF!+#REF!</f>
        <v>#REF!</v>
      </c>
      <c r="AV91" s="250" t="e">
        <f>+L91+#REF!+AD91+AM91</f>
        <v>#REF!</v>
      </c>
    </row>
    <row r="92" spans="1:48" s="251" customFormat="1" ht="21.75" customHeight="1" x14ac:dyDescent="0.2">
      <c r="A92" s="1125"/>
      <c r="B92" s="1128"/>
      <c r="C92" s="263">
        <v>16</v>
      </c>
      <c r="D92" s="263" t="s">
        <v>383</v>
      </c>
      <c r="E92" s="240"/>
      <c r="F92" s="241"/>
      <c r="G92" s="263"/>
      <c r="H92" s="268"/>
      <c r="I92" s="268"/>
      <c r="J92" s="240"/>
      <c r="K92" s="265"/>
      <c r="L92" s="264"/>
      <c r="M92" s="466"/>
      <c r="N92" s="246"/>
      <c r="O92" s="247"/>
      <c r="P92" s="245"/>
      <c r="Q92" s="245"/>
      <c r="R92" s="245"/>
      <c r="S92" s="245"/>
      <c r="T92" s="245"/>
      <c r="U92" s="245"/>
      <c r="V92" s="466"/>
      <c r="W92" s="245"/>
      <c r="X92" s="245"/>
      <c r="Y92" s="245"/>
      <c r="Z92" s="245"/>
      <c r="AA92" s="245"/>
      <c r="AB92" s="245"/>
      <c r="AC92" s="248"/>
      <c r="AD92" s="248"/>
      <c r="AE92" s="466"/>
      <c r="AF92" s="249"/>
      <c r="AG92" s="249"/>
      <c r="AH92" s="248"/>
      <c r="AI92" s="248"/>
      <c r="AJ92" s="248"/>
      <c r="AK92" s="248"/>
      <c r="AL92" s="248"/>
      <c r="AM92" s="248"/>
      <c r="AN92" s="466"/>
      <c r="AO92" s="250">
        <f t="shared" si="24"/>
        <v>0</v>
      </c>
      <c r="AP92" s="250">
        <f t="shared" si="24"/>
        <v>0</v>
      </c>
      <c r="AQ92" s="250">
        <f t="shared" si="24"/>
        <v>0</v>
      </c>
      <c r="AR92" s="250">
        <f t="shared" si="24"/>
        <v>0</v>
      </c>
      <c r="AS92" s="250">
        <f t="shared" si="25"/>
        <v>0</v>
      </c>
      <c r="AT92" s="250">
        <f t="shared" si="25"/>
        <v>0</v>
      </c>
      <c r="AU92" s="250" t="e">
        <f>+#REF!+T92+#REF!+#REF!</f>
        <v>#REF!</v>
      </c>
      <c r="AV92" s="250" t="e">
        <f>+L92+#REF!+AD92+AM92</f>
        <v>#REF!</v>
      </c>
    </row>
    <row r="93" spans="1:48" s="251" customFormat="1" ht="21.75" customHeight="1" x14ac:dyDescent="0.2">
      <c r="A93" s="1125"/>
      <c r="B93" s="1128"/>
      <c r="C93" s="263">
        <v>17</v>
      </c>
      <c r="D93" s="263" t="s">
        <v>388</v>
      </c>
      <c r="E93" s="240"/>
      <c r="F93" s="241"/>
      <c r="G93" s="263"/>
      <c r="H93" s="268"/>
      <c r="I93" s="268"/>
      <c r="J93" s="240"/>
      <c r="K93" s="265"/>
      <c r="L93" s="264"/>
      <c r="M93" s="466"/>
      <c r="N93" s="246"/>
      <c r="O93" s="247"/>
      <c r="P93" s="245"/>
      <c r="Q93" s="245"/>
      <c r="R93" s="245"/>
      <c r="S93" s="245"/>
      <c r="T93" s="245"/>
      <c r="U93" s="245"/>
      <c r="V93" s="466"/>
      <c r="W93" s="245"/>
      <c r="X93" s="245"/>
      <c r="Y93" s="245"/>
      <c r="Z93" s="245"/>
      <c r="AA93" s="245"/>
      <c r="AB93" s="245"/>
      <c r="AC93" s="248"/>
      <c r="AD93" s="248"/>
      <c r="AE93" s="466"/>
      <c r="AF93" s="249"/>
      <c r="AG93" s="249"/>
      <c r="AH93" s="248"/>
      <c r="AI93" s="248"/>
      <c r="AJ93" s="248"/>
      <c r="AK93" s="248"/>
      <c r="AL93" s="248"/>
      <c r="AM93" s="248"/>
      <c r="AN93" s="466"/>
      <c r="AO93" s="250">
        <f t="shared" si="24"/>
        <v>0</v>
      </c>
      <c r="AP93" s="250">
        <f t="shared" si="24"/>
        <v>0</v>
      </c>
      <c r="AQ93" s="250">
        <f t="shared" si="24"/>
        <v>0</v>
      </c>
      <c r="AR93" s="250">
        <f t="shared" si="24"/>
        <v>0</v>
      </c>
      <c r="AS93" s="250">
        <f t="shared" si="25"/>
        <v>0</v>
      </c>
      <c r="AT93" s="250">
        <f t="shared" si="25"/>
        <v>0</v>
      </c>
      <c r="AU93" s="250" t="e">
        <f>+#REF!+T93+#REF!+#REF!</f>
        <v>#REF!</v>
      </c>
      <c r="AV93" s="250" t="e">
        <f>+L93+#REF!+AD93+AM93</f>
        <v>#REF!</v>
      </c>
    </row>
    <row r="94" spans="1:48" s="251" customFormat="1" ht="21.75" customHeight="1" x14ac:dyDescent="0.2">
      <c r="A94" s="1125"/>
      <c r="B94" s="1128"/>
      <c r="C94" s="263">
        <v>18</v>
      </c>
      <c r="D94" s="263" t="s">
        <v>393</v>
      </c>
      <c r="E94" s="240"/>
      <c r="F94" s="241"/>
      <c r="G94" s="263"/>
      <c r="H94" s="268"/>
      <c r="I94" s="268"/>
      <c r="J94" s="240"/>
      <c r="K94" s="265"/>
      <c r="L94" s="264"/>
      <c r="M94" s="466"/>
      <c r="N94" s="246"/>
      <c r="O94" s="247"/>
      <c r="P94" s="245"/>
      <c r="Q94" s="245"/>
      <c r="R94" s="245"/>
      <c r="S94" s="245"/>
      <c r="T94" s="245"/>
      <c r="U94" s="245"/>
      <c r="V94" s="466"/>
      <c r="W94" s="245"/>
      <c r="X94" s="245"/>
      <c r="Y94" s="245"/>
      <c r="Z94" s="245"/>
      <c r="AA94" s="245"/>
      <c r="AB94" s="245"/>
      <c r="AC94" s="248"/>
      <c r="AD94" s="248"/>
      <c r="AE94" s="466"/>
      <c r="AF94" s="249"/>
      <c r="AG94" s="249"/>
      <c r="AH94" s="248"/>
      <c r="AI94" s="248"/>
      <c r="AJ94" s="248"/>
      <c r="AK94" s="248"/>
      <c r="AL94" s="248"/>
      <c r="AM94" s="248"/>
      <c r="AN94" s="466"/>
      <c r="AO94" s="250">
        <f t="shared" si="24"/>
        <v>0</v>
      </c>
      <c r="AP94" s="250">
        <f t="shared" si="24"/>
        <v>0</v>
      </c>
      <c r="AQ94" s="250">
        <f t="shared" si="24"/>
        <v>0</v>
      </c>
      <c r="AR94" s="250">
        <f t="shared" si="24"/>
        <v>0</v>
      </c>
      <c r="AS94" s="250">
        <f t="shared" si="25"/>
        <v>0</v>
      </c>
      <c r="AT94" s="250">
        <f t="shared" si="25"/>
        <v>0</v>
      </c>
      <c r="AU94" s="250" t="e">
        <f>+#REF!+T94+#REF!+#REF!</f>
        <v>#REF!</v>
      </c>
      <c r="AV94" s="250" t="e">
        <f>+L94+#REF!+AD94+AM94</f>
        <v>#REF!</v>
      </c>
    </row>
    <row r="95" spans="1:48" s="251" customFormat="1" ht="21.75" customHeight="1" x14ac:dyDescent="0.2">
      <c r="A95" s="1125"/>
      <c r="B95" s="1128"/>
      <c r="C95" s="263">
        <v>19</v>
      </c>
      <c r="D95" s="263" t="s">
        <v>398</v>
      </c>
      <c r="E95" s="240"/>
      <c r="F95" s="241"/>
      <c r="G95" s="263"/>
      <c r="H95" s="268"/>
      <c r="I95" s="268"/>
      <c r="J95" s="240"/>
      <c r="K95" s="265"/>
      <c r="L95" s="264"/>
      <c r="M95" s="466"/>
      <c r="N95" s="246"/>
      <c r="O95" s="247"/>
      <c r="P95" s="245"/>
      <c r="Q95" s="245"/>
      <c r="R95" s="245"/>
      <c r="S95" s="245"/>
      <c r="T95" s="245"/>
      <c r="U95" s="245"/>
      <c r="V95" s="466"/>
      <c r="W95" s="245"/>
      <c r="X95" s="245"/>
      <c r="Y95" s="245"/>
      <c r="Z95" s="245"/>
      <c r="AA95" s="245"/>
      <c r="AB95" s="245"/>
      <c r="AC95" s="248"/>
      <c r="AD95" s="248"/>
      <c r="AE95" s="466"/>
      <c r="AF95" s="249"/>
      <c r="AG95" s="249"/>
      <c r="AH95" s="248"/>
      <c r="AI95" s="248"/>
      <c r="AJ95" s="248"/>
      <c r="AK95" s="248"/>
      <c r="AL95" s="248"/>
      <c r="AM95" s="248"/>
      <c r="AN95" s="466"/>
      <c r="AO95" s="250">
        <f t="shared" si="24"/>
        <v>0</v>
      </c>
      <c r="AP95" s="250">
        <f t="shared" si="24"/>
        <v>0</v>
      </c>
      <c r="AQ95" s="250">
        <f t="shared" si="24"/>
        <v>0</v>
      </c>
      <c r="AR95" s="250">
        <f t="shared" si="24"/>
        <v>0</v>
      </c>
      <c r="AS95" s="250">
        <f t="shared" si="25"/>
        <v>0</v>
      </c>
      <c r="AT95" s="250">
        <f t="shared" si="25"/>
        <v>0</v>
      </c>
      <c r="AU95" s="250" t="e">
        <f>+#REF!+T95+#REF!+#REF!</f>
        <v>#REF!</v>
      </c>
      <c r="AV95" s="250" t="e">
        <f>+L95+#REF!+AD95+AM95</f>
        <v>#REF!</v>
      </c>
    </row>
    <row r="96" spans="1:48" s="251" customFormat="1" ht="21.75" customHeight="1" x14ac:dyDescent="0.2">
      <c r="A96" s="1125"/>
      <c r="B96" s="1128"/>
      <c r="C96" s="263">
        <v>20</v>
      </c>
      <c r="D96" s="263" t="s">
        <v>403</v>
      </c>
      <c r="E96" s="240"/>
      <c r="F96" s="241"/>
      <c r="G96" s="263"/>
      <c r="H96" s="268"/>
      <c r="I96" s="268"/>
      <c r="J96" s="240"/>
      <c r="K96" s="265"/>
      <c r="L96" s="264"/>
      <c r="M96" s="466"/>
      <c r="N96" s="246"/>
      <c r="O96" s="247"/>
      <c r="P96" s="245"/>
      <c r="Q96" s="245"/>
      <c r="R96" s="245"/>
      <c r="S96" s="245"/>
      <c r="T96" s="245"/>
      <c r="U96" s="245"/>
      <c r="V96" s="466"/>
      <c r="W96" s="245"/>
      <c r="X96" s="245"/>
      <c r="Y96" s="245"/>
      <c r="Z96" s="245"/>
      <c r="AA96" s="245"/>
      <c r="AB96" s="245"/>
      <c r="AC96" s="248"/>
      <c r="AD96" s="248"/>
      <c r="AE96" s="466"/>
      <c r="AF96" s="249"/>
      <c r="AG96" s="249"/>
      <c r="AH96" s="248"/>
      <c r="AI96" s="248"/>
      <c r="AJ96" s="248"/>
      <c r="AK96" s="248"/>
      <c r="AL96" s="248"/>
      <c r="AM96" s="248"/>
      <c r="AN96" s="466"/>
      <c r="AO96" s="250">
        <f t="shared" si="24"/>
        <v>0</v>
      </c>
      <c r="AP96" s="250">
        <f t="shared" si="24"/>
        <v>0</v>
      </c>
      <c r="AQ96" s="250">
        <f t="shared" si="24"/>
        <v>0</v>
      </c>
      <c r="AR96" s="250">
        <f t="shared" si="24"/>
        <v>0</v>
      </c>
      <c r="AS96" s="250">
        <f t="shared" si="25"/>
        <v>0</v>
      </c>
      <c r="AT96" s="250">
        <f t="shared" si="25"/>
        <v>0</v>
      </c>
      <c r="AU96" s="250" t="e">
        <f>+#REF!+T96+#REF!+#REF!</f>
        <v>#REF!</v>
      </c>
      <c r="AV96" s="250" t="e">
        <f>+L96+#REF!+AD96+AM96</f>
        <v>#REF!</v>
      </c>
    </row>
    <row r="97" spans="1:48" s="251" customFormat="1" ht="21.75" customHeight="1" x14ac:dyDescent="0.2">
      <c r="A97" s="1125"/>
      <c r="B97" s="1129"/>
      <c r="C97" s="263">
        <v>77</v>
      </c>
      <c r="D97" s="263" t="s">
        <v>417</v>
      </c>
      <c r="E97" s="240"/>
      <c r="F97" s="241"/>
      <c r="G97" s="263"/>
      <c r="H97" s="268"/>
      <c r="I97" s="268"/>
      <c r="J97" s="240"/>
      <c r="K97" s="265"/>
      <c r="L97" s="264"/>
      <c r="M97" s="466"/>
      <c r="N97" s="246"/>
      <c r="O97" s="247"/>
      <c r="P97" s="245"/>
      <c r="Q97" s="245"/>
      <c r="R97" s="245"/>
      <c r="S97" s="245"/>
      <c r="T97" s="245"/>
      <c r="U97" s="245"/>
      <c r="V97" s="466"/>
      <c r="W97" s="245"/>
      <c r="X97" s="245"/>
      <c r="Y97" s="245"/>
      <c r="Z97" s="245"/>
      <c r="AA97" s="245"/>
      <c r="AB97" s="245"/>
      <c r="AC97" s="248"/>
      <c r="AD97" s="248"/>
      <c r="AE97" s="466"/>
      <c r="AF97" s="249"/>
      <c r="AG97" s="249"/>
      <c r="AH97" s="248"/>
      <c r="AI97" s="248"/>
      <c r="AJ97" s="248"/>
      <c r="AK97" s="248"/>
      <c r="AL97" s="248"/>
      <c r="AM97" s="248"/>
      <c r="AN97" s="466"/>
      <c r="AO97" s="250">
        <f t="shared" si="24"/>
        <v>0</v>
      </c>
      <c r="AP97" s="250">
        <f t="shared" si="24"/>
        <v>0</v>
      </c>
      <c r="AQ97" s="250">
        <f t="shared" si="24"/>
        <v>0</v>
      </c>
      <c r="AR97" s="250">
        <f t="shared" si="24"/>
        <v>0</v>
      </c>
      <c r="AS97" s="250">
        <f t="shared" si="25"/>
        <v>0</v>
      </c>
      <c r="AT97" s="250">
        <f t="shared" si="25"/>
        <v>0</v>
      </c>
      <c r="AU97" s="250" t="e">
        <f>+#REF!+T97+#REF!+#REF!</f>
        <v>#REF!</v>
      </c>
      <c r="AV97" s="250" t="e">
        <f>+L97+#REF!+AD97+AM97</f>
        <v>#REF!</v>
      </c>
    </row>
    <row r="98" spans="1:48" s="40" customFormat="1" ht="21.75" customHeight="1" x14ac:dyDescent="0.2">
      <c r="A98" s="1126"/>
      <c r="B98" s="294"/>
      <c r="C98" s="266"/>
      <c r="D98" s="267"/>
      <c r="E98" s="254">
        <f>SUM(E77:E97)</f>
        <v>0</v>
      </c>
      <c r="F98" s="255">
        <f t="shared" ref="F98:L98" si="26">SUM(F77:F97)</f>
        <v>0</v>
      </c>
      <c r="G98" s="256">
        <f t="shared" si="26"/>
        <v>0</v>
      </c>
      <c r="H98" s="256">
        <f t="shared" si="26"/>
        <v>0</v>
      </c>
      <c r="I98" s="256"/>
      <c r="J98" s="254">
        <f>SUM(J77:J97)</f>
        <v>0</v>
      </c>
      <c r="K98" s="258">
        <f t="shared" si="26"/>
        <v>0</v>
      </c>
      <c r="L98" s="257">
        <f t="shared" si="26"/>
        <v>0</v>
      </c>
      <c r="M98" s="467"/>
      <c r="N98" s="261">
        <f>SUM(N77:N97)</f>
        <v>0</v>
      </c>
      <c r="O98" s="262">
        <f t="shared" ref="O98:T98" si="27">SUM(O77:O97)</f>
        <v>0</v>
      </c>
      <c r="P98" s="259">
        <f t="shared" si="27"/>
        <v>0</v>
      </c>
      <c r="Q98" s="259">
        <f t="shared" si="27"/>
        <v>0</v>
      </c>
      <c r="R98" s="260">
        <f t="shared" si="27"/>
        <v>0</v>
      </c>
      <c r="S98" s="260">
        <f t="shared" si="27"/>
        <v>0</v>
      </c>
      <c r="T98" s="260">
        <f t="shared" si="27"/>
        <v>0</v>
      </c>
      <c r="U98" s="260"/>
      <c r="V98" s="467"/>
      <c r="W98" s="259">
        <f>SUM(W77:W97)</f>
        <v>0</v>
      </c>
      <c r="X98" s="260">
        <f t="shared" ref="X98:Z98" si="28">SUM(X77:X97)</f>
        <v>0</v>
      </c>
      <c r="Y98" s="259">
        <f t="shared" si="28"/>
        <v>0</v>
      </c>
      <c r="Z98" s="259">
        <f t="shared" si="28"/>
        <v>0</v>
      </c>
      <c r="AA98" s="259"/>
      <c r="AB98" s="260">
        <f t="shared" ref="AB98:AD98" si="29">SUM(AB77:AB97)</f>
        <v>0</v>
      </c>
      <c r="AC98" s="260">
        <f t="shared" si="29"/>
        <v>0</v>
      </c>
      <c r="AD98" s="260">
        <f t="shared" si="29"/>
        <v>0</v>
      </c>
      <c r="AE98" s="467"/>
      <c r="AF98" s="260">
        <f>SUM(AF77:AF97)</f>
        <v>0</v>
      </c>
      <c r="AG98" s="260">
        <f t="shared" ref="AG98:AI98" si="30">SUM(AG77:AG97)</f>
        <v>0</v>
      </c>
      <c r="AH98" s="259">
        <f t="shared" si="30"/>
        <v>0</v>
      </c>
      <c r="AI98" s="259">
        <f t="shared" si="30"/>
        <v>0</v>
      </c>
      <c r="AJ98" s="259"/>
      <c r="AK98" s="260">
        <f t="shared" ref="AK98:AM98" si="31">SUM(AK77:AK97)</f>
        <v>0</v>
      </c>
      <c r="AL98" s="260">
        <f t="shared" si="31"/>
        <v>0</v>
      </c>
      <c r="AM98" s="260">
        <f t="shared" si="31"/>
        <v>0</v>
      </c>
      <c r="AN98" s="467"/>
      <c r="AO98" s="260">
        <f>SUM(AO77:AO97)</f>
        <v>0</v>
      </c>
      <c r="AP98" s="260">
        <f t="shared" ref="AP98:AV98" si="32">SUM(AP77:AP97)</f>
        <v>0</v>
      </c>
      <c r="AQ98" s="260">
        <f t="shared" si="32"/>
        <v>0</v>
      </c>
      <c r="AR98" s="260">
        <f t="shared" si="32"/>
        <v>0</v>
      </c>
      <c r="AS98" s="260">
        <f t="shared" si="32"/>
        <v>0</v>
      </c>
      <c r="AT98" s="260">
        <f t="shared" si="32"/>
        <v>0</v>
      </c>
      <c r="AU98" s="260" t="e">
        <f t="shared" si="32"/>
        <v>#REF!</v>
      </c>
      <c r="AV98" s="260" t="e">
        <f t="shared" si="32"/>
        <v>#REF!</v>
      </c>
    </row>
    <row r="99" spans="1:48" ht="12.75" customHeight="1" x14ac:dyDescent="0.3">
      <c r="B99" s="189"/>
      <c r="C99" s="189"/>
      <c r="D99" s="189"/>
      <c r="E99" s="269"/>
      <c r="F99" s="269"/>
      <c r="G99" s="189"/>
      <c r="H99" s="189"/>
      <c r="I99" s="189"/>
      <c r="J99" s="189"/>
      <c r="K99" s="270"/>
      <c r="L99" s="189"/>
      <c r="M99" s="189"/>
      <c r="N99" s="271"/>
      <c r="O99" s="272"/>
      <c r="P99" s="189"/>
      <c r="Q99" s="189"/>
      <c r="R99" s="189"/>
      <c r="S99" s="189"/>
      <c r="T99" s="189"/>
      <c r="U99" s="189"/>
      <c r="V99" s="189"/>
      <c r="W99" s="189"/>
      <c r="X99" s="189"/>
      <c r="Y99" s="189"/>
      <c r="Z99" s="189"/>
      <c r="AA99" s="189"/>
      <c r="AB99" s="189"/>
      <c r="AE99" s="189"/>
      <c r="AN99" s="189"/>
    </row>
    <row r="100" spans="1:48" ht="50.25" customHeight="1" x14ac:dyDescent="0.3">
      <c r="B100" s="189"/>
      <c r="C100" s="189"/>
      <c r="D100" s="189"/>
      <c r="E100" s="273"/>
      <c r="F100" s="274"/>
      <c r="G100" s="189"/>
      <c r="H100" s="189"/>
      <c r="I100" s="189"/>
      <c r="J100" s="189"/>
      <c r="K100" s="270"/>
      <c r="L100" s="189"/>
      <c r="M100" s="189"/>
      <c r="N100" s="271"/>
      <c r="O100" s="272"/>
      <c r="P100" s="189"/>
      <c r="Q100" s="189"/>
      <c r="R100" s="189"/>
      <c r="S100" s="189"/>
      <c r="T100" s="189"/>
      <c r="U100" s="189"/>
      <c r="V100" s="189"/>
      <c r="W100" s="189"/>
      <c r="X100" s="189"/>
      <c r="Y100" s="189"/>
      <c r="Z100" s="189"/>
      <c r="AA100" s="189"/>
      <c r="AB100" s="189"/>
      <c r="AE100" s="189"/>
      <c r="AN100" s="189"/>
    </row>
    <row r="101" spans="1:48" ht="12.75" customHeight="1" x14ac:dyDescent="0.3">
      <c r="B101" s="189"/>
      <c r="C101" s="189"/>
      <c r="D101" s="189"/>
      <c r="E101" s="269"/>
      <c r="F101" s="269"/>
      <c r="G101" s="189"/>
      <c r="H101" s="189"/>
      <c r="I101" s="189"/>
      <c r="J101" s="189"/>
      <c r="K101" s="270"/>
      <c r="L101" s="189"/>
      <c r="M101" s="189"/>
      <c r="N101" s="271"/>
      <c r="O101" s="272"/>
      <c r="P101" s="189"/>
      <c r="Q101" s="189"/>
      <c r="R101" s="189"/>
      <c r="S101" s="189"/>
      <c r="T101" s="189"/>
      <c r="U101" s="189"/>
      <c r="V101" s="189"/>
      <c r="W101" s="189"/>
      <c r="X101" s="189"/>
      <c r="Y101" s="189"/>
      <c r="Z101" s="189"/>
      <c r="AA101" s="189"/>
      <c r="AB101" s="189"/>
      <c r="AE101" s="189"/>
      <c r="AN101" s="189"/>
    </row>
    <row r="102" spans="1:48" ht="12.75" customHeight="1" x14ac:dyDescent="0.3">
      <c r="B102" s="189"/>
      <c r="C102" s="189"/>
      <c r="D102" s="189"/>
      <c r="E102" s="269"/>
      <c r="F102" s="269"/>
      <c r="G102" s="189"/>
      <c r="H102" s="189"/>
      <c r="I102" s="189"/>
      <c r="J102" s="189"/>
      <c r="K102" s="270"/>
      <c r="L102" s="189"/>
      <c r="M102" s="189"/>
      <c r="N102" s="271"/>
      <c r="O102" s="272"/>
      <c r="P102" s="189"/>
      <c r="Q102" s="189"/>
      <c r="R102" s="189"/>
      <c r="S102" s="189"/>
      <c r="T102" s="189"/>
      <c r="U102" s="189"/>
      <c r="V102" s="189"/>
      <c r="W102" s="189"/>
      <c r="X102" s="189"/>
      <c r="Y102" s="189"/>
      <c r="Z102" s="189"/>
      <c r="AA102" s="189"/>
      <c r="AB102" s="189"/>
      <c r="AE102" s="189"/>
      <c r="AN102" s="189"/>
    </row>
    <row r="103" spans="1:48" ht="12.75" customHeight="1" x14ac:dyDescent="0.3">
      <c r="B103" s="189"/>
      <c r="C103" s="189"/>
      <c r="D103" s="189"/>
      <c r="E103" s="269"/>
      <c r="F103" s="269"/>
      <c r="G103" s="189"/>
      <c r="H103" s="189"/>
      <c r="I103" s="189"/>
      <c r="J103" s="189"/>
      <c r="K103" s="270"/>
      <c r="L103" s="189"/>
      <c r="M103" s="189"/>
      <c r="N103" s="271"/>
      <c r="O103" s="272"/>
      <c r="P103" s="189"/>
      <c r="Q103" s="189"/>
      <c r="R103" s="189"/>
      <c r="S103" s="189"/>
      <c r="T103" s="189"/>
      <c r="U103" s="189"/>
      <c r="V103" s="189"/>
      <c r="W103" s="189"/>
      <c r="X103" s="189"/>
      <c r="Y103" s="189"/>
      <c r="Z103" s="189"/>
      <c r="AA103" s="189"/>
      <c r="AB103" s="189"/>
      <c r="AE103" s="189"/>
      <c r="AN103" s="189"/>
    </row>
    <row r="104" spans="1:48" ht="12.75" customHeight="1" x14ac:dyDescent="0.3">
      <c r="B104" s="189"/>
      <c r="C104" s="189"/>
      <c r="D104" s="189"/>
      <c r="E104" s="269"/>
      <c r="F104" s="269"/>
      <c r="G104" s="189"/>
      <c r="H104" s="189"/>
      <c r="I104" s="189"/>
      <c r="J104" s="189"/>
      <c r="K104" s="270"/>
      <c r="L104" s="189"/>
      <c r="M104" s="189"/>
      <c r="N104" s="271"/>
      <c r="O104" s="272"/>
      <c r="P104" s="189"/>
      <c r="Q104" s="189"/>
      <c r="R104" s="189"/>
      <c r="S104" s="189"/>
      <c r="T104" s="189"/>
      <c r="U104" s="189"/>
      <c r="V104" s="189"/>
      <c r="W104" s="189"/>
      <c r="X104" s="189"/>
      <c r="Y104" s="189"/>
      <c r="Z104" s="189"/>
      <c r="AA104" s="189"/>
      <c r="AB104" s="189"/>
      <c r="AE104" s="189"/>
      <c r="AN104" s="189"/>
    </row>
    <row r="105" spans="1:48" ht="12.75" customHeight="1" x14ac:dyDescent="0.3">
      <c r="B105" s="189"/>
      <c r="C105" s="189"/>
      <c r="D105" s="189"/>
      <c r="E105" s="269"/>
      <c r="F105" s="269"/>
      <c r="G105" s="189"/>
      <c r="H105" s="189"/>
      <c r="I105" s="189"/>
      <c r="J105" s="189"/>
      <c r="K105" s="270"/>
      <c r="L105" s="189"/>
      <c r="M105" s="189"/>
      <c r="N105" s="271"/>
      <c r="O105" s="272"/>
      <c r="P105" s="189"/>
      <c r="Q105" s="189"/>
      <c r="R105" s="189"/>
      <c r="S105" s="189"/>
      <c r="T105" s="189"/>
      <c r="U105" s="189"/>
      <c r="V105" s="189"/>
      <c r="W105" s="189"/>
      <c r="X105" s="189"/>
      <c r="Y105" s="189"/>
      <c r="Z105" s="189"/>
      <c r="AA105" s="189"/>
      <c r="AB105" s="189"/>
      <c r="AE105" s="189"/>
      <c r="AN105" s="189"/>
    </row>
    <row r="106" spans="1:48" ht="12.75" customHeight="1" x14ac:dyDescent="0.3">
      <c r="B106" s="189"/>
      <c r="C106" s="189"/>
      <c r="D106" s="189"/>
      <c r="E106" s="269"/>
      <c r="F106" s="269"/>
      <c r="G106" s="189"/>
      <c r="H106" s="189"/>
      <c r="I106" s="189"/>
      <c r="J106" s="189"/>
      <c r="K106" s="270"/>
      <c r="L106" s="189"/>
      <c r="M106" s="189"/>
      <c r="N106" s="271"/>
      <c r="O106" s="272"/>
      <c r="P106" s="189"/>
      <c r="Q106" s="189"/>
      <c r="R106" s="189"/>
      <c r="S106" s="189"/>
      <c r="T106" s="189"/>
      <c r="U106" s="189"/>
      <c r="V106" s="189"/>
      <c r="W106" s="189"/>
      <c r="X106" s="189"/>
      <c r="Y106" s="189"/>
      <c r="Z106" s="189"/>
      <c r="AA106" s="189"/>
      <c r="AB106" s="189"/>
      <c r="AE106" s="189"/>
      <c r="AN106" s="189"/>
    </row>
    <row r="107" spans="1:48" ht="12.75" customHeight="1" x14ac:dyDescent="0.3">
      <c r="B107" s="189"/>
      <c r="C107" s="189"/>
      <c r="D107" s="189"/>
      <c r="E107" s="269"/>
      <c r="F107" s="269"/>
      <c r="G107" s="189"/>
      <c r="H107" s="189"/>
      <c r="I107" s="189"/>
      <c r="J107" s="189"/>
      <c r="K107" s="270"/>
      <c r="L107" s="189"/>
      <c r="M107" s="189"/>
      <c r="N107" s="271"/>
      <c r="O107" s="272"/>
      <c r="P107" s="189"/>
      <c r="Q107" s="189"/>
      <c r="R107" s="189"/>
      <c r="S107" s="189"/>
      <c r="T107" s="189"/>
      <c r="U107" s="189"/>
      <c r="V107" s="189"/>
      <c r="W107" s="189"/>
      <c r="X107" s="189"/>
      <c r="Y107" s="189"/>
      <c r="Z107" s="189"/>
      <c r="AA107" s="189"/>
      <c r="AB107" s="189"/>
      <c r="AE107" s="189"/>
      <c r="AN107" s="189"/>
    </row>
    <row r="108" spans="1:48" ht="12.75" customHeight="1" x14ac:dyDescent="0.3">
      <c r="B108" s="189"/>
      <c r="C108" s="189"/>
      <c r="D108" s="189"/>
      <c r="E108" s="269"/>
      <c r="F108" s="269"/>
      <c r="G108" s="189"/>
      <c r="H108" s="189"/>
      <c r="I108" s="189"/>
      <c r="J108" s="189"/>
      <c r="K108" s="270"/>
      <c r="L108" s="189"/>
      <c r="M108" s="189"/>
      <c r="N108" s="271"/>
      <c r="O108" s="272"/>
      <c r="P108" s="189"/>
      <c r="Q108" s="189"/>
      <c r="R108" s="189"/>
      <c r="S108" s="189"/>
      <c r="T108" s="189"/>
      <c r="U108" s="189"/>
      <c r="V108" s="189"/>
      <c r="W108" s="189"/>
      <c r="X108" s="189"/>
      <c r="Y108" s="189"/>
      <c r="Z108" s="189"/>
      <c r="AA108" s="189"/>
      <c r="AB108" s="189"/>
      <c r="AE108" s="189"/>
      <c r="AN108" s="189"/>
    </row>
    <row r="109" spans="1:48" ht="12.75" customHeight="1" x14ac:dyDescent="0.3">
      <c r="B109" s="189"/>
      <c r="C109" s="189"/>
      <c r="D109" s="189"/>
      <c r="E109" s="269"/>
      <c r="F109" s="269"/>
      <c r="G109" s="189"/>
      <c r="H109" s="189"/>
      <c r="I109" s="189"/>
      <c r="J109" s="189"/>
      <c r="K109" s="270"/>
      <c r="L109" s="189"/>
      <c r="M109" s="189"/>
      <c r="N109" s="271"/>
      <c r="O109" s="272"/>
      <c r="P109" s="189"/>
      <c r="Q109" s="189"/>
      <c r="R109" s="189"/>
      <c r="S109" s="189"/>
      <c r="T109" s="189"/>
      <c r="U109" s="189"/>
      <c r="V109" s="189"/>
      <c r="W109" s="189"/>
      <c r="X109" s="189"/>
      <c r="Y109" s="189"/>
      <c r="Z109" s="189"/>
      <c r="AA109" s="189"/>
      <c r="AB109" s="189"/>
      <c r="AE109" s="189"/>
      <c r="AN109" s="189"/>
    </row>
    <row r="110" spans="1:48" ht="12.75" customHeight="1" x14ac:dyDescent="0.3">
      <c r="B110" s="189"/>
      <c r="C110" s="189"/>
      <c r="D110" s="189"/>
      <c r="E110" s="269"/>
      <c r="F110" s="269"/>
      <c r="G110" s="189"/>
      <c r="H110" s="189"/>
      <c r="I110" s="189"/>
      <c r="J110" s="189"/>
      <c r="K110" s="270"/>
      <c r="L110" s="189"/>
      <c r="M110" s="189"/>
      <c r="N110" s="271"/>
      <c r="O110" s="272"/>
      <c r="P110" s="189"/>
      <c r="Q110" s="189"/>
      <c r="R110" s="189"/>
      <c r="S110" s="189"/>
      <c r="T110" s="189"/>
      <c r="U110" s="189"/>
      <c r="V110" s="189"/>
      <c r="W110" s="189"/>
      <c r="X110" s="189"/>
      <c r="Y110" s="189"/>
      <c r="Z110" s="189"/>
      <c r="AA110" s="189"/>
      <c r="AB110" s="189"/>
      <c r="AE110" s="189"/>
      <c r="AN110" s="189"/>
    </row>
    <row r="111" spans="1:48" ht="12.75" customHeight="1" x14ac:dyDescent="0.3">
      <c r="B111" s="189"/>
      <c r="C111" s="189"/>
      <c r="D111" s="189"/>
      <c r="E111" s="269"/>
      <c r="F111" s="269"/>
      <c r="G111" s="189"/>
      <c r="H111" s="189"/>
      <c r="I111" s="189"/>
      <c r="J111" s="189"/>
      <c r="K111" s="270"/>
      <c r="L111" s="189"/>
      <c r="M111" s="189"/>
      <c r="N111" s="271"/>
      <c r="O111" s="272"/>
      <c r="P111" s="189"/>
      <c r="Q111" s="189"/>
      <c r="R111" s="189"/>
      <c r="S111" s="189"/>
      <c r="T111" s="189"/>
      <c r="U111" s="189"/>
      <c r="V111" s="189"/>
      <c r="W111" s="189"/>
      <c r="X111" s="189"/>
      <c r="Y111" s="189"/>
      <c r="Z111" s="189"/>
      <c r="AA111" s="189"/>
      <c r="AB111" s="189"/>
      <c r="AE111" s="189"/>
      <c r="AN111" s="189"/>
    </row>
    <row r="112" spans="1:48" ht="12.75" customHeight="1" x14ac:dyDescent="0.3">
      <c r="B112" s="189"/>
      <c r="C112" s="189"/>
      <c r="D112" s="189"/>
      <c r="E112" s="269"/>
      <c r="F112" s="269"/>
      <c r="G112" s="189"/>
      <c r="H112" s="189"/>
      <c r="I112" s="189"/>
      <c r="J112" s="189"/>
      <c r="K112" s="270"/>
      <c r="L112" s="189"/>
      <c r="M112" s="189"/>
      <c r="N112" s="271"/>
      <c r="O112" s="272"/>
      <c r="P112" s="189"/>
      <c r="Q112" s="189"/>
      <c r="R112" s="189"/>
      <c r="S112" s="189"/>
      <c r="T112" s="189"/>
      <c r="U112" s="189"/>
      <c r="V112" s="189"/>
      <c r="W112" s="189"/>
      <c r="X112" s="189"/>
      <c r="Y112" s="189"/>
      <c r="Z112" s="189"/>
      <c r="AA112" s="189"/>
      <c r="AB112" s="189"/>
      <c r="AE112" s="189"/>
      <c r="AN112" s="189"/>
    </row>
    <row r="113" spans="2:40" ht="12.75" customHeight="1" x14ac:dyDescent="0.3">
      <c r="B113" s="189"/>
      <c r="C113" s="189"/>
      <c r="D113" s="189"/>
      <c r="E113" s="269"/>
      <c r="F113" s="269"/>
      <c r="G113" s="189"/>
      <c r="H113" s="189"/>
      <c r="I113" s="189"/>
      <c r="J113" s="189"/>
      <c r="K113" s="270"/>
      <c r="L113" s="189"/>
      <c r="M113" s="189"/>
      <c r="N113" s="271"/>
      <c r="O113" s="272"/>
      <c r="P113" s="189"/>
      <c r="Q113" s="189"/>
      <c r="R113" s="189"/>
      <c r="S113" s="189"/>
      <c r="T113" s="189"/>
      <c r="U113" s="189"/>
      <c r="V113" s="189"/>
      <c r="W113" s="189"/>
      <c r="X113" s="189"/>
      <c r="Y113" s="189"/>
      <c r="Z113" s="189"/>
      <c r="AA113" s="189"/>
      <c r="AB113" s="189"/>
      <c r="AE113" s="189"/>
      <c r="AN113" s="189"/>
    </row>
    <row r="114" spans="2:40" ht="12.75" customHeight="1" x14ac:dyDescent="0.3">
      <c r="B114" s="189"/>
      <c r="C114" s="189"/>
      <c r="D114" s="189"/>
      <c r="E114" s="269"/>
      <c r="F114" s="269"/>
      <c r="G114" s="189"/>
      <c r="H114" s="189"/>
      <c r="I114" s="189"/>
      <c r="J114" s="189"/>
      <c r="K114" s="270"/>
      <c r="L114" s="189"/>
      <c r="M114" s="189"/>
      <c r="N114" s="271"/>
      <c r="O114" s="272"/>
      <c r="P114" s="189"/>
      <c r="Q114" s="189"/>
      <c r="R114" s="189"/>
      <c r="S114" s="189"/>
      <c r="T114" s="189"/>
      <c r="U114" s="189"/>
      <c r="V114" s="189"/>
      <c r="W114" s="189"/>
      <c r="X114" s="189"/>
      <c r="Y114" s="189"/>
      <c r="Z114" s="189"/>
      <c r="AA114" s="189"/>
      <c r="AB114" s="189"/>
      <c r="AE114" s="189"/>
      <c r="AN114" s="189"/>
    </row>
    <row r="115" spans="2:40" ht="12.75" customHeight="1" x14ac:dyDescent="0.3">
      <c r="B115" s="189"/>
      <c r="C115" s="189"/>
      <c r="D115" s="189"/>
      <c r="E115" s="269"/>
      <c r="F115" s="269"/>
      <c r="G115" s="189"/>
      <c r="H115" s="189"/>
      <c r="I115" s="189"/>
      <c r="J115" s="189"/>
      <c r="K115" s="270"/>
      <c r="L115" s="189"/>
      <c r="M115" s="189"/>
      <c r="N115" s="271"/>
      <c r="O115" s="272"/>
      <c r="P115" s="189"/>
      <c r="Q115" s="189"/>
      <c r="R115" s="189"/>
      <c r="S115" s="189"/>
      <c r="T115" s="189"/>
      <c r="U115" s="189"/>
      <c r="V115" s="189"/>
      <c r="W115" s="189"/>
      <c r="X115" s="189"/>
      <c r="Y115" s="189"/>
      <c r="Z115" s="189"/>
      <c r="AA115" s="189"/>
      <c r="AB115" s="189"/>
      <c r="AE115" s="189"/>
      <c r="AN115" s="189"/>
    </row>
    <row r="116" spans="2:40" ht="12.75" customHeight="1" x14ac:dyDescent="0.3">
      <c r="B116" s="189"/>
      <c r="C116" s="189"/>
      <c r="D116" s="189"/>
      <c r="E116" s="269"/>
      <c r="F116" s="269"/>
      <c r="G116" s="189"/>
      <c r="H116" s="189"/>
      <c r="I116" s="189"/>
      <c r="J116" s="189"/>
      <c r="K116" s="270"/>
      <c r="L116" s="189"/>
      <c r="M116" s="189"/>
      <c r="N116" s="271"/>
      <c r="O116" s="272"/>
      <c r="P116" s="189"/>
      <c r="Q116" s="189"/>
      <c r="R116" s="189"/>
      <c r="S116" s="189"/>
      <c r="T116" s="189"/>
      <c r="U116" s="189"/>
      <c r="V116" s="189"/>
      <c r="W116" s="189"/>
      <c r="X116" s="189"/>
      <c r="Y116" s="189"/>
      <c r="Z116" s="189"/>
      <c r="AA116" s="189"/>
      <c r="AB116" s="189"/>
      <c r="AE116" s="189"/>
      <c r="AN116" s="189"/>
    </row>
    <row r="117" spans="2:40" ht="12.75" customHeight="1" x14ac:dyDescent="0.3">
      <c r="B117" s="189"/>
      <c r="C117" s="189"/>
      <c r="D117" s="189"/>
      <c r="E117" s="269"/>
      <c r="F117" s="269"/>
      <c r="G117" s="189"/>
      <c r="H117" s="189"/>
      <c r="I117" s="189"/>
      <c r="J117" s="189"/>
      <c r="K117" s="270"/>
      <c r="L117" s="189"/>
      <c r="M117" s="189"/>
      <c r="N117" s="271"/>
      <c r="O117" s="272"/>
      <c r="P117" s="189"/>
      <c r="Q117" s="189"/>
      <c r="R117" s="189"/>
      <c r="S117" s="189"/>
      <c r="T117" s="189"/>
      <c r="U117" s="189"/>
      <c r="V117" s="189"/>
      <c r="W117" s="189"/>
      <c r="X117" s="189"/>
      <c r="Y117" s="189"/>
      <c r="Z117" s="189"/>
      <c r="AA117" s="189"/>
      <c r="AB117" s="189"/>
      <c r="AE117" s="189"/>
      <c r="AN117" s="189"/>
    </row>
    <row r="118" spans="2:40" ht="12.75" customHeight="1" x14ac:dyDescent="0.3">
      <c r="B118" s="189"/>
      <c r="C118" s="189"/>
      <c r="D118" s="189"/>
      <c r="E118" s="269"/>
      <c r="F118" s="269"/>
      <c r="G118" s="189"/>
      <c r="H118" s="189"/>
      <c r="I118" s="189"/>
      <c r="J118" s="189"/>
      <c r="K118" s="270"/>
      <c r="L118" s="189"/>
      <c r="M118" s="189"/>
      <c r="N118" s="271"/>
      <c r="O118" s="272"/>
      <c r="P118" s="189"/>
      <c r="Q118" s="189"/>
      <c r="R118" s="189"/>
      <c r="S118" s="189"/>
      <c r="T118" s="189"/>
      <c r="U118" s="189"/>
      <c r="V118" s="189"/>
      <c r="W118" s="189"/>
      <c r="X118" s="189"/>
      <c r="Y118" s="189"/>
      <c r="Z118" s="189"/>
      <c r="AA118" s="189"/>
      <c r="AB118" s="189"/>
      <c r="AE118" s="189"/>
      <c r="AN118" s="189"/>
    </row>
    <row r="119" spans="2:40" ht="12.75" customHeight="1" x14ac:dyDescent="0.3">
      <c r="B119" s="189"/>
      <c r="C119" s="189"/>
      <c r="D119" s="189"/>
      <c r="E119" s="269"/>
      <c r="F119" s="269"/>
      <c r="G119" s="189"/>
      <c r="H119" s="189"/>
      <c r="I119" s="189"/>
      <c r="J119" s="189"/>
      <c r="K119" s="270"/>
      <c r="L119" s="189"/>
      <c r="M119" s="189"/>
      <c r="N119" s="271"/>
      <c r="O119" s="272"/>
      <c r="P119" s="189"/>
      <c r="Q119" s="189"/>
      <c r="R119" s="189"/>
      <c r="S119" s="189"/>
      <c r="T119" s="189"/>
      <c r="U119" s="189"/>
      <c r="V119" s="189"/>
      <c r="W119" s="189"/>
      <c r="X119" s="189"/>
      <c r="Y119" s="189"/>
      <c r="Z119" s="189"/>
      <c r="AA119" s="189"/>
      <c r="AB119" s="189"/>
      <c r="AE119" s="189"/>
      <c r="AN119" s="189"/>
    </row>
    <row r="120" spans="2:40" ht="12.75" customHeight="1" x14ac:dyDescent="0.3">
      <c r="B120" s="189"/>
      <c r="C120" s="189"/>
      <c r="D120" s="189"/>
      <c r="E120" s="269"/>
      <c r="F120" s="269"/>
      <c r="G120" s="189"/>
      <c r="H120" s="189"/>
      <c r="I120" s="189"/>
      <c r="J120" s="189"/>
      <c r="K120" s="270"/>
      <c r="L120" s="189"/>
      <c r="M120" s="189"/>
      <c r="N120" s="271"/>
      <c r="O120" s="272"/>
      <c r="P120" s="189"/>
      <c r="Q120" s="189"/>
      <c r="R120" s="189"/>
      <c r="S120" s="189"/>
      <c r="T120" s="189"/>
      <c r="U120" s="189"/>
      <c r="V120" s="189"/>
      <c r="W120" s="189"/>
      <c r="X120" s="189"/>
      <c r="Y120" s="189"/>
      <c r="Z120" s="189"/>
      <c r="AA120" s="189"/>
      <c r="AB120" s="189"/>
      <c r="AE120" s="189"/>
      <c r="AN120" s="189"/>
    </row>
    <row r="121" spans="2:40" ht="12.75" customHeight="1" x14ac:dyDescent="0.3">
      <c r="B121" s="189"/>
      <c r="C121" s="189"/>
      <c r="D121" s="189"/>
      <c r="E121" s="269"/>
      <c r="F121" s="269"/>
      <c r="G121" s="189"/>
      <c r="H121" s="189"/>
      <c r="I121" s="189"/>
      <c r="J121" s="189"/>
      <c r="K121" s="270"/>
      <c r="L121" s="189"/>
      <c r="M121" s="189"/>
      <c r="N121" s="271"/>
      <c r="O121" s="272"/>
      <c r="P121" s="189"/>
      <c r="Q121" s="189"/>
      <c r="R121" s="189"/>
      <c r="S121" s="189"/>
      <c r="T121" s="189"/>
      <c r="U121" s="189"/>
      <c r="V121" s="189"/>
      <c r="W121" s="189"/>
      <c r="X121" s="189"/>
      <c r="Y121" s="189"/>
      <c r="Z121" s="189"/>
      <c r="AA121" s="189"/>
      <c r="AB121" s="189"/>
      <c r="AE121" s="189"/>
      <c r="AN121" s="189"/>
    </row>
    <row r="122" spans="2:40" ht="12.75" customHeight="1" x14ac:dyDescent="0.3">
      <c r="B122" s="189"/>
      <c r="C122" s="189"/>
      <c r="D122" s="189"/>
      <c r="E122" s="269"/>
      <c r="F122" s="269"/>
      <c r="G122" s="189"/>
      <c r="H122" s="189"/>
      <c r="I122" s="189"/>
      <c r="J122" s="189"/>
      <c r="K122" s="270"/>
      <c r="L122" s="189"/>
      <c r="M122" s="189"/>
      <c r="N122" s="271"/>
      <c r="O122" s="272"/>
      <c r="P122" s="189"/>
      <c r="Q122" s="189"/>
      <c r="R122" s="189"/>
      <c r="S122" s="189"/>
      <c r="T122" s="189"/>
      <c r="U122" s="189"/>
      <c r="V122" s="189"/>
      <c r="W122" s="189"/>
      <c r="X122" s="189"/>
      <c r="Y122" s="189"/>
      <c r="Z122" s="189"/>
      <c r="AA122" s="189"/>
      <c r="AB122" s="189"/>
      <c r="AE122" s="189"/>
      <c r="AN122" s="189"/>
    </row>
    <row r="123" spans="2:40" ht="12.75" customHeight="1" x14ac:dyDescent="0.3">
      <c r="B123" s="189"/>
      <c r="C123" s="189"/>
      <c r="D123" s="189"/>
      <c r="E123" s="269"/>
      <c r="F123" s="269"/>
      <c r="G123" s="189"/>
      <c r="H123" s="189"/>
      <c r="I123" s="189"/>
      <c r="J123" s="189"/>
      <c r="K123" s="270"/>
      <c r="L123" s="189"/>
      <c r="M123" s="189"/>
      <c r="N123" s="271"/>
      <c r="O123" s="272"/>
      <c r="P123" s="189"/>
      <c r="Q123" s="189"/>
      <c r="R123" s="189"/>
      <c r="S123" s="189"/>
      <c r="T123" s="189"/>
      <c r="U123" s="189"/>
      <c r="V123" s="189"/>
      <c r="W123" s="189"/>
      <c r="X123" s="189"/>
      <c r="Y123" s="189"/>
      <c r="Z123" s="189"/>
      <c r="AA123" s="189"/>
      <c r="AB123" s="189"/>
      <c r="AE123" s="189"/>
      <c r="AN123" s="189"/>
    </row>
    <row r="124" spans="2:40" ht="12.75" customHeight="1" x14ac:dyDescent="0.3">
      <c r="B124" s="189"/>
      <c r="C124" s="189"/>
      <c r="D124" s="189"/>
      <c r="E124" s="269"/>
      <c r="F124" s="269"/>
      <c r="G124" s="189"/>
      <c r="H124" s="189"/>
      <c r="I124" s="189"/>
      <c r="J124" s="189"/>
      <c r="K124" s="270"/>
      <c r="L124" s="189"/>
      <c r="M124" s="189"/>
      <c r="N124" s="271"/>
      <c r="O124" s="272"/>
      <c r="P124" s="189"/>
      <c r="Q124" s="189"/>
      <c r="R124" s="189"/>
      <c r="S124" s="189"/>
      <c r="T124" s="189"/>
      <c r="U124" s="189"/>
      <c r="V124" s="189"/>
      <c r="W124" s="189"/>
      <c r="X124" s="189"/>
      <c r="Y124" s="189"/>
      <c r="Z124" s="189"/>
      <c r="AA124" s="189"/>
      <c r="AB124" s="189"/>
      <c r="AE124" s="189"/>
      <c r="AN124" s="189"/>
    </row>
    <row r="125" spans="2:40" ht="12.75" customHeight="1" x14ac:dyDescent="0.3">
      <c r="B125" s="189"/>
      <c r="C125" s="189"/>
      <c r="D125" s="189"/>
      <c r="E125" s="269"/>
      <c r="F125" s="269"/>
      <c r="G125" s="189"/>
      <c r="H125" s="189"/>
      <c r="I125" s="189"/>
      <c r="J125" s="189"/>
      <c r="K125" s="270"/>
      <c r="L125" s="189"/>
      <c r="M125" s="189"/>
      <c r="N125" s="271"/>
      <c r="O125" s="272"/>
      <c r="P125" s="189"/>
      <c r="Q125" s="189"/>
      <c r="R125" s="189"/>
      <c r="S125" s="189"/>
      <c r="T125" s="189"/>
      <c r="U125" s="189"/>
      <c r="V125" s="189"/>
      <c r="W125" s="189"/>
      <c r="X125" s="189"/>
      <c r="Y125" s="189"/>
      <c r="Z125" s="189"/>
      <c r="AA125" s="189"/>
      <c r="AB125" s="189"/>
      <c r="AE125" s="189"/>
      <c r="AN125" s="189"/>
    </row>
    <row r="126" spans="2:40" ht="12.75" customHeight="1" x14ac:dyDescent="0.3">
      <c r="B126" s="189"/>
      <c r="C126" s="189"/>
      <c r="D126" s="189"/>
      <c r="E126" s="269"/>
      <c r="F126" s="269"/>
      <c r="G126" s="189"/>
      <c r="H126" s="189"/>
      <c r="I126" s="189"/>
      <c r="J126" s="189"/>
      <c r="K126" s="270"/>
      <c r="L126" s="189"/>
      <c r="M126" s="189"/>
      <c r="N126" s="271"/>
      <c r="O126" s="272"/>
      <c r="P126" s="189"/>
      <c r="Q126" s="189"/>
      <c r="R126" s="189"/>
      <c r="S126" s="189"/>
      <c r="T126" s="189"/>
      <c r="U126" s="189"/>
      <c r="V126" s="189"/>
      <c r="W126" s="189"/>
      <c r="X126" s="189"/>
      <c r="Y126" s="189"/>
      <c r="Z126" s="189"/>
      <c r="AA126" s="189"/>
      <c r="AB126" s="189"/>
      <c r="AE126" s="189"/>
      <c r="AN126" s="189"/>
    </row>
    <row r="127" spans="2:40" ht="12.75" customHeight="1" x14ac:dyDescent="0.3">
      <c r="B127" s="189"/>
      <c r="C127" s="189"/>
      <c r="D127" s="189"/>
      <c r="E127" s="269"/>
      <c r="F127" s="269"/>
      <c r="G127" s="189"/>
      <c r="H127" s="189"/>
      <c r="I127" s="189"/>
      <c r="J127" s="189"/>
      <c r="K127" s="270"/>
      <c r="L127" s="189"/>
      <c r="M127" s="189"/>
      <c r="N127" s="271"/>
      <c r="O127" s="272"/>
      <c r="P127" s="189"/>
      <c r="Q127" s="189"/>
      <c r="R127" s="189"/>
      <c r="S127" s="189"/>
      <c r="T127" s="189"/>
      <c r="U127" s="189"/>
      <c r="V127" s="189"/>
      <c r="W127" s="189"/>
      <c r="X127" s="189"/>
      <c r="Y127" s="189"/>
      <c r="Z127" s="189"/>
      <c r="AA127" s="189"/>
      <c r="AB127" s="189"/>
      <c r="AE127" s="189"/>
      <c r="AN127" s="189"/>
    </row>
    <row r="128" spans="2:40" ht="12.75" customHeight="1" x14ac:dyDescent="0.3">
      <c r="B128" s="189"/>
      <c r="C128" s="189"/>
      <c r="D128" s="189"/>
      <c r="E128" s="269"/>
      <c r="F128" s="269"/>
      <c r="G128" s="189"/>
      <c r="H128" s="189"/>
      <c r="I128" s="189"/>
      <c r="J128" s="189"/>
      <c r="K128" s="270"/>
      <c r="L128" s="189"/>
      <c r="M128" s="189"/>
      <c r="N128" s="271"/>
      <c r="O128" s="272"/>
      <c r="P128" s="189"/>
      <c r="Q128" s="189"/>
      <c r="R128" s="189"/>
      <c r="S128" s="189"/>
      <c r="T128" s="189"/>
      <c r="U128" s="189"/>
      <c r="V128" s="189"/>
      <c r="W128" s="189"/>
      <c r="X128" s="189"/>
      <c r="Y128" s="189"/>
      <c r="Z128" s="189"/>
      <c r="AA128" s="189"/>
      <c r="AB128" s="189"/>
      <c r="AE128" s="189"/>
      <c r="AN128" s="189"/>
    </row>
    <row r="129" spans="2:40" ht="12.75" customHeight="1" x14ac:dyDescent="0.3">
      <c r="B129" s="189"/>
      <c r="C129" s="189"/>
      <c r="D129" s="189"/>
      <c r="E129" s="269"/>
      <c r="F129" s="269"/>
      <c r="G129" s="189"/>
      <c r="H129" s="189"/>
      <c r="I129" s="189"/>
      <c r="J129" s="189"/>
      <c r="K129" s="270"/>
      <c r="L129" s="189"/>
      <c r="M129" s="189"/>
      <c r="N129" s="271"/>
      <c r="O129" s="272"/>
      <c r="P129" s="189"/>
      <c r="Q129" s="189"/>
      <c r="R129" s="189"/>
      <c r="S129" s="189"/>
      <c r="T129" s="189"/>
      <c r="U129" s="189"/>
      <c r="V129" s="189"/>
      <c r="W129" s="189"/>
      <c r="X129" s="189"/>
      <c r="Y129" s="189"/>
      <c r="Z129" s="189"/>
      <c r="AA129" s="189"/>
      <c r="AB129" s="189"/>
      <c r="AE129" s="189"/>
      <c r="AN129" s="189"/>
    </row>
    <row r="130" spans="2:40" ht="12.75" customHeight="1" x14ac:dyDescent="0.3">
      <c r="B130" s="189"/>
      <c r="C130" s="189"/>
      <c r="D130" s="189"/>
      <c r="E130" s="269"/>
      <c r="F130" s="269"/>
      <c r="G130" s="189"/>
      <c r="H130" s="189"/>
      <c r="I130" s="189"/>
      <c r="J130" s="189"/>
      <c r="K130" s="270"/>
      <c r="L130" s="189"/>
      <c r="M130" s="189"/>
      <c r="N130" s="271"/>
      <c r="O130" s="272"/>
      <c r="P130" s="189"/>
      <c r="Q130" s="189"/>
      <c r="R130" s="189"/>
      <c r="S130" s="189"/>
      <c r="T130" s="189"/>
      <c r="U130" s="189"/>
      <c r="V130" s="189"/>
      <c r="W130" s="189"/>
      <c r="X130" s="189"/>
      <c r="Y130" s="189"/>
      <c r="Z130" s="189"/>
      <c r="AA130" s="189"/>
      <c r="AB130" s="189"/>
      <c r="AE130" s="189"/>
      <c r="AN130" s="189"/>
    </row>
    <row r="131" spans="2:40" ht="12.75" customHeight="1" x14ac:dyDescent="0.3">
      <c r="B131" s="189"/>
      <c r="C131" s="189"/>
      <c r="D131" s="189"/>
      <c r="E131" s="269"/>
      <c r="F131" s="269"/>
      <c r="G131" s="189"/>
      <c r="H131" s="189"/>
      <c r="I131" s="189"/>
      <c r="J131" s="189"/>
      <c r="K131" s="270"/>
      <c r="L131" s="189"/>
      <c r="M131" s="189"/>
      <c r="N131" s="271"/>
      <c r="O131" s="272"/>
      <c r="P131" s="189"/>
      <c r="Q131" s="189"/>
      <c r="R131" s="189"/>
      <c r="S131" s="189"/>
      <c r="T131" s="189"/>
      <c r="U131" s="189"/>
      <c r="V131" s="189"/>
      <c r="W131" s="189"/>
      <c r="X131" s="189"/>
      <c r="Y131" s="189"/>
      <c r="Z131" s="189"/>
      <c r="AA131" s="189"/>
      <c r="AB131" s="189"/>
      <c r="AE131" s="189"/>
      <c r="AN131" s="189"/>
    </row>
    <row r="132" spans="2:40" ht="12.75" customHeight="1" x14ac:dyDescent="0.3">
      <c r="B132" s="189"/>
      <c r="C132" s="189"/>
      <c r="D132" s="189"/>
      <c r="E132" s="269"/>
      <c r="F132" s="269"/>
      <c r="G132" s="189"/>
      <c r="H132" s="189"/>
      <c r="I132" s="189"/>
      <c r="J132" s="189"/>
      <c r="K132" s="270"/>
      <c r="L132" s="189"/>
      <c r="M132" s="189"/>
      <c r="N132" s="271"/>
      <c r="O132" s="272"/>
      <c r="P132" s="189"/>
      <c r="Q132" s="189"/>
      <c r="R132" s="189"/>
      <c r="S132" s="189"/>
      <c r="T132" s="189"/>
      <c r="U132" s="189"/>
      <c r="V132" s="189"/>
      <c r="W132" s="189"/>
      <c r="X132" s="189"/>
      <c r="Y132" s="189"/>
      <c r="Z132" s="189"/>
      <c r="AA132" s="189"/>
      <c r="AB132" s="189"/>
      <c r="AE132" s="189"/>
      <c r="AN132" s="189"/>
    </row>
    <row r="133" spans="2:40" ht="12.75" customHeight="1" x14ac:dyDescent="0.3">
      <c r="B133" s="189"/>
      <c r="C133" s="189"/>
      <c r="D133" s="189"/>
      <c r="E133" s="269"/>
      <c r="F133" s="269"/>
      <c r="G133" s="189"/>
      <c r="H133" s="189"/>
      <c r="I133" s="189"/>
      <c r="J133" s="189"/>
      <c r="K133" s="270"/>
      <c r="L133" s="189"/>
      <c r="M133" s="189"/>
      <c r="N133" s="271"/>
      <c r="O133" s="272"/>
      <c r="P133" s="189"/>
      <c r="Q133" s="189"/>
      <c r="R133" s="189"/>
      <c r="S133" s="189"/>
      <c r="T133" s="189"/>
      <c r="U133" s="189"/>
      <c r="V133" s="189"/>
      <c r="W133" s="189"/>
      <c r="X133" s="189"/>
      <c r="Y133" s="189"/>
      <c r="Z133" s="189"/>
      <c r="AA133" s="189"/>
      <c r="AB133" s="189"/>
      <c r="AE133" s="189"/>
      <c r="AN133" s="189"/>
    </row>
    <row r="134" spans="2:40" ht="12.75" customHeight="1" x14ac:dyDescent="0.3">
      <c r="B134" s="189"/>
      <c r="C134" s="189"/>
      <c r="D134" s="189"/>
      <c r="E134" s="269"/>
      <c r="F134" s="269"/>
      <c r="G134" s="189"/>
      <c r="H134" s="189"/>
      <c r="I134" s="189"/>
      <c r="J134" s="189"/>
      <c r="K134" s="270"/>
      <c r="L134" s="189"/>
      <c r="M134" s="189"/>
      <c r="N134" s="271"/>
      <c r="O134" s="272"/>
      <c r="P134" s="189"/>
      <c r="Q134" s="189"/>
      <c r="R134" s="189"/>
      <c r="S134" s="189"/>
      <c r="T134" s="189"/>
      <c r="U134" s="189"/>
      <c r="V134" s="189"/>
      <c r="W134" s="189"/>
      <c r="X134" s="189"/>
      <c r="Y134" s="189"/>
      <c r="Z134" s="189"/>
      <c r="AA134" s="189"/>
      <c r="AB134" s="189"/>
      <c r="AE134" s="189"/>
      <c r="AN134" s="189"/>
    </row>
    <row r="135" spans="2:40" ht="12.75" customHeight="1" x14ac:dyDescent="0.3">
      <c r="B135" s="189"/>
      <c r="C135" s="189"/>
      <c r="D135" s="189"/>
      <c r="E135" s="269"/>
      <c r="F135" s="269"/>
      <c r="G135" s="189"/>
      <c r="H135" s="189"/>
      <c r="I135" s="189"/>
      <c r="J135" s="189"/>
      <c r="K135" s="270"/>
      <c r="L135" s="189"/>
      <c r="M135" s="189"/>
      <c r="N135" s="271"/>
      <c r="O135" s="272"/>
      <c r="P135" s="189"/>
      <c r="Q135" s="189"/>
      <c r="R135" s="189"/>
      <c r="S135" s="189"/>
      <c r="T135" s="189"/>
      <c r="U135" s="189"/>
      <c r="V135" s="189"/>
      <c r="W135" s="189"/>
      <c r="X135" s="189"/>
      <c r="Y135" s="189"/>
      <c r="Z135" s="189"/>
      <c r="AA135" s="189"/>
      <c r="AB135" s="189"/>
      <c r="AE135" s="189"/>
      <c r="AN135" s="189"/>
    </row>
    <row r="136" spans="2:40" ht="12.75" customHeight="1" x14ac:dyDescent="0.3">
      <c r="B136" s="189"/>
      <c r="C136" s="189"/>
      <c r="D136" s="189"/>
      <c r="E136" s="269"/>
      <c r="F136" s="269"/>
      <c r="G136" s="189"/>
      <c r="H136" s="189"/>
      <c r="I136" s="189"/>
      <c r="J136" s="189"/>
      <c r="K136" s="270"/>
      <c r="L136" s="189"/>
      <c r="M136" s="189"/>
      <c r="N136" s="271"/>
      <c r="O136" s="272"/>
      <c r="P136" s="189"/>
      <c r="Q136" s="189"/>
      <c r="R136" s="189"/>
      <c r="S136" s="189"/>
      <c r="T136" s="189"/>
      <c r="U136" s="189"/>
      <c r="V136" s="189"/>
      <c r="W136" s="189"/>
      <c r="X136" s="189"/>
      <c r="Y136" s="189"/>
      <c r="Z136" s="189"/>
      <c r="AA136" s="189"/>
      <c r="AB136" s="189"/>
      <c r="AE136" s="189"/>
      <c r="AN136" s="189"/>
    </row>
    <row r="137" spans="2:40" ht="12.75" customHeight="1" x14ac:dyDescent="0.3">
      <c r="B137" s="189"/>
      <c r="C137" s="189"/>
      <c r="D137" s="189"/>
      <c r="E137" s="269"/>
      <c r="F137" s="269"/>
      <c r="G137" s="189"/>
      <c r="H137" s="189"/>
      <c r="I137" s="189"/>
      <c r="J137" s="189"/>
      <c r="K137" s="270"/>
      <c r="L137" s="189"/>
      <c r="M137" s="189"/>
      <c r="N137" s="271"/>
      <c r="O137" s="272"/>
      <c r="P137" s="189"/>
      <c r="Q137" s="189"/>
      <c r="R137" s="189"/>
      <c r="S137" s="189"/>
      <c r="T137" s="189"/>
      <c r="U137" s="189"/>
      <c r="V137" s="189"/>
      <c r="W137" s="189"/>
      <c r="X137" s="189"/>
      <c r="Y137" s="189"/>
      <c r="Z137" s="189"/>
      <c r="AA137" s="189"/>
      <c r="AB137" s="189"/>
      <c r="AE137" s="189"/>
      <c r="AN137" s="189"/>
    </row>
    <row r="138" spans="2:40" ht="12.75" customHeight="1" x14ac:dyDescent="0.3">
      <c r="B138" s="189"/>
      <c r="C138" s="189"/>
      <c r="D138" s="189"/>
      <c r="E138" s="269"/>
      <c r="F138" s="269"/>
      <c r="G138" s="189"/>
      <c r="H138" s="189"/>
      <c r="I138" s="189"/>
      <c r="J138" s="189"/>
      <c r="K138" s="270"/>
      <c r="L138" s="189"/>
      <c r="M138" s="189"/>
      <c r="N138" s="271"/>
      <c r="O138" s="272"/>
      <c r="P138" s="189"/>
      <c r="Q138" s="189"/>
      <c r="R138" s="189"/>
      <c r="S138" s="189"/>
      <c r="T138" s="189"/>
      <c r="U138" s="189"/>
      <c r="V138" s="189"/>
      <c r="W138" s="189"/>
      <c r="X138" s="189"/>
      <c r="Y138" s="189"/>
      <c r="Z138" s="189"/>
      <c r="AA138" s="189"/>
      <c r="AB138" s="189"/>
      <c r="AE138" s="189"/>
      <c r="AN138" s="189"/>
    </row>
    <row r="139" spans="2:40" ht="12.75" customHeight="1" x14ac:dyDescent="0.3">
      <c r="B139" s="189"/>
      <c r="C139" s="189"/>
      <c r="D139" s="189"/>
      <c r="E139" s="269"/>
      <c r="F139" s="269"/>
      <c r="G139" s="189"/>
      <c r="H139" s="189"/>
      <c r="I139" s="189"/>
      <c r="J139" s="189"/>
      <c r="K139" s="270"/>
      <c r="L139" s="189"/>
      <c r="M139" s="189"/>
      <c r="N139" s="271"/>
      <c r="O139" s="272"/>
      <c r="P139" s="189"/>
      <c r="Q139" s="189"/>
      <c r="R139" s="189"/>
      <c r="S139" s="189"/>
      <c r="T139" s="189"/>
      <c r="U139" s="189"/>
      <c r="V139" s="189"/>
      <c r="W139" s="189"/>
      <c r="X139" s="189"/>
      <c r="Y139" s="189"/>
      <c r="Z139" s="189"/>
      <c r="AA139" s="189"/>
      <c r="AB139" s="189"/>
      <c r="AE139" s="189"/>
      <c r="AN139" s="189"/>
    </row>
    <row r="140" spans="2:40" ht="12.75" customHeight="1" x14ac:dyDescent="0.3">
      <c r="B140" s="189"/>
      <c r="C140" s="189"/>
      <c r="D140" s="189"/>
      <c r="E140" s="269"/>
      <c r="F140" s="269"/>
      <c r="G140" s="189"/>
      <c r="H140" s="189"/>
      <c r="I140" s="189"/>
      <c r="J140" s="189"/>
      <c r="K140" s="270"/>
      <c r="L140" s="189"/>
      <c r="M140" s="189"/>
      <c r="N140" s="271"/>
      <c r="O140" s="272"/>
      <c r="P140" s="189"/>
      <c r="Q140" s="189"/>
      <c r="R140" s="189"/>
      <c r="S140" s="189"/>
      <c r="T140" s="189"/>
      <c r="U140" s="189"/>
      <c r="V140" s="189"/>
      <c r="W140" s="189"/>
      <c r="X140" s="189"/>
      <c r="Y140" s="189"/>
      <c r="Z140" s="189"/>
      <c r="AA140" s="189"/>
      <c r="AB140" s="189"/>
      <c r="AE140" s="189"/>
      <c r="AN140" s="189"/>
    </row>
    <row r="141" spans="2:40" ht="12.75" customHeight="1" x14ac:dyDescent="0.3">
      <c r="B141" s="189"/>
      <c r="C141" s="189"/>
      <c r="D141" s="189"/>
      <c r="E141" s="269"/>
      <c r="F141" s="269"/>
      <c r="G141" s="189"/>
      <c r="H141" s="189"/>
      <c r="I141" s="189"/>
      <c r="J141" s="189"/>
      <c r="K141" s="270"/>
      <c r="L141" s="189"/>
      <c r="M141" s="189"/>
      <c r="N141" s="271"/>
      <c r="O141" s="272"/>
      <c r="P141" s="189"/>
      <c r="Q141" s="189"/>
      <c r="R141" s="189"/>
      <c r="S141" s="189"/>
      <c r="T141" s="189"/>
      <c r="U141" s="189"/>
      <c r="V141" s="189"/>
      <c r="W141" s="189"/>
      <c r="X141" s="189"/>
      <c r="Y141" s="189"/>
      <c r="Z141" s="189"/>
      <c r="AA141" s="189"/>
      <c r="AB141" s="189"/>
      <c r="AE141" s="189"/>
      <c r="AN141" s="189"/>
    </row>
    <row r="142" spans="2:40" ht="12.75" customHeight="1" x14ac:dyDescent="0.3">
      <c r="B142" s="189"/>
      <c r="C142" s="189"/>
      <c r="D142" s="189"/>
      <c r="E142" s="269"/>
      <c r="F142" s="269"/>
      <c r="G142" s="189"/>
      <c r="H142" s="189"/>
      <c r="I142" s="189"/>
      <c r="J142" s="189"/>
      <c r="K142" s="270"/>
      <c r="L142" s="189"/>
      <c r="M142" s="189"/>
      <c r="N142" s="271"/>
      <c r="O142" s="272"/>
      <c r="P142" s="189"/>
      <c r="Q142" s="189"/>
      <c r="R142" s="189"/>
      <c r="S142" s="189"/>
      <c r="T142" s="189"/>
      <c r="U142" s="189"/>
      <c r="V142" s="189"/>
      <c r="W142" s="189"/>
      <c r="X142" s="189"/>
      <c r="Y142" s="189"/>
      <c r="Z142" s="189"/>
      <c r="AA142" s="189"/>
      <c r="AB142" s="189"/>
      <c r="AE142" s="189"/>
      <c r="AN142" s="189"/>
    </row>
    <row r="143" spans="2:40" ht="12.75" customHeight="1" x14ac:dyDescent="0.3">
      <c r="B143" s="189"/>
      <c r="C143" s="189"/>
      <c r="D143" s="189"/>
      <c r="E143" s="269"/>
      <c r="F143" s="269"/>
      <c r="G143" s="189"/>
      <c r="H143" s="189"/>
      <c r="I143" s="189"/>
      <c r="J143" s="189"/>
      <c r="K143" s="270"/>
      <c r="L143" s="189"/>
      <c r="M143" s="189"/>
      <c r="N143" s="271"/>
      <c r="O143" s="272"/>
      <c r="P143" s="189"/>
      <c r="Q143" s="189"/>
      <c r="R143" s="189"/>
      <c r="S143" s="189"/>
      <c r="T143" s="189"/>
      <c r="U143" s="189"/>
      <c r="V143" s="189"/>
      <c r="W143" s="189"/>
      <c r="X143" s="189"/>
      <c r="Y143" s="189"/>
      <c r="Z143" s="189"/>
      <c r="AA143" s="189"/>
      <c r="AB143" s="189"/>
      <c r="AE143" s="189"/>
      <c r="AN143" s="189"/>
    </row>
    <row r="144" spans="2:40" ht="12.75" customHeight="1" x14ac:dyDescent="0.3">
      <c r="B144" s="189"/>
      <c r="C144" s="189"/>
      <c r="D144" s="189"/>
      <c r="E144" s="269"/>
      <c r="F144" s="269"/>
      <c r="G144" s="189"/>
      <c r="H144" s="189"/>
      <c r="I144" s="189"/>
      <c r="J144" s="189"/>
      <c r="K144" s="270"/>
      <c r="L144" s="189"/>
      <c r="M144" s="189"/>
      <c r="N144" s="271"/>
      <c r="O144" s="272"/>
      <c r="P144" s="189"/>
      <c r="Q144" s="189"/>
      <c r="R144" s="189"/>
      <c r="S144" s="189"/>
      <c r="T144" s="189"/>
      <c r="U144" s="189"/>
      <c r="V144" s="189"/>
      <c r="W144" s="189"/>
      <c r="X144" s="189"/>
      <c r="Y144" s="189"/>
      <c r="Z144" s="189"/>
      <c r="AA144" s="189"/>
      <c r="AB144" s="189"/>
      <c r="AE144" s="189"/>
      <c r="AN144" s="189"/>
    </row>
    <row r="145" spans="2:40" ht="12.75" customHeight="1" x14ac:dyDescent="0.3">
      <c r="B145" s="189"/>
      <c r="C145" s="189"/>
      <c r="D145" s="189"/>
      <c r="E145" s="269"/>
      <c r="F145" s="269"/>
      <c r="G145" s="189"/>
      <c r="H145" s="189"/>
      <c r="I145" s="189"/>
      <c r="J145" s="189"/>
      <c r="K145" s="270"/>
      <c r="L145" s="189"/>
      <c r="M145" s="189"/>
      <c r="N145" s="271"/>
      <c r="O145" s="272"/>
      <c r="P145" s="189"/>
      <c r="Q145" s="189"/>
      <c r="R145" s="189"/>
      <c r="S145" s="189"/>
      <c r="T145" s="189"/>
      <c r="U145" s="189"/>
      <c r="V145" s="189"/>
      <c r="W145" s="189"/>
      <c r="X145" s="189"/>
      <c r="Y145" s="189"/>
      <c r="Z145" s="189"/>
      <c r="AA145" s="189"/>
      <c r="AB145" s="189"/>
      <c r="AE145" s="189"/>
      <c r="AN145" s="189"/>
    </row>
    <row r="146" spans="2:40" ht="12.75" customHeight="1" x14ac:dyDescent="0.3">
      <c r="B146" s="189"/>
      <c r="C146" s="189"/>
      <c r="D146" s="189"/>
      <c r="E146" s="269"/>
      <c r="F146" s="269"/>
      <c r="G146" s="189"/>
      <c r="H146" s="189"/>
      <c r="I146" s="189"/>
      <c r="J146" s="189"/>
      <c r="K146" s="270"/>
      <c r="L146" s="189"/>
      <c r="M146" s="189"/>
      <c r="N146" s="271"/>
      <c r="O146" s="272"/>
      <c r="P146" s="189"/>
      <c r="Q146" s="189"/>
      <c r="R146" s="189"/>
      <c r="S146" s="189"/>
      <c r="T146" s="189"/>
      <c r="U146" s="189"/>
      <c r="V146" s="189"/>
      <c r="W146" s="189"/>
      <c r="X146" s="189"/>
      <c r="Y146" s="189"/>
      <c r="Z146" s="189"/>
      <c r="AA146" s="189"/>
      <c r="AB146" s="189"/>
      <c r="AE146" s="189"/>
      <c r="AN146" s="189"/>
    </row>
    <row r="147" spans="2:40" ht="12.75" customHeight="1" x14ac:dyDescent="0.3">
      <c r="B147" s="189"/>
      <c r="C147" s="189"/>
      <c r="D147" s="189"/>
      <c r="E147" s="269"/>
      <c r="F147" s="269"/>
      <c r="G147" s="189"/>
      <c r="H147" s="189"/>
      <c r="I147" s="189"/>
      <c r="J147" s="189"/>
      <c r="K147" s="270"/>
      <c r="L147" s="189"/>
      <c r="M147" s="189"/>
      <c r="N147" s="271"/>
      <c r="O147" s="272"/>
      <c r="P147" s="189"/>
      <c r="Q147" s="189"/>
      <c r="R147" s="189"/>
      <c r="S147" s="189"/>
      <c r="T147" s="189"/>
      <c r="U147" s="189"/>
      <c r="V147" s="189"/>
      <c r="W147" s="189"/>
      <c r="X147" s="189"/>
      <c r="Y147" s="189"/>
      <c r="Z147" s="189"/>
      <c r="AA147" s="189"/>
      <c r="AB147" s="189"/>
      <c r="AE147" s="189"/>
      <c r="AN147" s="189"/>
    </row>
    <row r="148" spans="2:40" ht="12.75" customHeight="1" x14ac:dyDescent="0.3">
      <c r="B148" s="189"/>
      <c r="C148" s="189"/>
      <c r="D148" s="189"/>
      <c r="E148" s="269"/>
      <c r="F148" s="269"/>
      <c r="G148" s="189"/>
      <c r="H148" s="189"/>
      <c r="I148" s="189"/>
      <c r="J148" s="189"/>
      <c r="K148" s="270"/>
      <c r="L148" s="189"/>
      <c r="M148" s="189"/>
      <c r="N148" s="271"/>
      <c r="O148" s="272"/>
      <c r="P148" s="189"/>
      <c r="Q148" s="189"/>
      <c r="R148" s="189"/>
      <c r="S148" s="189"/>
      <c r="T148" s="189"/>
      <c r="U148" s="189"/>
      <c r="V148" s="189"/>
      <c r="W148" s="189"/>
      <c r="X148" s="189"/>
      <c r="Y148" s="189"/>
      <c r="Z148" s="189"/>
      <c r="AA148" s="189"/>
      <c r="AB148" s="189"/>
      <c r="AE148" s="189"/>
      <c r="AN148" s="189"/>
    </row>
    <row r="149" spans="2:40" ht="12.75" customHeight="1" x14ac:dyDescent="0.3">
      <c r="B149" s="189"/>
      <c r="C149" s="189"/>
      <c r="D149" s="189"/>
      <c r="E149" s="269"/>
      <c r="F149" s="269"/>
      <c r="G149" s="189"/>
      <c r="H149" s="189"/>
      <c r="I149" s="189"/>
      <c r="J149" s="189"/>
      <c r="K149" s="270"/>
      <c r="L149" s="189"/>
      <c r="M149" s="189"/>
      <c r="N149" s="271"/>
      <c r="O149" s="272"/>
      <c r="P149" s="189"/>
      <c r="Q149" s="189"/>
      <c r="R149" s="189"/>
      <c r="S149" s="189"/>
      <c r="T149" s="189"/>
      <c r="U149" s="189"/>
      <c r="V149" s="189"/>
      <c r="W149" s="189"/>
      <c r="X149" s="189"/>
      <c r="Y149" s="189"/>
      <c r="Z149" s="189"/>
      <c r="AA149" s="189"/>
      <c r="AB149" s="189"/>
      <c r="AE149" s="189"/>
      <c r="AN149" s="189"/>
    </row>
    <row r="150" spans="2:40" ht="12.75" customHeight="1" x14ac:dyDescent="0.3">
      <c r="B150" s="189"/>
      <c r="C150" s="189"/>
      <c r="D150" s="189"/>
      <c r="E150" s="269"/>
      <c r="F150" s="269"/>
      <c r="G150" s="189"/>
      <c r="H150" s="189"/>
      <c r="I150" s="189"/>
      <c r="J150" s="189"/>
      <c r="K150" s="270"/>
      <c r="L150" s="189"/>
      <c r="M150" s="189"/>
      <c r="N150" s="271"/>
      <c r="O150" s="272"/>
      <c r="P150" s="189"/>
      <c r="Q150" s="189"/>
      <c r="R150" s="189"/>
      <c r="S150" s="189"/>
      <c r="T150" s="189"/>
      <c r="U150" s="189"/>
      <c r="V150" s="189"/>
      <c r="W150" s="189"/>
      <c r="X150" s="189"/>
      <c r="Y150" s="189"/>
      <c r="Z150" s="189"/>
      <c r="AA150" s="189"/>
      <c r="AB150" s="189"/>
      <c r="AE150" s="189"/>
      <c r="AN150" s="189"/>
    </row>
    <row r="151" spans="2:40" ht="12.75" customHeight="1" x14ac:dyDescent="0.3">
      <c r="B151" s="189"/>
      <c r="C151" s="189"/>
      <c r="D151" s="189"/>
      <c r="E151" s="269"/>
      <c r="F151" s="269"/>
      <c r="G151" s="189"/>
      <c r="H151" s="189"/>
      <c r="I151" s="189"/>
      <c r="J151" s="189"/>
      <c r="K151" s="270"/>
      <c r="L151" s="189"/>
      <c r="M151" s="189"/>
      <c r="N151" s="271"/>
      <c r="O151" s="272"/>
      <c r="P151" s="189"/>
      <c r="Q151" s="189"/>
      <c r="R151" s="189"/>
      <c r="S151" s="189"/>
      <c r="T151" s="189"/>
      <c r="U151" s="189"/>
      <c r="V151" s="189"/>
      <c r="W151" s="189"/>
      <c r="X151" s="189"/>
      <c r="Y151" s="189"/>
      <c r="Z151" s="189"/>
      <c r="AA151" s="189"/>
      <c r="AB151" s="189"/>
      <c r="AE151" s="189"/>
      <c r="AN151" s="189"/>
    </row>
    <row r="152" spans="2:40" ht="12.75" customHeight="1" x14ac:dyDescent="0.3">
      <c r="B152" s="189"/>
      <c r="C152" s="189"/>
      <c r="D152" s="189"/>
      <c r="E152" s="269"/>
      <c r="F152" s="269"/>
      <c r="G152" s="189"/>
      <c r="H152" s="189"/>
      <c r="I152" s="189"/>
      <c r="J152" s="189"/>
      <c r="K152" s="270"/>
      <c r="L152" s="189"/>
      <c r="M152" s="189"/>
      <c r="N152" s="271"/>
      <c r="O152" s="272"/>
      <c r="P152" s="189"/>
      <c r="Q152" s="189"/>
      <c r="R152" s="189"/>
      <c r="S152" s="189"/>
      <c r="T152" s="189"/>
      <c r="U152" s="189"/>
      <c r="V152" s="189"/>
      <c r="W152" s="189"/>
      <c r="X152" s="189"/>
      <c r="Y152" s="189"/>
      <c r="Z152" s="189"/>
      <c r="AA152" s="189"/>
      <c r="AB152" s="189"/>
      <c r="AE152" s="189"/>
      <c r="AN152" s="189"/>
    </row>
    <row r="153" spans="2:40" ht="12.75" customHeight="1" x14ac:dyDescent="0.3">
      <c r="B153" s="189"/>
      <c r="C153" s="189"/>
      <c r="D153" s="189"/>
      <c r="E153" s="269"/>
      <c r="F153" s="269"/>
      <c r="G153" s="189"/>
      <c r="H153" s="189"/>
      <c r="I153" s="189"/>
      <c r="J153" s="189"/>
      <c r="K153" s="270"/>
      <c r="L153" s="189"/>
      <c r="M153" s="189"/>
      <c r="N153" s="271"/>
      <c r="O153" s="272"/>
      <c r="P153" s="189"/>
      <c r="Q153" s="189"/>
      <c r="R153" s="189"/>
      <c r="S153" s="189"/>
      <c r="T153" s="189"/>
      <c r="U153" s="189"/>
      <c r="V153" s="189"/>
      <c r="W153" s="189"/>
      <c r="X153" s="189"/>
      <c r="Y153" s="189"/>
      <c r="Z153" s="189"/>
      <c r="AA153" s="189"/>
      <c r="AB153" s="189"/>
      <c r="AE153" s="189"/>
      <c r="AN153" s="189"/>
    </row>
    <row r="154" spans="2:40" ht="12.75" customHeight="1" x14ac:dyDescent="0.3">
      <c r="B154" s="189"/>
      <c r="C154" s="189"/>
      <c r="D154" s="189"/>
      <c r="E154" s="269"/>
      <c r="F154" s="269"/>
      <c r="G154" s="189"/>
      <c r="H154" s="189"/>
      <c r="I154" s="189"/>
      <c r="J154" s="189"/>
      <c r="K154" s="270"/>
      <c r="L154" s="189"/>
      <c r="M154" s="189"/>
      <c r="N154" s="271"/>
      <c r="O154" s="272"/>
      <c r="P154" s="189"/>
      <c r="Q154" s="189"/>
      <c r="R154" s="189"/>
      <c r="S154" s="189"/>
      <c r="T154" s="189"/>
      <c r="U154" s="189"/>
      <c r="V154" s="189"/>
      <c r="W154" s="189"/>
      <c r="X154" s="189"/>
      <c r="Y154" s="189"/>
      <c r="Z154" s="189"/>
      <c r="AA154" s="189"/>
      <c r="AB154" s="189"/>
      <c r="AE154" s="189"/>
      <c r="AN154" s="189"/>
    </row>
    <row r="155" spans="2:40" ht="12.75" customHeight="1" x14ac:dyDescent="0.3">
      <c r="B155" s="189"/>
      <c r="C155" s="189"/>
      <c r="D155" s="189"/>
      <c r="E155" s="269"/>
      <c r="F155" s="269"/>
      <c r="G155" s="189"/>
      <c r="H155" s="189"/>
      <c r="I155" s="189"/>
      <c r="J155" s="189"/>
      <c r="K155" s="270"/>
      <c r="L155" s="189"/>
      <c r="M155" s="189"/>
      <c r="N155" s="271"/>
      <c r="O155" s="272"/>
      <c r="P155" s="189"/>
      <c r="Q155" s="189"/>
      <c r="R155" s="189"/>
      <c r="S155" s="189"/>
      <c r="T155" s="189"/>
      <c r="U155" s="189"/>
      <c r="V155" s="189"/>
      <c r="W155" s="189"/>
      <c r="X155" s="189"/>
      <c r="Y155" s="189"/>
      <c r="Z155" s="189"/>
      <c r="AA155" s="189"/>
      <c r="AB155" s="189"/>
      <c r="AE155" s="189"/>
      <c r="AN155" s="189"/>
    </row>
    <row r="156" spans="2:40" ht="12.75" customHeight="1" x14ac:dyDescent="0.3">
      <c r="B156" s="189"/>
      <c r="C156" s="189"/>
      <c r="D156" s="189"/>
      <c r="E156" s="269"/>
      <c r="F156" s="269"/>
      <c r="G156" s="189"/>
      <c r="H156" s="189"/>
      <c r="I156" s="189"/>
      <c r="J156" s="189"/>
      <c r="K156" s="270"/>
      <c r="L156" s="189"/>
      <c r="M156" s="189"/>
      <c r="N156" s="271"/>
      <c r="O156" s="272"/>
      <c r="P156" s="189"/>
      <c r="Q156" s="189"/>
      <c r="R156" s="189"/>
      <c r="S156" s="189"/>
      <c r="T156" s="189"/>
      <c r="U156" s="189"/>
      <c r="V156" s="189"/>
      <c r="W156" s="189"/>
      <c r="X156" s="189"/>
      <c r="Y156" s="189"/>
      <c r="Z156" s="189"/>
      <c r="AA156" s="189"/>
      <c r="AB156" s="189"/>
      <c r="AE156" s="189"/>
      <c r="AN156" s="189"/>
    </row>
    <row r="157" spans="2:40" ht="12.75" customHeight="1" x14ac:dyDescent="0.3">
      <c r="B157" s="189"/>
      <c r="C157" s="189"/>
      <c r="D157" s="189"/>
      <c r="E157" s="269"/>
      <c r="F157" s="269"/>
      <c r="G157" s="189"/>
      <c r="H157" s="189"/>
      <c r="I157" s="189"/>
      <c r="J157" s="189"/>
      <c r="K157" s="270"/>
      <c r="L157" s="189"/>
      <c r="M157" s="189"/>
      <c r="N157" s="271"/>
      <c r="O157" s="272"/>
      <c r="P157" s="189"/>
      <c r="Q157" s="189"/>
      <c r="R157" s="189"/>
      <c r="S157" s="189"/>
      <c r="T157" s="189"/>
      <c r="U157" s="189"/>
      <c r="V157" s="189"/>
      <c r="W157" s="189"/>
      <c r="X157" s="189"/>
      <c r="Y157" s="189"/>
      <c r="Z157" s="189"/>
      <c r="AA157" s="189"/>
      <c r="AB157" s="189"/>
      <c r="AE157" s="189"/>
      <c r="AN157" s="189"/>
    </row>
    <row r="158" spans="2:40" ht="12.75" customHeight="1" x14ac:dyDescent="0.3">
      <c r="B158" s="189"/>
      <c r="C158" s="189"/>
      <c r="D158" s="189"/>
      <c r="E158" s="269"/>
      <c r="F158" s="269"/>
      <c r="G158" s="189"/>
      <c r="H158" s="189"/>
      <c r="I158" s="189"/>
      <c r="J158" s="189"/>
      <c r="K158" s="270"/>
      <c r="L158" s="189"/>
      <c r="M158" s="189"/>
      <c r="N158" s="271"/>
      <c r="O158" s="272"/>
      <c r="P158" s="189"/>
      <c r="Q158" s="189"/>
      <c r="R158" s="189"/>
      <c r="S158" s="189"/>
      <c r="T158" s="189"/>
      <c r="U158" s="189"/>
      <c r="V158" s="189"/>
      <c r="W158" s="189"/>
      <c r="X158" s="189"/>
      <c r="Y158" s="189"/>
      <c r="Z158" s="189"/>
      <c r="AA158" s="189"/>
      <c r="AB158" s="189"/>
      <c r="AE158" s="189"/>
      <c r="AN158" s="189"/>
    </row>
    <row r="159" spans="2:40" ht="12.75" customHeight="1" x14ac:dyDescent="0.3">
      <c r="B159" s="189"/>
      <c r="C159" s="189"/>
      <c r="D159" s="189"/>
      <c r="E159" s="269"/>
      <c r="F159" s="269"/>
      <c r="G159" s="189"/>
      <c r="H159" s="189"/>
      <c r="I159" s="189"/>
      <c r="J159" s="189"/>
      <c r="K159" s="270"/>
      <c r="L159" s="189"/>
      <c r="M159" s="189"/>
      <c r="N159" s="271"/>
      <c r="O159" s="272"/>
      <c r="P159" s="189"/>
      <c r="Q159" s="189"/>
      <c r="R159" s="189"/>
      <c r="S159" s="189"/>
      <c r="T159" s="189"/>
      <c r="U159" s="189"/>
      <c r="V159" s="189"/>
      <c r="W159" s="189"/>
      <c r="X159" s="189"/>
      <c r="Y159" s="189"/>
      <c r="Z159" s="189"/>
      <c r="AA159" s="189"/>
      <c r="AB159" s="189"/>
      <c r="AE159" s="189"/>
      <c r="AN159" s="189"/>
    </row>
    <row r="160" spans="2:40" ht="12.75" customHeight="1" x14ac:dyDescent="0.3">
      <c r="B160" s="189"/>
      <c r="C160" s="189"/>
      <c r="D160" s="189"/>
      <c r="E160" s="269"/>
      <c r="F160" s="269"/>
      <c r="G160" s="189"/>
      <c r="H160" s="189"/>
      <c r="I160" s="189"/>
      <c r="J160" s="189"/>
      <c r="K160" s="270"/>
      <c r="L160" s="189"/>
      <c r="M160" s="189"/>
      <c r="N160" s="271"/>
      <c r="O160" s="272"/>
      <c r="P160" s="189"/>
      <c r="Q160" s="189"/>
      <c r="R160" s="189"/>
      <c r="S160" s="189"/>
      <c r="T160" s="189"/>
      <c r="U160" s="189"/>
      <c r="V160" s="189"/>
      <c r="W160" s="189"/>
      <c r="X160" s="189"/>
      <c r="Y160" s="189"/>
      <c r="Z160" s="189"/>
      <c r="AA160" s="189"/>
      <c r="AB160" s="189"/>
      <c r="AE160" s="189"/>
      <c r="AN160" s="189"/>
    </row>
    <row r="161" spans="2:40" ht="12.75" customHeight="1" x14ac:dyDescent="0.3">
      <c r="B161" s="189"/>
      <c r="C161" s="189"/>
      <c r="D161" s="189"/>
      <c r="E161" s="269"/>
      <c r="F161" s="269"/>
      <c r="G161" s="189"/>
      <c r="H161" s="189"/>
      <c r="I161" s="189"/>
      <c r="J161" s="189"/>
      <c r="K161" s="270"/>
      <c r="L161" s="189"/>
      <c r="M161" s="189"/>
      <c r="N161" s="271"/>
      <c r="O161" s="272"/>
      <c r="P161" s="189"/>
      <c r="Q161" s="189"/>
      <c r="R161" s="189"/>
      <c r="S161" s="189"/>
      <c r="T161" s="189"/>
      <c r="U161" s="189"/>
      <c r="V161" s="189"/>
      <c r="W161" s="189"/>
      <c r="X161" s="189"/>
      <c r="Y161" s="189"/>
      <c r="Z161" s="189"/>
      <c r="AA161" s="189"/>
      <c r="AB161" s="189"/>
      <c r="AE161" s="189"/>
      <c r="AN161" s="189"/>
    </row>
    <row r="162" spans="2:40" ht="12.75" customHeight="1" x14ac:dyDescent="0.3">
      <c r="B162" s="189"/>
      <c r="C162" s="189"/>
      <c r="D162" s="189"/>
      <c r="E162" s="269"/>
      <c r="F162" s="269"/>
      <c r="G162" s="189"/>
      <c r="H162" s="189"/>
      <c r="I162" s="189"/>
      <c r="J162" s="189"/>
      <c r="K162" s="270"/>
      <c r="L162" s="189"/>
      <c r="M162" s="189"/>
      <c r="N162" s="271"/>
      <c r="O162" s="272"/>
      <c r="P162" s="189"/>
      <c r="Q162" s="189"/>
      <c r="R162" s="189"/>
      <c r="S162" s="189"/>
      <c r="T162" s="189"/>
      <c r="U162" s="189"/>
      <c r="V162" s="189"/>
      <c r="W162" s="189"/>
      <c r="X162" s="189"/>
      <c r="Y162" s="189"/>
      <c r="Z162" s="189"/>
      <c r="AA162" s="189"/>
      <c r="AB162" s="189"/>
      <c r="AE162" s="189"/>
      <c r="AN162" s="189"/>
    </row>
    <row r="163" spans="2:40" ht="12.75" customHeight="1" x14ac:dyDescent="0.3">
      <c r="B163" s="189"/>
      <c r="C163" s="189"/>
      <c r="D163" s="189"/>
      <c r="E163" s="269"/>
      <c r="F163" s="269"/>
      <c r="G163" s="189"/>
      <c r="H163" s="189"/>
      <c r="I163" s="189"/>
      <c r="J163" s="189"/>
      <c r="K163" s="270"/>
      <c r="L163" s="189"/>
      <c r="M163" s="189"/>
      <c r="N163" s="271"/>
      <c r="O163" s="272"/>
      <c r="P163" s="189"/>
      <c r="Q163" s="189"/>
      <c r="R163" s="189"/>
      <c r="S163" s="189"/>
      <c r="T163" s="189"/>
      <c r="U163" s="189"/>
      <c r="V163" s="189"/>
      <c r="W163" s="189"/>
      <c r="X163" s="189"/>
      <c r="Y163" s="189"/>
      <c r="Z163" s="189"/>
      <c r="AA163" s="189"/>
      <c r="AB163" s="189"/>
      <c r="AE163" s="189"/>
      <c r="AN163" s="189"/>
    </row>
    <row r="164" spans="2:40" ht="12.75" customHeight="1" x14ac:dyDescent="0.3">
      <c r="B164" s="189"/>
      <c r="C164" s="189"/>
      <c r="D164" s="189"/>
      <c r="E164" s="269"/>
      <c r="F164" s="269"/>
      <c r="G164" s="189"/>
      <c r="H164" s="189"/>
      <c r="I164" s="189"/>
      <c r="J164" s="189"/>
      <c r="K164" s="270"/>
      <c r="L164" s="189"/>
      <c r="M164" s="189"/>
      <c r="N164" s="271"/>
      <c r="O164" s="272"/>
      <c r="P164" s="189"/>
      <c r="Q164" s="189"/>
      <c r="R164" s="189"/>
      <c r="S164" s="189"/>
      <c r="T164" s="189"/>
      <c r="U164" s="189"/>
      <c r="V164" s="189"/>
      <c r="W164" s="189"/>
      <c r="X164" s="189"/>
      <c r="Y164" s="189"/>
      <c r="Z164" s="189"/>
      <c r="AA164" s="189"/>
      <c r="AB164" s="189"/>
      <c r="AE164" s="189"/>
      <c r="AN164" s="189"/>
    </row>
    <row r="165" spans="2:40" ht="12.75" customHeight="1" x14ac:dyDescent="0.3">
      <c r="B165" s="189"/>
      <c r="C165" s="189"/>
      <c r="D165" s="189"/>
      <c r="E165" s="269"/>
      <c r="F165" s="269"/>
      <c r="G165" s="189"/>
      <c r="H165" s="189"/>
      <c r="I165" s="189"/>
      <c r="J165" s="189"/>
      <c r="K165" s="270"/>
      <c r="L165" s="189"/>
      <c r="M165" s="189"/>
      <c r="N165" s="271"/>
      <c r="O165" s="272"/>
      <c r="P165" s="189"/>
      <c r="Q165" s="189"/>
      <c r="R165" s="189"/>
      <c r="S165" s="189"/>
      <c r="T165" s="189"/>
      <c r="U165" s="189"/>
      <c r="V165" s="189"/>
      <c r="W165" s="189"/>
      <c r="X165" s="189"/>
      <c r="Y165" s="189"/>
      <c r="Z165" s="189"/>
      <c r="AA165" s="189"/>
      <c r="AB165" s="189"/>
      <c r="AE165" s="189"/>
      <c r="AN165" s="189"/>
    </row>
    <row r="166" spans="2:40" ht="12.75" customHeight="1" x14ac:dyDescent="0.3">
      <c r="B166" s="189"/>
      <c r="C166" s="189"/>
      <c r="D166" s="189"/>
      <c r="E166" s="269"/>
      <c r="F166" s="269"/>
      <c r="G166" s="189"/>
      <c r="H166" s="189"/>
      <c r="I166" s="189"/>
      <c r="J166" s="189"/>
      <c r="K166" s="270"/>
      <c r="L166" s="189"/>
      <c r="M166" s="189"/>
      <c r="N166" s="271"/>
      <c r="O166" s="272"/>
      <c r="P166" s="189"/>
      <c r="Q166" s="189"/>
      <c r="R166" s="189"/>
      <c r="S166" s="189"/>
      <c r="T166" s="189"/>
      <c r="U166" s="189"/>
      <c r="V166" s="189"/>
      <c r="W166" s="189"/>
      <c r="X166" s="189"/>
      <c r="Y166" s="189"/>
      <c r="Z166" s="189"/>
      <c r="AA166" s="189"/>
      <c r="AB166" s="189"/>
      <c r="AE166" s="189"/>
      <c r="AN166" s="189"/>
    </row>
    <row r="167" spans="2:40" ht="12.75" customHeight="1" x14ac:dyDescent="0.3">
      <c r="B167" s="189"/>
      <c r="C167" s="189"/>
      <c r="D167" s="189"/>
      <c r="E167" s="269"/>
      <c r="F167" s="269"/>
      <c r="G167" s="189"/>
      <c r="H167" s="189"/>
      <c r="I167" s="189"/>
      <c r="J167" s="189"/>
      <c r="K167" s="270"/>
      <c r="L167" s="189"/>
      <c r="M167" s="189"/>
      <c r="N167" s="271"/>
      <c r="O167" s="272"/>
      <c r="P167" s="189"/>
      <c r="Q167" s="189"/>
      <c r="R167" s="189"/>
      <c r="S167" s="189"/>
      <c r="T167" s="189"/>
      <c r="U167" s="189"/>
      <c r="V167" s="189"/>
      <c r="W167" s="189"/>
      <c r="X167" s="189"/>
      <c r="Y167" s="189"/>
      <c r="Z167" s="189"/>
      <c r="AA167" s="189"/>
      <c r="AB167" s="189"/>
      <c r="AE167" s="189"/>
      <c r="AN167" s="189"/>
    </row>
    <row r="168" spans="2:40" ht="12.75" customHeight="1" x14ac:dyDescent="0.3">
      <c r="B168" s="189"/>
      <c r="C168" s="189"/>
      <c r="D168" s="189"/>
      <c r="E168" s="269"/>
      <c r="F168" s="269"/>
      <c r="G168" s="189"/>
      <c r="H168" s="189"/>
      <c r="I168" s="189"/>
      <c r="J168" s="189"/>
      <c r="K168" s="270"/>
      <c r="L168" s="189"/>
      <c r="M168" s="189"/>
      <c r="N168" s="271"/>
      <c r="O168" s="272"/>
      <c r="P168" s="189"/>
      <c r="Q168" s="189"/>
      <c r="R168" s="189"/>
      <c r="S168" s="189"/>
      <c r="T168" s="189"/>
      <c r="U168" s="189"/>
      <c r="V168" s="189"/>
      <c r="W168" s="189"/>
      <c r="X168" s="189"/>
      <c r="Y168" s="189"/>
      <c r="Z168" s="189"/>
      <c r="AA168" s="189"/>
      <c r="AB168" s="189"/>
      <c r="AE168" s="189"/>
      <c r="AN168" s="189"/>
    </row>
    <row r="169" spans="2:40" ht="12.75" customHeight="1" x14ac:dyDescent="0.3">
      <c r="B169" s="189"/>
      <c r="C169" s="189"/>
      <c r="D169" s="189"/>
      <c r="E169" s="269"/>
      <c r="F169" s="269"/>
      <c r="G169" s="189"/>
      <c r="H169" s="189"/>
      <c r="I169" s="189"/>
      <c r="J169" s="189"/>
      <c r="K169" s="270"/>
      <c r="L169" s="189"/>
      <c r="M169" s="189"/>
      <c r="N169" s="271"/>
      <c r="O169" s="272"/>
      <c r="P169" s="189"/>
      <c r="Q169" s="189"/>
      <c r="R169" s="189"/>
      <c r="S169" s="189"/>
      <c r="T169" s="189"/>
      <c r="U169" s="189"/>
      <c r="V169" s="189"/>
      <c r="W169" s="189"/>
      <c r="X169" s="189"/>
      <c r="Y169" s="189"/>
      <c r="Z169" s="189"/>
      <c r="AA169" s="189"/>
      <c r="AB169" s="189"/>
      <c r="AE169" s="189"/>
      <c r="AN169" s="189"/>
    </row>
    <row r="170" spans="2:40" ht="12.75" customHeight="1" x14ac:dyDescent="0.3">
      <c r="B170" s="189"/>
      <c r="C170" s="189"/>
      <c r="D170" s="189"/>
      <c r="E170" s="269"/>
      <c r="F170" s="269"/>
      <c r="G170" s="189"/>
      <c r="H170" s="189"/>
      <c r="I170" s="189"/>
      <c r="J170" s="189"/>
      <c r="K170" s="270"/>
      <c r="L170" s="189"/>
      <c r="M170" s="189"/>
      <c r="N170" s="271"/>
      <c r="O170" s="272"/>
      <c r="P170" s="189"/>
      <c r="Q170" s="189"/>
      <c r="R170" s="189"/>
      <c r="S170" s="189"/>
      <c r="T170" s="189"/>
      <c r="U170" s="189"/>
      <c r="V170" s="189"/>
      <c r="W170" s="189"/>
      <c r="X170" s="189"/>
      <c r="Y170" s="189"/>
      <c r="Z170" s="189"/>
      <c r="AA170" s="189"/>
      <c r="AB170" s="189"/>
      <c r="AE170" s="189"/>
      <c r="AN170" s="189"/>
    </row>
    <row r="171" spans="2:40" ht="12.75" customHeight="1" x14ac:dyDescent="0.3">
      <c r="B171" s="189"/>
      <c r="C171" s="189"/>
      <c r="D171" s="189"/>
      <c r="E171" s="269"/>
      <c r="F171" s="269"/>
      <c r="G171" s="189"/>
      <c r="H171" s="189"/>
      <c r="I171" s="189"/>
      <c r="J171" s="189"/>
      <c r="K171" s="270"/>
      <c r="L171" s="189"/>
      <c r="M171" s="189"/>
      <c r="N171" s="271"/>
      <c r="O171" s="272"/>
      <c r="P171" s="189"/>
      <c r="Q171" s="189"/>
      <c r="R171" s="189"/>
      <c r="S171" s="189"/>
      <c r="T171" s="189"/>
      <c r="U171" s="189"/>
      <c r="V171" s="189"/>
      <c r="W171" s="189"/>
      <c r="X171" s="189"/>
      <c r="Y171" s="189"/>
      <c r="Z171" s="189"/>
      <c r="AA171" s="189"/>
      <c r="AB171" s="189"/>
      <c r="AE171" s="189"/>
      <c r="AN171" s="189"/>
    </row>
    <row r="172" spans="2:40" ht="12.75" customHeight="1" x14ac:dyDescent="0.3">
      <c r="B172" s="189"/>
      <c r="C172" s="189"/>
      <c r="D172" s="189"/>
      <c r="E172" s="269"/>
      <c r="F172" s="269"/>
      <c r="G172" s="189"/>
      <c r="H172" s="189"/>
      <c r="I172" s="189"/>
      <c r="J172" s="189"/>
      <c r="K172" s="270"/>
      <c r="L172" s="189"/>
      <c r="M172" s="189"/>
      <c r="N172" s="271"/>
      <c r="O172" s="272"/>
      <c r="P172" s="189"/>
      <c r="Q172" s="189"/>
      <c r="R172" s="189"/>
      <c r="S172" s="189"/>
      <c r="T172" s="189"/>
      <c r="U172" s="189"/>
      <c r="V172" s="189"/>
      <c r="W172" s="189"/>
      <c r="X172" s="189"/>
      <c r="Y172" s="189"/>
      <c r="Z172" s="189"/>
      <c r="AA172" s="189"/>
      <c r="AB172" s="189"/>
      <c r="AE172" s="189"/>
      <c r="AN172" s="189"/>
    </row>
    <row r="173" spans="2:40" ht="12.75" customHeight="1" x14ac:dyDescent="0.3">
      <c r="B173" s="189"/>
      <c r="C173" s="189"/>
      <c r="D173" s="189"/>
      <c r="E173" s="269"/>
      <c r="F173" s="269"/>
      <c r="G173" s="189"/>
      <c r="H173" s="189"/>
      <c r="I173" s="189"/>
      <c r="J173" s="189"/>
      <c r="K173" s="270"/>
      <c r="L173" s="189"/>
      <c r="M173" s="189"/>
      <c r="N173" s="271"/>
      <c r="O173" s="272"/>
      <c r="P173" s="189"/>
      <c r="Q173" s="189"/>
      <c r="R173" s="189"/>
      <c r="S173" s="189"/>
      <c r="T173" s="189"/>
      <c r="U173" s="189"/>
      <c r="V173" s="189"/>
      <c r="W173" s="189"/>
      <c r="X173" s="189"/>
      <c r="Y173" s="189"/>
      <c r="Z173" s="189"/>
      <c r="AA173" s="189"/>
      <c r="AB173" s="189"/>
      <c r="AE173" s="189"/>
      <c r="AN173" s="189"/>
    </row>
    <row r="174" spans="2:40" ht="12.75" customHeight="1" x14ac:dyDescent="0.3">
      <c r="B174" s="189"/>
      <c r="C174" s="189"/>
      <c r="D174" s="189"/>
      <c r="E174" s="269"/>
      <c r="F174" s="269"/>
      <c r="G174" s="189"/>
      <c r="H174" s="189"/>
      <c r="I174" s="189"/>
      <c r="J174" s="189"/>
      <c r="K174" s="270"/>
      <c r="L174" s="189"/>
      <c r="M174" s="189"/>
      <c r="N174" s="271"/>
      <c r="O174" s="272"/>
      <c r="P174" s="189"/>
      <c r="Q174" s="189"/>
      <c r="R174" s="189"/>
      <c r="S174" s="189"/>
      <c r="T174" s="189"/>
      <c r="U174" s="189"/>
      <c r="V174" s="189"/>
      <c r="W174" s="189"/>
      <c r="X174" s="189"/>
      <c r="Y174" s="189"/>
      <c r="Z174" s="189"/>
      <c r="AA174" s="189"/>
      <c r="AB174" s="189"/>
      <c r="AE174" s="189"/>
      <c r="AN174" s="189"/>
    </row>
    <row r="175" spans="2:40" ht="12.75" customHeight="1" x14ac:dyDescent="0.3">
      <c r="B175" s="189"/>
      <c r="C175" s="189"/>
      <c r="D175" s="189"/>
      <c r="E175" s="269"/>
      <c r="F175" s="269"/>
      <c r="G175" s="189"/>
      <c r="H175" s="189"/>
      <c r="I175" s="189"/>
      <c r="J175" s="189"/>
      <c r="K175" s="270"/>
      <c r="L175" s="189"/>
      <c r="M175" s="189"/>
      <c r="N175" s="271"/>
      <c r="O175" s="272"/>
      <c r="P175" s="189"/>
      <c r="Q175" s="189"/>
      <c r="R175" s="189"/>
      <c r="S175" s="189"/>
      <c r="T175" s="189"/>
      <c r="U175" s="189"/>
      <c r="V175" s="189"/>
      <c r="W175" s="189"/>
      <c r="X175" s="189"/>
      <c r="Y175" s="189"/>
      <c r="Z175" s="189"/>
      <c r="AA175" s="189"/>
      <c r="AB175" s="189"/>
      <c r="AE175" s="189"/>
      <c r="AN175" s="189"/>
    </row>
    <row r="176" spans="2:40" ht="12.75" customHeight="1" x14ac:dyDescent="0.3">
      <c r="B176" s="189"/>
      <c r="C176" s="189"/>
      <c r="D176" s="189"/>
      <c r="E176" s="269"/>
      <c r="F176" s="269"/>
      <c r="G176" s="189"/>
      <c r="H176" s="189"/>
      <c r="I176" s="189"/>
      <c r="J176" s="189"/>
      <c r="K176" s="270"/>
      <c r="L176" s="189"/>
      <c r="M176" s="189"/>
      <c r="N176" s="271"/>
      <c r="O176" s="272"/>
      <c r="P176" s="189"/>
      <c r="Q176" s="189"/>
      <c r="R176" s="189"/>
      <c r="S176" s="189"/>
      <c r="T176" s="189"/>
      <c r="U176" s="189"/>
      <c r="V176" s="189"/>
      <c r="W176" s="189"/>
      <c r="X176" s="189"/>
      <c r="Y176" s="189"/>
      <c r="Z176" s="189"/>
      <c r="AA176" s="189"/>
      <c r="AB176" s="189"/>
      <c r="AE176" s="189"/>
      <c r="AN176" s="189"/>
    </row>
    <row r="177" spans="2:40" ht="12.75" customHeight="1" x14ac:dyDescent="0.3">
      <c r="B177" s="189"/>
      <c r="C177" s="189"/>
      <c r="D177" s="189"/>
      <c r="E177" s="269"/>
      <c r="F177" s="269"/>
      <c r="G177" s="189"/>
      <c r="H177" s="189"/>
      <c r="I177" s="189"/>
      <c r="J177" s="189"/>
      <c r="K177" s="270"/>
      <c r="L177" s="189"/>
      <c r="M177" s="189"/>
      <c r="N177" s="271"/>
      <c r="O177" s="272"/>
      <c r="P177" s="189"/>
      <c r="Q177" s="189"/>
      <c r="R177" s="189"/>
      <c r="S177" s="189"/>
      <c r="T177" s="189"/>
      <c r="U177" s="189"/>
      <c r="V177" s="189"/>
      <c r="W177" s="189"/>
      <c r="X177" s="189"/>
      <c r="Y177" s="189"/>
      <c r="Z177" s="189"/>
      <c r="AA177" s="189"/>
      <c r="AB177" s="189"/>
      <c r="AE177" s="189"/>
      <c r="AN177" s="189"/>
    </row>
    <row r="178" spans="2:40" ht="12.75" customHeight="1" x14ac:dyDescent="0.3">
      <c r="B178" s="189"/>
      <c r="C178" s="189"/>
      <c r="D178" s="189"/>
      <c r="E178" s="269"/>
      <c r="F178" s="269"/>
      <c r="G178" s="189"/>
      <c r="H178" s="189"/>
      <c r="I178" s="189"/>
      <c r="J178" s="189"/>
      <c r="K178" s="270"/>
      <c r="L178" s="189"/>
      <c r="M178" s="189"/>
      <c r="N178" s="271"/>
      <c r="O178" s="272"/>
      <c r="P178" s="189"/>
      <c r="Q178" s="189"/>
      <c r="R178" s="189"/>
      <c r="S178" s="189"/>
      <c r="T178" s="189"/>
      <c r="U178" s="189"/>
      <c r="V178" s="189"/>
      <c r="W178" s="189"/>
      <c r="X178" s="189"/>
      <c r="Y178" s="189"/>
      <c r="Z178" s="189"/>
      <c r="AA178" s="189"/>
      <c r="AB178" s="189"/>
      <c r="AE178" s="189"/>
      <c r="AN178" s="189"/>
    </row>
    <row r="179" spans="2:40" ht="12.75" customHeight="1" x14ac:dyDescent="0.3">
      <c r="B179" s="189"/>
      <c r="C179" s="189"/>
      <c r="D179" s="189"/>
      <c r="E179" s="269"/>
      <c r="F179" s="269"/>
      <c r="G179" s="189"/>
      <c r="H179" s="189"/>
      <c r="I179" s="189"/>
      <c r="J179" s="189"/>
      <c r="K179" s="270"/>
      <c r="L179" s="189"/>
      <c r="M179" s="189"/>
      <c r="N179" s="271"/>
      <c r="O179" s="272"/>
      <c r="P179" s="189"/>
      <c r="Q179" s="189"/>
      <c r="R179" s="189"/>
      <c r="S179" s="189"/>
      <c r="T179" s="189"/>
      <c r="U179" s="189"/>
      <c r="V179" s="189"/>
      <c r="W179" s="189"/>
      <c r="X179" s="189"/>
      <c r="Y179" s="189"/>
      <c r="Z179" s="189"/>
      <c r="AA179" s="189"/>
      <c r="AB179" s="189"/>
      <c r="AE179" s="189"/>
      <c r="AN179" s="189"/>
    </row>
    <row r="180" spans="2:40" ht="12.75" customHeight="1" x14ac:dyDescent="0.3">
      <c r="B180" s="189"/>
      <c r="C180" s="189"/>
      <c r="D180" s="189"/>
      <c r="E180" s="269"/>
      <c r="F180" s="269"/>
      <c r="G180" s="189"/>
      <c r="H180" s="189"/>
      <c r="I180" s="189"/>
      <c r="J180" s="189"/>
      <c r="K180" s="270"/>
      <c r="L180" s="189"/>
      <c r="M180" s="189"/>
      <c r="N180" s="271"/>
      <c r="O180" s="272"/>
      <c r="P180" s="189"/>
      <c r="Q180" s="189"/>
      <c r="R180" s="189"/>
      <c r="S180" s="189"/>
      <c r="T180" s="189"/>
      <c r="U180" s="189"/>
      <c r="V180" s="189"/>
      <c r="W180" s="189"/>
      <c r="X180" s="189"/>
      <c r="Y180" s="189"/>
      <c r="Z180" s="189"/>
      <c r="AA180" s="189"/>
      <c r="AB180" s="189"/>
      <c r="AE180" s="189"/>
      <c r="AN180" s="189"/>
    </row>
    <row r="181" spans="2:40" ht="12.75" customHeight="1" x14ac:dyDescent="0.3">
      <c r="B181" s="189"/>
      <c r="C181" s="189"/>
      <c r="D181" s="189"/>
      <c r="E181" s="269"/>
      <c r="F181" s="269"/>
      <c r="G181" s="189"/>
      <c r="H181" s="189"/>
      <c r="I181" s="189"/>
      <c r="J181" s="189"/>
      <c r="K181" s="270"/>
      <c r="L181" s="189"/>
      <c r="M181" s="189"/>
      <c r="N181" s="271"/>
      <c r="O181" s="272"/>
      <c r="P181" s="189"/>
      <c r="Q181" s="189"/>
      <c r="R181" s="189"/>
      <c r="S181" s="189"/>
      <c r="T181" s="189"/>
      <c r="U181" s="189"/>
      <c r="V181" s="189"/>
      <c r="W181" s="189"/>
      <c r="X181" s="189"/>
      <c r="Y181" s="189"/>
      <c r="Z181" s="189"/>
      <c r="AA181" s="189"/>
      <c r="AB181" s="189"/>
      <c r="AE181" s="189"/>
      <c r="AN181" s="189"/>
    </row>
    <row r="182" spans="2:40" ht="12.75" customHeight="1" x14ac:dyDescent="0.3">
      <c r="B182" s="189"/>
      <c r="C182" s="189"/>
      <c r="D182" s="189"/>
      <c r="E182" s="269"/>
      <c r="F182" s="269"/>
      <c r="G182" s="189"/>
      <c r="H182" s="189"/>
      <c r="I182" s="189"/>
      <c r="J182" s="189"/>
      <c r="K182" s="270"/>
      <c r="L182" s="189"/>
      <c r="M182" s="189"/>
      <c r="N182" s="271"/>
      <c r="O182" s="272"/>
      <c r="P182" s="189"/>
      <c r="Q182" s="189"/>
      <c r="R182" s="189"/>
      <c r="S182" s="189"/>
      <c r="T182" s="189"/>
      <c r="U182" s="189"/>
      <c r="V182" s="189"/>
      <c r="W182" s="189"/>
      <c r="X182" s="189"/>
      <c r="Y182" s="189"/>
      <c r="Z182" s="189"/>
      <c r="AA182" s="189"/>
      <c r="AB182" s="189"/>
      <c r="AE182" s="189"/>
      <c r="AN182" s="189"/>
    </row>
    <row r="183" spans="2:40" ht="12.75" customHeight="1" x14ac:dyDescent="0.3">
      <c r="B183" s="189"/>
      <c r="C183" s="189"/>
      <c r="D183" s="189"/>
      <c r="E183" s="269"/>
      <c r="F183" s="269"/>
      <c r="G183" s="189"/>
      <c r="H183" s="189"/>
      <c r="I183" s="189"/>
      <c r="J183" s="189"/>
      <c r="K183" s="270"/>
      <c r="L183" s="189"/>
      <c r="M183" s="189"/>
      <c r="N183" s="271"/>
      <c r="O183" s="272"/>
      <c r="P183" s="189"/>
      <c r="Q183" s="189"/>
      <c r="R183" s="189"/>
      <c r="S183" s="189"/>
      <c r="T183" s="189"/>
      <c r="U183" s="189"/>
      <c r="V183" s="189"/>
      <c r="W183" s="189"/>
      <c r="X183" s="189"/>
      <c r="Y183" s="189"/>
      <c r="Z183" s="189"/>
      <c r="AA183" s="189"/>
      <c r="AB183" s="189"/>
      <c r="AE183" s="189"/>
      <c r="AN183" s="189"/>
    </row>
    <row r="184" spans="2:40" ht="12.75" customHeight="1" x14ac:dyDescent="0.3">
      <c r="B184" s="189"/>
      <c r="C184" s="189"/>
      <c r="D184" s="189"/>
      <c r="E184" s="269"/>
      <c r="F184" s="269"/>
      <c r="G184" s="189"/>
      <c r="H184" s="189"/>
      <c r="I184" s="189"/>
      <c r="J184" s="189"/>
      <c r="K184" s="270"/>
      <c r="L184" s="189"/>
      <c r="M184" s="189"/>
      <c r="N184" s="271"/>
      <c r="O184" s="272"/>
      <c r="P184" s="189"/>
      <c r="Q184" s="189"/>
      <c r="R184" s="189"/>
      <c r="S184" s="189"/>
      <c r="T184" s="189"/>
      <c r="U184" s="189"/>
      <c r="V184" s="189"/>
      <c r="W184" s="189"/>
      <c r="X184" s="189"/>
      <c r="Y184" s="189"/>
      <c r="Z184" s="189"/>
      <c r="AA184" s="189"/>
      <c r="AB184" s="189"/>
      <c r="AE184" s="189"/>
      <c r="AN184" s="189"/>
    </row>
    <row r="185" spans="2:40" ht="12.75" customHeight="1" x14ac:dyDescent="0.3">
      <c r="B185" s="189"/>
      <c r="C185" s="189"/>
      <c r="D185" s="189"/>
      <c r="E185" s="269"/>
      <c r="F185" s="269"/>
      <c r="G185" s="189"/>
      <c r="H185" s="189"/>
      <c r="I185" s="189"/>
      <c r="J185" s="189"/>
      <c r="K185" s="270"/>
      <c r="L185" s="189"/>
      <c r="M185" s="189"/>
      <c r="N185" s="271"/>
      <c r="O185" s="272"/>
      <c r="P185" s="189"/>
      <c r="Q185" s="189"/>
      <c r="R185" s="189"/>
      <c r="S185" s="189"/>
      <c r="T185" s="189"/>
      <c r="U185" s="189"/>
      <c r="V185" s="189"/>
      <c r="W185" s="189"/>
      <c r="X185" s="189"/>
      <c r="Y185" s="189"/>
      <c r="Z185" s="189"/>
      <c r="AA185" s="189"/>
      <c r="AB185" s="189"/>
      <c r="AE185" s="189"/>
      <c r="AN185" s="189"/>
    </row>
    <row r="186" spans="2:40" ht="12.75" customHeight="1" x14ac:dyDescent="0.3">
      <c r="B186" s="189"/>
      <c r="C186" s="189"/>
      <c r="D186" s="189"/>
      <c r="E186" s="269"/>
      <c r="F186" s="269"/>
      <c r="G186" s="189"/>
      <c r="H186" s="189"/>
      <c r="I186" s="189"/>
      <c r="J186" s="189"/>
      <c r="K186" s="270"/>
      <c r="L186" s="189"/>
      <c r="M186" s="189"/>
      <c r="N186" s="271"/>
      <c r="O186" s="272"/>
      <c r="P186" s="189"/>
      <c r="Q186" s="189"/>
      <c r="R186" s="189"/>
      <c r="S186" s="189"/>
      <c r="T186" s="189"/>
      <c r="U186" s="189"/>
      <c r="V186" s="189"/>
      <c r="W186" s="189"/>
      <c r="X186" s="189"/>
      <c r="Y186" s="189"/>
      <c r="Z186" s="189"/>
      <c r="AA186" s="189"/>
      <c r="AB186" s="189"/>
      <c r="AE186" s="189"/>
      <c r="AN186" s="189"/>
    </row>
    <row r="187" spans="2:40" ht="12.75" customHeight="1" x14ac:dyDescent="0.3">
      <c r="B187" s="189"/>
      <c r="C187" s="189"/>
      <c r="D187" s="189"/>
      <c r="E187" s="269"/>
      <c r="F187" s="269"/>
      <c r="G187" s="189"/>
      <c r="H187" s="189"/>
      <c r="I187" s="189"/>
      <c r="J187" s="189"/>
      <c r="K187" s="270"/>
      <c r="L187" s="189"/>
      <c r="M187" s="189"/>
      <c r="N187" s="271"/>
      <c r="O187" s="272"/>
      <c r="P187" s="189"/>
      <c r="Q187" s="189"/>
      <c r="R187" s="189"/>
      <c r="S187" s="189"/>
      <c r="T187" s="189"/>
      <c r="U187" s="189"/>
      <c r="V187" s="189"/>
      <c r="W187" s="189"/>
      <c r="X187" s="189"/>
      <c r="Y187" s="189"/>
      <c r="Z187" s="189"/>
      <c r="AA187" s="189"/>
      <c r="AB187" s="189"/>
      <c r="AE187" s="189"/>
      <c r="AN187" s="189"/>
    </row>
    <row r="188" spans="2:40" ht="12.75" customHeight="1" x14ac:dyDescent="0.3">
      <c r="B188" s="189"/>
      <c r="C188" s="189"/>
      <c r="D188" s="189"/>
      <c r="E188" s="269"/>
      <c r="F188" s="269"/>
      <c r="G188" s="189"/>
      <c r="H188" s="189"/>
      <c r="I188" s="189"/>
      <c r="J188" s="189"/>
      <c r="K188" s="270"/>
      <c r="L188" s="189"/>
      <c r="M188" s="189"/>
      <c r="N188" s="271"/>
      <c r="O188" s="272"/>
      <c r="P188" s="189"/>
      <c r="Q188" s="189"/>
      <c r="R188" s="189"/>
      <c r="S188" s="189"/>
      <c r="T188" s="189"/>
      <c r="U188" s="189"/>
      <c r="V188" s="189"/>
      <c r="W188" s="189"/>
      <c r="X188" s="189"/>
      <c r="Y188" s="189"/>
      <c r="Z188" s="189"/>
      <c r="AA188" s="189"/>
      <c r="AB188" s="189"/>
      <c r="AE188" s="189"/>
      <c r="AN188" s="189"/>
    </row>
    <row r="189" spans="2:40" ht="12.75" customHeight="1" x14ac:dyDescent="0.3">
      <c r="B189" s="189"/>
      <c r="C189" s="189"/>
      <c r="D189" s="189"/>
      <c r="E189" s="269"/>
      <c r="F189" s="269"/>
      <c r="G189" s="189"/>
      <c r="H189" s="189"/>
      <c r="I189" s="189"/>
      <c r="J189" s="189"/>
      <c r="K189" s="270"/>
      <c r="L189" s="189"/>
      <c r="M189" s="189"/>
      <c r="N189" s="271"/>
      <c r="O189" s="272"/>
      <c r="P189" s="189"/>
      <c r="Q189" s="189"/>
      <c r="R189" s="189"/>
      <c r="S189" s="189"/>
      <c r="T189" s="189"/>
      <c r="U189" s="189"/>
      <c r="V189" s="189"/>
      <c r="W189" s="189"/>
      <c r="X189" s="189"/>
      <c r="Y189" s="189"/>
      <c r="Z189" s="189"/>
      <c r="AA189" s="189"/>
      <c r="AB189" s="189"/>
      <c r="AE189" s="189"/>
      <c r="AN189" s="189"/>
    </row>
    <row r="190" spans="2:40" ht="12.75" customHeight="1" x14ac:dyDescent="0.3">
      <c r="B190" s="189"/>
      <c r="C190" s="189"/>
      <c r="D190" s="189"/>
      <c r="E190" s="269"/>
      <c r="F190" s="269"/>
      <c r="G190" s="189"/>
      <c r="H190" s="189"/>
      <c r="I190" s="189"/>
      <c r="J190" s="189"/>
      <c r="K190" s="270"/>
      <c r="L190" s="189"/>
      <c r="M190" s="189"/>
      <c r="N190" s="271"/>
      <c r="O190" s="272"/>
      <c r="P190" s="189"/>
      <c r="Q190" s="189"/>
      <c r="R190" s="189"/>
      <c r="S190" s="189"/>
      <c r="T190" s="189"/>
      <c r="U190" s="189"/>
      <c r="V190" s="189"/>
      <c r="W190" s="189"/>
      <c r="X190" s="189"/>
      <c r="Y190" s="189"/>
      <c r="Z190" s="189"/>
      <c r="AA190" s="189"/>
      <c r="AB190" s="189"/>
      <c r="AE190" s="189"/>
      <c r="AN190" s="189"/>
    </row>
    <row r="191" spans="2:40" ht="12.75" customHeight="1" x14ac:dyDescent="0.3">
      <c r="B191" s="189"/>
      <c r="C191" s="189"/>
      <c r="D191" s="189"/>
      <c r="E191" s="269"/>
      <c r="F191" s="269"/>
      <c r="G191" s="189"/>
      <c r="H191" s="189"/>
      <c r="I191" s="189"/>
      <c r="J191" s="189"/>
      <c r="K191" s="270"/>
      <c r="L191" s="189"/>
      <c r="M191" s="189"/>
      <c r="N191" s="271"/>
      <c r="O191" s="272"/>
      <c r="P191" s="189"/>
      <c r="Q191" s="189"/>
      <c r="R191" s="189"/>
      <c r="S191" s="189"/>
      <c r="T191" s="189"/>
      <c r="U191" s="189"/>
      <c r="V191" s="189"/>
      <c r="W191" s="189"/>
      <c r="X191" s="189"/>
      <c r="Y191" s="189"/>
      <c r="Z191" s="189"/>
      <c r="AA191" s="189"/>
      <c r="AB191" s="189"/>
      <c r="AE191" s="189"/>
      <c r="AN191" s="189"/>
    </row>
    <row r="192" spans="2:40" ht="12.75" customHeight="1" x14ac:dyDescent="0.3">
      <c r="B192" s="189"/>
      <c r="C192" s="189"/>
      <c r="D192" s="189"/>
      <c r="E192" s="269"/>
      <c r="F192" s="269"/>
      <c r="G192" s="189"/>
      <c r="H192" s="189"/>
      <c r="I192" s="189"/>
      <c r="J192" s="189"/>
      <c r="K192" s="270"/>
      <c r="L192" s="189"/>
      <c r="M192" s="189"/>
      <c r="N192" s="271"/>
      <c r="O192" s="272"/>
      <c r="P192" s="189"/>
      <c r="Q192" s="189"/>
      <c r="R192" s="189"/>
      <c r="S192" s="189"/>
      <c r="T192" s="189"/>
      <c r="U192" s="189"/>
      <c r="V192" s="189"/>
      <c r="W192" s="189"/>
      <c r="X192" s="189"/>
      <c r="Y192" s="189"/>
      <c r="Z192" s="189"/>
      <c r="AA192" s="189"/>
      <c r="AB192" s="189"/>
      <c r="AE192" s="189"/>
      <c r="AN192" s="189"/>
    </row>
    <row r="193" spans="2:40" ht="12.75" customHeight="1" x14ac:dyDescent="0.3">
      <c r="B193" s="189"/>
      <c r="C193" s="189"/>
      <c r="D193" s="189"/>
      <c r="E193" s="269"/>
      <c r="F193" s="269"/>
      <c r="G193" s="189"/>
      <c r="H193" s="189"/>
      <c r="I193" s="189"/>
      <c r="J193" s="189"/>
      <c r="K193" s="270"/>
      <c r="L193" s="189"/>
      <c r="M193" s="189"/>
      <c r="N193" s="271"/>
      <c r="O193" s="272"/>
      <c r="P193" s="189"/>
      <c r="Q193" s="189"/>
      <c r="R193" s="189"/>
      <c r="S193" s="189"/>
      <c r="T193" s="189"/>
      <c r="U193" s="189"/>
      <c r="V193" s="189"/>
      <c r="W193" s="189"/>
      <c r="X193" s="189"/>
      <c r="Y193" s="189"/>
      <c r="Z193" s="189"/>
      <c r="AA193" s="189"/>
      <c r="AB193" s="189"/>
      <c r="AE193" s="189"/>
      <c r="AN193" s="189"/>
    </row>
    <row r="194" spans="2:40" ht="12.75" customHeight="1" x14ac:dyDescent="0.3">
      <c r="B194" s="189"/>
      <c r="C194" s="189"/>
      <c r="D194" s="189"/>
      <c r="E194" s="269"/>
      <c r="F194" s="269"/>
      <c r="G194" s="189"/>
      <c r="H194" s="189"/>
      <c r="I194" s="189"/>
      <c r="J194" s="189"/>
      <c r="K194" s="270"/>
      <c r="L194" s="189"/>
      <c r="M194" s="189"/>
      <c r="N194" s="271"/>
      <c r="O194" s="272"/>
      <c r="P194" s="189"/>
      <c r="Q194" s="189"/>
      <c r="R194" s="189"/>
      <c r="S194" s="189"/>
      <c r="T194" s="189"/>
      <c r="U194" s="189"/>
      <c r="V194" s="189"/>
      <c r="W194" s="189"/>
      <c r="X194" s="189"/>
      <c r="Y194" s="189"/>
      <c r="Z194" s="189"/>
      <c r="AA194" s="189"/>
      <c r="AB194" s="189"/>
      <c r="AE194" s="189"/>
      <c r="AN194" s="189"/>
    </row>
    <row r="195" spans="2:40" ht="12.75" customHeight="1" x14ac:dyDescent="0.3">
      <c r="B195" s="189"/>
      <c r="C195" s="189"/>
      <c r="D195" s="189"/>
      <c r="E195" s="269"/>
      <c r="F195" s="269"/>
      <c r="G195" s="189"/>
      <c r="H195" s="189"/>
      <c r="I195" s="189"/>
      <c r="J195" s="189"/>
      <c r="K195" s="270"/>
      <c r="L195" s="189"/>
      <c r="M195" s="189"/>
      <c r="N195" s="271"/>
      <c r="O195" s="272"/>
      <c r="P195" s="189"/>
      <c r="Q195" s="189"/>
      <c r="R195" s="189"/>
      <c r="S195" s="189"/>
      <c r="T195" s="189"/>
      <c r="U195" s="189"/>
      <c r="V195" s="189"/>
      <c r="W195" s="189"/>
      <c r="X195" s="189"/>
      <c r="Y195" s="189"/>
      <c r="Z195" s="189"/>
      <c r="AA195" s="189"/>
      <c r="AB195" s="189"/>
      <c r="AE195" s="189"/>
      <c r="AN195" s="189"/>
    </row>
    <row r="196" spans="2:40" ht="12.75" customHeight="1" x14ac:dyDescent="0.3">
      <c r="B196" s="189"/>
      <c r="C196" s="189"/>
      <c r="D196" s="189"/>
      <c r="E196" s="269"/>
      <c r="F196" s="269"/>
      <c r="G196" s="189"/>
      <c r="H196" s="189"/>
      <c r="I196" s="189"/>
      <c r="J196" s="189"/>
      <c r="K196" s="270"/>
      <c r="L196" s="189"/>
      <c r="M196" s="189"/>
      <c r="N196" s="271"/>
      <c r="O196" s="272"/>
      <c r="P196" s="189"/>
      <c r="Q196" s="189"/>
      <c r="R196" s="189"/>
      <c r="S196" s="189"/>
      <c r="T196" s="189"/>
      <c r="U196" s="189"/>
      <c r="V196" s="189"/>
      <c r="W196" s="189"/>
      <c r="X196" s="189"/>
      <c r="Y196" s="189"/>
      <c r="Z196" s="189"/>
      <c r="AA196" s="189"/>
      <c r="AB196" s="189"/>
      <c r="AE196" s="189"/>
      <c r="AN196" s="189"/>
    </row>
    <row r="197" spans="2:40" ht="12.75" customHeight="1" x14ac:dyDescent="0.3">
      <c r="B197" s="189"/>
      <c r="C197" s="189"/>
      <c r="D197" s="189"/>
      <c r="E197" s="269"/>
      <c r="F197" s="269"/>
      <c r="G197" s="189"/>
      <c r="H197" s="189"/>
      <c r="I197" s="189"/>
      <c r="J197" s="189"/>
      <c r="K197" s="270"/>
      <c r="L197" s="189"/>
      <c r="M197" s="189"/>
      <c r="N197" s="271"/>
      <c r="O197" s="272"/>
      <c r="P197" s="189"/>
      <c r="Q197" s="189"/>
      <c r="R197" s="189"/>
      <c r="S197" s="189"/>
      <c r="T197" s="189"/>
      <c r="U197" s="189"/>
      <c r="V197" s="189"/>
      <c r="W197" s="189"/>
      <c r="X197" s="189"/>
      <c r="Y197" s="189"/>
      <c r="Z197" s="189"/>
      <c r="AA197" s="189"/>
      <c r="AB197" s="189"/>
      <c r="AE197" s="189"/>
      <c r="AN197" s="189"/>
    </row>
    <row r="198" spans="2:40" ht="12.75" customHeight="1" x14ac:dyDescent="0.3">
      <c r="B198" s="189"/>
      <c r="C198" s="189"/>
      <c r="D198" s="189"/>
      <c r="E198" s="269"/>
      <c r="F198" s="269"/>
      <c r="G198" s="189"/>
      <c r="H198" s="189"/>
      <c r="I198" s="189"/>
      <c r="J198" s="189"/>
      <c r="K198" s="270"/>
      <c r="L198" s="189"/>
      <c r="M198" s="189"/>
      <c r="N198" s="271"/>
      <c r="O198" s="272"/>
      <c r="P198" s="189"/>
      <c r="Q198" s="189"/>
      <c r="R198" s="189"/>
      <c r="S198" s="189"/>
      <c r="T198" s="189"/>
      <c r="U198" s="189"/>
      <c r="V198" s="189"/>
      <c r="W198" s="189"/>
      <c r="X198" s="189"/>
      <c r="Y198" s="189"/>
      <c r="Z198" s="189"/>
      <c r="AA198" s="189"/>
      <c r="AB198" s="189"/>
      <c r="AE198" s="189"/>
      <c r="AN198" s="189"/>
    </row>
    <row r="199" spans="2:40" ht="12.75" customHeight="1" x14ac:dyDescent="0.3">
      <c r="B199" s="189"/>
      <c r="C199" s="189"/>
      <c r="D199" s="189"/>
      <c r="E199" s="269"/>
      <c r="F199" s="269"/>
      <c r="G199" s="189"/>
      <c r="H199" s="189"/>
      <c r="I199" s="189"/>
      <c r="J199" s="189"/>
      <c r="K199" s="270"/>
      <c r="L199" s="189"/>
      <c r="M199" s="189"/>
      <c r="N199" s="271"/>
      <c r="O199" s="272"/>
      <c r="P199" s="189"/>
      <c r="Q199" s="189"/>
      <c r="R199" s="189"/>
      <c r="S199" s="189"/>
      <c r="T199" s="189"/>
      <c r="U199" s="189"/>
      <c r="V199" s="189"/>
      <c r="W199" s="189"/>
      <c r="X199" s="189"/>
      <c r="Y199" s="189"/>
      <c r="Z199" s="189"/>
      <c r="AA199" s="189"/>
      <c r="AB199" s="189"/>
      <c r="AE199" s="189"/>
      <c r="AN199" s="189"/>
    </row>
    <row r="200" spans="2:40" ht="12.75" customHeight="1" x14ac:dyDescent="0.3">
      <c r="B200" s="189"/>
      <c r="C200" s="189"/>
      <c r="D200" s="189"/>
      <c r="E200" s="269"/>
      <c r="F200" s="269"/>
      <c r="G200" s="189"/>
      <c r="H200" s="189"/>
      <c r="I200" s="189"/>
      <c r="J200" s="189"/>
      <c r="K200" s="270"/>
      <c r="L200" s="189"/>
      <c r="M200" s="189"/>
      <c r="N200" s="271"/>
      <c r="O200" s="272"/>
      <c r="P200" s="189"/>
      <c r="Q200" s="189"/>
      <c r="R200" s="189"/>
      <c r="S200" s="189"/>
      <c r="T200" s="189"/>
      <c r="U200" s="189"/>
      <c r="V200" s="189"/>
      <c r="W200" s="189"/>
      <c r="X200" s="189"/>
      <c r="Y200" s="189"/>
      <c r="Z200" s="189"/>
      <c r="AA200" s="189"/>
      <c r="AB200" s="189"/>
      <c r="AE200" s="189"/>
      <c r="AN200" s="189"/>
    </row>
    <row r="201" spans="2:40" ht="12.75" customHeight="1" x14ac:dyDescent="0.3">
      <c r="B201" s="189"/>
      <c r="C201" s="189"/>
      <c r="D201" s="189"/>
      <c r="E201" s="269"/>
      <c r="F201" s="269"/>
      <c r="G201" s="189"/>
      <c r="H201" s="189"/>
      <c r="I201" s="189"/>
      <c r="J201" s="189"/>
      <c r="K201" s="270"/>
      <c r="L201" s="189"/>
      <c r="M201" s="189"/>
      <c r="N201" s="271"/>
      <c r="O201" s="272"/>
      <c r="P201" s="189"/>
      <c r="Q201" s="189"/>
      <c r="R201" s="189"/>
      <c r="S201" s="189"/>
      <c r="T201" s="189"/>
      <c r="U201" s="189"/>
      <c r="V201" s="189"/>
      <c r="W201" s="189"/>
      <c r="X201" s="189"/>
      <c r="Y201" s="189"/>
      <c r="Z201" s="189"/>
      <c r="AA201" s="189"/>
      <c r="AB201" s="189"/>
      <c r="AE201" s="189"/>
      <c r="AN201" s="189"/>
    </row>
    <row r="202" spans="2:40" ht="12.75" customHeight="1" x14ac:dyDescent="0.3">
      <c r="B202" s="189"/>
      <c r="C202" s="189"/>
      <c r="D202" s="189"/>
      <c r="E202" s="269"/>
      <c r="F202" s="269"/>
      <c r="G202" s="189"/>
      <c r="H202" s="189"/>
      <c r="I202" s="189"/>
      <c r="J202" s="189"/>
      <c r="K202" s="270"/>
      <c r="L202" s="189"/>
      <c r="M202" s="189"/>
      <c r="N202" s="271"/>
      <c r="O202" s="272"/>
      <c r="P202" s="189"/>
      <c r="Q202" s="189"/>
      <c r="R202" s="189"/>
      <c r="S202" s="189"/>
      <c r="T202" s="189"/>
      <c r="U202" s="189"/>
      <c r="V202" s="189"/>
      <c r="W202" s="189"/>
      <c r="X202" s="189"/>
      <c r="Y202" s="189"/>
      <c r="Z202" s="189"/>
      <c r="AA202" s="189"/>
      <c r="AB202" s="189"/>
      <c r="AE202" s="189"/>
      <c r="AN202" s="189"/>
    </row>
    <row r="203" spans="2:40" ht="12.75" customHeight="1" x14ac:dyDescent="0.3">
      <c r="B203" s="189"/>
      <c r="C203" s="189"/>
      <c r="D203" s="189"/>
      <c r="E203" s="269"/>
      <c r="F203" s="269"/>
      <c r="G203" s="189"/>
      <c r="H203" s="189"/>
      <c r="I203" s="189"/>
      <c r="J203" s="189"/>
      <c r="K203" s="270"/>
      <c r="L203" s="189"/>
      <c r="M203" s="189"/>
      <c r="N203" s="271"/>
      <c r="O203" s="272"/>
      <c r="P203" s="189"/>
      <c r="Q203" s="189"/>
      <c r="R203" s="189"/>
      <c r="S203" s="189"/>
      <c r="T203" s="189"/>
      <c r="U203" s="189"/>
      <c r="V203" s="189"/>
      <c r="W203" s="189"/>
      <c r="X203" s="189"/>
      <c r="Y203" s="189"/>
      <c r="Z203" s="189"/>
      <c r="AA203" s="189"/>
      <c r="AB203" s="189"/>
      <c r="AE203" s="189"/>
      <c r="AN203" s="189"/>
    </row>
    <row r="204" spans="2:40" ht="12.75" customHeight="1" x14ac:dyDescent="0.3">
      <c r="B204" s="189"/>
      <c r="C204" s="189"/>
      <c r="D204" s="189"/>
      <c r="E204" s="269"/>
      <c r="F204" s="269"/>
      <c r="G204" s="189"/>
      <c r="H204" s="189"/>
      <c r="I204" s="189"/>
      <c r="J204" s="189"/>
      <c r="K204" s="270"/>
      <c r="L204" s="189"/>
      <c r="M204" s="189"/>
      <c r="N204" s="271"/>
      <c r="O204" s="272"/>
      <c r="P204" s="189"/>
      <c r="Q204" s="189"/>
      <c r="R204" s="189"/>
      <c r="S204" s="189"/>
      <c r="T204" s="189"/>
      <c r="U204" s="189"/>
      <c r="V204" s="189"/>
      <c r="W204" s="189"/>
      <c r="X204" s="189"/>
      <c r="Y204" s="189"/>
      <c r="Z204" s="189"/>
      <c r="AA204" s="189"/>
      <c r="AB204" s="189"/>
      <c r="AE204" s="189"/>
      <c r="AN204" s="189"/>
    </row>
    <row r="205" spans="2:40" ht="12.75" customHeight="1" x14ac:dyDescent="0.3">
      <c r="B205" s="189"/>
      <c r="C205" s="189"/>
      <c r="D205" s="189"/>
      <c r="E205" s="269"/>
      <c r="F205" s="269"/>
      <c r="G205" s="189"/>
      <c r="H205" s="189"/>
      <c r="I205" s="189"/>
      <c r="J205" s="189"/>
      <c r="K205" s="270"/>
      <c r="L205" s="189"/>
      <c r="M205" s="189"/>
      <c r="N205" s="271"/>
      <c r="O205" s="272"/>
      <c r="P205" s="189"/>
      <c r="Q205" s="189"/>
      <c r="R205" s="189"/>
      <c r="S205" s="189"/>
      <c r="T205" s="189"/>
      <c r="U205" s="189"/>
      <c r="V205" s="189"/>
      <c r="W205" s="189"/>
      <c r="X205" s="189"/>
      <c r="Y205" s="189"/>
      <c r="Z205" s="189"/>
      <c r="AA205" s="189"/>
      <c r="AB205" s="189"/>
      <c r="AE205" s="189"/>
      <c r="AN205" s="189"/>
    </row>
    <row r="206" spans="2:40" ht="12.75" customHeight="1" x14ac:dyDescent="0.3">
      <c r="B206" s="189"/>
      <c r="C206" s="189"/>
      <c r="D206" s="189"/>
      <c r="E206" s="269"/>
      <c r="F206" s="269"/>
      <c r="G206" s="189"/>
      <c r="H206" s="189"/>
      <c r="I206" s="189"/>
      <c r="J206" s="189"/>
      <c r="K206" s="270"/>
      <c r="L206" s="189"/>
      <c r="M206" s="189"/>
      <c r="N206" s="271"/>
      <c r="O206" s="272"/>
      <c r="P206" s="189"/>
      <c r="Q206" s="189"/>
      <c r="R206" s="189"/>
      <c r="S206" s="189"/>
      <c r="T206" s="189"/>
      <c r="U206" s="189"/>
      <c r="V206" s="189"/>
      <c r="W206" s="189"/>
      <c r="X206" s="189"/>
      <c r="Y206" s="189"/>
      <c r="Z206" s="189"/>
      <c r="AA206" s="189"/>
      <c r="AB206" s="189"/>
      <c r="AE206" s="189"/>
      <c r="AN206" s="189"/>
    </row>
    <row r="207" spans="2:40" ht="12.75" customHeight="1" x14ac:dyDescent="0.3">
      <c r="B207" s="189"/>
      <c r="C207" s="189"/>
      <c r="D207" s="189"/>
      <c r="E207" s="269"/>
      <c r="F207" s="269"/>
      <c r="G207" s="189"/>
      <c r="H207" s="189"/>
      <c r="I207" s="189"/>
      <c r="J207" s="189"/>
      <c r="K207" s="270"/>
      <c r="L207" s="189"/>
      <c r="M207" s="189"/>
      <c r="N207" s="271"/>
      <c r="O207" s="272"/>
      <c r="P207" s="189"/>
      <c r="Q207" s="189"/>
      <c r="R207" s="189"/>
      <c r="S207" s="189"/>
      <c r="T207" s="189"/>
      <c r="U207" s="189"/>
      <c r="V207" s="189"/>
      <c r="W207" s="189"/>
      <c r="X207" s="189"/>
      <c r="Y207" s="189"/>
      <c r="Z207" s="189"/>
      <c r="AA207" s="189"/>
      <c r="AB207" s="189"/>
      <c r="AE207" s="189"/>
      <c r="AN207" s="189"/>
    </row>
    <row r="208" spans="2:40" ht="12.75" customHeight="1" x14ac:dyDescent="0.3">
      <c r="B208" s="189"/>
      <c r="C208" s="189"/>
      <c r="D208" s="189"/>
      <c r="E208" s="269"/>
      <c r="F208" s="269"/>
      <c r="G208" s="189"/>
      <c r="H208" s="189"/>
      <c r="I208" s="189"/>
      <c r="J208" s="189"/>
      <c r="K208" s="270"/>
      <c r="L208" s="189"/>
      <c r="M208" s="189"/>
      <c r="N208" s="271"/>
      <c r="O208" s="272"/>
      <c r="P208" s="189"/>
      <c r="Q208" s="189"/>
      <c r="R208" s="189"/>
      <c r="S208" s="189"/>
      <c r="T208" s="189"/>
      <c r="U208" s="189"/>
      <c r="V208" s="189"/>
      <c r="W208" s="189"/>
      <c r="X208" s="189"/>
      <c r="Y208" s="189"/>
      <c r="Z208" s="189"/>
      <c r="AA208" s="189"/>
      <c r="AB208" s="189"/>
      <c r="AE208" s="189"/>
      <c r="AN208" s="189"/>
    </row>
    <row r="209" spans="2:40" ht="12.75" customHeight="1" x14ac:dyDescent="0.3">
      <c r="B209" s="189"/>
      <c r="C209" s="189"/>
      <c r="D209" s="189"/>
      <c r="E209" s="269"/>
      <c r="F209" s="269"/>
      <c r="G209" s="189"/>
      <c r="H209" s="189"/>
      <c r="I209" s="189"/>
      <c r="J209" s="189"/>
      <c r="K209" s="270"/>
      <c r="L209" s="189"/>
      <c r="M209" s="189"/>
      <c r="N209" s="271"/>
      <c r="O209" s="272"/>
      <c r="P209" s="189"/>
      <c r="Q209" s="189"/>
      <c r="R209" s="189"/>
      <c r="S209" s="189"/>
      <c r="T209" s="189"/>
      <c r="U209" s="189"/>
      <c r="V209" s="189"/>
      <c r="W209" s="189"/>
      <c r="X209" s="189"/>
      <c r="Y209" s="189"/>
      <c r="Z209" s="189"/>
      <c r="AA209" s="189"/>
      <c r="AB209" s="189"/>
      <c r="AE209" s="189"/>
      <c r="AN209" s="189"/>
    </row>
    <row r="210" spans="2:40" ht="12.75" customHeight="1" x14ac:dyDescent="0.3">
      <c r="B210" s="189"/>
      <c r="C210" s="189"/>
      <c r="D210" s="189"/>
      <c r="E210" s="269"/>
      <c r="F210" s="269"/>
      <c r="G210" s="189"/>
      <c r="H210" s="189"/>
      <c r="I210" s="189"/>
      <c r="J210" s="189"/>
      <c r="K210" s="270"/>
      <c r="L210" s="189"/>
      <c r="M210" s="189"/>
      <c r="N210" s="271"/>
      <c r="O210" s="272"/>
      <c r="P210" s="189"/>
      <c r="Q210" s="189"/>
      <c r="R210" s="189"/>
      <c r="S210" s="189"/>
      <c r="T210" s="189"/>
      <c r="U210" s="189"/>
      <c r="V210" s="189"/>
      <c r="W210" s="189"/>
      <c r="X210" s="189"/>
      <c r="Y210" s="189"/>
      <c r="Z210" s="189"/>
      <c r="AA210" s="189"/>
      <c r="AB210" s="189"/>
      <c r="AE210" s="189"/>
      <c r="AN210" s="189"/>
    </row>
    <row r="211" spans="2:40" ht="12.75" customHeight="1" x14ac:dyDescent="0.3">
      <c r="B211" s="189"/>
      <c r="C211" s="189"/>
      <c r="D211" s="189"/>
      <c r="E211" s="269"/>
      <c r="F211" s="269"/>
      <c r="G211" s="189"/>
      <c r="H211" s="189"/>
      <c r="I211" s="189"/>
      <c r="J211" s="189"/>
      <c r="K211" s="270"/>
      <c r="L211" s="189"/>
      <c r="M211" s="189"/>
      <c r="N211" s="271"/>
      <c r="O211" s="272"/>
      <c r="P211" s="189"/>
      <c r="Q211" s="189"/>
      <c r="R211" s="189"/>
      <c r="S211" s="189"/>
      <c r="T211" s="189"/>
      <c r="U211" s="189"/>
      <c r="V211" s="189"/>
      <c r="W211" s="189"/>
      <c r="X211" s="189"/>
      <c r="Y211" s="189"/>
      <c r="Z211" s="189"/>
      <c r="AA211" s="189"/>
      <c r="AB211" s="189"/>
      <c r="AE211" s="189"/>
      <c r="AN211" s="189"/>
    </row>
    <row r="212" spans="2:40" ht="12.75" customHeight="1" x14ac:dyDescent="0.3">
      <c r="B212" s="189"/>
      <c r="C212" s="189"/>
      <c r="D212" s="189"/>
      <c r="E212" s="269"/>
      <c r="F212" s="269"/>
      <c r="G212" s="189"/>
      <c r="H212" s="189"/>
      <c r="I212" s="189"/>
      <c r="J212" s="189"/>
      <c r="K212" s="270"/>
      <c r="L212" s="189"/>
      <c r="M212" s="189"/>
      <c r="N212" s="271"/>
      <c r="O212" s="272"/>
      <c r="P212" s="189"/>
      <c r="Q212" s="189"/>
      <c r="R212" s="189"/>
      <c r="S212" s="189"/>
      <c r="T212" s="189"/>
      <c r="U212" s="189"/>
      <c r="V212" s="189"/>
      <c r="W212" s="189"/>
      <c r="X212" s="189"/>
      <c r="Y212" s="189"/>
      <c r="Z212" s="189"/>
      <c r="AA212" s="189"/>
      <c r="AB212" s="189"/>
      <c r="AE212" s="189"/>
      <c r="AN212" s="189"/>
    </row>
    <row r="213" spans="2:40" ht="12.75" customHeight="1" x14ac:dyDescent="0.3">
      <c r="B213" s="189"/>
      <c r="C213" s="189"/>
      <c r="D213" s="189"/>
      <c r="E213" s="269"/>
      <c r="F213" s="269"/>
      <c r="G213" s="189"/>
      <c r="H213" s="189"/>
      <c r="I213" s="189"/>
      <c r="J213" s="189"/>
      <c r="K213" s="270"/>
      <c r="L213" s="189"/>
      <c r="M213" s="189"/>
      <c r="N213" s="271"/>
      <c r="O213" s="272"/>
      <c r="P213" s="189"/>
      <c r="Q213" s="189"/>
      <c r="R213" s="189"/>
      <c r="S213" s="189"/>
      <c r="T213" s="189"/>
      <c r="U213" s="189"/>
      <c r="V213" s="189"/>
      <c r="W213" s="189"/>
      <c r="X213" s="189"/>
      <c r="Y213" s="189"/>
      <c r="Z213" s="189"/>
      <c r="AA213" s="189"/>
      <c r="AB213" s="189"/>
      <c r="AE213" s="189"/>
      <c r="AN213" s="189"/>
    </row>
    <row r="214" spans="2:40" ht="12.75" customHeight="1" x14ac:dyDescent="0.3">
      <c r="B214" s="189"/>
      <c r="C214" s="189"/>
      <c r="D214" s="189"/>
      <c r="E214" s="269"/>
      <c r="F214" s="269"/>
      <c r="G214" s="189"/>
      <c r="H214" s="189"/>
      <c r="I214" s="189"/>
      <c r="J214" s="189"/>
      <c r="K214" s="270"/>
      <c r="L214" s="189"/>
      <c r="M214" s="189"/>
      <c r="N214" s="271"/>
      <c r="O214" s="272"/>
      <c r="P214" s="189"/>
      <c r="Q214" s="189"/>
      <c r="R214" s="189"/>
      <c r="S214" s="189"/>
      <c r="T214" s="189"/>
      <c r="U214" s="189"/>
      <c r="V214" s="189"/>
      <c r="W214" s="189"/>
      <c r="X214" s="189"/>
      <c r="Y214" s="189"/>
      <c r="Z214" s="189"/>
      <c r="AA214" s="189"/>
      <c r="AB214" s="189"/>
      <c r="AE214" s="189"/>
      <c r="AN214" s="189"/>
    </row>
    <row r="215" spans="2:40" ht="12.75" customHeight="1" x14ac:dyDescent="0.3">
      <c r="B215" s="189"/>
      <c r="C215" s="189"/>
      <c r="D215" s="189"/>
      <c r="E215" s="269"/>
      <c r="F215" s="269"/>
      <c r="G215" s="189"/>
      <c r="H215" s="189"/>
      <c r="I215" s="189"/>
      <c r="J215" s="189"/>
      <c r="K215" s="270"/>
      <c r="L215" s="189"/>
      <c r="M215" s="189"/>
      <c r="N215" s="271"/>
      <c r="O215" s="272"/>
      <c r="P215" s="189"/>
      <c r="Q215" s="189"/>
      <c r="R215" s="189"/>
      <c r="S215" s="189"/>
      <c r="T215" s="189"/>
      <c r="U215" s="189"/>
      <c r="V215" s="189"/>
      <c r="W215" s="189"/>
      <c r="X215" s="189"/>
      <c r="Y215" s="189"/>
      <c r="Z215" s="189"/>
      <c r="AA215" s="189"/>
      <c r="AB215" s="189"/>
      <c r="AE215" s="189"/>
      <c r="AN215" s="189"/>
    </row>
    <row r="216" spans="2:40" ht="12.75" customHeight="1" x14ac:dyDescent="0.3">
      <c r="B216" s="189"/>
      <c r="C216" s="189"/>
      <c r="D216" s="189"/>
      <c r="E216" s="269"/>
      <c r="F216" s="269"/>
      <c r="G216" s="189"/>
      <c r="H216" s="189"/>
      <c r="I216" s="189"/>
      <c r="J216" s="189"/>
      <c r="K216" s="270"/>
      <c r="L216" s="189"/>
      <c r="M216" s="189"/>
      <c r="N216" s="271"/>
      <c r="O216" s="272"/>
      <c r="P216" s="189"/>
      <c r="Q216" s="189"/>
      <c r="R216" s="189"/>
      <c r="S216" s="189"/>
      <c r="T216" s="189"/>
      <c r="U216" s="189"/>
      <c r="V216" s="189"/>
      <c r="W216" s="189"/>
      <c r="X216" s="189"/>
      <c r="Y216" s="189"/>
      <c r="Z216" s="189"/>
      <c r="AA216" s="189"/>
      <c r="AB216" s="189"/>
      <c r="AE216" s="189"/>
      <c r="AN216" s="189"/>
    </row>
    <row r="217" spans="2:40" ht="12.75" customHeight="1" x14ac:dyDescent="0.3">
      <c r="B217" s="189"/>
      <c r="C217" s="189"/>
      <c r="D217" s="189"/>
      <c r="E217" s="269"/>
      <c r="F217" s="269"/>
      <c r="G217" s="189"/>
      <c r="H217" s="189"/>
      <c r="I217" s="189"/>
      <c r="J217" s="189"/>
      <c r="K217" s="270"/>
      <c r="L217" s="189"/>
      <c r="M217" s="189"/>
      <c r="N217" s="271"/>
      <c r="O217" s="272"/>
      <c r="P217" s="189"/>
      <c r="Q217" s="189"/>
      <c r="R217" s="189"/>
      <c r="S217" s="189"/>
      <c r="T217" s="189"/>
      <c r="U217" s="189"/>
      <c r="V217" s="189"/>
      <c r="W217" s="189"/>
      <c r="X217" s="189"/>
      <c r="Y217" s="189"/>
      <c r="Z217" s="189"/>
      <c r="AA217" s="189"/>
      <c r="AB217" s="189"/>
      <c r="AE217" s="189"/>
      <c r="AN217" s="189"/>
    </row>
    <row r="218" spans="2:40" ht="12.75" customHeight="1" x14ac:dyDescent="0.3">
      <c r="B218" s="189"/>
      <c r="C218" s="189"/>
      <c r="D218" s="189"/>
      <c r="E218" s="269"/>
      <c r="F218" s="269"/>
      <c r="G218" s="189"/>
      <c r="H218" s="189"/>
      <c r="I218" s="189"/>
      <c r="J218" s="189"/>
      <c r="K218" s="270"/>
      <c r="L218" s="189"/>
      <c r="M218" s="189"/>
      <c r="N218" s="271"/>
      <c r="O218" s="272"/>
      <c r="P218" s="189"/>
      <c r="Q218" s="189"/>
      <c r="R218" s="189"/>
      <c r="S218" s="189"/>
      <c r="T218" s="189"/>
      <c r="U218" s="189"/>
      <c r="V218" s="189"/>
      <c r="W218" s="189"/>
      <c r="X218" s="189"/>
      <c r="Y218" s="189"/>
      <c r="Z218" s="189"/>
      <c r="AA218" s="189"/>
      <c r="AB218" s="189"/>
      <c r="AE218" s="189"/>
      <c r="AN218" s="189"/>
    </row>
    <row r="219" spans="2:40" ht="12.75" customHeight="1" x14ac:dyDescent="0.3">
      <c r="B219" s="189"/>
      <c r="C219" s="189"/>
      <c r="D219" s="189"/>
      <c r="E219" s="269"/>
      <c r="F219" s="269"/>
      <c r="G219" s="189"/>
      <c r="H219" s="189"/>
      <c r="I219" s="189"/>
      <c r="J219" s="189"/>
      <c r="K219" s="270"/>
      <c r="L219" s="189"/>
      <c r="M219" s="189"/>
      <c r="N219" s="271"/>
      <c r="O219" s="272"/>
      <c r="P219" s="189"/>
      <c r="Q219" s="189"/>
      <c r="R219" s="189"/>
      <c r="S219" s="189"/>
      <c r="T219" s="189"/>
      <c r="U219" s="189"/>
      <c r="V219" s="189"/>
      <c r="W219" s="189"/>
      <c r="X219" s="189"/>
      <c r="Y219" s="189"/>
      <c r="Z219" s="189"/>
      <c r="AA219" s="189"/>
      <c r="AB219" s="189"/>
      <c r="AE219" s="189"/>
      <c r="AN219" s="189"/>
    </row>
    <row r="220" spans="2:40" ht="12.75" customHeight="1" x14ac:dyDescent="0.3">
      <c r="B220" s="189"/>
      <c r="C220" s="189"/>
      <c r="D220" s="189"/>
      <c r="E220" s="269"/>
      <c r="F220" s="269"/>
      <c r="G220" s="189"/>
      <c r="H220" s="189"/>
      <c r="I220" s="189"/>
      <c r="J220" s="189"/>
      <c r="K220" s="270"/>
      <c r="L220" s="189"/>
      <c r="M220" s="189"/>
      <c r="N220" s="271"/>
      <c r="O220" s="272"/>
      <c r="P220" s="189"/>
      <c r="Q220" s="189"/>
      <c r="R220" s="189"/>
      <c r="S220" s="189"/>
      <c r="T220" s="189"/>
      <c r="U220" s="189"/>
      <c r="V220" s="189"/>
      <c r="W220" s="189"/>
      <c r="X220" s="189"/>
      <c r="Y220" s="189"/>
      <c r="Z220" s="189"/>
      <c r="AA220" s="189"/>
      <c r="AB220" s="189"/>
      <c r="AE220" s="189"/>
      <c r="AN220" s="189"/>
    </row>
    <row r="221" spans="2:40" ht="12.75" customHeight="1" x14ac:dyDescent="0.3">
      <c r="B221" s="189"/>
      <c r="C221" s="189"/>
      <c r="D221" s="189"/>
      <c r="E221" s="269"/>
      <c r="F221" s="269"/>
      <c r="G221" s="189"/>
      <c r="H221" s="189"/>
      <c r="I221" s="189"/>
      <c r="J221" s="189"/>
      <c r="K221" s="270"/>
      <c r="L221" s="189"/>
      <c r="M221" s="189"/>
      <c r="N221" s="271"/>
      <c r="O221" s="272"/>
      <c r="P221" s="189"/>
      <c r="Q221" s="189"/>
      <c r="R221" s="189"/>
      <c r="S221" s="189"/>
      <c r="T221" s="189"/>
      <c r="U221" s="189"/>
      <c r="V221" s="189"/>
      <c r="W221" s="189"/>
      <c r="X221" s="189"/>
      <c r="Y221" s="189"/>
      <c r="Z221" s="189"/>
      <c r="AA221" s="189"/>
      <c r="AB221" s="189"/>
      <c r="AE221" s="189"/>
      <c r="AN221" s="189"/>
    </row>
    <row r="222" spans="2:40" ht="12.75" customHeight="1" x14ac:dyDescent="0.3">
      <c r="B222" s="189"/>
      <c r="C222" s="189"/>
      <c r="D222" s="189"/>
      <c r="E222" s="269"/>
      <c r="F222" s="269"/>
      <c r="G222" s="189"/>
      <c r="H222" s="189"/>
      <c r="I222" s="189"/>
      <c r="J222" s="189"/>
      <c r="K222" s="270"/>
      <c r="L222" s="189"/>
      <c r="M222" s="189"/>
      <c r="N222" s="271"/>
      <c r="O222" s="272"/>
      <c r="P222" s="189"/>
      <c r="Q222" s="189"/>
      <c r="R222" s="189"/>
      <c r="S222" s="189"/>
      <c r="T222" s="189"/>
      <c r="U222" s="189"/>
      <c r="V222" s="189"/>
      <c r="W222" s="189"/>
      <c r="X222" s="189"/>
      <c r="Y222" s="189"/>
      <c r="Z222" s="189"/>
      <c r="AA222" s="189"/>
      <c r="AB222" s="189"/>
      <c r="AE222" s="189"/>
      <c r="AN222" s="189"/>
    </row>
    <row r="223" spans="2:40" ht="12.75" customHeight="1" x14ac:dyDescent="0.3">
      <c r="B223" s="189"/>
      <c r="C223" s="189"/>
      <c r="D223" s="189"/>
      <c r="E223" s="269"/>
      <c r="F223" s="269"/>
      <c r="G223" s="189"/>
      <c r="H223" s="189"/>
      <c r="I223" s="189"/>
      <c r="J223" s="189"/>
      <c r="K223" s="270"/>
      <c r="L223" s="189"/>
      <c r="M223" s="189"/>
      <c r="N223" s="271"/>
      <c r="O223" s="272"/>
      <c r="P223" s="189"/>
      <c r="Q223" s="189"/>
      <c r="R223" s="189"/>
      <c r="S223" s="189"/>
      <c r="T223" s="189"/>
      <c r="U223" s="189"/>
      <c r="V223" s="189"/>
      <c r="W223" s="189"/>
      <c r="X223" s="189"/>
      <c r="Y223" s="189"/>
      <c r="Z223" s="189"/>
      <c r="AA223" s="189"/>
      <c r="AB223" s="189"/>
      <c r="AE223" s="189"/>
      <c r="AN223" s="189"/>
    </row>
    <row r="224" spans="2:40" ht="12.75" customHeight="1" x14ac:dyDescent="0.3">
      <c r="B224" s="189"/>
      <c r="C224" s="189"/>
      <c r="D224" s="189"/>
      <c r="E224" s="269"/>
      <c r="F224" s="269"/>
      <c r="G224" s="189"/>
      <c r="H224" s="189"/>
      <c r="I224" s="189"/>
      <c r="J224" s="189"/>
      <c r="K224" s="270"/>
      <c r="L224" s="189"/>
      <c r="M224" s="189"/>
      <c r="N224" s="271"/>
      <c r="O224" s="272"/>
      <c r="P224" s="189"/>
      <c r="Q224" s="189"/>
      <c r="R224" s="189"/>
      <c r="S224" s="189"/>
      <c r="T224" s="189"/>
      <c r="U224" s="189"/>
      <c r="V224" s="189"/>
      <c r="W224" s="189"/>
      <c r="X224" s="189"/>
      <c r="Y224" s="189"/>
      <c r="Z224" s="189"/>
      <c r="AA224" s="189"/>
      <c r="AB224" s="189"/>
      <c r="AE224" s="189"/>
      <c r="AN224" s="189"/>
    </row>
    <row r="225" spans="2:40" ht="12.75" customHeight="1" x14ac:dyDescent="0.3">
      <c r="B225" s="189"/>
      <c r="C225" s="189"/>
      <c r="D225" s="189"/>
      <c r="E225" s="269"/>
      <c r="F225" s="269"/>
      <c r="G225" s="189"/>
      <c r="H225" s="189"/>
      <c r="I225" s="189"/>
      <c r="J225" s="189"/>
      <c r="K225" s="270"/>
      <c r="L225" s="189"/>
      <c r="M225" s="189"/>
      <c r="N225" s="271"/>
      <c r="O225" s="272"/>
      <c r="P225" s="189"/>
      <c r="Q225" s="189"/>
      <c r="R225" s="189"/>
      <c r="S225" s="189"/>
      <c r="T225" s="189"/>
      <c r="U225" s="189"/>
      <c r="V225" s="189"/>
      <c r="W225" s="189"/>
      <c r="X225" s="189"/>
      <c r="Y225" s="189"/>
      <c r="Z225" s="189"/>
      <c r="AA225" s="189"/>
      <c r="AB225" s="189"/>
      <c r="AE225" s="189"/>
      <c r="AN225" s="189"/>
    </row>
    <row r="226" spans="2:40" ht="12.75" customHeight="1" x14ac:dyDescent="0.3">
      <c r="B226" s="189"/>
      <c r="C226" s="189"/>
      <c r="D226" s="189"/>
      <c r="E226" s="269"/>
      <c r="F226" s="269"/>
      <c r="G226" s="189"/>
      <c r="H226" s="189"/>
      <c r="I226" s="189"/>
      <c r="J226" s="189"/>
      <c r="K226" s="270"/>
      <c r="L226" s="189"/>
      <c r="M226" s="189"/>
      <c r="N226" s="271"/>
      <c r="O226" s="272"/>
      <c r="P226" s="189"/>
      <c r="Q226" s="189"/>
      <c r="R226" s="189"/>
      <c r="S226" s="189"/>
      <c r="T226" s="189"/>
      <c r="U226" s="189"/>
      <c r="V226" s="189"/>
      <c r="W226" s="189"/>
      <c r="X226" s="189"/>
      <c r="Y226" s="189"/>
      <c r="Z226" s="189"/>
      <c r="AA226" s="189"/>
      <c r="AB226" s="189"/>
      <c r="AE226" s="189"/>
      <c r="AN226" s="189"/>
    </row>
    <row r="227" spans="2:40" ht="12.75" customHeight="1" x14ac:dyDescent="0.3">
      <c r="B227" s="189"/>
      <c r="C227" s="189"/>
      <c r="D227" s="189"/>
      <c r="E227" s="269"/>
      <c r="F227" s="269"/>
      <c r="G227" s="189"/>
      <c r="H227" s="189"/>
      <c r="I227" s="189"/>
      <c r="J227" s="189"/>
      <c r="K227" s="270"/>
      <c r="L227" s="189"/>
      <c r="M227" s="189"/>
      <c r="N227" s="271"/>
      <c r="O227" s="272"/>
      <c r="P227" s="189"/>
      <c r="Q227" s="189"/>
      <c r="R227" s="189"/>
      <c r="S227" s="189"/>
      <c r="T227" s="189"/>
      <c r="U227" s="189"/>
      <c r="V227" s="189"/>
      <c r="W227" s="189"/>
      <c r="X227" s="189"/>
      <c r="Y227" s="189"/>
      <c r="Z227" s="189"/>
      <c r="AA227" s="189"/>
      <c r="AB227" s="189"/>
      <c r="AE227" s="189"/>
      <c r="AN227" s="189"/>
    </row>
    <row r="228" spans="2:40" ht="12.75" customHeight="1" x14ac:dyDescent="0.3">
      <c r="B228" s="189"/>
      <c r="C228" s="189"/>
      <c r="D228" s="189"/>
      <c r="E228" s="269"/>
      <c r="F228" s="269"/>
      <c r="G228" s="189"/>
      <c r="H228" s="189"/>
      <c r="I228" s="189"/>
      <c r="J228" s="189"/>
      <c r="K228" s="270"/>
      <c r="L228" s="189"/>
      <c r="M228" s="189"/>
      <c r="N228" s="271"/>
      <c r="O228" s="272"/>
      <c r="P228" s="189"/>
      <c r="Q228" s="189"/>
      <c r="R228" s="189"/>
      <c r="S228" s="189"/>
      <c r="T228" s="189"/>
      <c r="U228" s="189"/>
      <c r="V228" s="189"/>
      <c r="W228" s="189"/>
      <c r="X228" s="189"/>
      <c r="Y228" s="189"/>
      <c r="Z228" s="189"/>
      <c r="AA228" s="189"/>
      <c r="AB228" s="189"/>
      <c r="AE228" s="189"/>
      <c r="AN228" s="189"/>
    </row>
    <row r="229" spans="2:40" ht="12.75" customHeight="1" x14ac:dyDescent="0.3">
      <c r="B229" s="189"/>
      <c r="C229" s="189"/>
      <c r="D229" s="189"/>
      <c r="E229" s="269"/>
      <c r="F229" s="269"/>
      <c r="G229" s="189"/>
      <c r="H229" s="189"/>
      <c r="I229" s="189"/>
      <c r="J229" s="189"/>
      <c r="K229" s="270"/>
      <c r="L229" s="189"/>
      <c r="M229" s="189"/>
      <c r="N229" s="271"/>
      <c r="O229" s="272"/>
      <c r="P229" s="189"/>
      <c r="Q229" s="189"/>
      <c r="R229" s="189"/>
      <c r="S229" s="189"/>
      <c r="T229" s="189"/>
      <c r="U229" s="189"/>
      <c r="V229" s="189"/>
      <c r="W229" s="189"/>
      <c r="X229" s="189"/>
      <c r="Y229" s="189"/>
      <c r="Z229" s="189"/>
      <c r="AA229" s="189"/>
      <c r="AB229" s="189"/>
      <c r="AE229" s="189"/>
      <c r="AN229" s="189"/>
    </row>
    <row r="230" spans="2:40" ht="12.75" customHeight="1" x14ac:dyDescent="0.3">
      <c r="B230" s="189"/>
      <c r="C230" s="189"/>
      <c r="D230" s="189"/>
      <c r="E230" s="269"/>
      <c r="F230" s="269"/>
      <c r="G230" s="189"/>
      <c r="H230" s="189"/>
      <c r="I230" s="189"/>
      <c r="J230" s="189"/>
      <c r="K230" s="270"/>
      <c r="L230" s="189"/>
      <c r="M230" s="189"/>
      <c r="N230" s="271"/>
      <c r="O230" s="272"/>
      <c r="P230" s="189"/>
      <c r="Q230" s="189"/>
      <c r="R230" s="189"/>
      <c r="S230" s="189"/>
      <c r="T230" s="189"/>
      <c r="U230" s="189"/>
      <c r="V230" s="189"/>
      <c r="W230" s="189"/>
      <c r="X230" s="189"/>
      <c r="Y230" s="189"/>
      <c r="Z230" s="189"/>
      <c r="AA230" s="189"/>
      <c r="AB230" s="189"/>
      <c r="AE230" s="189"/>
      <c r="AN230" s="189"/>
    </row>
    <row r="231" spans="2:40" ht="12.75" customHeight="1" x14ac:dyDescent="0.3">
      <c r="B231" s="189"/>
      <c r="C231" s="189"/>
      <c r="D231" s="189"/>
      <c r="E231" s="269"/>
      <c r="F231" s="269"/>
      <c r="G231" s="189"/>
      <c r="H231" s="189"/>
      <c r="I231" s="189"/>
      <c r="J231" s="189"/>
      <c r="K231" s="270"/>
      <c r="L231" s="189"/>
      <c r="M231" s="189"/>
      <c r="N231" s="271"/>
      <c r="O231" s="272"/>
      <c r="P231" s="189"/>
      <c r="Q231" s="189"/>
      <c r="R231" s="189"/>
      <c r="S231" s="189"/>
      <c r="T231" s="189"/>
      <c r="U231" s="189"/>
      <c r="V231" s="189"/>
      <c r="W231" s="189"/>
      <c r="X231" s="189"/>
      <c r="Y231" s="189"/>
      <c r="Z231" s="189"/>
      <c r="AA231" s="189"/>
      <c r="AB231" s="189"/>
      <c r="AE231" s="189"/>
      <c r="AN231" s="189"/>
    </row>
    <row r="232" spans="2:40" ht="12.75" customHeight="1" x14ac:dyDescent="0.3">
      <c r="B232" s="189"/>
      <c r="C232" s="189"/>
      <c r="D232" s="189"/>
      <c r="E232" s="269"/>
      <c r="F232" s="269"/>
      <c r="G232" s="189"/>
      <c r="H232" s="189"/>
      <c r="I232" s="189"/>
      <c r="J232" s="189"/>
      <c r="K232" s="270"/>
      <c r="L232" s="189"/>
      <c r="M232" s="189"/>
      <c r="N232" s="271"/>
      <c r="O232" s="272"/>
      <c r="P232" s="189"/>
      <c r="Q232" s="189"/>
      <c r="R232" s="189"/>
      <c r="S232" s="189"/>
      <c r="T232" s="189"/>
      <c r="U232" s="189"/>
      <c r="V232" s="189"/>
      <c r="W232" s="189"/>
      <c r="X232" s="189"/>
      <c r="Y232" s="189"/>
      <c r="Z232" s="189"/>
      <c r="AA232" s="189"/>
      <c r="AB232" s="189"/>
      <c r="AE232" s="189"/>
      <c r="AN232" s="189"/>
    </row>
    <row r="233" spans="2:40" ht="12.75" customHeight="1" x14ac:dyDescent="0.3">
      <c r="B233" s="189"/>
      <c r="C233" s="189"/>
      <c r="D233" s="189"/>
      <c r="E233" s="269"/>
      <c r="F233" s="269"/>
      <c r="G233" s="189"/>
      <c r="H233" s="189"/>
      <c r="I233" s="189"/>
      <c r="J233" s="189"/>
      <c r="K233" s="270"/>
      <c r="L233" s="189"/>
      <c r="M233" s="189"/>
      <c r="N233" s="271"/>
      <c r="O233" s="272"/>
      <c r="P233" s="189"/>
      <c r="Q233" s="189"/>
      <c r="R233" s="189"/>
      <c r="S233" s="189"/>
      <c r="T233" s="189"/>
      <c r="U233" s="189"/>
      <c r="V233" s="189"/>
      <c r="W233" s="189"/>
      <c r="X233" s="189"/>
      <c r="Y233" s="189"/>
      <c r="Z233" s="189"/>
      <c r="AA233" s="189"/>
      <c r="AB233" s="189"/>
      <c r="AE233" s="189"/>
      <c r="AN233" s="189"/>
    </row>
    <row r="234" spans="2:40" ht="12.75" customHeight="1" x14ac:dyDescent="0.3">
      <c r="B234" s="189"/>
      <c r="C234" s="189"/>
      <c r="D234" s="189"/>
      <c r="E234" s="269"/>
      <c r="F234" s="269"/>
      <c r="G234" s="189"/>
      <c r="H234" s="189"/>
      <c r="I234" s="189"/>
      <c r="J234" s="189"/>
      <c r="K234" s="270"/>
      <c r="L234" s="189"/>
      <c r="M234" s="189"/>
      <c r="N234" s="271"/>
      <c r="O234" s="272"/>
      <c r="P234" s="189"/>
      <c r="Q234" s="189"/>
      <c r="R234" s="189"/>
      <c r="S234" s="189"/>
      <c r="T234" s="189"/>
      <c r="U234" s="189"/>
      <c r="V234" s="189"/>
      <c r="W234" s="189"/>
      <c r="X234" s="189"/>
      <c r="Y234" s="189"/>
      <c r="Z234" s="189"/>
      <c r="AA234" s="189"/>
      <c r="AB234" s="189"/>
      <c r="AE234" s="189"/>
      <c r="AN234" s="189"/>
    </row>
    <row r="235" spans="2:40" ht="12.75" customHeight="1" x14ac:dyDescent="0.3">
      <c r="B235" s="189"/>
      <c r="C235" s="189"/>
      <c r="D235" s="189"/>
      <c r="E235" s="269"/>
      <c r="F235" s="269"/>
      <c r="G235" s="189"/>
      <c r="H235" s="189"/>
      <c r="I235" s="189"/>
      <c r="J235" s="189"/>
      <c r="K235" s="270"/>
      <c r="L235" s="189"/>
      <c r="M235" s="189"/>
      <c r="N235" s="271"/>
      <c r="O235" s="272"/>
      <c r="P235" s="189"/>
      <c r="Q235" s="189"/>
      <c r="R235" s="189"/>
      <c r="S235" s="189"/>
      <c r="T235" s="189"/>
      <c r="U235" s="189"/>
      <c r="V235" s="189"/>
      <c r="W235" s="189"/>
      <c r="X235" s="189"/>
      <c r="Y235" s="189"/>
      <c r="Z235" s="189"/>
      <c r="AA235" s="189"/>
      <c r="AB235" s="189"/>
      <c r="AE235" s="189"/>
      <c r="AN235" s="189"/>
    </row>
    <row r="236" spans="2:40" ht="12.75" customHeight="1" x14ac:dyDescent="0.3">
      <c r="B236" s="189"/>
      <c r="C236" s="189"/>
      <c r="D236" s="189"/>
      <c r="E236" s="269"/>
      <c r="F236" s="269"/>
      <c r="G236" s="189"/>
      <c r="H236" s="189"/>
      <c r="I236" s="189"/>
      <c r="J236" s="189"/>
      <c r="K236" s="270"/>
      <c r="L236" s="189"/>
      <c r="M236" s="189"/>
      <c r="N236" s="271"/>
      <c r="O236" s="272"/>
      <c r="P236" s="189"/>
      <c r="Q236" s="189"/>
      <c r="R236" s="189"/>
      <c r="S236" s="189"/>
      <c r="T236" s="189"/>
      <c r="U236" s="189"/>
      <c r="V236" s="189"/>
      <c r="W236" s="189"/>
      <c r="X236" s="189"/>
      <c r="Y236" s="189"/>
      <c r="Z236" s="189"/>
      <c r="AA236" s="189"/>
      <c r="AB236" s="189"/>
      <c r="AE236" s="189"/>
      <c r="AN236" s="189"/>
    </row>
    <row r="237" spans="2:40" ht="12.75" customHeight="1" x14ac:dyDescent="0.3">
      <c r="B237" s="189"/>
      <c r="C237" s="189"/>
      <c r="D237" s="189"/>
      <c r="E237" s="269"/>
      <c r="F237" s="269"/>
      <c r="G237" s="189"/>
      <c r="H237" s="189"/>
      <c r="I237" s="189"/>
      <c r="J237" s="189"/>
      <c r="K237" s="270"/>
      <c r="L237" s="189"/>
      <c r="M237" s="189"/>
      <c r="N237" s="271"/>
      <c r="O237" s="272"/>
      <c r="P237" s="189"/>
      <c r="Q237" s="189"/>
      <c r="R237" s="189"/>
      <c r="S237" s="189"/>
      <c r="T237" s="189"/>
      <c r="U237" s="189"/>
      <c r="V237" s="189"/>
      <c r="W237" s="189"/>
      <c r="X237" s="189"/>
      <c r="Y237" s="189"/>
      <c r="Z237" s="189"/>
      <c r="AA237" s="189"/>
      <c r="AB237" s="189"/>
      <c r="AE237" s="189"/>
      <c r="AN237" s="189"/>
    </row>
    <row r="238" spans="2:40" ht="12.75" customHeight="1" x14ac:dyDescent="0.3">
      <c r="B238" s="189"/>
      <c r="C238" s="189"/>
      <c r="D238" s="189"/>
      <c r="E238" s="269"/>
      <c r="F238" s="269"/>
      <c r="G238" s="189"/>
      <c r="H238" s="189"/>
      <c r="I238" s="189"/>
      <c r="J238" s="189"/>
      <c r="K238" s="270"/>
      <c r="L238" s="189"/>
      <c r="M238" s="189"/>
      <c r="N238" s="271"/>
      <c r="O238" s="272"/>
      <c r="P238" s="189"/>
      <c r="Q238" s="189"/>
      <c r="R238" s="189"/>
      <c r="S238" s="189"/>
      <c r="T238" s="189"/>
      <c r="U238" s="189"/>
      <c r="V238" s="189"/>
      <c r="W238" s="189"/>
      <c r="X238" s="189"/>
      <c r="Y238" s="189"/>
      <c r="Z238" s="189"/>
      <c r="AA238" s="189"/>
      <c r="AB238" s="189"/>
      <c r="AE238" s="189"/>
      <c r="AN238" s="189"/>
    </row>
    <row r="239" spans="2:40" ht="12.75" customHeight="1" x14ac:dyDescent="0.3">
      <c r="B239" s="189"/>
      <c r="C239" s="189"/>
      <c r="D239" s="189"/>
      <c r="E239" s="269"/>
      <c r="F239" s="269"/>
      <c r="G239" s="189"/>
      <c r="H239" s="189"/>
      <c r="I239" s="189"/>
      <c r="J239" s="189"/>
      <c r="K239" s="270"/>
      <c r="L239" s="189"/>
      <c r="M239" s="189"/>
      <c r="N239" s="271"/>
      <c r="O239" s="272"/>
      <c r="P239" s="189"/>
      <c r="Q239" s="189"/>
      <c r="R239" s="189"/>
      <c r="S239" s="189"/>
      <c r="T239" s="189"/>
      <c r="U239" s="189"/>
      <c r="V239" s="189"/>
      <c r="W239" s="189"/>
      <c r="X239" s="189"/>
      <c r="Y239" s="189"/>
      <c r="Z239" s="189"/>
      <c r="AA239" s="189"/>
      <c r="AB239" s="189"/>
      <c r="AE239" s="189"/>
      <c r="AN239" s="189"/>
    </row>
    <row r="240" spans="2:40" ht="12.75" customHeight="1" x14ac:dyDescent="0.3">
      <c r="B240" s="189"/>
      <c r="C240" s="189"/>
      <c r="D240" s="189"/>
      <c r="E240" s="269"/>
      <c r="F240" s="269"/>
      <c r="G240" s="189"/>
      <c r="H240" s="189"/>
      <c r="I240" s="189"/>
      <c r="J240" s="189"/>
      <c r="K240" s="270"/>
      <c r="L240" s="189"/>
      <c r="M240" s="189"/>
      <c r="N240" s="271"/>
      <c r="O240" s="272"/>
      <c r="P240" s="189"/>
      <c r="Q240" s="189"/>
      <c r="R240" s="189"/>
      <c r="S240" s="189"/>
      <c r="T240" s="189"/>
      <c r="U240" s="189"/>
      <c r="V240" s="189"/>
      <c r="W240" s="189"/>
      <c r="X240" s="189"/>
      <c r="Y240" s="189"/>
      <c r="Z240" s="189"/>
      <c r="AA240" s="189"/>
      <c r="AB240" s="189"/>
      <c r="AE240" s="189"/>
      <c r="AN240" s="189"/>
    </row>
    <row r="241" spans="2:40" ht="12.75" customHeight="1" x14ac:dyDescent="0.3">
      <c r="B241" s="189"/>
      <c r="C241" s="189"/>
      <c r="D241" s="189"/>
      <c r="E241" s="269"/>
      <c r="F241" s="269"/>
      <c r="G241" s="189"/>
      <c r="H241" s="189"/>
      <c r="I241" s="189"/>
      <c r="J241" s="189"/>
      <c r="K241" s="270"/>
      <c r="L241" s="189"/>
      <c r="M241" s="189"/>
      <c r="N241" s="271"/>
      <c r="O241" s="272"/>
      <c r="P241" s="189"/>
      <c r="Q241" s="189"/>
      <c r="R241" s="189"/>
      <c r="S241" s="189"/>
      <c r="T241" s="189"/>
      <c r="U241" s="189"/>
      <c r="V241" s="189"/>
      <c r="W241" s="189"/>
      <c r="X241" s="189"/>
      <c r="Y241" s="189"/>
      <c r="Z241" s="189"/>
      <c r="AA241" s="189"/>
      <c r="AB241" s="189"/>
      <c r="AE241" s="189"/>
      <c r="AN241" s="189"/>
    </row>
    <row r="242" spans="2:40" ht="12.75" customHeight="1" x14ac:dyDescent="0.3">
      <c r="B242" s="189"/>
      <c r="C242" s="189"/>
      <c r="D242" s="189"/>
      <c r="E242" s="269"/>
      <c r="F242" s="269"/>
      <c r="G242" s="189"/>
      <c r="H242" s="189"/>
      <c r="I242" s="189"/>
      <c r="J242" s="189"/>
      <c r="K242" s="270"/>
      <c r="L242" s="189"/>
      <c r="M242" s="189"/>
      <c r="N242" s="271"/>
      <c r="O242" s="272"/>
      <c r="P242" s="189"/>
      <c r="Q242" s="189"/>
      <c r="R242" s="189"/>
      <c r="S242" s="189"/>
      <c r="T242" s="189"/>
      <c r="U242" s="189"/>
      <c r="V242" s="189"/>
      <c r="W242" s="189"/>
      <c r="X242" s="189"/>
      <c r="Y242" s="189"/>
      <c r="Z242" s="189"/>
      <c r="AA242" s="189"/>
      <c r="AB242" s="189"/>
      <c r="AE242" s="189"/>
      <c r="AN242" s="189"/>
    </row>
    <row r="243" spans="2:40" ht="12.75" customHeight="1" x14ac:dyDescent="0.3">
      <c r="B243" s="189"/>
      <c r="C243" s="189"/>
      <c r="D243" s="189"/>
      <c r="E243" s="269"/>
      <c r="F243" s="269"/>
      <c r="G243" s="189"/>
      <c r="H243" s="189"/>
      <c r="I243" s="189"/>
      <c r="J243" s="189"/>
      <c r="K243" s="270"/>
      <c r="L243" s="189"/>
      <c r="M243" s="189"/>
      <c r="N243" s="271"/>
      <c r="O243" s="272"/>
      <c r="P243" s="189"/>
      <c r="Q243" s="189"/>
      <c r="R243" s="189"/>
      <c r="S243" s="189"/>
      <c r="T243" s="189"/>
      <c r="U243" s="189"/>
      <c r="V243" s="189"/>
      <c r="W243" s="189"/>
      <c r="X243" s="189"/>
      <c r="Y243" s="189"/>
      <c r="Z243" s="189"/>
      <c r="AA243" s="189"/>
      <c r="AB243" s="189"/>
      <c r="AE243" s="189"/>
      <c r="AN243" s="189"/>
    </row>
    <row r="244" spans="2:40" ht="12.75" customHeight="1" x14ac:dyDescent="0.3">
      <c r="B244" s="189"/>
      <c r="C244" s="189"/>
      <c r="D244" s="189"/>
      <c r="E244" s="269"/>
      <c r="F244" s="269"/>
      <c r="G244" s="189"/>
      <c r="H244" s="189"/>
      <c r="I244" s="189"/>
      <c r="J244" s="189"/>
      <c r="K244" s="270"/>
      <c r="L244" s="189"/>
      <c r="M244" s="189"/>
      <c r="N244" s="271"/>
      <c r="O244" s="272"/>
      <c r="P244" s="189"/>
      <c r="Q244" s="189"/>
      <c r="R244" s="189"/>
      <c r="S244" s="189"/>
      <c r="T244" s="189"/>
      <c r="U244" s="189"/>
      <c r="V244" s="189"/>
      <c r="W244" s="189"/>
      <c r="X244" s="189"/>
      <c r="Y244" s="189"/>
      <c r="Z244" s="189"/>
      <c r="AA244" s="189"/>
      <c r="AB244" s="189"/>
      <c r="AE244" s="189"/>
      <c r="AN244" s="189"/>
    </row>
    <row r="245" spans="2:40" ht="12.75" customHeight="1" x14ac:dyDescent="0.3">
      <c r="B245" s="189"/>
      <c r="C245" s="189"/>
      <c r="D245" s="189"/>
      <c r="E245" s="269"/>
      <c r="F245" s="269"/>
      <c r="G245" s="189"/>
      <c r="H245" s="189"/>
      <c r="I245" s="189"/>
      <c r="J245" s="189"/>
      <c r="K245" s="270"/>
      <c r="L245" s="189"/>
      <c r="M245" s="189"/>
      <c r="N245" s="271"/>
      <c r="O245" s="272"/>
      <c r="P245" s="189"/>
      <c r="Q245" s="189"/>
      <c r="R245" s="189"/>
      <c r="S245" s="189"/>
      <c r="T245" s="189"/>
      <c r="U245" s="189"/>
      <c r="V245" s="189"/>
      <c r="W245" s="189"/>
      <c r="X245" s="189"/>
      <c r="Y245" s="189"/>
      <c r="Z245" s="189"/>
      <c r="AA245" s="189"/>
      <c r="AB245" s="189"/>
      <c r="AE245" s="189"/>
      <c r="AN245" s="189"/>
    </row>
    <row r="246" spans="2:40" ht="12.75" customHeight="1" x14ac:dyDescent="0.3">
      <c r="B246" s="189"/>
      <c r="C246" s="189"/>
      <c r="D246" s="189"/>
      <c r="E246" s="269"/>
      <c r="F246" s="269"/>
      <c r="G246" s="189"/>
      <c r="H246" s="189"/>
      <c r="I246" s="189"/>
      <c r="J246" s="189"/>
      <c r="K246" s="270"/>
      <c r="L246" s="189"/>
      <c r="M246" s="189"/>
      <c r="N246" s="271"/>
      <c r="O246" s="272"/>
      <c r="P246" s="189"/>
      <c r="Q246" s="189"/>
      <c r="R246" s="189"/>
      <c r="S246" s="189"/>
      <c r="T246" s="189"/>
      <c r="U246" s="189"/>
      <c r="V246" s="189"/>
      <c r="W246" s="189"/>
      <c r="X246" s="189"/>
      <c r="Y246" s="189"/>
      <c r="Z246" s="189"/>
      <c r="AA246" s="189"/>
      <c r="AB246" s="189"/>
      <c r="AE246" s="189"/>
      <c r="AN246" s="189"/>
    </row>
    <row r="247" spans="2:40" ht="12.75" customHeight="1" x14ac:dyDescent="0.3">
      <c r="B247" s="189"/>
      <c r="C247" s="189"/>
      <c r="D247" s="189"/>
      <c r="E247" s="269"/>
      <c r="F247" s="269"/>
      <c r="G247" s="189"/>
      <c r="H247" s="189"/>
      <c r="I247" s="189"/>
      <c r="J247" s="189"/>
      <c r="K247" s="270"/>
      <c r="L247" s="189"/>
      <c r="M247" s="189"/>
      <c r="N247" s="271"/>
      <c r="O247" s="272"/>
      <c r="P247" s="189"/>
      <c r="Q247" s="189"/>
      <c r="R247" s="189"/>
      <c r="S247" s="189"/>
      <c r="T247" s="189"/>
      <c r="U247" s="189"/>
      <c r="V247" s="189"/>
      <c r="W247" s="189"/>
      <c r="X247" s="189"/>
      <c r="Y247" s="189"/>
      <c r="Z247" s="189"/>
      <c r="AA247" s="189"/>
      <c r="AB247" s="189"/>
      <c r="AE247" s="189"/>
      <c r="AN247" s="189"/>
    </row>
    <row r="248" spans="2:40" ht="12.75" customHeight="1" x14ac:dyDescent="0.3">
      <c r="B248" s="189"/>
      <c r="C248" s="189"/>
      <c r="D248" s="189"/>
      <c r="E248" s="269"/>
      <c r="F248" s="269"/>
      <c r="G248" s="189"/>
      <c r="H248" s="189"/>
      <c r="I248" s="189"/>
      <c r="J248" s="189"/>
      <c r="K248" s="270"/>
      <c r="L248" s="189"/>
      <c r="M248" s="189"/>
      <c r="N248" s="271"/>
      <c r="O248" s="272"/>
      <c r="P248" s="189"/>
      <c r="Q248" s="189"/>
      <c r="R248" s="189"/>
      <c r="S248" s="189"/>
      <c r="T248" s="189"/>
      <c r="U248" s="189"/>
      <c r="V248" s="189"/>
      <c r="W248" s="189"/>
      <c r="X248" s="189"/>
      <c r="Y248" s="189"/>
      <c r="Z248" s="189"/>
      <c r="AA248" s="189"/>
      <c r="AB248" s="189"/>
      <c r="AE248" s="189"/>
      <c r="AN248" s="189"/>
    </row>
    <row r="249" spans="2:40" ht="12.75" customHeight="1" x14ac:dyDescent="0.3">
      <c r="B249" s="189"/>
      <c r="C249" s="189"/>
      <c r="D249" s="189"/>
      <c r="E249" s="269"/>
      <c r="F249" s="269"/>
      <c r="G249" s="189"/>
      <c r="H249" s="189"/>
      <c r="I249" s="189"/>
      <c r="J249" s="189"/>
      <c r="K249" s="270"/>
      <c r="L249" s="189"/>
      <c r="M249" s="189"/>
      <c r="N249" s="271"/>
      <c r="O249" s="272"/>
      <c r="P249" s="189"/>
      <c r="Q249" s="189"/>
      <c r="R249" s="189"/>
      <c r="S249" s="189"/>
      <c r="T249" s="189"/>
      <c r="U249" s="189"/>
      <c r="V249" s="189"/>
      <c r="W249" s="189"/>
      <c r="X249" s="189"/>
      <c r="Y249" s="189"/>
      <c r="Z249" s="189"/>
      <c r="AA249" s="189"/>
      <c r="AB249" s="189"/>
      <c r="AE249" s="189"/>
      <c r="AN249" s="189"/>
    </row>
    <row r="250" spans="2:40" ht="12.75" customHeight="1" x14ac:dyDescent="0.3">
      <c r="B250" s="189"/>
      <c r="C250" s="189"/>
      <c r="D250" s="189"/>
      <c r="E250" s="269"/>
      <c r="F250" s="269"/>
      <c r="G250" s="189"/>
      <c r="H250" s="189"/>
      <c r="I250" s="189"/>
      <c r="J250" s="189"/>
      <c r="K250" s="270"/>
      <c r="L250" s="189"/>
      <c r="M250" s="189"/>
      <c r="N250" s="271"/>
      <c r="O250" s="272"/>
      <c r="P250" s="189"/>
      <c r="Q250" s="189"/>
      <c r="R250" s="189"/>
      <c r="S250" s="189"/>
      <c r="T250" s="189"/>
      <c r="U250" s="189"/>
      <c r="V250" s="189"/>
      <c r="W250" s="189"/>
      <c r="X250" s="189"/>
      <c r="Y250" s="189"/>
      <c r="Z250" s="189"/>
      <c r="AA250" s="189"/>
      <c r="AB250" s="189"/>
      <c r="AE250" s="189"/>
      <c r="AN250" s="189"/>
    </row>
    <row r="251" spans="2:40" ht="12.75" customHeight="1" x14ac:dyDescent="0.3">
      <c r="B251" s="189"/>
      <c r="C251" s="189"/>
      <c r="D251" s="189"/>
      <c r="E251" s="269"/>
      <c r="F251" s="269"/>
      <c r="G251" s="189"/>
      <c r="H251" s="189"/>
      <c r="I251" s="189"/>
      <c r="J251" s="189"/>
      <c r="K251" s="270"/>
      <c r="L251" s="189"/>
      <c r="M251" s="189"/>
      <c r="N251" s="271"/>
      <c r="O251" s="272"/>
      <c r="P251" s="189"/>
      <c r="Q251" s="189"/>
      <c r="R251" s="189"/>
      <c r="S251" s="189"/>
      <c r="T251" s="189"/>
      <c r="U251" s="189"/>
      <c r="V251" s="189"/>
      <c r="W251" s="189"/>
      <c r="X251" s="189"/>
      <c r="Y251" s="189"/>
      <c r="Z251" s="189"/>
      <c r="AA251" s="189"/>
      <c r="AB251" s="189"/>
      <c r="AE251" s="189"/>
      <c r="AN251" s="189"/>
    </row>
    <row r="252" spans="2:40" ht="12.75" customHeight="1" x14ac:dyDescent="0.3">
      <c r="B252" s="189"/>
      <c r="C252" s="189"/>
      <c r="D252" s="189"/>
      <c r="E252" s="269"/>
      <c r="F252" s="269"/>
      <c r="G252" s="189"/>
      <c r="H252" s="189"/>
      <c r="I252" s="189"/>
      <c r="J252" s="189"/>
      <c r="K252" s="270"/>
      <c r="L252" s="189"/>
      <c r="M252" s="189"/>
      <c r="N252" s="271"/>
      <c r="O252" s="272"/>
      <c r="P252" s="189"/>
      <c r="Q252" s="189"/>
      <c r="R252" s="189"/>
      <c r="S252" s="189"/>
      <c r="T252" s="189"/>
      <c r="U252" s="189"/>
      <c r="V252" s="189"/>
      <c r="W252" s="189"/>
      <c r="X252" s="189"/>
      <c r="Y252" s="189"/>
      <c r="Z252" s="189"/>
      <c r="AA252" s="189"/>
      <c r="AB252" s="189"/>
      <c r="AE252" s="189"/>
      <c r="AN252" s="189"/>
    </row>
    <row r="253" spans="2:40" ht="12.75" customHeight="1" x14ac:dyDescent="0.3">
      <c r="B253" s="189"/>
      <c r="C253" s="189"/>
      <c r="D253" s="189"/>
      <c r="E253" s="269"/>
      <c r="F253" s="269"/>
      <c r="G253" s="189"/>
      <c r="H253" s="189"/>
      <c r="I253" s="189"/>
      <c r="J253" s="189"/>
      <c r="K253" s="270"/>
      <c r="L253" s="189"/>
      <c r="M253" s="189"/>
      <c r="N253" s="271"/>
      <c r="O253" s="272"/>
      <c r="P253" s="189"/>
      <c r="Q253" s="189"/>
      <c r="R253" s="189"/>
      <c r="S253" s="189"/>
      <c r="T253" s="189"/>
      <c r="U253" s="189"/>
      <c r="V253" s="189"/>
      <c r="W253" s="189"/>
      <c r="X253" s="189"/>
      <c r="Y253" s="189"/>
      <c r="Z253" s="189"/>
      <c r="AA253" s="189"/>
      <c r="AB253" s="189"/>
      <c r="AE253" s="189"/>
      <c r="AN253" s="189"/>
    </row>
    <row r="254" spans="2:40" ht="12.75" customHeight="1" x14ac:dyDescent="0.3">
      <c r="B254" s="189"/>
      <c r="C254" s="189"/>
      <c r="D254" s="189"/>
      <c r="E254" s="269"/>
      <c r="F254" s="269"/>
      <c r="G254" s="189"/>
      <c r="H254" s="189"/>
      <c r="I254" s="189"/>
      <c r="J254" s="189"/>
      <c r="K254" s="270"/>
      <c r="L254" s="189"/>
      <c r="M254" s="189"/>
      <c r="N254" s="271"/>
      <c r="O254" s="272"/>
      <c r="P254" s="189"/>
      <c r="Q254" s="189"/>
      <c r="R254" s="189"/>
      <c r="S254" s="189"/>
      <c r="T254" s="189"/>
      <c r="U254" s="189"/>
      <c r="V254" s="189"/>
      <c r="W254" s="189"/>
      <c r="X254" s="189"/>
      <c r="Y254" s="189"/>
      <c r="Z254" s="189"/>
      <c r="AA254" s="189"/>
      <c r="AB254" s="189"/>
      <c r="AE254" s="189"/>
      <c r="AN254" s="189"/>
    </row>
    <row r="255" spans="2:40" ht="12.75" customHeight="1" x14ac:dyDescent="0.3">
      <c r="B255" s="189"/>
      <c r="C255" s="189"/>
      <c r="D255" s="189"/>
      <c r="E255" s="269"/>
      <c r="F255" s="269"/>
      <c r="G255" s="189"/>
      <c r="H255" s="189"/>
      <c r="I255" s="189"/>
      <c r="J255" s="189"/>
      <c r="K255" s="270"/>
      <c r="L255" s="189"/>
      <c r="M255" s="189"/>
      <c r="N255" s="271"/>
      <c r="O255" s="272"/>
      <c r="P255" s="189"/>
      <c r="Q255" s="189"/>
      <c r="R255" s="189"/>
      <c r="S255" s="189"/>
      <c r="T255" s="189"/>
      <c r="U255" s="189"/>
      <c r="V255" s="189"/>
      <c r="W255" s="189"/>
      <c r="X255" s="189"/>
      <c r="Y255" s="189"/>
      <c r="Z255" s="189"/>
      <c r="AA255" s="189"/>
      <c r="AB255" s="189"/>
      <c r="AE255" s="189"/>
      <c r="AN255" s="189"/>
    </row>
    <row r="256" spans="2:40" ht="12.75" customHeight="1" x14ac:dyDescent="0.3">
      <c r="B256" s="189"/>
      <c r="C256" s="189"/>
      <c r="D256" s="189"/>
      <c r="E256" s="269"/>
      <c r="F256" s="269"/>
      <c r="G256" s="189"/>
      <c r="H256" s="189"/>
      <c r="I256" s="189"/>
      <c r="J256" s="189"/>
      <c r="K256" s="270"/>
      <c r="L256" s="189"/>
      <c r="M256" s="189"/>
      <c r="N256" s="271"/>
      <c r="O256" s="272"/>
      <c r="P256" s="189"/>
      <c r="Q256" s="189"/>
      <c r="R256" s="189"/>
      <c r="S256" s="189"/>
      <c r="T256" s="189"/>
      <c r="U256" s="189"/>
      <c r="V256" s="189"/>
      <c r="W256" s="189"/>
      <c r="X256" s="189"/>
      <c r="Y256" s="189"/>
      <c r="Z256" s="189"/>
      <c r="AA256" s="189"/>
      <c r="AB256" s="189"/>
      <c r="AE256" s="189"/>
      <c r="AN256" s="189"/>
    </row>
    <row r="257" spans="2:40" ht="12.75" customHeight="1" x14ac:dyDescent="0.3">
      <c r="B257" s="189"/>
      <c r="C257" s="189"/>
      <c r="D257" s="189"/>
      <c r="E257" s="269"/>
      <c r="F257" s="269"/>
      <c r="G257" s="189"/>
      <c r="H257" s="189"/>
      <c r="I257" s="189"/>
      <c r="J257" s="189"/>
      <c r="K257" s="270"/>
      <c r="L257" s="189"/>
      <c r="M257" s="189"/>
      <c r="N257" s="271"/>
      <c r="O257" s="272"/>
      <c r="P257" s="189"/>
      <c r="Q257" s="189"/>
      <c r="R257" s="189"/>
      <c r="S257" s="189"/>
      <c r="T257" s="189"/>
      <c r="U257" s="189"/>
      <c r="V257" s="189"/>
      <c r="W257" s="189"/>
      <c r="X257" s="189"/>
      <c r="Y257" s="189"/>
      <c r="Z257" s="189"/>
      <c r="AA257" s="189"/>
      <c r="AB257" s="189"/>
      <c r="AE257" s="189"/>
      <c r="AN257" s="189"/>
    </row>
    <row r="258" spans="2:40" ht="12.75" customHeight="1" x14ac:dyDescent="0.3">
      <c r="B258" s="189"/>
      <c r="C258" s="189"/>
      <c r="D258" s="189"/>
      <c r="E258" s="269"/>
      <c r="F258" s="269"/>
      <c r="G258" s="189"/>
      <c r="H258" s="189"/>
      <c r="I258" s="189"/>
      <c r="J258" s="189"/>
      <c r="K258" s="270"/>
      <c r="L258" s="189"/>
      <c r="M258" s="189"/>
      <c r="N258" s="271"/>
      <c r="O258" s="272"/>
      <c r="P258" s="189"/>
      <c r="Q258" s="189"/>
      <c r="R258" s="189"/>
      <c r="S258" s="189"/>
      <c r="T258" s="189"/>
      <c r="U258" s="189"/>
      <c r="V258" s="189"/>
      <c r="W258" s="189"/>
      <c r="X258" s="189"/>
      <c r="Y258" s="189"/>
      <c r="Z258" s="189"/>
      <c r="AA258" s="189"/>
      <c r="AB258" s="189"/>
      <c r="AE258" s="189"/>
      <c r="AN258" s="189"/>
    </row>
    <row r="259" spans="2:40" ht="12.75" customHeight="1" x14ac:dyDescent="0.3">
      <c r="B259" s="189"/>
      <c r="C259" s="189"/>
      <c r="D259" s="189"/>
      <c r="E259" s="269"/>
      <c r="F259" s="269"/>
      <c r="G259" s="189"/>
      <c r="H259" s="189"/>
      <c r="I259" s="189"/>
      <c r="J259" s="189"/>
      <c r="K259" s="270"/>
      <c r="L259" s="189"/>
      <c r="M259" s="189"/>
      <c r="N259" s="271"/>
      <c r="O259" s="272"/>
      <c r="P259" s="189"/>
      <c r="Q259" s="189"/>
      <c r="R259" s="189"/>
      <c r="S259" s="189"/>
      <c r="T259" s="189"/>
      <c r="U259" s="189"/>
      <c r="V259" s="189"/>
      <c r="W259" s="189"/>
      <c r="X259" s="189"/>
      <c r="Y259" s="189"/>
      <c r="Z259" s="189"/>
      <c r="AA259" s="189"/>
      <c r="AB259" s="189"/>
      <c r="AE259" s="189"/>
      <c r="AN259" s="189"/>
    </row>
    <row r="260" spans="2:40" ht="12.75" customHeight="1" x14ac:dyDescent="0.3">
      <c r="B260" s="189"/>
      <c r="C260" s="189"/>
      <c r="D260" s="189"/>
      <c r="E260" s="269"/>
      <c r="F260" s="269"/>
      <c r="G260" s="189"/>
      <c r="H260" s="189"/>
      <c r="I260" s="189"/>
      <c r="J260" s="189"/>
      <c r="K260" s="270"/>
      <c r="L260" s="189"/>
      <c r="M260" s="189"/>
      <c r="N260" s="271"/>
      <c r="O260" s="272"/>
      <c r="P260" s="189"/>
      <c r="Q260" s="189"/>
      <c r="R260" s="189"/>
      <c r="S260" s="189"/>
      <c r="T260" s="189"/>
      <c r="U260" s="189"/>
      <c r="V260" s="189"/>
      <c r="W260" s="189"/>
      <c r="X260" s="189"/>
      <c r="Y260" s="189"/>
      <c r="Z260" s="189"/>
      <c r="AA260" s="189"/>
      <c r="AB260" s="189"/>
      <c r="AE260" s="189"/>
      <c r="AN260" s="189"/>
    </row>
    <row r="261" spans="2:40" ht="12.75" customHeight="1" x14ac:dyDescent="0.3">
      <c r="B261" s="189"/>
      <c r="C261" s="189"/>
      <c r="D261" s="189"/>
      <c r="E261" s="269"/>
      <c r="F261" s="269"/>
      <c r="G261" s="189"/>
      <c r="H261" s="189"/>
      <c r="I261" s="189"/>
      <c r="J261" s="189"/>
      <c r="K261" s="270"/>
      <c r="L261" s="189"/>
      <c r="M261" s="189"/>
      <c r="N261" s="271"/>
      <c r="O261" s="272"/>
      <c r="P261" s="189"/>
      <c r="Q261" s="189"/>
      <c r="R261" s="189"/>
      <c r="S261" s="189"/>
      <c r="T261" s="189"/>
      <c r="U261" s="189"/>
      <c r="V261" s="189"/>
      <c r="W261" s="189"/>
      <c r="X261" s="189"/>
      <c r="Y261" s="189"/>
      <c r="Z261" s="189"/>
      <c r="AA261" s="189"/>
      <c r="AB261" s="189"/>
      <c r="AE261" s="189"/>
      <c r="AN261" s="189"/>
    </row>
    <row r="262" spans="2:40" ht="12.75" customHeight="1" x14ac:dyDescent="0.3">
      <c r="B262" s="189"/>
      <c r="C262" s="189"/>
      <c r="D262" s="189"/>
      <c r="E262" s="269"/>
      <c r="F262" s="269"/>
      <c r="G262" s="189"/>
      <c r="H262" s="189"/>
      <c r="I262" s="189"/>
      <c r="J262" s="189"/>
      <c r="K262" s="270"/>
      <c r="L262" s="189"/>
      <c r="M262" s="189"/>
      <c r="N262" s="271"/>
      <c r="O262" s="272"/>
      <c r="P262" s="189"/>
      <c r="Q262" s="189"/>
      <c r="R262" s="189"/>
      <c r="S262" s="189"/>
      <c r="T262" s="189"/>
      <c r="U262" s="189"/>
      <c r="V262" s="189"/>
      <c r="W262" s="189"/>
      <c r="X262" s="189"/>
      <c r="Y262" s="189"/>
      <c r="Z262" s="189"/>
      <c r="AA262" s="189"/>
      <c r="AB262" s="189"/>
      <c r="AE262" s="189"/>
      <c r="AN262" s="189"/>
    </row>
    <row r="263" spans="2:40" ht="12.75" customHeight="1" x14ac:dyDescent="0.3">
      <c r="B263" s="189"/>
      <c r="C263" s="189"/>
      <c r="D263" s="189"/>
      <c r="E263" s="269"/>
      <c r="F263" s="269"/>
      <c r="G263" s="189"/>
      <c r="H263" s="189"/>
      <c r="I263" s="189"/>
      <c r="J263" s="189"/>
      <c r="K263" s="270"/>
      <c r="L263" s="189"/>
      <c r="M263" s="189"/>
      <c r="N263" s="271"/>
      <c r="O263" s="272"/>
      <c r="P263" s="189"/>
      <c r="Q263" s="189"/>
      <c r="R263" s="189"/>
      <c r="S263" s="189"/>
      <c r="T263" s="189"/>
      <c r="U263" s="189"/>
      <c r="V263" s="189"/>
      <c r="W263" s="189"/>
      <c r="X263" s="189"/>
      <c r="Y263" s="189"/>
      <c r="Z263" s="189"/>
      <c r="AA263" s="189"/>
      <c r="AB263" s="189"/>
      <c r="AE263" s="189"/>
      <c r="AN263" s="189"/>
    </row>
    <row r="264" spans="2:40" ht="12.75" customHeight="1" x14ac:dyDescent="0.3">
      <c r="B264" s="189"/>
      <c r="C264" s="189"/>
      <c r="D264" s="189"/>
      <c r="E264" s="269"/>
      <c r="F264" s="269"/>
      <c r="G264" s="189"/>
      <c r="H264" s="189"/>
      <c r="I264" s="189"/>
      <c r="J264" s="189"/>
      <c r="K264" s="270"/>
      <c r="L264" s="189"/>
      <c r="M264" s="189"/>
      <c r="N264" s="271"/>
      <c r="O264" s="272"/>
      <c r="P264" s="189"/>
      <c r="Q264" s="189"/>
      <c r="R264" s="189"/>
      <c r="S264" s="189"/>
      <c r="T264" s="189"/>
      <c r="U264" s="189"/>
      <c r="V264" s="189"/>
      <c r="W264" s="189"/>
      <c r="X264" s="189"/>
      <c r="Y264" s="189"/>
      <c r="Z264" s="189"/>
      <c r="AA264" s="189"/>
      <c r="AB264" s="189"/>
      <c r="AE264" s="189"/>
      <c r="AN264" s="189"/>
    </row>
    <row r="265" spans="2:40" ht="12.75" customHeight="1" x14ac:dyDescent="0.3">
      <c r="B265" s="189"/>
      <c r="C265" s="189"/>
      <c r="D265" s="189"/>
      <c r="E265" s="269"/>
      <c r="F265" s="269"/>
      <c r="G265" s="189"/>
      <c r="H265" s="189"/>
      <c r="I265" s="189"/>
      <c r="J265" s="189"/>
      <c r="K265" s="270"/>
      <c r="L265" s="189"/>
      <c r="M265" s="189"/>
      <c r="N265" s="271"/>
      <c r="O265" s="272"/>
      <c r="P265" s="189"/>
      <c r="Q265" s="189"/>
      <c r="R265" s="189"/>
      <c r="S265" s="189"/>
      <c r="T265" s="189"/>
      <c r="U265" s="189"/>
      <c r="V265" s="189"/>
      <c r="W265" s="189"/>
      <c r="X265" s="189"/>
      <c r="Y265" s="189"/>
      <c r="Z265" s="189"/>
      <c r="AA265" s="189"/>
      <c r="AB265" s="189"/>
      <c r="AE265" s="189"/>
      <c r="AN265" s="189"/>
    </row>
    <row r="266" spans="2:40" ht="12.75" customHeight="1" x14ac:dyDescent="0.3">
      <c r="B266" s="189"/>
      <c r="C266" s="189"/>
      <c r="D266" s="189"/>
      <c r="E266" s="269"/>
      <c r="F266" s="269"/>
      <c r="G266" s="189"/>
      <c r="H266" s="189"/>
      <c r="I266" s="189"/>
      <c r="J266" s="189"/>
      <c r="K266" s="270"/>
      <c r="L266" s="189"/>
      <c r="M266" s="189"/>
      <c r="N266" s="271"/>
      <c r="O266" s="272"/>
      <c r="P266" s="189"/>
      <c r="Q266" s="189"/>
      <c r="R266" s="189"/>
      <c r="S266" s="189"/>
      <c r="T266" s="189"/>
      <c r="U266" s="189"/>
      <c r="V266" s="189"/>
      <c r="W266" s="189"/>
      <c r="X266" s="189"/>
      <c r="Y266" s="189"/>
      <c r="Z266" s="189"/>
      <c r="AA266" s="189"/>
      <c r="AB266" s="189"/>
      <c r="AE266" s="189"/>
      <c r="AN266" s="189"/>
    </row>
    <row r="267" spans="2:40" ht="12.75" customHeight="1" x14ac:dyDescent="0.3">
      <c r="B267" s="189"/>
      <c r="C267" s="189"/>
      <c r="D267" s="189"/>
      <c r="E267" s="269"/>
      <c r="F267" s="269"/>
      <c r="G267" s="189"/>
      <c r="H267" s="189"/>
      <c r="I267" s="189"/>
      <c r="J267" s="189"/>
      <c r="K267" s="270"/>
      <c r="L267" s="189"/>
      <c r="M267" s="189"/>
      <c r="N267" s="271"/>
      <c r="O267" s="272"/>
      <c r="P267" s="189"/>
      <c r="Q267" s="189"/>
      <c r="R267" s="189"/>
      <c r="S267" s="189"/>
      <c r="T267" s="189"/>
      <c r="U267" s="189"/>
      <c r="V267" s="189"/>
      <c r="W267" s="189"/>
      <c r="X267" s="189"/>
      <c r="Y267" s="189"/>
      <c r="Z267" s="189"/>
      <c r="AA267" s="189"/>
      <c r="AB267" s="189"/>
      <c r="AE267" s="189"/>
      <c r="AN267" s="189"/>
    </row>
    <row r="268" spans="2:40" ht="12.75" customHeight="1" x14ac:dyDescent="0.3">
      <c r="B268" s="189"/>
      <c r="C268" s="189"/>
      <c r="D268" s="189"/>
      <c r="E268" s="269"/>
      <c r="F268" s="269"/>
      <c r="G268" s="189"/>
      <c r="H268" s="189"/>
      <c r="I268" s="189"/>
      <c r="J268" s="189"/>
      <c r="K268" s="270"/>
      <c r="L268" s="189"/>
      <c r="M268" s="189"/>
      <c r="N268" s="271"/>
      <c r="O268" s="272"/>
      <c r="P268" s="189"/>
      <c r="Q268" s="189"/>
      <c r="R268" s="189"/>
      <c r="S268" s="189"/>
      <c r="T268" s="189"/>
      <c r="U268" s="189"/>
      <c r="V268" s="189"/>
      <c r="W268" s="189"/>
      <c r="X268" s="189"/>
      <c r="Y268" s="189"/>
      <c r="Z268" s="189"/>
      <c r="AA268" s="189"/>
      <c r="AB268" s="189"/>
      <c r="AE268" s="189"/>
      <c r="AN268" s="189"/>
    </row>
    <row r="269" spans="2:40" ht="12.75" customHeight="1" x14ac:dyDescent="0.3">
      <c r="B269" s="189"/>
      <c r="C269" s="189"/>
      <c r="D269" s="189"/>
      <c r="E269" s="269"/>
      <c r="F269" s="269"/>
      <c r="G269" s="189"/>
      <c r="H269" s="189"/>
      <c r="I269" s="189"/>
      <c r="J269" s="189"/>
      <c r="K269" s="270"/>
      <c r="L269" s="189"/>
      <c r="M269" s="189"/>
      <c r="N269" s="271"/>
      <c r="O269" s="272"/>
      <c r="P269" s="189"/>
      <c r="Q269" s="189"/>
      <c r="R269" s="189"/>
      <c r="S269" s="189"/>
      <c r="T269" s="189"/>
      <c r="U269" s="189"/>
      <c r="V269" s="189"/>
      <c r="W269" s="189"/>
      <c r="X269" s="189"/>
      <c r="Y269" s="189"/>
      <c r="Z269" s="189"/>
      <c r="AA269" s="189"/>
      <c r="AB269" s="189"/>
      <c r="AE269" s="189"/>
      <c r="AN269" s="189"/>
    </row>
    <row r="270" spans="2:40" ht="12.75" customHeight="1" x14ac:dyDescent="0.3">
      <c r="B270" s="189"/>
      <c r="C270" s="189"/>
      <c r="D270" s="189"/>
      <c r="E270" s="269"/>
      <c r="F270" s="269"/>
      <c r="G270" s="189"/>
      <c r="H270" s="189"/>
      <c r="I270" s="189"/>
      <c r="J270" s="189"/>
      <c r="K270" s="270"/>
      <c r="L270" s="189"/>
      <c r="M270" s="189"/>
      <c r="N270" s="271"/>
      <c r="O270" s="272"/>
      <c r="P270" s="189"/>
      <c r="Q270" s="189"/>
      <c r="R270" s="189"/>
      <c r="S270" s="189"/>
      <c r="T270" s="189"/>
      <c r="U270" s="189"/>
      <c r="V270" s="189"/>
      <c r="W270" s="189"/>
      <c r="X270" s="189"/>
      <c r="Y270" s="189"/>
      <c r="Z270" s="189"/>
      <c r="AA270" s="189"/>
      <c r="AB270" s="189"/>
      <c r="AE270" s="189"/>
      <c r="AN270" s="189"/>
    </row>
    <row r="271" spans="2:40" ht="12.75" customHeight="1" x14ac:dyDescent="0.3">
      <c r="B271" s="189"/>
      <c r="C271" s="189"/>
      <c r="D271" s="189"/>
      <c r="E271" s="269"/>
      <c r="F271" s="269"/>
      <c r="G271" s="189"/>
      <c r="H271" s="189"/>
      <c r="I271" s="189"/>
      <c r="J271" s="189"/>
      <c r="K271" s="270"/>
      <c r="L271" s="189"/>
      <c r="M271" s="189"/>
      <c r="N271" s="271"/>
      <c r="O271" s="272"/>
      <c r="P271" s="189"/>
      <c r="Q271" s="189"/>
      <c r="R271" s="189"/>
      <c r="S271" s="189"/>
      <c r="T271" s="189"/>
      <c r="U271" s="189"/>
      <c r="V271" s="189"/>
      <c r="W271" s="189"/>
      <c r="X271" s="189"/>
      <c r="Y271" s="189"/>
      <c r="Z271" s="189"/>
      <c r="AA271" s="189"/>
      <c r="AB271" s="189"/>
      <c r="AE271" s="189"/>
      <c r="AN271" s="189"/>
    </row>
    <row r="272" spans="2:40" ht="12.75" customHeight="1" x14ac:dyDescent="0.3">
      <c r="B272" s="189"/>
      <c r="C272" s="189"/>
      <c r="D272" s="189"/>
      <c r="E272" s="269"/>
      <c r="F272" s="269"/>
      <c r="G272" s="189"/>
      <c r="H272" s="189"/>
      <c r="I272" s="189"/>
      <c r="J272" s="189"/>
      <c r="K272" s="270"/>
      <c r="L272" s="189"/>
      <c r="M272" s="189"/>
      <c r="N272" s="271"/>
      <c r="O272" s="272"/>
      <c r="P272" s="189"/>
      <c r="Q272" s="189"/>
      <c r="R272" s="189"/>
      <c r="S272" s="189"/>
      <c r="T272" s="189"/>
      <c r="U272" s="189"/>
      <c r="V272" s="189"/>
      <c r="W272" s="189"/>
      <c r="X272" s="189"/>
      <c r="Y272" s="189"/>
      <c r="Z272" s="189"/>
      <c r="AA272" s="189"/>
      <c r="AB272" s="189"/>
      <c r="AE272" s="189"/>
      <c r="AN272" s="189"/>
    </row>
    <row r="273" spans="2:40" ht="12.75" customHeight="1" x14ac:dyDescent="0.3">
      <c r="B273" s="189"/>
      <c r="C273" s="189"/>
      <c r="D273" s="189"/>
      <c r="E273" s="269"/>
      <c r="F273" s="269"/>
      <c r="G273" s="189"/>
      <c r="H273" s="189"/>
      <c r="I273" s="189"/>
      <c r="J273" s="189"/>
      <c r="K273" s="270"/>
      <c r="L273" s="189"/>
      <c r="M273" s="189"/>
      <c r="N273" s="271"/>
      <c r="O273" s="272"/>
      <c r="P273" s="189"/>
      <c r="Q273" s="189"/>
      <c r="R273" s="189"/>
      <c r="S273" s="189"/>
      <c r="T273" s="189"/>
      <c r="U273" s="189"/>
      <c r="V273" s="189"/>
      <c r="W273" s="189"/>
      <c r="X273" s="189"/>
      <c r="Y273" s="189"/>
      <c r="Z273" s="189"/>
      <c r="AA273" s="189"/>
      <c r="AB273" s="189"/>
      <c r="AE273" s="189"/>
      <c r="AN273" s="189"/>
    </row>
    <row r="274" spans="2:40" ht="12.75" customHeight="1" x14ac:dyDescent="0.3">
      <c r="B274" s="189"/>
      <c r="C274" s="189"/>
      <c r="D274" s="189"/>
      <c r="E274" s="269"/>
      <c r="F274" s="269"/>
      <c r="G274" s="189"/>
      <c r="H274" s="189"/>
      <c r="I274" s="189"/>
      <c r="J274" s="189"/>
      <c r="K274" s="270"/>
      <c r="L274" s="189"/>
      <c r="M274" s="189"/>
      <c r="N274" s="271"/>
      <c r="O274" s="272"/>
      <c r="P274" s="189"/>
      <c r="Q274" s="189"/>
      <c r="R274" s="189"/>
      <c r="S274" s="189"/>
      <c r="T274" s="189"/>
      <c r="U274" s="189"/>
      <c r="V274" s="189"/>
      <c r="W274" s="189"/>
      <c r="X274" s="189"/>
      <c r="Y274" s="189"/>
      <c r="Z274" s="189"/>
      <c r="AA274" s="189"/>
      <c r="AB274" s="189"/>
      <c r="AE274" s="189"/>
      <c r="AN274" s="189"/>
    </row>
    <row r="275" spans="2:40" ht="12.75" customHeight="1" x14ac:dyDescent="0.3">
      <c r="B275" s="189"/>
      <c r="C275" s="189"/>
      <c r="D275" s="189"/>
      <c r="E275" s="269"/>
      <c r="F275" s="269"/>
      <c r="G275" s="189"/>
      <c r="H275" s="189"/>
      <c r="I275" s="189"/>
      <c r="J275" s="189"/>
      <c r="K275" s="270"/>
      <c r="L275" s="189"/>
      <c r="M275" s="189"/>
      <c r="N275" s="271"/>
      <c r="O275" s="272"/>
      <c r="P275" s="189"/>
      <c r="Q275" s="189"/>
      <c r="R275" s="189"/>
      <c r="S275" s="189"/>
      <c r="T275" s="189"/>
      <c r="U275" s="189"/>
      <c r="V275" s="189"/>
      <c r="W275" s="189"/>
      <c r="X275" s="189"/>
      <c r="Y275" s="189"/>
      <c r="Z275" s="189"/>
      <c r="AA275" s="189"/>
      <c r="AB275" s="189"/>
      <c r="AE275" s="189"/>
      <c r="AN275" s="189"/>
    </row>
    <row r="276" spans="2:40" ht="12.75" customHeight="1" x14ac:dyDescent="0.3">
      <c r="B276" s="189"/>
      <c r="C276" s="189"/>
      <c r="D276" s="189"/>
      <c r="E276" s="269"/>
      <c r="F276" s="269"/>
      <c r="G276" s="189"/>
      <c r="H276" s="189"/>
      <c r="I276" s="189"/>
      <c r="J276" s="189"/>
      <c r="K276" s="270"/>
      <c r="L276" s="189"/>
      <c r="M276" s="189"/>
      <c r="N276" s="271"/>
      <c r="O276" s="272"/>
      <c r="P276" s="189"/>
      <c r="Q276" s="189"/>
      <c r="R276" s="189"/>
      <c r="S276" s="189"/>
      <c r="T276" s="189"/>
      <c r="U276" s="189"/>
      <c r="V276" s="189"/>
      <c r="W276" s="189"/>
      <c r="X276" s="189"/>
      <c r="Y276" s="189"/>
      <c r="Z276" s="189"/>
      <c r="AA276" s="189"/>
      <c r="AB276" s="189"/>
      <c r="AE276" s="189"/>
      <c r="AN276" s="189"/>
    </row>
    <row r="277" spans="2:40" ht="12.75" customHeight="1" x14ac:dyDescent="0.3">
      <c r="B277" s="189"/>
      <c r="C277" s="189"/>
      <c r="D277" s="189"/>
      <c r="E277" s="269"/>
      <c r="F277" s="269"/>
      <c r="G277" s="189"/>
      <c r="H277" s="189"/>
      <c r="I277" s="189"/>
      <c r="J277" s="189"/>
      <c r="K277" s="270"/>
      <c r="L277" s="189"/>
      <c r="M277" s="189"/>
      <c r="N277" s="271"/>
      <c r="O277" s="272"/>
      <c r="P277" s="189"/>
      <c r="Q277" s="189"/>
      <c r="R277" s="189"/>
      <c r="S277" s="189"/>
      <c r="T277" s="189"/>
      <c r="U277" s="189"/>
      <c r="V277" s="189"/>
      <c r="W277" s="189"/>
      <c r="X277" s="189"/>
      <c r="Y277" s="189"/>
      <c r="Z277" s="189"/>
      <c r="AA277" s="189"/>
      <c r="AB277" s="189"/>
      <c r="AE277" s="189"/>
      <c r="AN277" s="189"/>
    </row>
    <row r="278" spans="2:40" ht="12.75" customHeight="1" x14ac:dyDescent="0.3">
      <c r="B278" s="189"/>
      <c r="C278" s="189"/>
      <c r="D278" s="189"/>
      <c r="E278" s="269"/>
      <c r="F278" s="269"/>
      <c r="G278" s="189"/>
      <c r="H278" s="189"/>
      <c r="I278" s="189"/>
      <c r="J278" s="189"/>
      <c r="K278" s="270"/>
      <c r="L278" s="189"/>
      <c r="M278" s="189"/>
      <c r="N278" s="271"/>
      <c r="O278" s="272"/>
      <c r="P278" s="189"/>
      <c r="Q278" s="189"/>
      <c r="R278" s="189"/>
      <c r="S278" s="189"/>
      <c r="T278" s="189"/>
      <c r="U278" s="189"/>
      <c r="V278" s="189"/>
      <c r="W278" s="189"/>
      <c r="X278" s="189"/>
      <c r="Y278" s="189"/>
      <c r="Z278" s="189"/>
      <c r="AA278" s="189"/>
      <c r="AB278" s="189"/>
      <c r="AE278" s="189"/>
      <c r="AN278" s="189"/>
    </row>
    <row r="279" spans="2:40" ht="12.75" customHeight="1" x14ac:dyDescent="0.3">
      <c r="B279" s="189"/>
      <c r="C279" s="189"/>
      <c r="D279" s="189"/>
      <c r="E279" s="269"/>
      <c r="F279" s="269"/>
      <c r="G279" s="189"/>
      <c r="H279" s="189"/>
      <c r="I279" s="189"/>
      <c r="J279" s="189"/>
      <c r="K279" s="270"/>
      <c r="L279" s="189"/>
      <c r="M279" s="189"/>
      <c r="N279" s="271"/>
      <c r="O279" s="272"/>
      <c r="P279" s="189"/>
      <c r="Q279" s="189"/>
      <c r="R279" s="189"/>
      <c r="S279" s="189"/>
      <c r="T279" s="189"/>
      <c r="U279" s="189"/>
      <c r="V279" s="189"/>
      <c r="W279" s="189"/>
      <c r="X279" s="189"/>
      <c r="Y279" s="189"/>
      <c r="Z279" s="189"/>
      <c r="AA279" s="189"/>
      <c r="AB279" s="189"/>
      <c r="AE279" s="189"/>
      <c r="AN279" s="189"/>
    </row>
    <row r="280" spans="2:40" ht="12.75" customHeight="1" x14ac:dyDescent="0.3">
      <c r="B280" s="189"/>
      <c r="C280" s="189"/>
      <c r="D280" s="189"/>
      <c r="E280" s="269"/>
      <c r="F280" s="269"/>
      <c r="G280" s="189"/>
      <c r="H280" s="189"/>
      <c r="I280" s="189"/>
      <c r="J280" s="189"/>
      <c r="K280" s="270"/>
      <c r="L280" s="189"/>
      <c r="M280" s="189"/>
      <c r="N280" s="271"/>
      <c r="O280" s="272"/>
      <c r="P280" s="189"/>
      <c r="Q280" s="189"/>
      <c r="R280" s="189"/>
      <c r="S280" s="189"/>
      <c r="T280" s="189"/>
      <c r="U280" s="189"/>
      <c r="V280" s="189"/>
      <c r="W280" s="189"/>
      <c r="X280" s="189"/>
      <c r="Y280" s="189"/>
      <c r="Z280" s="189"/>
      <c r="AA280" s="189"/>
      <c r="AB280" s="189"/>
      <c r="AE280" s="189"/>
      <c r="AN280" s="189"/>
    </row>
    <row r="281" spans="2:40" ht="12.75" customHeight="1" x14ac:dyDescent="0.3">
      <c r="B281" s="189"/>
      <c r="C281" s="189"/>
      <c r="D281" s="189"/>
      <c r="E281" s="269"/>
      <c r="F281" s="269"/>
      <c r="G281" s="189"/>
      <c r="H281" s="189"/>
      <c r="I281" s="189"/>
      <c r="J281" s="189"/>
      <c r="K281" s="270"/>
      <c r="L281" s="189"/>
      <c r="M281" s="189"/>
      <c r="N281" s="271"/>
      <c r="O281" s="272"/>
      <c r="P281" s="189"/>
      <c r="Q281" s="189"/>
      <c r="R281" s="189"/>
      <c r="S281" s="189"/>
      <c r="T281" s="189"/>
      <c r="U281" s="189"/>
      <c r="V281" s="189"/>
      <c r="W281" s="189"/>
      <c r="X281" s="189"/>
      <c r="Y281" s="189"/>
      <c r="Z281" s="189"/>
      <c r="AA281" s="189"/>
      <c r="AB281" s="189"/>
      <c r="AE281" s="189"/>
      <c r="AN281" s="189"/>
    </row>
    <row r="282" spans="2:40" ht="12.75" customHeight="1" x14ac:dyDescent="0.3">
      <c r="B282" s="189"/>
      <c r="C282" s="189"/>
      <c r="D282" s="189"/>
      <c r="E282" s="269"/>
      <c r="F282" s="269"/>
      <c r="G282" s="189"/>
      <c r="H282" s="189"/>
      <c r="I282" s="189"/>
      <c r="J282" s="189"/>
      <c r="K282" s="270"/>
      <c r="L282" s="189"/>
      <c r="M282" s="189"/>
      <c r="N282" s="271"/>
      <c r="O282" s="272"/>
      <c r="P282" s="189"/>
      <c r="Q282" s="189"/>
      <c r="R282" s="189"/>
      <c r="S282" s="189"/>
      <c r="T282" s="189"/>
      <c r="U282" s="189"/>
      <c r="V282" s="189"/>
      <c r="W282" s="189"/>
      <c r="X282" s="189"/>
      <c r="Y282" s="189"/>
      <c r="Z282" s="189"/>
      <c r="AA282" s="189"/>
      <c r="AB282" s="189"/>
      <c r="AE282" s="189"/>
      <c r="AN282" s="189"/>
    </row>
    <row r="283" spans="2:40" ht="12.75" customHeight="1" x14ac:dyDescent="0.3">
      <c r="B283" s="189"/>
      <c r="C283" s="189"/>
      <c r="D283" s="189"/>
      <c r="E283" s="269"/>
      <c r="F283" s="269"/>
      <c r="G283" s="189"/>
      <c r="H283" s="189"/>
      <c r="I283" s="189"/>
      <c r="J283" s="189"/>
      <c r="K283" s="270"/>
      <c r="L283" s="189"/>
      <c r="M283" s="189"/>
      <c r="N283" s="271"/>
      <c r="O283" s="272"/>
      <c r="P283" s="189"/>
      <c r="Q283" s="189"/>
      <c r="R283" s="189"/>
      <c r="S283" s="189"/>
      <c r="T283" s="189"/>
      <c r="U283" s="189"/>
      <c r="V283" s="189"/>
      <c r="W283" s="189"/>
      <c r="X283" s="189"/>
      <c r="Y283" s="189"/>
      <c r="Z283" s="189"/>
      <c r="AA283" s="189"/>
      <c r="AB283" s="189"/>
      <c r="AE283" s="189"/>
      <c r="AN283" s="189"/>
    </row>
    <row r="284" spans="2:40" ht="12.75" customHeight="1" x14ac:dyDescent="0.3">
      <c r="B284" s="189"/>
      <c r="C284" s="189"/>
      <c r="D284" s="189"/>
      <c r="E284" s="269"/>
      <c r="F284" s="269"/>
      <c r="G284" s="189"/>
      <c r="H284" s="189"/>
      <c r="I284" s="189"/>
      <c r="J284" s="189"/>
      <c r="K284" s="270"/>
      <c r="L284" s="189"/>
      <c r="M284" s="189"/>
      <c r="N284" s="271"/>
      <c r="O284" s="272"/>
      <c r="P284" s="189"/>
      <c r="Q284" s="189"/>
      <c r="R284" s="189"/>
      <c r="S284" s="189"/>
      <c r="T284" s="189"/>
      <c r="U284" s="189"/>
      <c r="V284" s="189"/>
      <c r="W284" s="189"/>
      <c r="X284" s="189"/>
      <c r="Y284" s="189"/>
      <c r="Z284" s="189"/>
      <c r="AA284" s="189"/>
      <c r="AB284" s="189"/>
      <c r="AE284" s="189"/>
      <c r="AN284" s="189"/>
    </row>
    <row r="285" spans="2:40" ht="12.75" customHeight="1" x14ac:dyDescent="0.3">
      <c r="B285" s="189"/>
      <c r="C285" s="189"/>
      <c r="D285" s="189"/>
      <c r="E285" s="269"/>
      <c r="F285" s="269"/>
      <c r="G285" s="189"/>
      <c r="H285" s="189"/>
      <c r="I285" s="189"/>
      <c r="J285" s="189"/>
      <c r="K285" s="270"/>
      <c r="L285" s="189"/>
      <c r="M285" s="189"/>
      <c r="N285" s="271"/>
      <c r="O285" s="272"/>
      <c r="P285" s="189"/>
      <c r="Q285" s="189"/>
      <c r="R285" s="189"/>
      <c r="S285" s="189"/>
      <c r="T285" s="189"/>
      <c r="U285" s="189"/>
      <c r="V285" s="189"/>
      <c r="W285" s="189"/>
      <c r="X285" s="189"/>
      <c r="Y285" s="189"/>
      <c r="Z285" s="189"/>
      <c r="AA285" s="189"/>
      <c r="AB285" s="189"/>
      <c r="AE285" s="189"/>
      <c r="AN285" s="189"/>
    </row>
    <row r="286" spans="2:40" ht="12.75" customHeight="1" x14ac:dyDescent="0.3">
      <c r="B286" s="189"/>
      <c r="C286" s="189"/>
      <c r="D286" s="189"/>
      <c r="E286" s="269"/>
      <c r="F286" s="269"/>
      <c r="G286" s="189"/>
      <c r="H286" s="189"/>
      <c r="I286" s="189"/>
      <c r="J286" s="189"/>
      <c r="K286" s="270"/>
      <c r="L286" s="189"/>
      <c r="M286" s="189"/>
      <c r="N286" s="271"/>
      <c r="O286" s="272"/>
      <c r="P286" s="189"/>
      <c r="Q286" s="189"/>
      <c r="R286" s="189"/>
      <c r="S286" s="189"/>
      <c r="T286" s="189"/>
      <c r="U286" s="189"/>
      <c r="V286" s="189"/>
      <c r="W286" s="189"/>
      <c r="X286" s="189"/>
      <c r="Y286" s="189"/>
      <c r="Z286" s="189"/>
      <c r="AA286" s="189"/>
      <c r="AB286" s="189"/>
      <c r="AE286" s="189"/>
      <c r="AN286" s="189"/>
    </row>
    <row r="287" spans="2:40" ht="12.75" customHeight="1" x14ac:dyDescent="0.3">
      <c r="B287" s="189"/>
      <c r="C287" s="189"/>
      <c r="D287" s="189"/>
      <c r="E287" s="269"/>
      <c r="F287" s="269"/>
      <c r="G287" s="189"/>
      <c r="H287" s="189"/>
      <c r="I287" s="189"/>
      <c r="J287" s="189"/>
      <c r="K287" s="270"/>
      <c r="L287" s="189"/>
      <c r="M287" s="189"/>
      <c r="N287" s="271"/>
      <c r="O287" s="272"/>
      <c r="P287" s="189"/>
      <c r="Q287" s="189"/>
      <c r="R287" s="189"/>
      <c r="S287" s="189"/>
      <c r="T287" s="189"/>
      <c r="U287" s="189"/>
      <c r="V287" s="189"/>
      <c r="W287" s="189"/>
      <c r="X287" s="189"/>
      <c r="Y287" s="189"/>
      <c r="Z287" s="189"/>
      <c r="AA287" s="189"/>
      <c r="AB287" s="189"/>
      <c r="AE287" s="189"/>
      <c r="AN287" s="189"/>
    </row>
    <row r="288" spans="2:40" ht="12.75" customHeight="1" x14ac:dyDescent="0.3">
      <c r="B288" s="189"/>
      <c r="C288" s="189"/>
      <c r="D288" s="189"/>
      <c r="E288" s="269"/>
      <c r="F288" s="269"/>
      <c r="G288" s="189"/>
      <c r="H288" s="189"/>
      <c r="I288" s="189"/>
      <c r="J288" s="189"/>
      <c r="K288" s="270"/>
      <c r="L288" s="189"/>
      <c r="M288" s="189"/>
      <c r="N288" s="271"/>
      <c r="O288" s="272"/>
      <c r="P288" s="189"/>
      <c r="Q288" s="189"/>
      <c r="R288" s="189"/>
      <c r="S288" s="189"/>
      <c r="T288" s="189"/>
      <c r="U288" s="189"/>
      <c r="V288" s="189"/>
      <c r="W288" s="189"/>
      <c r="X288" s="189"/>
      <c r="Y288" s="189"/>
      <c r="Z288" s="189"/>
      <c r="AA288" s="189"/>
      <c r="AB288" s="189"/>
      <c r="AE288" s="189"/>
      <c r="AN288" s="189"/>
    </row>
    <row r="289" spans="2:40" ht="12.75" customHeight="1" x14ac:dyDescent="0.3">
      <c r="B289" s="189"/>
      <c r="C289" s="189"/>
      <c r="D289" s="189"/>
      <c r="E289" s="269"/>
      <c r="F289" s="269"/>
      <c r="G289" s="189"/>
      <c r="H289" s="189"/>
      <c r="I289" s="189"/>
      <c r="J289" s="189"/>
      <c r="K289" s="270"/>
      <c r="L289" s="189"/>
      <c r="M289" s="189"/>
      <c r="N289" s="271"/>
      <c r="O289" s="272"/>
      <c r="P289" s="189"/>
      <c r="Q289" s="189"/>
      <c r="R289" s="189"/>
      <c r="S289" s="189"/>
      <c r="T289" s="189"/>
      <c r="U289" s="189"/>
      <c r="V289" s="189"/>
      <c r="W289" s="189"/>
      <c r="X289" s="189"/>
      <c r="Y289" s="189"/>
      <c r="Z289" s="189"/>
      <c r="AA289" s="189"/>
      <c r="AB289" s="189"/>
      <c r="AE289" s="189"/>
      <c r="AN289" s="189"/>
    </row>
    <row r="290" spans="2:40" ht="12.75" customHeight="1" x14ac:dyDescent="0.3">
      <c r="B290" s="189"/>
      <c r="C290" s="189"/>
      <c r="D290" s="189"/>
      <c r="E290" s="269"/>
      <c r="F290" s="269"/>
      <c r="G290" s="189"/>
      <c r="H290" s="189"/>
      <c r="I290" s="189"/>
      <c r="J290" s="189"/>
      <c r="K290" s="270"/>
      <c r="L290" s="189"/>
      <c r="M290" s="189"/>
      <c r="N290" s="271"/>
      <c r="O290" s="272"/>
      <c r="P290" s="189"/>
      <c r="Q290" s="189"/>
      <c r="R290" s="189"/>
      <c r="S290" s="189"/>
      <c r="T290" s="189"/>
      <c r="U290" s="189"/>
      <c r="V290" s="189"/>
      <c r="W290" s="189"/>
      <c r="X290" s="189"/>
      <c r="Y290" s="189"/>
      <c r="Z290" s="189"/>
      <c r="AA290" s="189"/>
      <c r="AB290" s="189"/>
      <c r="AE290" s="189"/>
      <c r="AN290" s="189"/>
    </row>
    <row r="291" spans="2:40" ht="12.75" customHeight="1" x14ac:dyDescent="0.3">
      <c r="B291" s="189"/>
      <c r="C291" s="189"/>
      <c r="D291" s="189"/>
      <c r="E291" s="269"/>
      <c r="F291" s="269"/>
      <c r="G291" s="189"/>
      <c r="H291" s="189"/>
      <c r="I291" s="189"/>
      <c r="J291" s="189"/>
      <c r="K291" s="270"/>
      <c r="L291" s="189"/>
      <c r="M291" s="189"/>
      <c r="N291" s="271"/>
      <c r="O291" s="272"/>
      <c r="P291" s="189"/>
      <c r="Q291" s="189"/>
      <c r="R291" s="189"/>
      <c r="S291" s="189"/>
      <c r="T291" s="189"/>
      <c r="U291" s="189"/>
      <c r="V291" s="189"/>
      <c r="W291" s="189"/>
      <c r="X291" s="189"/>
      <c r="Y291" s="189"/>
      <c r="Z291" s="189"/>
      <c r="AA291" s="189"/>
      <c r="AB291" s="189"/>
      <c r="AE291" s="189"/>
      <c r="AN291" s="189"/>
    </row>
    <row r="292" spans="2:40" ht="12.75" customHeight="1" x14ac:dyDescent="0.3">
      <c r="B292" s="189"/>
      <c r="C292" s="189"/>
      <c r="D292" s="189"/>
      <c r="E292" s="269"/>
      <c r="F292" s="269"/>
      <c r="G292" s="189"/>
      <c r="H292" s="189"/>
      <c r="I292" s="189"/>
      <c r="J292" s="189"/>
      <c r="K292" s="270"/>
      <c r="L292" s="189"/>
      <c r="M292" s="189"/>
      <c r="N292" s="271"/>
      <c r="O292" s="272"/>
      <c r="P292" s="189"/>
      <c r="Q292" s="189"/>
      <c r="R292" s="189"/>
      <c r="S292" s="189"/>
      <c r="T292" s="189"/>
      <c r="U292" s="189"/>
      <c r="V292" s="189"/>
      <c r="W292" s="189"/>
      <c r="X292" s="189"/>
      <c r="Y292" s="189"/>
      <c r="Z292" s="189"/>
      <c r="AA292" s="189"/>
      <c r="AB292" s="189"/>
      <c r="AE292" s="189"/>
      <c r="AN292" s="189"/>
    </row>
    <row r="293" spans="2:40" ht="12.75" customHeight="1" x14ac:dyDescent="0.3">
      <c r="B293" s="189"/>
      <c r="C293" s="189"/>
      <c r="D293" s="189"/>
      <c r="E293" s="269"/>
      <c r="F293" s="269"/>
      <c r="G293" s="189"/>
      <c r="H293" s="189"/>
      <c r="I293" s="189"/>
      <c r="J293" s="189"/>
      <c r="K293" s="270"/>
      <c r="L293" s="189"/>
      <c r="M293" s="189"/>
      <c r="N293" s="271"/>
      <c r="O293" s="272"/>
      <c r="P293" s="189"/>
      <c r="Q293" s="189"/>
      <c r="R293" s="189"/>
      <c r="S293" s="189"/>
      <c r="T293" s="189"/>
      <c r="U293" s="189"/>
      <c r="V293" s="189"/>
      <c r="W293" s="189"/>
      <c r="X293" s="189"/>
      <c r="Y293" s="189"/>
      <c r="Z293" s="189"/>
      <c r="AA293" s="189"/>
      <c r="AB293" s="189"/>
      <c r="AE293" s="189"/>
      <c r="AN293" s="189"/>
    </row>
    <row r="294" spans="2:40" ht="12.75" customHeight="1" x14ac:dyDescent="0.3">
      <c r="B294" s="189"/>
      <c r="C294" s="189"/>
      <c r="D294" s="189"/>
      <c r="E294" s="269"/>
      <c r="F294" s="269"/>
      <c r="G294" s="189"/>
      <c r="H294" s="189"/>
      <c r="I294" s="189"/>
      <c r="J294" s="189"/>
      <c r="K294" s="270"/>
      <c r="L294" s="189"/>
      <c r="M294" s="189"/>
      <c r="N294" s="271"/>
      <c r="O294" s="272"/>
      <c r="P294" s="189"/>
      <c r="Q294" s="189"/>
      <c r="R294" s="189"/>
      <c r="S294" s="189"/>
      <c r="T294" s="189"/>
      <c r="U294" s="189"/>
      <c r="V294" s="189"/>
      <c r="W294" s="189"/>
      <c r="X294" s="189"/>
      <c r="Y294" s="189"/>
      <c r="Z294" s="189"/>
      <c r="AA294" s="189"/>
      <c r="AB294" s="189"/>
      <c r="AE294" s="189"/>
      <c r="AN294" s="189"/>
    </row>
    <row r="295" spans="2:40" ht="12.75" customHeight="1" x14ac:dyDescent="0.3">
      <c r="B295" s="189"/>
      <c r="C295" s="189"/>
      <c r="D295" s="189"/>
      <c r="E295" s="269"/>
      <c r="F295" s="269"/>
      <c r="G295" s="189"/>
      <c r="H295" s="189"/>
      <c r="I295" s="189"/>
      <c r="J295" s="189"/>
      <c r="K295" s="270"/>
      <c r="L295" s="189"/>
      <c r="M295" s="189"/>
      <c r="N295" s="271"/>
      <c r="O295" s="272"/>
      <c r="P295" s="189"/>
      <c r="Q295" s="189"/>
      <c r="R295" s="189"/>
      <c r="S295" s="189"/>
      <c r="T295" s="189"/>
      <c r="U295" s="189"/>
      <c r="V295" s="189"/>
      <c r="W295" s="189"/>
      <c r="X295" s="189"/>
      <c r="Y295" s="189"/>
      <c r="Z295" s="189"/>
      <c r="AA295" s="189"/>
      <c r="AB295" s="189"/>
      <c r="AE295" s="189"/>
      <c r="AN295" s="189"/>
    </row>
    <row r="296" spans="2:40" ht="12.75" customHeight="1" x14ac:dyDescent="0.3">
      <c r="B296" s="189"/>
      <c r="C296" s="189"/>
      <c r="D296" s="189"/>
      <c r="E296" s="269"/>
      <c r="F296" s="269"/>
      <c r="G296" s="189"/>
      <c r="H296" s="189"/>
      <c r="I296" s="189"/>
      <c r="J296" s="189"/>
      <c r="K296" s="270"/>
      <c r="L296" s="189"/>
      <c r="M296" s="189"/>
      <c r="N296" s="271"/>
      <c r="O296" s="272"/>
      <c r="P296" s="189"/>
      <c r="Q296" s="189"/>
      <c r="R296" s="189"/>
      <c r="S296" s="189"/>
      <c r="T296" s="189"/>
      <c r="U296" s="189"/>
      <c r="V296" s="189"/>
      <c r="W296" s="189"/>
      <c r="X296" s="189"/>
      <c r="Y296" s="189"/>
      <c r="Z296" s="189"/>
      <c r="AA296" s="189"/>
      <c r="AB296" s="189"/>
      <c r="AE296" s="189"/>
      <c r="AN296" s="189"/>
    </row>
    <row r="297" spans="2:40" ht="12.75" customHeight="1" x14ac:dyDescent="0.3">
      <c r="B297" s="189"/>
      <c r="C297" s="189"/>
      <c r="D297" s="189"/>
      <c r="E297" s="269"/>
      <c r="F297" s="269"/>
      <c r="G297" s="189"/>
      <c r="H297" s="189"/>
      <c r="I297" s="189"/>
      <c r="J297" s="189"/>
      <c r="K297" s="270"/>
      <c r="L297" s="189"/>
      <c r="M297" s="189"/>
      <c r="N297" s="271"/>
      <c r="O297" s="272"/>
      <c r="P297" s="189"/>
      <c r="Q297" s="189"/>
      <c r="R297" s="189"/>
      <c r="S297" s="189"/>
      <c r="T297" s="189"/>
      <c r="U297" s="189"/>
      <c r="V297" s="189"/>
      <c r="W297" s="189"/>
      <c r="X297" s="189"/>
      <c r="Y297" s="189"/>
      <c r="Z297" s="189"/>
      <c r="AA297" s="189"/>
      <c r="AB297" s="189"/>
      <c r="AE297" s="189"/>
      <c r="AN297" s="189"/>
    </row>
    <row r="298" spans="2:40" ht="12.75" customHeight="1" x14ac:dyDescent="0.3">
      <c r="B298" s="189"/>
      <c r="C298" s="189"/>
      <c r="D298" s="189"/>
      <c r="E298" s="269"/>
      <c r="F298" s="269"/>
      <c r="G298" s="189"/>
      <c r="H298" s="189"/>
      <c r="I298" s="189"/>
      <c r="J298" s="189"/>
      <c r="K298" s="270"/>
      <c r="L298" s="189"/>
      <c r="M298" s="189"/>
      <c r="N298" s="271"/>
      <c r="O298" s="272"/>
      <c r="P298" s="189"/>
      <c r="Q298" s="189"/>
      <c r="R298" s="189"/>
      <c r="S298" s="189"/>
      <c r="T298" s="189"/>
      <c r="U298" s="189"/>
      <c r="V298" s="189"/>
      <c r="W298" s="189"/>
      <c r="X298" s="189"/>
      <c r="Y298" s="189"/>
      <c r="Z298" s="189"/>
      <c r="AA298" s="189"/>
      <c r="AB298" s="189"/>
      <c r="AE298" s="189"/>
      <c r="AN298" s="189"/>
    </row>
    <row r="299" spans="2:40" ht="12.75" customHeight="1" x14ac:dyDescent="0.3">
      <c r="B299" s="189"/>
      <c r="C299" s="189"/>
      <c r="D299" s="189"/>
      <c r="E299" s="269"/>
      <c r="F299" s="269"/>
      <c r="G299" s="189"/>
      <c r="H299" s="189"/>
      <c r="I299" s="189"/>
      <c r="J299" s="189"/>
      <c r="K299" s="270"/>
      <c r="L299" s="189"/>
      <c r="M299" s="189"/>
      <c r="N299" s="271"/>
      <c r="O299" s="272"/>
      <c r="P299" s="189"/>
      <c r="Q299" s="189"/>
      <c r="R299" s="189"/>
      <c r="S299" s="189"/>
      <c r="T299" s="189"/>
      <c r="U299" s="189"/>
      <c r="V299" s="189"/>
      <c r="W299" s="189"/>
      <c r="X299" s="189"/>
      <c r="Y299" s="189"/>
      <c r="Z299" s="189"/>
      <c r="AA299" s="189"/>
      <c r="AB299" s="189"/>
      <c r="AE299" s="189"/>
      <c r="AN299" s="189"/>
    </row>
    <row r="300" spans="2:40" ht="12.75" customHeight="1" x14ac:dyDescent="0.3">
      <c r="B300" s="189"/>
      <c r="C300" s="189"/>
      <c r="D300" s="189"/>
      <c r="E300" s="269"/>
      <c r="F300" s="269"/>
      <c r="G300" s="189"/>
      <c r="H300" s="189"/>
      <c r="I300" s="189"/>
      <c r="J300" s="189"/>
      <c r="K300" s="270"/>
      <c r="L300" s="189"/>
      <c r="M300" s="189"/>
      <c r="N300" s="271"/>
      <c r="O300" s="272"/>
      <c r="P300" s="189"/>
      <c r="Q300" s="189"/>
      <c r="R300" s="189"/>
      <c r="S300" s="189"/>
      <c r="T300" s="189"/>
      <c r="U300" s="189"/>
      <c r="V300" s="189"/>
      <c r="W300" s="189"/>
      <c r="X300" s="189"/>
      <c r="Y300" s="189"/>
      <c r="Z300" s="189"/>
      <c r="AA300" s="189"/>
      <c r="AB300" s="189"/>
      <c r="AE300" s="189"/>
      <c r="AN300" s="189"/>
    </row>
    <row r="301" spans="2:40" ht="12.75" customHeight="1" x14ac:dyDescent="0.3">
      <c r="B301" s="189"/>
      <c r="C301" s="189"/>
      <c r="D301" s="189"/>
      <c r="E301" s="269"/>
      <c r="F301" s="269"/>
      <c r="G301" s="189"/>
      <c r="H301" s="189"/>
      <c r="I301" s="189"/>
      <c r="J301" s="189"/>
      <c r="K301" s="270"/>
      <c r="L301" s="189"/>
      <c r="M301" s="189"/>
      <c r="N301" s="271"/>
      <c r="O301" s="272"/>
      <c r="P301" s="189"/>
      <c r="Q301" s="189"/>
      <c r="R301" s="189"/>
      <c r="S301" s="189"/>
      <c r="T301" s="189"/>
      <c r="U301" s="189"/>
      <c r="V301" s="189"/>
      <c r="W301" s="189"/>
      <c r="X301" s="189"/>
      <c r="Y301" s="189"/>
      <c r="Z301" s="189"/>
      <c r="AA301" s="189"/>
      <c r="AB301" s="189"/>
      <c r="AE301" s="189"/>
      <c r="AN301" s="189"/>
    </row>
    <row r="302" spans="2:40" ht="12.75" customHeight="1" x14ac:dyDescent="0.3">
      <c r="B302" s="189"/>
      <c r="C302" s="189"/>
      <c r="D302" s="189"/>
      <c r="E302" s="269"/>
      <c r="F302" s="269"/>
      <c r="G302" s="189"/>
      <c r="H302" s="189"/>
      <c r="I302" s="189"/>
      <c r="J302" s="189"/>
      <c r="K302" s="270"/>
      <c r="L302" s="189"/>
      <c r="M302" s="189"/>
      <c r="N302" s="271"/>
      <c r="O302" s="272"/>
      <c r="P302" s="189"/>
      <c r="Q302" s="189"/>
      <c r="R302" s="189"/>
      <c r="S302" s="189"/>
      <c r="T302" s="189"/>
      <c r="U302" s="189"/>
      <c r="V302" s="189"/>
      <c r="W302" s="189"/>
      <c r="X302" s="189"/>
      <c r="Y302" s="189"/>
      <c r="Z302" s="189"/>
      <c r="AA302" s="189"/>
      <c r="AB302" s="189"/>
      <c r="AE302" s="189"/>
      <c r="AN302" s="189"/>
    </row>
    <row r="303" spans="2:40" ht="12.75" customHeight="1" x14ac:dyDescent="0.3">
      <c r="B303" s="189"/>
      <c r="C303" s="189"/>
      <c r="D303" s="189"/>
      <c r="E303" s="269"/>
      <c r="F303" s="269"/>
      <c r="G303" s="189"/>
      <c r="H303" s="189"/>
      <c r="I303" s="189"/>
      <c r="J303" s="189"/>
      <c r="K303" s="270"/>
      <c r="L303" s="189"/>
      <c r="M303" s="189"/>
      <c r="N303" s="271"/>
      <c r="O303" s="272"/>
      <c r="P303" s="189"/>
      <c r="Q303" s="189"/>
      <c r="R303" s="189"/>
      <c r="S303" s="189"/>
      <c r="T303" s="189"/>
      <c r="U303" s="189"/>
      <c r="V303" s="189"/>
      <c r="W303" s="189"/>
      <c r="X303" s="189"/>
      <c r="Y303" s="189"/>
      <c r="Z303" s="189"/>
      <c r="AA303" s="189"/>
      <c r="AB303" s="189"/>
      <c r="AE303" s="189"/>
      <c r="AN303" s="189"/>
    </row>
    <row r="304" spans="2:40" ht="12.75" customHeight="1" x14ac:dyDescent="0.3">
      <c r="B304" s="189"/>
      <c r="C304" s="189"/>
      <c r="D304" s="189"/>
      <c r="E304" s="269"/>
      <c r="F304" s="269"/>
      <c r="G304" s="189"/>
      <c r="H304" s="189"/>
      <c r="I304" s="189"/>
      <c r="J304" s="189"/>
      <c r="K304" s="270"/>
      <c r="L304" s="189"/>
      <c r="M304" s="189"/>
      <c r="N304" s="271"/>
      <c r="O304" s="272"/>
      <c r="P304" s="189"/>
      <c r="Q304" s="189"/>
      <c r="R304" s="189"/>
      <c r="S304" s="189"/>
      <c r="T304" s="189"/>
      <c r="U304" s="189"/>
      <c r="V304" s="189"/>
      <c r="W304" s="189"/>
      <c r="X304" s="189"/>
      <c r="Y304" s="189"/>
      <c r="Z304" s="189"/>
      <c r="AA304" s="189"/>
      <c r="AB304" s="189"/>
      <c r="AE304" s="189"/>
      <c r="AN304" s="189"/>
    </row>
    <row r="305" spans="2:40" ht="12.75" customHeight="1" x14ac:dyDescent="0.3">
      <c r="B305" s="189"/>
      <c r="C305" s="189"/>
      <c r="D305" s="189"/>
      <c r="E305" s="269"/>
      <c r="F305" s="269"/>
      <c r="G305" s="189"/>
      <c r="H305" s="189"/>
      <c r="I305" s="189"/>
      <c r="J305" s="189"/>
      <c r="K305" s="270"/>
      <c r="L305" s="189"/>
      <c r="M305" s="189"/>
      <c r="N305" s="271"/>
      <c r="O305" s="272"/>
      <c r="P305" s="189"/>
      <c r="Q305" s="189"/>
      <c r="R305" s="189"/>
      <c r="S305" s="189"/>
      <c r="T305" s="189"/>
      <c r="U305" s="189"/>
      <c r="V305" s="189"/>
      <c r="W305" s="189"/>
      <c r="X305" s="189"/>
      <c r="Y305" s="189"/>
      <c r="Z305" s="189"/>
      <c r="AA305" s="189"/>
      <c r="AB305" s="189"/>
      <c r="AE305" s="189"/>
      <c r="AN305" s="189"/>
    </row>
    <row r="306" spans="2:40" ht="12.75" customHeight="1" x14ac:dyDescent="0.3">
      <c r="B306" s="189"/>
      <c r="C306" s="189"/>
      <c r="D306" s="189"/>
      <c r="E306" s="269"/>
      <c r="F306" s="269"/>
      <c r="G306" s="189"/>
      <c r="H306" s="189"/>
      <c r="I306" s="189"/>
      <c r="J306" s="189"/>
      <c r="K306" s="270"/>
      <c r="L306" s="189"/>
      <c r="M306" s="189"/>
      <c r="N306" s="271"/>
      <c r="O306" s="272"/>
      <c r="P306" s="189"/>
      <c r="Q306" s="189"/>
      <c r="R306" s="189"/>
      <c r="S306" s="189"/>
      <c r="T306" s="189"/>
      <c r="U306" s="189"/>
      <c r="V306" s="189"/>
      <c r="W306" s="189"/>
      <c r="X306" s="189"/>
      <c r="Y306" s="189"/>
      <c r="Z306" s="189"/>
      <c r="AA306" s="189"/>
      <c r="AB306" s="189"/>
      <c r="AE306" s="189"/>
      <c r="AN306" s="189"/>
    </row>
    <row r="307" spans="2:40" ht="12.75" customHeight="1" x14ac:dyDescent="0.3">
      <c r="B307" s="189"/>
      <c r="C307" s="189"/>
      <c r="D307" s="189"/>
      <c r="E307" s="269"/>
      <c r="F307" s="269"/>
      <c r="G307" s="189"/>
      <c r="H307" s="189"/>
      <c r="I307" s="189"/>
      <c r="J307" s="189"/>
      <c r="K307" s="270"/>
      <c r="L307" s="189"/>
      <c r="M307" s="189"/>
      <c r="N307" s="271"/>
      <c r="O307" s="272"/>
      <c r="P307" s="189"/>
      <c r="Q307" s="189"/>
      <c r="R307" s="189"/>
      <c r="S307" s="189"/>
      <c r="T307" s="189"/>
      <c r="U307" s="189"/>
      <c r="V307" s="189"/>
      <c r="W307" s="189"/>
      <c r="X307" s="189"/>
      <c r="Y307" s="189"/>
      <c r="Z307" s="189"/>
      <c r="AA307" s="189"/>
      <c r="AB307" s="189"/>
      <c r="AE307" s="189"/>
      <c r="AN307" s="189"/>
    </row>
    <row r="308" spans="2:40" ht="12.75" customHeight="1" x14ac:dyDescent="0.3">
      <c r="B308" s="189"/>
      <c r="C308" s="189"/>
      <c r="D308" s="189"/>
      <c r="E308" s="269"/>
      <c r="F308" s="269"/>
      <c r="G308" s="189"/>
      <c r="H308" s="189"/>
      <c r="I308" s="189"/>
      <c r="J308" s="189"/>
      <c r="K308" s="270"/>
      <c r="L308" s="189"/>
      <c r="M308" s="189"/>
      <c r="N308" s="271"/>
      <c r="O308" s="272"/>
      <c r="P308" s="189"/>
      <c r="Q308" s="189"/>
      <c r="R308" s="189"/>
      <c r="S308" s="189"/>
      <c r="T308" s="189"/>
      <c r="U308" s="189"/>
      <c r="V308" s="189"/>
      <c r="W308" s="189"/>
      <c r="X308" s="189"/>
      <c r="Y308" s="189"/>
      <c r="Z308" s="189"/>
      <c r="AA308" s="189"/>
      <c r="AB308" s="189"/>
      <c r="AE308" s="189"/>
      <c r="AN308" s="189"/>
    </row>
    <row r="309" spans="2:40" ht="12.75" customHeight="1" x14ac:dyDescent="0.3">
      <c r="B309" s="189"/>
      <c r="C309" s="189"/>
      <c r="D309" s="189"/>
      <c r="E309" s="269"/>
      <c r="F309" s="269"/>
      <c r="G309" s="189"/>
      <c r="H309" s="189"/>
      <c r="I309" s="189"/>
      <c r="J309" s="189"/>
      <c r="K309" s="270"/>
      <c r="L309" s="189"/>
      <c r="M309" s="189"/>
      <c r="N309" s="271"/>
      <c r="O309" s="272"/>
      <c r="P309" s="189"/>
      <c r="Q309" s="189"/>
      <c r="R309" s="189"/>
      <c r="S309" s="189"/>
      <c r="T309" s="189"/>
      <c r="U309" s="189"/>
      <c r="V309" s="189"/>
      <c r="W309" s="189"/>
      <c r="X309" s="189"/>
      <c r="Y309" s="189"/>
      <c r="Z309" s="189"/>
      <c r="AA309" s="189"/>
      <c r="AB309" s="189"/>
      <c r="AE309" s="189"/>
      <c r="AN309" s="189"/>
    </row>
    <row r="310" spans="2:40" ht="12.75" customHeight="1" x14ac:dyDescent="0.3">
      <c r="B310" s="189"/>
      <c r="C310" s="189"/>
      <c r="D310" s="189"/>
      <c r="E310" s="269"/>
      <c r="F310" s="269"/>
      <c r="G310" s="189"/>
      <c r="H310" s="189"/>
      <c r="I310" s="189"/>
      <c r="J310" s="189"/>
      <c r="K310" s="270"/>
      <c r="L310" s="189"/>
      <c r="M310" s="189"/>
      <c r="N310" s="271"/>
      <c r="O310" s="272"/>
      <c r="P310" s="189"/>
      <c r="Q310" s="189"/>
      <c r="R310" s="189"/>
      <c r="S310" s="189"/>
      <c r="T310" s="189"/>
      <c r="U310" s="189"/>
      <c r="V310" s="189"/>
      <c r="W310" s="189"/>
      <c r="X310" s="189"/>
      <c r="Y310" s="189"/>
      <c r="Z310" s="189"/>
      <c r="AA310" s="189"/>
      <c r="AB310" s="189"/>
      <c r="AE310" s="189"/>
      <c r="AN310" s="189"/>
    </row>
    <row r="311" spans="2:40" ht="12.75" customHeight="1" x14ac:dyDescent="0.3">
      <c r="B311" s="189"/>
      <c r="C311" s="189"/>
      <c r="D311" s="189"/>
      <c r="E311" s="269"/>
      <c r="F311" s="269"/>
      <c r="G311" s="189"/>
      <c r="H311" s="189"/>
      <c r="I311" s="189"/>
      <c r="J311" s="189"/>
      <c r="K311" s="270"/>
      <c r="L311" s="189"/>
      <c r="M311" s="189"/>
      <c r="N311" s="271"/>
      <c r="O311" s="272"/>
      <c r="P311" s="189"/>
      <c r="Q311" s="189"/>
      <c r="R311" s="189"/>
      <c r="S311" s="189"/>
      <c r="T311" s="189"/>
      <c r="U311" s="189"/>
      <c r="V311" s="189"/>
      <c r="W311" s="189"/>
      <c r="X311" s="189"/>
      <c r="Y311" s="189"/>
      <c r="Z311" s="189"/>
      <c r="AA311" s="189"/>
      <c r="AB311" s="189"/>
      <c r="AE311" s="189"/>
      <c r="AN311" s="189"/>
    </row>
    <row r="312" spans="2:40" ht="12.75" customHeight="1" x14ac:dyDescent="0.3">
      <c r="B312" s="189"/>
      <c r="C312" s="189"/>
      <c r="D312" s="189"/>
      <c r="E312" s="269"/>
      <c r="F312" s="269"/>
      <c r="G312" s="189"/>
      <c r="H312" s="189"/>
      <c r="I312" s="189"/>
      <c r="J312" s="189"/>
      <c r="K312" s="270"/>
      <c r="L312" s="189"/>
      <c r="M312" s="189"/>
      <c r="N312" s="271"/>
      <c r="O312" s="272"/>
      <c r="P312" s="189"/>
      <c r="Q312" s="189"/>
      <c r="R312" s="189"/>
      <c r="S312" s="189"/>
      <c r="T312" s="189"/>
      <c r="U312" s="189"/>
      <c r="V312" s="189"/>
      <c r="W312" s="189"/>
      <c r="X312" s="189"/>
      <c r="Y312" s="189"/>
      <c r="Z312" s="189"/>
      <c r="AA312" s="189"/>
      <c r="AB312" s="189"/>
      <c r="AE312" s="189"/>
      <c r="AN312" s="189"/>
    </row>
    <row r="313" spans="2:40" ht="12.75" customHeight="1" x14ac:dyDescent="0.3">
      <c r="B313" s="189"/>
      <c r="C313" s="189"/>
      <c r="D313" s="189"/>
      <c r="E313" s="269"/>
      <c r="F313" s="269"/>
      <c r="G313" s="189"/>
      <c r="H313" s="189"/>
      <c r="I313" s="189"/>
      <c r="J313" s="189"/>
      <c r="K313" s="270"/>
      <c r="L313" s="189"/>
      <c r="M313" s="189"/>
      <c r="N313" s="271"/>
      <c r="O313" s="272"/>
      <c r="P313" s="189"/>
      <c r="Q313" s="189"/>
      <c r="R313" s="189"/>
      <c r="S313" s="189"/>
      <c r="T313" s="189"/>
      <c r="U313" s="189"/>
      <c r="V313" s="189"/>
      <c r="W313" s="189"/>
      <c r="X313" s="189"/>
      <c r="Y313" s="189"/>
      <c r="Z313" s="189"/>
      <c r="AA313" s="189"/>
      <c r="AB313" s="189"/>
      <c r="AE313" s="189"/>
      <c r="AN313" s="189"/>
    </row>
    <row r="314" spans="2:40" ht="12.75" customHeight="1" x14ac:dyDescent="0.3">
      <c r="B314" s="189"/>
      <c r="C314" s="189"/>
      <c r="D314" s="189"/>
      <c r="E314" s="269"/>
      <c r="F314" s="269"/>
      <c r="G314" s="189"/>
      <c r="H314" s="189"/>
      <c r="I314" s="189"/>
      <c r="J314" s="189"/>
      <c r="K314" s="270"/>
      <c r="L314" s="189"/>
      <c r="M314" s="189"/>
      <c r="N314" s="271"/>
      <c r="O314" s="272"/>
      <c r="P314" s="189"/>
      <c r="Q314" s="189"/>
      <c r="R314" s="189"/>
      <c r="S314" s="189"/>
      <c r="T314" s="189"/>
      <c r="U314" s="189"/>
      <c r="V314" s="189"/>
      <c r="W314" s="189"/>
      <c r="X314" s="189"/>
      <c r="Y314" s="189"/>
      <c r="Z314" s="189"/>
      <c r="AA314" s="189"/>
      <c r="AB314" s="189"/>
      <c r="AE314" s="189"/>
      <c r="AN314" s="189"/>
    </row>
    <row r="315" spans="2:40" ht="12.75" customHeight="1" x14ac:dyDescent="0.3">
      <c r="B315" s="189"/>
      <c r="C315" s="189"/>
      <c r="D315" s="189"/>
      <c r="E315" s="269"/>
      <c r="F315" s="269"/>
      <c r="G315" s="189"/>
      <c r="H315" s="189"/>
      <c r="I315" s="189"/>
      <c r="J315" s="189"/>
      <c r="K315" s="270"/>
      <c r="L315" s="189"/>
      <c r="M315" s="189"/>
      <c r="N315" s="271"/>
      <c r="O315" s="272"/>
      <c r="P315" s="189"/>
      <c r="Q315" s="189"/>
      <c r="R315" s="189"/>
      <c r="S315" s="189"/>
      <c r="T315" s="189"/>
      <c r="U315" s="189"/>
      <c r="V315" s="189"/>
      <c r="W315" s="189"/>
      <c r="X315" s="189"/>
      <c r="Y315" s="189"/>
      <c r="Z315" s="189"/>
      <c r="AA315" s="189"/>
      <c r="AB315" s="189"/>
      <c r="AE315" s="189"/>
      <c r="AN315" s="189"/>
    </row>
    <row r="316" spans="2:40" ht="12.75" customHeight="1" x14ac:dyDescent="0.3">
      <c r="B316" s="189"/>
      <c r="C316" s="189"/>
      <c r="D316" s="189"/>
      <c r="E316" s="269"/>
      <c r="F316" s="269"/>
      <c r="G316" s="189"/>
      <c r="H316" s="189"/>
      <c r="I316" s="189"/>
      <c r="J316" s="189"/>
      <c r="K316" s="270"/>
      <c r="L316" s="189"/>
      <c r="M316" s="189"/>
      <c r="N316" s="271"/>
      <c r="O316" s="272"/>
      <c r="P316" s="189"/>
      <c r="Q316" s="189"/>
      <c r="R316" s="189"/>
      <c r="S316" s="189"/>
      <c r="T316" s="189"/>
      <c r="U316" s="189"/>
      <c r="V316" s="189"/>
      <c r="W316" s="189"/>
      <c r="X316" s="189"/>
      <c r="Y316" s="189"/>
      <c r="Z316" s="189"/>
      <c r="AA316" s="189"/>
      <c r="AB316" s="189"/>
      <c r="AE316" s="189"/>
      <c r="AN316" s="189"/>
    </row>
    <row r="317" spans="2:40" ht="12.75" customHeight="1" x14ac:dyDescent="0.3">
      <c r="B317" s="189"/>
      <c r="C317" s="189"/>
      <c r="D317" s="189"/>
      <c r="E317" s="269"/>
      <c r="F317" s="269"/>
      <c r="G317" s="189"/>
      <c r="H317" s="189"/>
      <c r="I317" s="189"/>
      <c r="J317" s="189"/>
      <c r="K317" s="270"/>
      <c r="L317" s="189"/>
      <c r="M317" s="189"/>
      <c r="N317" s="271"/>
      <c r="O317" s="272"/>
      <c r="P317" s="189"/>
      <c r="Q317" s="189"/>
      <c r="R317" s="189"/>
      <c r="S317" s="189"/>
      <c r="T317" s="189"/>
      <c r="U317" s="189"/>
      <c r="V317" s="189"/>
      <c r="W317" s="189"/>
      <c r="X317" s="189"/>
      <c r="Y317" s="189"/>
      <c r="Z317" s="189"/>
      <c r="AA317" s="189"/>
      <c r="AB317" s="189"/>
      <c r="AE317" s="189"/>
      <c r="AN317" s="189"/>
    </row>
    <row r="318" spans="2:40" ht="12.75" customHeight="1" x14ac:dyDescent="0.3">
      <c r="B318" s="189"/>
      <c r="C318" s="189"/>
      <c r="D318" s="189"/>
      <c r="E318" s="269"/>
      <c r="F318" s="269"/>
      <c r="G318" s="189"/>
      <c r="H318" s="189"/>
      <c r="I318" s="189"/>
      <c r="J318" s="189"/>
      <c r="K318" s="270"/>
      <c r="L318" s="189"/>
      <c r="M318" s="189"/>
      <c r="N318" s="271"/>
      <c r="O318" s="272"/>
      <c r="P318" s="189"/>
      <c r="Q318" s="189"/>
      <c r="R318" s="189"/>
      <c r="S318" s="189"/>
      <c r="T318" s="189"/>
      <c r="U318" s="189"/>
      <c r="V318" s="189"/>
      <c r="W318" s="189"/>
      <c r="X318" s="189"/>
      <c r="Y318" s="189"/>
      <c r="Z318" s="189"/>
      <c r="AA318" s="189"/>
      <c r="AB318" s="189"/>
      <c r="AE318" s="189"/>
      <c r="AN318" s="189"/>
    </row>
    <row r="319" spans="2:40" ht="12.75" customHeight="1" x14ac:dyDescent="0.3">
      <c r="B319" s="189"/>
      <c r="C319" s="189"/>
      <c r="D319" s="189"/>
      <c r="E319" s="269"/>
      <c r="F319" s="269"/>
      <c r="G319" s="189"/>
      <c r="H319" s="189"/>
      <c r="I319" s="189"/>
      <c r="J319" s="189"/>
      <c r="K319" s="270"/>
      <c r="L319" s="189"/>
      <c r="M319" s="189"/>
      <c r="N319" s="271"/>
      <c r="O319" s="272"/>
      <c r="P319" s="189"/>
      <c r="Q319" s="189"/>
      <c r="R319" s="189"/>
      <c r="S319" s="189"/>
      <c r="T319" s="189"/>
      <c r="U319" s="189"/>
      <c r="V319" s="189"/>
      <c r="W319" s="189"/>
      <c r="X319" s="189"/>
      <c r="Y319" s="189"/>
      <c r="Z319" s="189"/>
      <c r="AA319" s="189"/>
      <c r="AB319" s="189"/>
      <c r="AE319" s="189"/>
      <c r="AN319" s="189"/>
    </row>
    <row r="320" spans="2:40" ht="12.75" customHeight="1" x14ac:dyDescent="0.3">
      <c r="B320" s="189"/>
      <c r="C320" s="189"/>
      <c r="D320" s="189"/>
      <c r="E320" s="269"/>
      <c r="F320" s="269"/>
      <c r="G320" s="189"/>
      <c r="H320" s="189"/>
      <c r="I320" s="189"/>
      <c r="J320" s="189"/>
      <c r="K320" s="270"/>
      <c r="L320" s="189"/>
      <c r="M320" s="189"/>
      <c r="N320" s="271"/>
      <c r="O320" s="272"/>
      <c r="P320" s="189"/>
      <c r="Q320" s="189"/>
      <c r="R320" s="189"/>
      <c r="S320" s="189"/>
      <c r="T320" s="189"/>
      <c r="U320" s="189"/>
      <c r="V320" s="189"/>
      <c r="W320" s="189"/>
      <c r="X320" s="189"/>
      <c r="Y320" s="189"/>
      <c r="Z320" s="189"/>
      <c r="AA320" s="189"/>
      <c r="AB320" s="189"/>
      <c r="AE320" s="189"/>
      <c r="AN320" s="189"/>
    </row>
    <row r="321" spans="2:40" ht="12.75" customHeight="1" x14ac:dyDescent="0.3">
      <c r="B321" s="189"/>
      <c r="C321" s="189"/>
      <c r="D321" s="189"/>
      <c r="E321" s="269"/>
      <c r="F321" s="269"/>
      <c r="G321" s="189"/>
      <c r="H321" s="189"/>
      <c r="I321" s="189"/>
      <c r="J321" s="189"/>
      <c r="K321" s="270"/>
      <c r="L321" s="189"/>
      <c r="M321" s="189"/>
      <c r="N321" s="271"/>
      <c r="O321" s="272"/>
      <c r="P321" s="189"/>
      <c r="Q321" s="189"/>
      <c r="R321" s="189"/>
      <c r="S321" s="189"/>
      <c r="T321" s="189"/>
      <c r="U321" s="189"/>
      <c r="V321" s="189"/>
      <c r="W321" s="189"/>
      <c r="X321" s="189"/>
      <c r="Y321" s="189"/>
      <c r="Z321" s="189"/>
      <c r="AA321" s="189"/>
      <c r="AB321" s="189"/>
      <c r="AE321" s="189"/>
      <c r="AN321" s="189"/>
    </row>
    <row r="322" spans="2:40" ht="12.75" customHeight="1" x14ac:dyDescent="0.3">
      <c r="B322" s="189"/>
      <c r="C322" s="189"/>
      <c r="D322" s="189"/>
      <c r="E322" s="269"/>
      <c r="F322" s="269"/>
      <c r="G322" s="189"/>
      <c r="H322" s="189"/>
      <c r="I322" s="189"/>
      <c r="J322" s="189"/>
      <c r="K322" s="270"/>
      <c r="L322" s="189"/>
      <c r="M322" s="189"/>
      <c r="N322" s="271"/>
      <c r="O322" s="272"/>
      <c r="P322" s="189"/>
      <c r="Q322" s="189"/>
      <c r="R322" s="189"/>
      <c r="S322" s="189"/>
      <c r="T322" s="189"/>
      <c r="U322" s="189"/>
      <c r="V322" s="189"/>
      <c r="W322" s="189"/>
      <c r="X322" s="189"/>
      <c r="Y322" s="189"/>
      <c r="Z322" s="189"/>
      <c r="AA322" s="189"/>
      <c r="AB322" s="189"/>
      <c r="AE322" s="189"/>
      <c r="AN322" s="189"/>
    </row>
    <row r="323" spans="2:40" ht="12.75" customHeight="1" x14ac:dyDescent="0.3">
      <c r="B323" s="189"/>
      <c r="C323" s="189"/>
      <c r="D323" s="189"/>
      <c r="E323" s="269"/>
      <c r="F323" s="269"/>
      <c r="G323" s="189"/>
      <c r="H323" s="189"/>
      <c r="I323" s="189"/>
      <c r="J323" s="189"/>
      <c r="K323" s="270"/>
      <c r="L323" s="189"/>
      <c r="M323" s="189"/>
      <c r="N323" s="271"/>
      <c r="O323" s="272"/>
      <c r="P323" s="189"/>
      <c r="Q323" s="189"/>
      <c r="R323" s="189"/>
      <c r="S323" s="189"/>
      <c r="T323" s="189"/>
      <c r="U323" s="189"/>
      <c r="V323" s="189"/>
      <c r="W323" s="189"/>
      <c r="X323" s="189"/>
      <c r="Y323" s="189"/>
      <c r="Z323" s="189"/>
      <c r="AA323" s="189"/>
      <c r="AB323" s="189"/>
      <c r="AE323" s="189"/>
      <c r="AN323" s="189"/>
    </row>
    <row r="324" spans="2:40" ht="12.75" customHeight="1" x14ac:dyDescent="0.3">
      <c r="B324" s="189"/>
      <c r="C324" s="189"/>
      <c r="D324" s="189"/>
      <c r="E324" s="269"/>
      <c r="F324" s="269"/>
      <c r="G324" s="189"/>
      <c r="H324" s="189"/>
      <c r="I324" s="189"/>
      <c r="J324" s="189"/>
      <c r="K324" s="270"/>
      <c r="L324" s="189"/>
      <c r="M324" s="189"/>
      <c r="N324" s="271"/>
      <c r="O324" s="272"/>
      <c r="P324" s="189"/>
      <c r="Q324" s="189"/>
      <c r="R324" s="189"/>
      <c r="S324" s="189"/>
      <c r="T324" s="189"/>
      <c r="U324" s="189"/>
      <c r="V324" s="189"/>
      <c r="W324" s="189"/>
      <c r="X324" s="189"/>
      <c r="Y324" s="189"/>
      <c r="Z324" s="189"/>
      <c r="AA324" s="189"/>
      <c r="AB324" s="189"/>
      <c r="AE324" s="189"/>
      <c r="AN324" s="189"/>
    </row>
    <row r="325" spans="2:40" ht="12.75" customHeight="1" x14ac:dyDescent="0.3">
      <c r="B325" s="189"/>
      <c r="C325" s="189"/>
      <c r="D325" s="189"/>
      <c r="E325" s="269"/>
      <c r="F325" s="269"/>
      <c r="G325" s="189"/>
      <c r="H325" s="189"/>
      <c r="I325" s="189"/>
      <c r="J325" s="189"/>
      <c r="K325" s="270"/>
      <c r="L325" s="189"/>
      <c r="M325" s="189"/>
      <c r="N325" s="271"/>
      <c r="O325" s="272"/>
      <c r="P325" s="189"/>
      <c r="Q325" s="189"/>
      <c r="R325" s="189"/>
      <c r="S325" s="189"/>
      <c r="T325" s="189"/>
      <c r="U325" s="189"/>
      <c r="V325" s="189"/>
      <c r="W325" s="189"/>
      <c r="X325" s="189"/>
      <c r="Y325" s="189"/>
      <c r="Z325" s="189"/>
      <c r="AA325" s="189"/>
      <c r="AB325" s="189"/>
      <c r="AE325" s="189"/>
      <c r="AN325" s="189"/>
    </row>
    <row r="326" spans="2:40" ht="12.75" customHeight="1" x14ac:dyDescent="0.3">
      <c r="B326" s="189"/>
      <c r="C326" s="189"/>
      <c r="D326" s="189"/>
      <c r="E326" s="269"/>
      <c r="F326" s="269"/>
      <c r="G326" s="189"/>
      <c r="H326" s="189"/>
      <c r="I326" s="189"/>
      <c r="J326" s="189"/>
      <c r="K326" s="270"/>
      <c r="L326" s="189"/>
      <c r="M326" s="189"/>
      <c r="N326" s="271"/>
      <c r="O326" s="272"/>
      <c r="P326" s="189"/>
      <c r="Q326" s="189"/>
      <c r="R326" s="189"/>
      <c r="S326" s="189"/>
      <c r="T326" s="189"/>
      <c r="U326" s="189"/>
      <c r="V326" s="189"/>
      <c r="W326" s="189"/>
      <c r="X326" s="189"/>
      <c r="Y326" s="189"/>
      <c r="Z326" s="189"/>
      <c r="AA326" s="189"/>
      <c r="AB326" s="189"/>
      <c r="AE326" s="189"/>
      <c r="AN326" s="189"/>
    </row>
    <row r="327" spans="2:40" ht="12.75" customHeight="1" x14ac:dyDescent="0.3">
      <c r="B327" s="189"/>
      <c r="C327" s="189"/>
      <c r="D327" s="189"/>
      <c r="E327" s="269"/>
      <c r="F327" s="269"/>
      <c r="G327" s="189"/>
      <c r="H327" s="189"/>
      <c r="I327" s="189"/>
      <c r="J327" s="189"/>
      <c r="K327" s="270"/>
      <c r="L327" s="189"/>
      <c r="M327" s="189"/>
      <c r="N327" s="271"/>
      <c r="O327" s="272"/>
      <c r="P327" s="189"/>
      <c r="Q327" s="189"/>
      <c r="R327" s="189"/>
      <c r="S327" s="189"/>
      <c r="T327" s="189"/>
      <c r="U327" s="189"/>
      <c r="V327" s="189"/>
      <c r="W327" s="189"/>
      <c r="X327" s="189"/>
      <c r="Y327" s="189"/>
      <c r="Z327" s="189"/>
      <c r="AA327" s="189"/>
      <c r="AB327" s="189"/>
      <c r="AE327" s="189"/>
      <c r="AN327" s="189"/>
    </row>
    <row r="328" spans="2:40" ht="12.75" customHeight="1" x14ac:dyDescent="0.3">
      <c r="B328" s="189"/>
      <c r="C328" s="189"/>
      <c r="D328" s="189"/>
      <c r="E328" s="269"/>
      <c r="F328" s="269"/>
      <c r="G328" s="189"/>
      <c r="H328" s="189"/>
      <c r="I328" s="189"/>
      <c r="J328" s="189"/>
      <c r="K328" s="270"/>
      <c r="L328" s="189"/>
      <c r="M328" s="189"/>
      <c r="N328" s="271"/>
      <c r="O328" s="272"/>
      <c r="P328" s="189"/>
      <c r="Q328" s="189"/>
      <c r="R328" s="189"/>
      <c r="S328" s="189"/>
      <c r="T328" s="189"/>
      <c r="U328" s="189"/>
      <c r="V328" s="189"/>
      <c r="W328" s="189"/>
      <c r="X328" s="189"/>
      <c r="Y328" s="189"/>
      <c r="Z328" s="189"/>
      <c r="AA328" s="189"/>
      <c r="AB328" s="189"/>
      <c r="AE328" s="189"/>
      <c r="AN328" s="189"/>
    </row>
    <row r="329" spans="2:40" ht="12.75" customHeight="1" x14ac:dyDescent="0.3">
      <c r="B329" s="189"/>
      <c r="C329" s="189"/>
      <c r="D329" s="189"/>
      <c r="E329" s="269"/>
      <c r="F329" s="269"/>
      <c r="G329" s="189"/>
      <c r="H329" s="189"/>
      <c r="I329" s="189"/>
      <c r="J329" s="189"/>
      <c r="K329" s="270"/>
      <c r="L329" s="189"/>
      <c r="M329" s="189"/>
      <c r="N329" s="271"/>
      <c r="O329" s="272"/>
      <c r="P329" s="189"/>
      <c r="Q329" s="189"/>
      <c r="R329" s="189"/>
      <c r="S329" s="189"/>
      <c r="T329" s="189"/>
      <c r="U329" s="189"/>
      <c r="V329" s="189"/>
      <c r="W329" s="189"/>
      <c r="X329" s="189"/>
      <c r="Y329" s="189"/>
      <c r="Z329" s="189"/>
      <c r="AA329" s="189"/>
      <c r="AB329" s="189"/>
      <c r="AE329" s="189"/>
      <c r="AN329" s="189"/>
    </row>
    <row r="330" spans="2:40" ht="12.75" customHeight="1" x14ac:dyDescent="0.3">
      <c r="B330" s="189"/>
      <c r="C330" s="189"/>
      <c r="D330" s="189"/>
      <c r="E330" s="269"/>
      <c r="F330" s="269"/>
      <c r="G330" s="189"/>
      <c r="H330" s="189"/>
      <c r="I330" s="189"/>
      <c r="J330" s="189"/>
      <c r="K330" s="270"/>
      <c r="L330" s="189"/>
      <c r="M330" s="189"/>
      <c r="N330" s="271"/>
      <c r="O330" s="272"/>
      <c r="P330" s="189"/>
      <c r="Q330" s="189"/>
      <c r="R330" s="189"/>
      <c r="S330" s="189"/>
      <c r="T330" s="189"/>
      <c r="U330" s="189"/>
      <c r="V330" s="189"/>
      <c r="W330" s="189"/>
      <c r="X330" s="189"/>
      <c r="Y330" s="189"/>
      <c r="Z330" s="189"/>
      <c r="AA330" s="189"/>
      <c r="AB330" s="189"/>
      <c r="AE330" s="189"/>
      <c r="AN330" s="189"/>
    </row>
    <row r="331" spans="2:40" ht="12.75" customHeight="1" x14ac:dyDescent="0.3">
      <c r="B331" s="189"/>
      <c r="C331" s="189"/>
      <c r="D331" s="189"/>
      <c r="E331" s="269"/>
      <c r="F331" s="269"/>
      <c r="G331" s="189"/>
      <c r="H331" s="189"/>
      <c r="I331" s="189"/>
      <c r="J331" s="189"/>
      <c r="K331" s="270"/>
      <c r="L331" s="189"/>
      <c r="M331" s="189"/>
      <c r="N331" s="271"/>
      <c r="O331" s="272"/>
      <c r="P331" s="189"/>
      <c r="Q331" s="189"/>
      <c r="R331" s="189"/>
      <c r="S331" s="189"/>
      <c r="T331" s="189"/>
      <c r="U331" s="189"/>
      <c r="V331" s="189"/>
      <c r="W331" s="189"/>
      <c r="X331" s="189"/>
      <c r="Y331" s="189"/>
      <c r="Z331" s="189"/>
      <c r="AA331" s="189"/>
      <c r="AB331" s="189"/>
      <c r="AE331" s="189"/>
      <c r="AN331" s="189"/>
    </row>
    <row r="332" spans="2:40" ht="12.75" customHeight="1" x14ac:dyDescent="0.3">
      <c r="B332" s="189"/>
      <c r="C332" s="189"/>
      <c r="D332" s="189"/>
      <c r="E332" s="269"/>
      <c r="F332" s="269"/>
      <c r="G332" s="189"/>
      <c r="H332" s="189"/>
      <c r="I332" s="189"/>
      <c r="J332" s="189"/>
      <c r="K332" s="270"/>
      <c r="L332" s="189"/>
      <c r="M332" s="189"/>
      <c r="N332" s="271"/>
      <c r="O332" s="272"/>
      <c r="P332" s="189"/>
      <c r="Q332" s="189"/>
      <c r="R332" s="189"/>
      <c r="S332" s="189"/>
      <c r="T332" s="189"/>
      <c r="U332" s="189"/>
      <c r="V332" s="189"/>
      <c r="W332" s="189"/>
      <c r="X332" s="189"/>
      <c r="Y332" s="189"/>
      <c r="Z332" s="189"/>
      <c r="AA332" s="189"/>
      <c r="AB332" s="189"/>
      <c r="AE332" s="189"/>
      <c r="AN332" s="189"/>
    </row>
    <row r="333" spans="2:40" ht="12.75" customHeight="1" x14ac:dyDescent="0.3">
      <c r="B333" s="189"/>
      <c r="C333" s="189"/>
      <c r="D333" s="189"/>
      <c r="E333" s="269"/>
      <c r="F333" s="269"/>
      <c r="G333" s="189"/>
      <c r="H333" s="189"/>
      <c r="I333" s="189"/>
      <c r="J333" s="189"/>
      <c r="K333" s="270"/>
      <c r="L333" s="189"/>
      <c r="M333" s="189"/>
      <c r="N333" s="271"/>
      <c r="O333" s="272"/>
      <c r="P333" s="189"/>
      <c r="Q333" s="189"/>
      <c r="R333" s="189"/>
      <c r="S333" s="189"/>
      <c r="T333" s="189"/>
      <c r="U333" s="189"/>
      <c r="V333" s="189"/>
      <c r="W333" s="189"/>
      <c r="X333" s="189"/>
      <c r="Y333" s="189"/>
      <c r="Z333" s="189"/>
      <c r="AA333" s="189"/>
      <c r="AB333" s="189"/>
      <c r="AE333" s="189"/>
      <c r="AN333" s="189"/>
    </row>
    <row r="334" spans="2:40" ht="12.75" customHeight="1" x14ac:dyDescent="0.3">
      <c r="B334" s="189"/>
      <c r="C334" s="189"/>
      <c r="D334" s="189"/>
      <c r="E334" s="269"/>
      <c r="F334" s="269"/>
      <c r="G334" s="189"/>
      <c r="H334" s="189"/>
      <c r="I334" s="189"/>
      <c r="J334" s="189"/>
      <c r="K334" s="270"/>
      <c r="L334" s="189"/>
      <c r="M334" s="189"/>
      <c r="N334" s="271"/>
      <c r="O334" s="272"/>
      <c r="P334" s="189"/>
      <c r="Q334" s="189"/>
      <c r="R334" s="189"/>
      <c r="S334" s="189"/>
      <c r="T334" s="189"/>
      <c r="U334" s="189"/>
      <c r="V334" s="189"/>
      <c r="W334" s="189"/>
      <c r="X334" s="189"/>
      <c r="Y334" s="189"/>
      <c r="Z334" s="189"/>
      <c r="AA334" s="189"/>
      <c r="AB334" s="189"/>
      <c r="AE334" s="189"/>
      <c r="AN334" s="189"/>
    </row>
    <row r="335" spans="2:40" ht="12.75" customHeight="1" x14ac:dyDescent="0.3">
      <c r="B335" s="189"/>
      <c r="C335" s="189"/>
      <c r="D335" s="189"/>
      <c r="E335" s="269"/>
      <c r="F335" s="269"/>
      <c r="G335" s="189"/>
      <c r="H335" s="189"/>
      <c r="I335" s="189"/>
      <c r="J335" s="189"/>
      <c r="K335" s="270"/>
      <c r="L335" s="189"/>
      <c r="M335" s="189"/>
      <c r="N335" s="271"/>
      <c r="O335" s="272"/>
      <c r="P335" s="189"/>
      <c r="Q335" s="189"/>
      <c r="R335" s="189"/>
      <c r="S335" s="189"/>
      <c r="T335" s="189"/>
      <c r="U335" s="189"/>
      <c r="V335" s="189"/>
      <c r="W335" s="189"/>
      <c r="X335" s="189"/>
      <c r="Y335" s="189"/>
      <c r="Z335" s="189"/>
      <c r="AA335" s="189"/>
      <c r="AB335" s="189"/>
      <c r="AE335" s="189"/>
      <c r="AN335" s="189"/>
    </row>
    <row r="336" spans="2:40" ht="12.75" customHeight="1" x14ac:dyDescent="0.3">
      <c r="B336" s="189"/>
      <c r="C336" s="189"/>
      <c r="D336" s="189"/>
      <c r="E336" s="269"/>
      <c r="F336" s="269"/>
      <c r="G336" s="189"/>
      <c r="H336" s="189"/>
      <c r="I336" s="189"/>
      <c r="J336" s="189"/>
      <c r="K336" s="270"/>
      <c r="L336" s="189"/>
      <c r="M336" s="189"/>
      <c r="N336" s="271"/>
      <c r="O336" s="272"/>
      <c r="P336" s="189"/>
      <c r="Q336" s="189"/>
      <c r="R336" s="189"/>
      <c r="S336" s="189"/>
      <c r="T336" s="189"/>
      <c r="U336" s="189"/>
      <c r="V336" s="189"/>
      <c r="W336" s="189"/>
      <c r="X336" s="189"/>
      <c r="Y336" s="189"/>
      <c r="Z336" s="189"/>
      <c r="AA336" s="189"/>
      <c r="AB336" s="189"/>
      <c r="AE336" s="189"/>
      <c r="AN336" s="189"/>
    </row>
    <row r="337" spans="2:40" ht="12.75" customHeight="1" x14ac:dyDescent="0.3">
      <c r="B337" s="189"/>
      <c r="C337" s="189"/>
      <c r="D337" s="189"/>
      <c r="E337" s="269"/>
      <c r="F337" s="269"/>
      <c r="G337" s="189"/>
      <c r="H337" s="189"/>
      <c r="I337" s="189"/>
      <c r="J337" s="189"/>
      <c r="K337" s="270"/>
      <c r="L337" s="189"/>
      <c r="M337" s="189"/>
      <c r="N337" s="271"/>
      <c r="O337" s="272"/>
      <c r="P337" s="189"/>
      <c r="Q337" s="189"/>
      <c r="R337" s="189"/>
      <c r="S337" s="189"/>
      <c r="T337" s="189"/>
      <c r="U337" s="189"/>
      <c r="V337" s="189"/>
      <c r="W337" s="189"/>
      <c r="X337" s="189"/>
      <c r="Y337" s="189"/>
      <c r="Z337" s="189"/>
      <c r="AA337" s="189"/>
      <c r="AB337" s="189"/>
      <c r="AE337" s="189"/>
      <c r="AN337" s="189"/>
    </row>
    <row r="338" spans="2:40" ht="12.75" customHeight="1" x14ac:dyDescent="0.3">
      <c r="B338" s="189"/>
      <c r="C338" s="189"/>
      <c r="D338" s="189"/>
      <c r="E338" s="269"/>
      <c r="F338" s="269"/>
      <c r="G338" s="189"/>
      <c r="H338" s="189"/>
      <c r="I338" s="189"/>
      <c r="J338" s="189"/>
      <c r="K338" s="270"/>
      <c r="L338" s="189"/>
      <c r="M338" s="189"/>
      <c r="N338" s="271"/>
      <c r="O338" s="272"/>
      <c r="P338" s="189"/>
      <c r="Q338" s="189"/>
      <c r="R338" s="189"/>
      <c r="S338" s="189"/>
      <c r="T338" s="189"/>
      <c r="U338" s="189"/>
      <c r="V338" s="189"/>
      <c r="W338" s="189"/>
      <c r="X338" s="189"/>
      <c r="Y338" s="189"/>
      <c r="Z338" s="189"/>
      <c r="AA338" s="189"/>
      <c r="AB338" s="189"/>
      <c r="AE338" s="189"/>
      <c r="AN338" s="189"/>
    </row>
    <row r="339" spans="2:40" ht="12.75" customHeight="1" x14ac:dyDescent="0.3">
      <c r="B339" s="189"/>
      <c r="C339" s="189"/>
      <c r="D339" s="189"/>
      <c r="E339" s="269"/>
      <c r="F339" s="269"/>
      <c r="G339" s="189"/>
      <c r="H339" s="189"/>
      <c r="I339" s="189"/>
      <c r="J339" s="189"/>
      <c r="K339" s="270"/>
      <c r="L339" s="189"/>
      <c r="M339" s="189"/>
      <c r="N339" s="271"/>
      <c r="O339" s="272"/>
      <c r="P339" s="189"/>
      <c r="Q339" s="189"/>
      <c r="R339" s="189"/>
      <c r="S339" s="189"/>
      <c r="T339" s="189"/>
      <c r="U339" s="189"/>
      <c r="V339" s="189"/>
      <c r="W339" s="189"/>
      <c r="X339" s="189"/>
      <c r="Y339" s="189"/>
      <c r="Z339" s="189"/>
      <c r="AA339" s="189"/>
      <c r="AB339" s="189"/>
      <c r="AE339" s="189"/>
      <c r="AN339" s="189"/>
    </row>
    <row r="340" spans="2:40" ht="12.75" customHeight="1" x14ac:dyDescent="0.3">
      <c r="B340" s="189"/>
      <c r="C340" s="189"/>
      <c r="D340" s="189"/>
      <c r="E340" s="269"/>
      <c r="F340" s="269"/>
      <c r="G340" s="189"/>
      <c r="H340" s="189"/>
      <c r="I340" s="189"/>
      <c r="J340" s="189"/>
      <c r="K340" s="270"/>
      <c r="L340" s="189"/>
      <c r="M340" s="189"/>
      <c r="N340" s="271"/>
      <c r="O340" s="272"/>
      <c r="P340" s="189"/>
      <c r="Q340" s="189"/>
      <c r="R340" s="189"/>
      <c r="S340" s="189"/>
      <c r="T340" s="189"/>
      <c r="U340" s="189"/>
      <c r="V340" s="189"/>
      <c r="W340" s="189"/>
      <c r="X340" s="189"/>
      <c r="Y340" s="189"/>
      <c r="Z340" s="189"/>
      <c r="AA340" s="189"/>
      <c r="AB340" s="189"/>
      <c r="AE340" s="189"/>
      <c r="AN340" s="189"/>
    </row>
    <row r="341" spans="2:40" ht="12.75" customHeight="1" x14ac:dyDescent="0.3">
      <c r="B341" s="189"/>
      <c r="C341" s="189"/>
      <c r="D341" s="189"/>
      <c r="E341" s="269"/>
      <c r="F341" s="269"/>
      <c r="G341" s="189"/>
      <c r="H341" s="189"/>
      <c r="I341" s="189"/>
      <c r="J341" s="189"/>
      <c r="K341" s="270"/>
      <c r="L341" s="189"/>
      <c r="M341" s="189"/>
      <c r="N341" s="271"/>
      <c r="O341" s="272"/>
      <c r="P341" s="189"/>
      <c r="Q341" s="189"/>
      <c r="R341" s="189"/>
      <c r="S341" s="189"/>
      <c r="T341" s="189"/>
      <c r="U341" s="189"/>
      <c r="V341" s="189"/>
      <c r="W341" s="189"/>
      <c r="X341" s="189"/>
      <c r="Y341" s="189"/>
      <c r="Z341" s="189"/>
      <c r="AA341" s="189"/>
      <c r="AB341" s="189"/>
      <c r="AE341" s="189"/>
      <c r="AN341" s="189"/>
    </row>
    <row r="342" spans="2:40" ht="12.75" customHeight="1" x14ac:dyDescent="0.3">
      <c r="B342" s="189"/>
      <c r="C342" s="189"/>
      <c r="D342" s="189"/>
      <c r="E342" s="269"/>
      <c r="F342" s="269"/>
      <c r="G342" s="189"/>
      <c r="H342" s="189"/>
      <c r="I342" s="189"/>
      <c r="J342" s="189"/>
      <c r="K342" s="270"/>
      <c r="L342" s="189"/>
      <c r="M342" s="189"/>
      <c r="N342" s="271"/>
      <c r="O342" s="272"/>
      <c r="P342" s="189"/>
      <c r="Q342" s="189"/>
      <c r="R342" s="189"/>
      <c r="S342" s="189"/>
      <c r="T342" s="189"/>
      <c r="U342" s="189"/>
      <c r="V342" s="189"/>
      <c r="W342" s="189"/>
      <c r="X342" s="189"/>
      <c r="Y342" s="189"/>
      <c r="Z342" s="189"/>
      <c r="AA342" s="189"/>
      <c r="AB342" s="189"/>
      <c r="AE342" s="189"/>
      <c r="AN342" s="189"/>
    </row>
    <row r="343" spans="2:40" ht="12.75" customHeight="1" x14ac:dyDescent="0.3">
      <c r="B343" s="189"/>
      <c r="C343" s="189"/>
      <c r="D343" s="189"/>
      <c r="E343" s="269"/>
      <c r="F343" s="269"/>
      <c r="G343" s="189"/>
      <c r="H343" s="189"/>
      <c r="I343" s="189"/>
      <c r="J343" s="189"/>
      <c r="K343" s="270"/>
      <c r="L343" s="189"/>
      <c r="M343" s="189"/>
      <c r="N343" s="271"/>
      <c r="O343" s="272"/>
      <c r="P343" s="189"/>
      <c r="Q343" s="189"/>
      <c r="R343" s="189"/>
      <c r="S343" s="189"/>
      <c r="T343" s="189"/>
      <c r="U343" s="189"/>
      <c r="V343" s="189"/>
      <c r="W343" s="189"/>
      <c r="X343" s="189"/>
      <c r="Y343" s="189"/>
      <c r="Z343" s="189"/>
      <c r="AA343" s="189"/>
      <c r="AB343" s="189"/>
      <c r="AE343" s="189"/>
      <c r="AN343" s="189"/>
    </row>
    <row r="344" spans="2:40" ht="12.75" customHeight="1" x14ac:dyDescent="0.3">
      <c r="B344" s="189"/>
      <c r="C344" s="189"/>
      <c r="D344" s="189"/>
      <c r="E344" s="269"/>
      <c r="F344" s="269"/>
      <c r="G344" s="189"/>
      <c r="H344" s="189"/>
      <c r="I344" s="189"/>
      <c r="J344" s="189"/>
      <c r="K344" s="270"/>
      <c r="L344" s="189"/>
      <c r="M344" s="189"/>
      <c r="N344" s="271"/>
      <c r="O344" s="272"/>
      <c r="P344" s="189"/>
      <c r="Q344" s="189"/>
      <c r="R344" s="189"/>
      <c r="S344" s="189"/>
      <c r="T344" s="189"/>
      <c r="U344" s="189"/>
      <c r="V344" s="189"/>
      <c r="W344" s="189"/>
      <c r="X344" s="189"/>
      <c r="Y344" s="189"/>
      <c r="Z344" s="189"/>
      <c r="AA344" s="189"/>
      <c r="AB344" s="189"/>
      <c r="AE344" s="189"/>
      <c r="AN344" s="189"/>
    </row>
    <row r="345" spans="2:40" ht="12.75" customHeight="1" x14ac:dyDescent="0.3">
      <c r="B345" s="189"/>
      <c r="C345" s="189"/>
      <c r="D345" s="189"/>
      <c r="E345" s="269"/>
      <c r="F345" s="269"/>
      <c r="G345" s="189"/>
      <c r="H345" s="189"/>
      <c r="I345" s="189"/>
      <c r="J345" s="189"/>
      <c r="K345" s="270"/>
      <c r="L345" s="189"/>
      <c r="M345" s="189"/>
      <c r="N345" s="271"/>
      <c r="O345" s="272"/>
      <c r="P345" s="189"/>
      <c r="Q345" s="189"/>
      <c r="R345" s="189"/>
      <c r="S345" s="189"/>
      <c r="T345" s="189"/>
      <c r="U345" s="189"/>
      <c r="V345" s="189"/>
      <c r="W345" s="189"/>
      <c r="X345" s="189"/>
      <c r="Y345" s="189"/>
      <c r="Z345" s="189"/>
      <c r="AA345" s="189"/>
      <c r="AB345" s="189"/>
      <c r="AE345" s="189"/>
      <c r="AN345" s="189"/>
    </row>
    <row r="346" spans="2:40" ht="12.75" customHeight="1" x14ac:dyDescent="0.3">
      <c r="B346" s="189"/>
      <c r="C346" s="189"/>
      <c r="D346" s="189"/>
      <c r="E346" s="269"/>
      <c r="F346" s="269"/>
      <c r="G346" s="189"/>
      <c r="H346" s="189"/>
      <c r="I346" s="189"/>
      <c r="J346" s="189"/>
      <c r="K346" s="270"/>
      <c r="L346" s="189"/>
      <c r="M346" s="189"/>
      <c r="N346" s="271"/>
      <c r="O346" s="272"/>
      <c r="P346" s="189"/>
      <c r="Q346" s="189"/>
      <c r="R346" s="189"/>
      <c r="S346" s="189"/>
      <c r="T346" s="189"/>
      <c r="U346" s="189"/>
      <c r="V346" s="189"/>
      <c r="W346" s="189"/>
      <c r="X346" s="189"/>
      <c r="Y346" s="189"/>
      <c r="Z346" s="189"/>
      <c r="AA346" s="189"/>
      <c r="AB346" s="189"/>
      <c r="AE346" s="189"/>
      <c r="AN346" s="189"/>
    </row>
    <row r="347" spans="2:40" ht="12.75" customHeight="1" x14ac:dyDescent="0.3">
      <c r="B347" s="189"/>
      <c r="C347" s="189"/>
      <c r="D347" s="189"/>
      <c r="E347" s="269"/>
      <c r="F347" s="269"/>
      <c r="G347" s="189"/>
      <c r="H347" s="189"/>
      <c r="I347" s="189"/>
      <c r="J347" s="189"/>
      <c r="K347" s="270"/>
      <c r="L347" s="189"/>
      <c r="M347" s="189"/>
      <c r="N347" s="271"/>
      <c r="O347" s="272"/>
      <c r="P347" s="189"/>
      <c r="Q347" s="189"/>
      <c r="R347" s="189"/>
      <c r="S347" s="189"/>
      <c r="T347" s="189"/>
      <c r="U347" s="189"/>
      <c r="V347" s="189"/>
      <c r="W347" s="189"/>
      <c r="X347" s="189"/>
      <c r="Y347" s="189"/>
      <c r="Z347" s="189"/>
      <c r="AA347" s="189"/>
      <c r="AB347" s="189"/>
      <c r="AE347" s="189"/>
      <c r="AN347" s="189"/>
    </row>
    <row r="348" spans="2:40" ht="12.75" customHeight="1" x14ac:dyDescent="0.3">
      <c r="B348" s="189"/>
      <c r="C348" s="189"/>
      <c r="D348" s="189"/>
      <c r="E348" s="269"/>
      <c r="F348" s="269"/>
      <c r="G348" s="189"/>
      <c r="H348" s="189"/>
      <c r="I348" s="189"/>
      <c r="J348" s="189"/>
      <c r="K348" s="270"/>
      <c r="L348" s="189"/>
      <c r="M348" s="189"/>
      <c r="N348" s="271"/>
      <c r="O348" s="272"/>
      <c r="P348" s="189"/>
      <c r="Q348" s="189"/>
      <c r="R348" s="189"/>
      <c r="S348" s="189"/>
      <c r="T348" s="189"/>
      <c r="U348" s="189"/>
      <c r="V348" s="189"/>
      <c r="W348" s="189"/>
      <c r="X348" s="189"/>
      <c r="Y348" s="189"/>
      <c r="Z348" s="189"/>
      <c r="AA348" s="189"/>
      <c r="AB348" s="189"/>
      <c r="AE348" s="189"/>
      <c r="AN348" s="189"/>
    </row>
    <row r="349" spans="2:40" ht="12.75" customHeight="1" x14ac:dyDescent="0.3">
      <c r="B349" s="189"/>
      <c r="C349" s="189"/>
      <c r="D349" s="189"/>
      <c r="E349" s="269"/>
      <c r="F349" s="269"/>
      <c r="G349" s="189"/>
      <c r="H349" s="189"/>
      <c r="I349" s="189"/>
      <c r="J349" s="189"/>
      <c r="K349" s="270"/>
      <c r="L349" s="189"/>
      <c r="M349" s="189"/>
      <c r="N349" s="271"/>
      <c r="O349" s="272"/>
      <c r="P349" s="189"/>
      <c r="Q349" s="189"/>
      <c r="R349" s="189"/>
      <c r="S349" s="189"/>
      <c r="T349" s="189"/>
      <c r="U349" s="189"/>
      <c r="V349" s="189"/>
      <c r="W349" s="189"/>
      <c r="X349" s="189"/>
      <c r="Y349" s="189"/>
      <c r="Z349" s="189"/>
      <c r="AA349" s="189"/>
      <c r="AB349" s="189"/>
      <c r="AE349" s="189"/>
      <c r="AN349" s="189"/>
    </row>
    <row r="350" spans="2:40" ht="12.75" customHeight="1" x14ac:dyDescent="0.3">
      <c r="B350" s="189"/>
      <c r="C350" s="189"/>
      <c r="D350" s="189"/>
      <c r="E350" s="269"/>
      <c r="F350" s="269"/>
      <c r="G350" s="189"/>
      <c r="H350" s="189"/>
      <c r="I350" s="189"/>
      <c r="J350" s="189"/>
      <c r="K350" s="270"/>
      <c r="L350" s="189"/>
      <c r="M350" s="189"/>
      <c r="N350" s="271"/>
      <c r="O350" s="272"/>
      <c r="P350" s="189"/>
      <c r="Q350" s="189"/>
      <c r="R350" s="189"/>
      <c r="S350" s="189"/>
      <c r="T350" s="189"/>
      <c r="U350" s="189"/>
      <c r="V350" s="189"/>
      <c r="W350" s="189"/>
      <c r="X350" s="189"/>
      <c r="Y350" s="189"/>
      <c r="Z350" s="189"/>
      <c r="AA350" s="189"/>
      <c r="AB350" s="189"/>
      <c r="AE350" s="189"/>
      <c r="AN350" s="189"/>
    </row>
    <row r="351" spans="2:40" ht="12.75" customHeight="1" x14ac:dyDescent="0.3">
      <c r="B351" s="189"/>
      <c r="C351" s="189"/>
      <c r="D351" s="189"/>
      <c r="E351" s="269"/>
      <c r="F351" s="269"/>
      <c r="G351" s="189"/>
      <c r="H351" s="189"/>
      <c r="I351" s="189"/>
      <c r="J351" s="189"/>
      <c r="K351" s="270"/>
      <c r="L351" s="189"/>
      <c r="M351" s="189"/>
      <c r="N351" s="271"/>
      <c r="O351" s="272"/>
      <c r="P351" s="189"/>
      <c r="Q351" s="189"/>
      <c r="R351" s="189"/>
      <c r="S351" s="189"/>
      <c r="T351" s="189"/>
      <c r="U351" s="189"/>
      <c r="V351" s="189"/>
      <c r="W351" s="189"/>
      <c r="X351" s="189"/>
      <c r="Y351" s="189"/>
      <c r="Z351" s="189"/>
      <c r="AA351" s="189"/>
      <c r="AB351" s="189"/>
      <c r="AE351" s="189"/>
      <c r="AN351" s="189"/>
    </row>
    <row r="352" spans="2:40" ht="12.75" customHeight="1" x14ac:dyDescent="0.3">
      <c r="B352" s="189"/>
      <c r="C352" s="189"/>
      <c r="D352" s="189"/>
      <c r="E352" s="269"/>
      <c r="F352" s="269"/>
      <c r="G352" s="189"/>
      <c r="H352" s="189"/>
      <c r="I352" s="189"/>
      <c r="J352" s="189"/>
      <c r="K352" s="270"/>
      <c r="L352" s="189"/>
      <c r="M352" s="189"/>
      <c r="N352" s="271"/>
      <c r="O352" s="272"/>
      <c r="P352" s="189"/>
      <c r="Q352" s="189"/>
      <c r="R352" s="189"/>
      <c r="S352" s="189"/>
      <c r="T352" s="189"/>
      <c r="U352" s="189"/>
      <c r="V352" s="189"/>
      <c r="W352" s="189"/>
      <c r="X352" s="189"/>
      <c r="Y352" s="189"/>
      <c r="Z352" s="189"/>
      <c r="AA352" s="189"/>
      <c r="AB352" s="189"/>
      <c r="AE352" s="189"/>
      <c r="AN352" s="189"/>
    </row>
    <row r="353" spans="2:40" ht="12.75" customHeight="1" x14ac:dyDescent="0.3">
      <c r="B353" s="189"/>
      <c r="C353" s="189"/>
      <c r="D353" s="189"/>
      <c r="E353" s="269"/>
      <c r="F353" s="269"/>
      <c r="G353" s="189"/>
      <c r="H353" s="189"/>
      <c r="I353" s="189"/>
      <c r="J353" s="189"/>
      <c r="K353" s="270"/>
      <c r="L353" s="189"/>
      <c r="M353" s="189"/>
      <c r="N353" s="271"/>
      <c r="O353" s="272"/>
      <c r="P353" s="189"/>
      <c r="Q353" s="189"/>
      <c r="R353" s="189"/>
      <c r="S353" s="189"/>
      <c r="T353" s="189"/>
      <c r="U353" s="189"/>
      <c r="V353" s="189"/>
      <c r="W353" s="189"/>
      <c r="X353" s="189"/>
      <c r="Y353" s="189"/>
      <c r="Z353" s="189"/>
      <c r="AA353" s="189"/>
      <c r="AB353" s="189"/>
      <c r="AE353" s="189"/>
      <c r="AN353" s="189"/>
    </row>
    <row r="354" spans="2:40" ht="12.75" customHeight="1" x14ac:dyDescent="0.3">
      <c r="B354" s="189"/>
      <c r="C354" s="189"/>
      <c r="D354" s="189"/>
      <c r="E354" s="269"/>
      <c r="F354" s="269"/>
      <c r="G354" s="189"/>
      <c r="H354" s="189"/>
      <c r="I354" s="189"/>
      <c r="J354" s="189"/>
      <c r="K354" s="270"/>
      <c r="L354" s="189"/>
      <c r="M354" s="189"/>
      <c r="N354" s="271"/>
      <c r="O354" s="272"/>
      <c r="P354" s="189"/>
      <c r="Q354" s="189"/>
      <c r="R354" s="189"/>
      <c r="S354" s="189"/>
      <c r="T354" s="189"/>
      <c r="U354" s="189"/>
      <c r="V354" s="189"/>
      <c r="W354" s="189"/>
      <c r="X354" s="189"/>
      <c r="Y354" s="189"/>
      <c r="Z354" s="189"/>
      <c r="AA354" s="189"/>
      <c r="AB354" s="189"/>
      <c r="AE354" s="189"/>
      <c r="AN354" s="189"/>
    </row>
    <row r="355" spans="2:40" ht="12.75" customHeight="1" x14ac:dyDescent="0.3">
      <c r="B355" s="189"/>
      <c r="C355" s="189"/>
      <c r="D355" s="189"/>
      <c r="E355" s="269"/>
      <c r="F355" s="269"/>
      <c r="G355" s="189"/>
      <c r="H355" s="189"/>
      <c r="I355" s="189"/>
      <c r="J355" s="189"/>
      <c r="K355" s="270"/>
      <c r="L355" s="189"/>
      <c r="M355" s="189"/>
      <c r="N355" s="271"/>
      <c r="O355" s="272"/>
      <c r="P355" s="189"/>
      <c r="Q355" s="189"/>
      <c r="R355" s="189"/>
      <c r="S355" s="189"/>
      <c r="T355" s="189"/>
      <c r="U355" s="189"/>
      <c r="V355" s="189"/>
      <c r="W355" s="189"/>
      <c r="X355" s="189"/>
      <c r="Y355" s="189"/>
      <c r="Z355" s="189"/>
      <c r="AA355" s="189"/>
      <c r="AB355" s="189"/>
      <c r="AE355" s="189"/>
      <c r="AN355" s="189"/>
    </row>
    <row r="356" spans="2:40" ht="12.75" customHeight="1" x14ac:dyDescent="0.3">
      <c r="B356" s="189"/>
      <c r="C356" s="189"/>
      <c r="D356" s="189"/>
      <c r="E356" s="269"/>
      <c r="F356" s="269"/>
      <c r="G356" s="189"/>
      <c r="H356" s="189"/>
      <c r="I356" s="189"/>
      <c r="J356" s="189"/>
      <c r="K356" s="270"/>
      <c r="L356" s="189"/>
      <c r="M356" s="189"/>
      <c r="N356" s="271"/>
      <c r="O356" s="272"/>
      <c r="P356" s="189"/>
      <c r="Q356" s="189"/>
      <c r="R356" s="189"/>
      <c r="S356" s="189"/>
      <c r="T356" s="189"/>
      <c r="U356" s="189"/>
      <c r="V356" s="189"/>
      <c r="W356" s="189"/>
      <c r="X356" s="189"/>
      <c r="Y356" s="189"/>
      <c r="Z356" s="189"/>
      <c r="AA356" s="189"/>
      <c r="AB356" s="189"/>
      <c r="AE356" s="189"/>
      <c r="AN356" s="189"/>
    </row>
    <row r="357" spans="2:40" ht="12.75" customHeight="1" x14ac:dyDescent="0.3">
      <c r="B357" s="189"/>
      <c r="C357" s="189"/>
      <c r="D357" s="189"/>
      <c r="E357" s="269"/>
      <c r="F357" s="269"/>
      <c r="G357" s="189"/>
      <c r="H357" s="189"/>
      <c r="I357" s="189"/>
      <c r="J357" s="189"/>
      <c r="K357" s="270"/>
      <c r="L357" s="189"/>
      <c r="M357" s="189"/>
      <c r="N357" s="271"/>
      <c r="O357" s="272"/>
      <c r="P357" s="189"/>
      <c r="Q357" s="189"/>
      <c r="R357" s="189"/>
      <c r="S357" s="189"/>
      <c r="T357" s="189"/>
      <c r="U357" s="189"/>
      <c r="V357" s="189"/>
      <c r="W357" s="189"/>
      <c r="X357" s="189"/>
      <c r="Y357" s="189"/>
      <c r="Z357" s="189"/>
      <c r="AA357" s="189"/>
      <c r="AB357" s="189"/>
      <c r="AE357" s="189"/>
      <c r="AN357" s="189"/>
    </row>
    <row r="358" spans="2:40" ht="12.75" customHeight="1" x14ac:dyDescent="0.3">
      <c r="B358" s="189"/>
      <c r="C358" s="189"/>
      <c r="D358" s="189"/>
      <c r="E358" s="269"/>
      <c r="F358" s="269"/>
      <c r="G358" s="189"/>
      <c r="H358" s="189"/>
      <c r="I358" s="189"/>
      <c r="J358" s="189"/>
      <c r="K358" s="270"/>
      <c r="L358" s="189"/>
      <c r="M358" s="189"/>
      <c r="N358" s="271"/>
      <c r="O358" s="272"/>
      <c r="P358" s="189"/>
      <c r="Q358" s="189"/>
      <c r="R358" s="189"/>
      <c r="S358" s="189"/>
      <c r="T358" s="189"/>
      <c r="U358" s="189"/>
      <c r="V358" s="189"/>
      <c r="W358" s="189"/>
      <c r="X358" s="189"/>
      <c r="Y358" s="189"/>
      <c r="Z358" s="189"/>
      <c r="AA358" s="189"/>
      <c r="AB358" s="189"/>
      <c r="AE358" s="189"/>
      <c r="AN358" s="189"/>
    </row>
    <row r="359" spans="2:40" ht="12.75" customHeight="1" x14ac:dyDescent="0.3">
      <c r="B359" s="189"/>
      <c r="C359" s="189"/>
      <c r="D359" s="189"/>
      <c r="E359" s="269"/>
      <c r="F359" s="269"/>
      <c r="G359" s="189"/>
      <c r="H359" s="189"/>
      <c r="I359" s="189"/>
      <c r="J359" s="189"/>
      <c r="K359" s="270"/>
      <c r="L359" s="189"/>
      <c r="M359" s="189"/>
      <c r="N359" s="271"/>
      <c r="O359" s="272"/>
      <c r="P359" s="189"/>
      <c r="Q359" s="189"/>
      <c r="R359" s="189"/>
      <c r="S359" s="189"/>
      <c r="T359" s="189"/>
      <c r="U359" s="189"/>
      <c r="V359" s="189"/>
      <c r="W359" s="189"/>
      <c r="X359" s="189"/>
      <c r="Y359" s="189"/>
      <c r="Z359" s="189"/>
      <c r="AA359" s="189"/>
      <c r="AB359" s="189"/>
      <c r="AE359" s="189"/>
      <c r="AN359" s="189"/>
    </row>
    <row r="360" spans="2:40" ht="12.75" customHeight="1" x14ac:dyDescent="0.3">
      <c r="B360" s="189"/>
      <c r="C360" s="189"/>
      <c r="D360" s="189"/>
      <c r="E360" s="269"/>
      <c r="F360" s="269"/>
      <c r="G360" s="189"/>
      <c r="H360" s="189"/>
      <c r="I360" s="189"/>
      <c r="J360" s="189"/>
      <c r="K360" s="270"/>
      <c r="L360" s="189"/>
      <c r="M360" s="189"/>
      <c r="N360" s="271"/>
      <c r="O360" s="272"/>
      <c r="P360" s="189"/>
      <c r="Q360" s="189"/>
      <c r="R360" s="189"/>
      <c r="S360" s="189"/>
      <c r="T360" s="189"/>
      <c r="U360" s="189"/>
      <c r="V360" s="189"/>
      <c r="W360" s="189"/>
      <c r="X360" s="189"/>
      <c r="Y360" s="189"/>
      <c r="Z360" s="189"/>
      <c r="AA360" s="189"/>
      <c r="AB360" s="189"/>
      <c r="AE360" s="189"/>
      <c r="AN360" s="189"/>
    </row>
    <row r="361" spans="2:40" ht="12.75" customHeight="1" x14ac:dyDescent="0.3">
      <c r="B361" s="189"/>
      <c r="C361" s="189"/>
      <c r="D361" s="189"/>
      <c r="E361" s="269"/>
      <c r="F361" s="269"/>
      <c r="G361" s="189"/>
      <c r="H361" s="189"/>
      <c r="I361" s="189"/>
      <c r="J361" s="189"/>
      <c r="K361" s="270"/>
      <c r="L361" s="189"/>
      <c r="M361" s="189"/>
      <c r="N361" s="271"/>
      <c r="O361" s="272"/>
      <c r="P361" s="189"/>
      <c r="Q361" s="189"/>
      <c r="R361" s="189"/>
      <c r="S361" s="189"/>
      <c r="T361" s="189"/>
      <c r="U361" s="189"/>
      <c r="V361" s="189"/>
      <c r="W361" s="189"/>
      <c r="X361" s="189"/>
      <c r="Y361" s="189"/>
      <c r="Z361" s="189"/>
      <c r="AA361" s="189"/>
      <c r="AB361" s="189"/>
      <c r="AE361" s="189"/>
      <c r="AN361" s="189"/>
    </row>
    <row r="362" spans="2:40" ht="12.75" customHeight="1" x14ac:dyDescent="0.3">
      <c r="B362" s="189"/>
      <c r="C362" s="189"/>
      <c r="D362" s="189"/>
      <c r="E362" s="269"/>
      <c r="F362" s="269"/>
      <c r="G362" s="189"/>
      <c r="H362" s="189"/>
      <c r="I362" s="189"/>
      <c r="J362" s="189"/>
      <c r="K362" s="270"/>
      <c r="L362" s="189"/>
      <c r="M362" s="189"/>
      <c r="N362" s="271"/>
      <c r="O362" s="272"/>
      <c r="P362" s="189"/>
      <c r="Q362" s="189"/>
      <c r="R362" s="189"/>
      <c r="S362" s="189"/>
      <c r="T362" s="189"/>
      <c r="U362" s="189"/>
      <c r="V362" s="189"/>
      <c r="W362" s="189"/>
      <c r="X362" s="189"/>
      <c r="Y362" s="189"/>
      <c r="Z362" s="189"/>
      <c r="AA362" s="189"/>
      <c r="AB362" s="189"/>
      <c r="AE362" s="189"/>
      <c r="AN362" s="189"/>
    </row>
    <row r="363" spans="2:40" ht="12.75" customHeight="1" x14ac:dyDescent="0.3">
      <c r="B363" s="189"/>
      <c r="C363" s="189"/>
      <c r="D363" s="189"/>
      <c r="E363" s="269"/>
      <c r="F363" s="269"/>
      <c r="G363" s="189"/>
      <c r="H363" s="189"/>
      <c r="I363" s="189"/>
      <c r="J363" s="189"/>
      <c r="K363" s="270"/>
      <c r="L363" s="189"/>
      <c r="M363" s="189"/>
      <c r="N363" s="271"/>
      <c r="O363" s="272"/>
      <c r="P363" s="189"/>
      <c r="Q363" s="189"/>
      <c r="R363" s="189"/>
      <c r="S363" s="189"/>
      <c r="T363" s="189"/>
      <c r="U363" s="189"/>
      <c r="V363" s="189"/>
      <c r="W363" s="189"/>
      <c r="X363" s="189"/>
      <c r="Y363" s="189"/>
      <c r="Z363" s="189"/>
      <c r="AA363" s="189"/>
      <c r="AB363" s="189"/>
      <c r="AE363" s="189"/>
      <c r="AN363" s="189"/>
    </row>
    <row r="364" spans="2:40" ht="12.75" customHeight="1" x14ac:dyDescent="0.3">
      <c r="B364" s="189"/>
      <c r="C364" s="189"/>
      <c r="D364" s="189"/>
      <c r="E364" s="269"/>
      <c r="F364" s="269"/>
      <c r="G364" s="189"/>
      <c r="H364" s="189"/>
      <c r="I364" s="189"/>
      <c r="J364" s="189"/>
      <c r="K364" s="270"/>
      <c r="L364" s="189"/>
      <c r="M364" s="189"/>
      <c r="N364" s="271"/>
      <c r="O364" s="272"/>
      <c r="P364" s="189"/>
      <c r="Q364" s="189"/>
      <c r="R364" s="189"/>
      <c r="S364" s="189"/>
      <c r="T364" s="189"/>
      <c r="U364" s="189"/>
      <c r="V364" s="189"/>
      <c r="W364" s="189"/>
      <c r="X364" s="189"/>
      <c r="Y364" s="189"/>
      <c r="Z364" s="189"/>
      <c r="AA364" s="189"/>
      <c r="AB364" s="189"/>
      <c r="AE364" s="189"/>
      <c r="AN364" s="189"/>
    </row>
    <row r="365" spans="2:40" ht="12.75" customHeight="1" x14ac:dyDescent="0.3">
      <c r="B365" s="189"/>
      <c r="C365" s="189"/>
      <c r="D365" s="189"/>
      <c r="E365" s="269"/>
      <c r="F365" s="269"/>
      <c r="G365" s="189"/>
      <c r="H365" s="189"/>
      <c r="I365" s="189"/>
      <c r="J365" s="189"/>
      <c r="K365" s="270"/>
      <c r="L365" s="189"/>
      <c r="M365" s="189"/>
      <c r="N365" s="271"/>
      <c r="O365" s="272"/>
      <c r="P365" s="189"/>
      <c r="Q365" s="189"/>
      <c r="R365" s="189"/>
      <c r="S365" s="189"/>
      <c r="T365" s="189"/>
      <c r="U365" s="189"/>
      <c r="V365" s="189"/>
      <c r="W365" s="189"/>
      <c r="X365" s="189"/>
      <c r="Y365" s="189"/>
      <c r="Z365" s="189"/>
      <c r="AA365" s="189"/>
      <c r="AB365" s="189"/>
      <c r="AE365" s="189"/>
      <c r="AN365" s="189"/>
    </row>
    <row r="366" spans="2:40" ht="12.75" customHeight="1" x14ac:dyDescent="0.3">
      <c r="B366" s="189"/>
      <c r="C366" s="189"/>
      <c r="D366" s="189"/>
      <c r="E366" s="269"/>
      <c r="F366" s="269"/>
      <c r="G366" s="189"/>
      <c r="H366" s="189"/>
      <c r="I366" s="189"/>
      <c r="J366" s="189"/>
      <c r="K366" s="270"/>
      <c r="L366" s="189"/>
      <c r="M366" s="189"/>
      <c r="N366" s="271"/>
      <c r="O366" s="272"/>
      <c r="P366" s="189"/>
      <c r="Q366" s="189"/>
      <c r="R366" s="189"/>
      <c r="S366" s="189"/>
      <c r="T366" s="189"/>
      <c r="U366" s="189"/>
      <c r="V366" s="189"/>
      <c r="W366" s="189"/>
      <c r="X366" s="189"/>
      <c r="Y366" s="189"/>
      <c r="Z366" s="189"/>
      <c r="AA366" s="189"/>
      <c r="AB366" s="189"/>
      <c r="AE366" s="189"/>
      <c r="AN366" s="189"/>
    </row>
    <row r="367" spans="2:40" ht="12.75" customHeight="1" x14ac:dyDescent="0.3">
      <c r="B367" s="189"/>
      <c r="C367" s="189"/>
      <c r="D367" s="189"/>
      <c r="E367" s="269"/>
      <c r="F367" s="269"/>
      <c r="G367" s="189"/>
      <c r="H367" s="189"/>
      <c r="I367" s="189"/>
      <c r="J367" s="189"/>
      <c r="K367" s="270"/>
      <c r="L367" s="189"/>
      <c r="M367" s="189"/>
      <c r="N367" s="271"/>
      <c r="O367" s="272"/>
      <c r="P367" s="189"/>
      <c r="Q367" s="189"/>
      <c r="R367" s="189"/>
      <c r="S367" s="189"/>
      <c r="T367" s="189"/>
      <c r="U367" s="189"/>
      <c r="V367" s="189"/>
      <c r="W367" s="189"/>
      <c r="X367" s="189"/>
      <c r="Y367" s="189"/>
      <c r="Z367" s="189"/>
      <c r="AA367" s="189"/>
      <c r="AB367" s="189"/>
      <c r="AE367" s="189"/>
      <c r="AN367" s="189"/>
    </row>
    <row r="368" spans="2:40" ht="12.75" customHeight="1" x14ac:dyDescent="0.3">
      <c r="B368" s="189"/>
      <c r="C368" s="189"/>
      <c r="D368" s="189"/>
      <c r="E368" s="269"/>
      <c r="F368" s="269"/>
      <c r="G368" s="189"/>
      <c r="H368" s="189"/>
      <c r="I368" s="189"/>
      <c r="J368" s="189"/>
      <c r="K368" s="270"/>
      <c r="L368" s="189"/>
      <c r="M368" s="189"/>
      <c r="N368" s="271"/>
      <c r="O368" s="272"/>
      <c r="P368" s="189"/>
      <c r="Q368" s="189"/>
      <c r="R368" s="189"/>
      <c r="S368" s="189"/>
      <c r="T368" s="189"/>
      <c r="U368" s="189"/>
      <c r="V368" s="189"/>
      <c r="W368" s="189"/>
      <c r="X368" s="189"/>
      <c r="Y368" s="189"/>
      <c r="Z368" s="189"/>
      <c r="AA368" s="189"/>
      <c r="AB368" s="189"/>
      <c r="AE368" s="189"/>
      <c r="AN368" s="189"/>
    </row>
    <row r="369" spans="2:40" ht="12.75" customHeight="1" x14ac:dyDescent="0.3">
      <c r="B369" s="189"/>
      <c r="C369" s="189"/>
      <c r="D369" s="189"/>
      <c r="E369" s="269"/>
      <c r="F369" s="269"/>
      <c r="G369" s="189"/>
      <c r="H369" s="189"/>
      <c r="I369" s="189"/>
      <c r="J369" s="189"/>
      <c r="K369" s="270"/>
      <c r="L369" s="189"/>
      <c r="M369" s="189"/>
      <c r="N369" s="271"/>
      <c r="O369" s="272"/>
      <c r="P369" s="189"/>
      <c r="Q369" s="189"/>
      <c r="R369" s="189"/>
      <c r="S369" s="189"/>
      <c r="T369" s="189"/>
      <c r="U369" s="189"/>
      <c r="V369" s="189"/>
      <c r="W369" s="189"/>
      <c r="X369" s="189"/>
      <c r="Y369" s="189"/>
      <c r="Z369" s="189"/>
      <c r="AA369" s="189"/>
      <c r="AB369" s="189"/>
      <c r="AE369" s="189"/>
      <c r="AN369" s="189"/>
    </row>
    <row r="370" spans="2:40" ht="12.75" customHeight="1" x14ac:dyDescent="0.3">
      <c r="B370" s="189"/>
      <c r="C370" s="189"/>
      <c r="D370" s="189"/>
      <c r="E370" s="269"/>
      <c r="F370" s="269"/>
      <c r="G370" s="189"/>
      <c r="H370" s="189"/>
      <c r="I370" s="189"/>
      <c r="J370" s="189"/>
      <c r="K370" s="270"/>
      <c r="L370" s="189"/>
      <c r="M370" s="189"/>
      <c r="N370" s="271"/>
      <c r="O370" s="272"/>
      <c r="P370" s="189"/>
      <c r="Q370" s="189"/>
      <c r="R370" s="189"/>
      <c r="S370" s="189"/>
      <c r="T370" s="189"/>
      <c r="U370" s="189"/>
      <c r="V370" s="189"/>
      <c r="W370" s="189"/>
      <c r="X370" s="189"/>
      <c r="Y370" s="189"/>
      <c r="Z370" s="189"/>
      <c r="AA370" s="189"/>
      <c r="AB370" s="189"/>
      <c r="AE370" s="189"/>
      <c r="AN370" s="189"/>
    </row>
    <row r="371" spans="2:40" ht="12.75" customHeight="1" x14ac:dyDescent="0.3">
      <c r="B371" s="189"/>
      <c r="C371" s="189"/>
      <c r="D371" s="189"/>
      <c r="E371" s="269"/>
      <c r="F371" s="269"/>
      <c r="G371" s="189"/>
      <c r="H371" s="189"/>
      <c r="I371" s="189"/>
      <c r="J371" s="189"/>
      <c r="K371" s="270"/>
      <c r="L371" s="189"/>
      <c r="M371" s="189"/>
      <c r="N371" s="271"/>
      <c r="O371" s="272"/>
      <c r="P371" s="189"/>
      <c r="Q371" s="189"/>
      <c r="R371" s="189"/>
      <c r="S371" s="189"/>
      <c r="T371" s="189"/>
      <c r="U371" s="189"/>
      <c r="V371" s="189"/>
      <c r="W371" s="189"/>
      <c r="X371" s="189"/>
      <c r="Y371" s="189"/>
      <c r="Z371" s="189"/>
      <c r="AA371" s="189"/>
      <c r="AB371" s="189"/>
      <c r="AE371" s="189"/>
      <c r="AN371" s="189"/>
    </row>
    <row r="372" spans="2:40" ht="12.75" customHeight="1" x14ac:dyDescent="0.3">
      <c r="B372" s="189"/>
      <c r="C372" s="189"/>
      <c r="D372" s="189"/>
      <c r="E372" s="269"/>
      <c r="F372" s="269"/>
      <c r="G372" s="189"/>
      <c r="H372" s="189"/>
      <c r="I372" s="189"/>
      <c r="J372" s="189"/>
      <c r="K372" s="270"/>
      <c r="L372" s="189"/>
      <c r="M372" s="189"/>
      <c r="N372" s="271"/>
      <c r="O372" s="272"/>
      <c r="P372" s="189"/>
      <c r="Q372" s="189"/>
      <c r="R372" s="189"/>
      <c r="S372" s="189"/>
      <c r="T372" s="189"/>
      <c r="U372" s="189"/>
      <c r="V372" s="189"/>
      <c r="W372" s="189"/>
      <c r="X372" s="189"/>
      <c r="Y372" s="189"/>
      <c r="Z372" s="189"/>
      <c r="AA372" s="189"/>
      <c r="AB372" s="189"/>
      <c r="AE372" s="189"/>
      <c r="AN372" s="189"/>
    </row>
    <row r="373" spans="2:40" ht="12.75" customHeight="1" x14ac:dyDescent="0.3">
      <c r="B373" s="189"/>
      <c r="C373" s="189"/>
      <c r="D373" s="189"/>
      <c r="E373" s="269"/>
      <c r="F373" s="269"/>
      <c r="G373" s="189"/>
      <c r="H373" s="189"/>
      <c r="I373" s="189"/>
      <c r="J373" s="189"/>
      <c r="K373" s="270"/>
      <c r="L373" s="189"/>
      <c r="M373" s="189"/>
      <c r="N373" s="271"/>
      <c r="O373" s="272"/>
      <c r="P373" s="189"/>
      <c r="Q373" s="189"/>
      <c r="R373" s="189"/>
      <c r="S373" s="189"/>
      <c r="T373" s="189"/>
      <c r="U373" s="189"/>
      <c r="V373" s="189"/>
      <c r="W373" s="189"/>
      <c r="X373" s="189"/>
      <c r="Y373" s="189"/>
      <c r="Z373" s="189"/>
      <c r="AA373" s="189"/>
      <c r="AB373" s="189"/>
      <c r="AE373" s="189"/>
      <c r="AN373" s="189"/>
    </row>
    <row r="374" spans="2:40" ht="12.75" customHeight="1" x14ac:dyDescent="0.3">
      <c r="B374" s="189"/>
      <c r="C374" s="189"/>
      <c r="D374" s="189"/>
      <c r="E374" s="269"/>
      <c r="F374" s="269"/>
      <c r="G374" s="189"/>
      <c r="H374" s="189"/>
      <c r="I374" s="189"/>
      <c r="J374" s="189"/>
      <c r="K374" s="270"/>
      <c r="L374" s="189"/>
      <c r="M374" s="189"/>
      <c r="N374" s="271"/>
      <c r="O374" s="272"/>
      <c r="P374" s="189"/>
      <c r="Q374" s="189"/>
      <c r="R374" s="189"/>
      <c r="S374" s="189"/>
      <c r="T374" s="189"/>
      <c r="U374" s="189"/>
      <c r="V374" s="189"/>
      <c r="W374" s="189"/>
      <c r="X374" s="189"/>
      <c r="Y374" s="189"/>
      <c r="Z374" s="189"/>
      <c r="AA374" s="189"/>
      <c r="AB374" s="189"/>
      <c r="AE374" s="189"/>
      <c r="AN374" s="189"/>
    </row>
    <row r="375" spans="2:40" ht="12.75" customHeight="1" x14ac:dyDescent="0.3">
      <c r="B375" s="189"/>
      <c r="C375" s="189"/>
      <c r="D375" s="189"/>
      <c r="E375" s="269"/>
      <c r="F375" s="269"/>
      <c r="G375" s="189"/>
      <c r="H375" s="189"/>
      <c r="I375" s="189"/>
      <c r="J375" s="189"/>
      <c r="K375" s="270"/>
      <c r="L375" s="189"/>
      <c r="M375" s="189"/>
      <c r="N375" s="271"/>
      <c r="O375" s="272"/>
      <c r="P375" s="189"/>
      <c r="Q375" s="189"/>
      <c r="R375" s="189"/>
      <c r="S375" s="189"/>
      <c r="T375" s="189"/>
      <c r="U375" s="189"/>
      <c r="V375" s="189"/>
      <c r="W375" s="189"/>
      <c r="X375" s="189"/>
      <c r="Y375" s="189"/>
      <c r="Z375" s="189"/>
      <c r="AA375" s="189"/>
      <c r="AB375" s="189"/>
      <c r="AE375" s="189"/>
      <c r="AN375" s="189"/>
    </row>
    <row r="376" spans="2:40" ht="12.75" customHeight="1" x14ac:dyDescent="0.3">
      <c r="B376" s="189"/>
      <c r="C376" s="189"/>
      <c r="D376" s="189"/>
      <c r="E376" s="269"/>
      <c r="F376" s="269"/>
      <c r="G376" s="189"/>
      <c r="H376" s="189"/>
      <c r="I376" s="189"/>
      <c r="J376" s="189"/>
      <c r="K376" s="270"/>
      <c r="L376" s="189"/>
      <c r="M376" s="189"/>
      <c r="N376" s="271"/>
      <c r="O376" s="272"/>
      <c r="P376" s="189"/>
      <c r="Q376" s="189"/>
      <c r="R376" s="189"/>
      <c r="S376" s="189"/>
      <c r="T376" s="189"/>
      <c r="U376" s="189"/>
      <c r="V376" s="189"/>
      <c r="W376" s="189"/>
      <c r="X376" s="189"/>
      <c r="Y376" s="189"/>
      <c r="Z376" s="189"/>
      <c r="AA376" s="189"/>
      <c r="AB376" s="189"/>
      <c r="AE376" s="189"/>
      <c r="AN376" s="189"/>
    </row>
    <row r="377" spans="2:40" ht="12.75" customHeight="1" x14ac:dyDescent="0.3">
      <c r="B377" s="189"/>
      <c r="C377" s="189"/>
      <c r="D377" s="189"/>
      <c r="E377" s="269"/>
      <c r="F377" s="269"/>
      <c r="G377" s="189"/>
      <c r="H377" s="189"/>
      <c r="I377" s="189"/>
      <c r="J377" s="189"/>
      <c r="K377" s="270"/>
      <c r="L377" s="189"/>
      <c r="M377" s="189"/>
      <c r="N377" s="271"/>
      <c r="O377" s="272"/>
      <c r="P377" s="189"/>
      <c r="Q377" s="189"/>
      <c r="R377" s="189"/>
      <c r="S377" s="189"/>
      <c r="T377" s="189"/>
      <c r="U377" s="189"/>
      <c r="V377" s="189"/>
      <c r="W377" s="189"/>
      <c r="X377" s="189"/>
      <c r="Y377" s="189"/>
      <c r="Z377" s="189"/>
      <c r="AA377" s="189"/>
      <c r="AB377" s="189"/>
      <c r="AE377" s="189"/>
      <c r="AN377" s="189"/>
    </row>
    <row r="378" spans="2:40" ht="12.75" customHeight="1" x14ac:dyDescent="0.3">
      <c r="B378" s="189"/>
      <c r="C378" s="189"/>
      <c r="D378" s="189"/>
      <c r="E378" s="269"/>
      <c r="F378" s="269"/>
      <c r="G378" s="189"/>
      <c r="H378" s="189"/>
      <c r="I378" s="189"/>
      <c r="J378" s="189"/>
      <c r="K378" s="270"/>
      <c r="L378" s="189"/>
      <c r="M378" s="189"/>
      <c r="N378" s="271"/>
      <c r="O378" s="272"/>
      <c r="P378" s="189"/>
      <c r="Q378" s="189"/>
      <c r="R378" s="189"/>
      <c r="S378" s="189"/>
      <c r="T378" s="189"/>
      <c r="U378" s="189"/>
      <c r="V378" s="189"/>
      <c r="W378" s="189"/>
      <c r="X378" s="189"/>
      <c r="Y378" s="189"/>
      <c r="Z378" s="189"/>
      <c r="AA378" s="189"/>
      <c r="AB378" s="189"/>
      <c r="AE378" s="189"/>
      <c r="AN378" s="189"/>
    </row>
    <row r="379" spans="2:40" ht="12.75" customHeight="1" x14ac:dyDescent="0.3">
      <c r="B379" s="189"/>
      <c r="C379" s="189"/>
      <c r="D379" s="189"/>
      <c r="E379" s="269"/>
      <c r="F379" s="269"/>
      <c r="G379" s="189"/>
      <c r="H379" s="189"/>
      <c r="I379" s="189"/>
      <c r="J379" s="189"/>
      <c r="K379" s="270"/>
      <c r="L379" s="189"/>
      <c r="M379" s="189"/>
      <c r="N379" s="271"/>
      <c r="O379" s="272"/>
      <c r="P379" s="189"/>
      <c r="Q379" s="189"/>
      <c r="R379" s="189"/>
      <c r="S379" s="189"/>
      <c r="T379" s="189"/>
      <c r="U379" s="189"/>
      <c r="V379" s="189"/>
      <c r="W379" s="189"/>
      <c r="X379" s="189"/>
      <c r="Y379" s="189"/>
      <c r="Z379" s="189"/>
      <c r="AA379" s="189"/>
      <c r="AB379" s="189"/>
      <c r="AE379" s="189"/>
      <c r="AN379" s="189"/>
    </row>
    <row r="380" spans="2:40" ht="12.75" customHeight="1" x14ac:dyDescent="0.3">
      <c r="B380" s="189"/>
      <c r="C380" s="189"/>
      <c r="D380" s="189"/>
      <c r="E380" s="269"/>
      <c r="F380" s="269"/>
      <c r="G380" s="189"/>
      <c r="H380" s="189"/>
      <c r="I380" s="189"/>
      <c r="J380" s="189"/>
      <c r="K380" s="270"/>
      <c r="L380" s="189"/>
      <c r="M380" s="189"/>
      <c r="N380" s="271"/>
      <c r="O380" s="272"/>
      <c r="P380" s="189"/>
      <c r="Q380" s="189"/>
      <c r="R380" s="189"/>
      <c r="S380" s="189"/>
      <c r="T380" s="189"/>
      <c r="U380" s="189"/>
      <c r="V380" s="189"/>
      <c r="W380" s="189"/>
      <c r="X380" s="189"/>
      <c r="Y380" s="189"/>
      <c r="Z380" s="189"/>
      <c r="AA380" s="189"/>
      <c r="AB380" s="189"/>
      <c r="AE380" s="189"/>
      <c r="AN380" s="189"/>
    </row>
    <row r="381" spans="2:40" ht="12.75" customHeight="1" x14ac:dyDescent="0.3">
      <c r="B381" s="189"/>
      <c r="C381" s="189"/>
      <c r="D381" s="189"/>
      <c r="E381" s="269"/>
      <c r="F381" s="269"/>
      <c r="G381" s="189"/>
      <c r="H381" s="189"/>
      <c r="I381" s="189"/>
      <c r="J381" s="189"/>
      <c r="K381" s="270"/>
      <c r="L381" s="189"/>
      <c r="M381" s="189"/>
      <c r="N381" s="271"/>
      <c r="O381" s="272"/>
      <c r="P381" s="189"/>
      <c r="Q381" s="189"/>
      <c r="R381" s="189"/>
      <c r="S381" s="189"/>
      <c r="T381" s="189"/>
      <c r="U381" s="189"/>
      <c r="V381" s="189"/>
      <c r="W381" s="189"/>
      <c r="X381" s="189"/>
      <c r="Y381" s="189"/>
      <c r="Z381" s="189"/>
      <c r="AA381" s="189"/>
      <c r="AB381" s="189"/>
      <c r="AE381" s="189"/>
      <c r="AN381" s="189"/>
    </row>
    <row r="382" spans="2:40" ht="12.75" customHeight="1" x14ac:dyDescent="0.3">
      <c r="B382" s="189"/>
      <c r="C382" s="189"/>
      <c r="D382" s="189"/>
      <c r="E382" s="269"/>
      <c r="F382" s="269"/>
      <c r="G382" s="189"/>
      <c r="H382" s="189"/>
      <c r="I382" s="189"/>
      <c r="J382" s="189"/>
      <c r="K382" s="270"/>
      <c r="L382" s="189"/>
      <c r="M382" s="189"/>
      <c r="N382" s="271"/>
      <c r="O382" s="272"/>
      <c r="P382" s="189"/>
      <c r="Q382" s="189"/>
      <c r="R382" s="189"/>
      <c r="S382" s="189"/>
      <c r="T382" s="189"/>
      <c r="U382" s="189"/>
      <c r="V382" s="189"/>
      <c r="W382" s="189"/>
      <c r="X382" s="189"/>
      <c r="Y382" s="189"/>
      <c r="Z382" s="189"/>
      <c r="AA382" s="189"/>
      <c r="AB382" s="189"/>
      <c r="AE382" s="189"/>
      <c r="AN382" s="189"/>
    </row>
    <row r="383" spans="2:40" ht="12.75" customHeight="1" x14ac:dyDescent="0.3">
      <c r="B383" s="189"/>
      <c r="C383" s="189"/>
      <c r="D383" s="189"/>
      <c r="E383" s="269"/>
      <c r="F383" s="269"/>
      <c r="G383" s="189"/>
      <c r="H383" s="189"/>
      <c r="I383" s="189"/>
      <c r="J383" s="189"/>
      <c r="K383" s="270"/>
      <c r="L383" s="189"/>
      <c r="M383" s="189"/>
      <c r="N383" s="271"/>
      <c r="O383" s="272"/>
      <c r="P383" s="189"/>
      <c r="Q383" s="189"/>
      <c r="R383" s="189"/>
      <c r="S383" s="189"/>
      <c r="T383" s="189"/>
      <c r="U383" s="189"/>
      <c r="V383" s="189"/>
      <c r="W383" s="189"/>
      <c r="X383" s="189"/>
      <c r="Y383" s="189"/>
      <c r="Z383" s="189"/>
      <c r="AA383" s="189"/>
      <c r="AB383" s="189"/>
      <c r="AE383" s="189"/>
      <c r="AN383" s="189"/>
    </row>
    <row r="384" spans="2:40" ht="12.75" customHeight="1" x14ac:dyDescent="0.3">
      <c r="B384" s="189"/>
      <c r="C384" s="189"/>
      <c r="D384" s="189"/>
      <c r="E384" s="269"/>
      <c r="F384" s="269"/>
      <c r="G384" s="189"/>
      <c r="H384" s="189"/>
      <c r="I384" s="189"/>
      <c r="J384" s="189"/>
      <c r="K384" s="270"/>
      <c r="L384" s="189"/>
      <c r="M384" s="189"/>
      <c r="N384" s="271"/>
      <c r="O384" s="272"/>
      <c r="P384" s="189"/>
      <c r="Q384" s="189"/>
      <c r="R384" s="189"/>
      <c r="S384" s="189"/>
      <c r="T384" s="189"/>
      <c r="U384" s="189"/>
      <c r="V384" s="189"/>
      <c r="W384" s="189"/>
      <c r="X384" s="189"/>
      <c r="Y384" s="189"/>
      <c r="Z384" s="189"/>
      <c r="AA384" s="189"/>
      <c r="AB384" s="189"/>
      <c r="AE384" s="189"/>
      <c r="AN384" s="189"/>
    </row>
    <row r="385" spans="2:40" ht="12.75" customHeight="1" x14ac:dyDescent="0.3">
      <c r="B385" s="189"/>
      <c r="C385" s="189"/>
      <c r="D385" s="189"/>
      <c r="E385" s="269"/>
      <c r="F385" s="269"/>
      <c r="G385" s="189"/>
      <c r="H385" s="189"/>
      <c r="I385" s="189"/>
      <c r="J385" s="189"/>
      <c r="K385" s="270"/>
      <c r="L385" s="189"/>
      <c r="M385" s="189"/>
      <c r="N385" s="271"/>
      <c r="O385" s="272"/>
      <c r="P385" s="189"/>
      <c r="Q385" s="189"/>
      <c r="R385" s="189"/>
      <c r="S385" s="189"/>
      <c r="T385" s="189"/>
      <c r="U385" s="189"/>
      <c r="V385" s="189"/>
      <c r="W385" s="189"/>
      <c r="X385" s="189"/>
      <c r="Y385" s="189"/>
      <c r="Z385" s="189"/>
      <c r="AA385" s="189"/>
      <c r="AB385" s="189"/>
      <c r="AE385" s="189"/>
      <c r="AN385" s="189"/>
    </row>
    <row r="386" spans="2:40" ht="12.75" customHeight="1" x14ac:dyDescent="0.3">
      <c r="B386" s="189"/>
      <c r="C386" s="189"/>
      <c r="D386" s="189"/>
      <c r="E386" s="269"/>
      <c r="F386" s="269"/>
      <c r="G386" s="189"/>
      <c r="H386" s="189"/>
      <c r="I386" s="189"/>
      <c r="J386" s="189"/>
      <c r="K386" s="270"/>
      <c r="L386" s="189"/>
      <c r="M386" s="189"/>
      <c r="N386" s="271"/>
      <c r="O386" s="272"/>
      <c r="P386" s="189"/>
      <c r="Q386" s="189"/>
      <c r="R386" s="189"/>
      <c r="S386" s="189"/>
      <c r="T386" s="189"/>
      <c r="U386" s="189"/>
      <c r="V386" s="189"/>
      <c r="W386" s="189"/>
      <c r="X386" s="189"/>
      <c r="Y386" s="189"/>
      <c r="Z386" s="189"/>
      <c r="AA386" s="189"/>
      <c r="AB386" s="189"/>
      <c r="AE386" s="189"/>
      <c r="AN386" s="189"/>
    </row>
    <row r="387" spans="2:40" ht="12.75" customHeight="1" x14ac:dyDescent="0.3">
      <c r="B387" s="189"/>
      <c r="C387" s="189"/>
      <c r="D387" s="189"/>
      <c r="E387" s="269"/>
      <c r="F387" s="269"/>
      <c r="G387" s="189"/>
      <c r="H387" s="189"/>
      <c r="I387" s="189"/>
      <c r="J387" s="189"/>
      <c r="K387" s="270"/>
      <c r="L387" s="189"/>
      <c r="M387" s="189"/>
      <c r="N387" s="271"/>
      <c r="O387" s="272"/>
      <c r="P387" s="189"/>
      <c r="Q387" s="189"/>
      <c r="R387" s="189"/>
      <c r="S387" s="189"/>
      <c r="T387" s="189"/>
      <c r="U387" s="189"/>
      <c r="V387" s="189"/>
      <c r="W387" s="189"/>
      <c r="X387" s="189"/>
      <c r="Y387" s="189"/>
      <c r="Z387" s="189"/>
      <c r="AA387" s="189"/>
      <c r="AB387" s="189"/>
      <c r="AE387" s="189"/>
      <c r="AN387" s="189"/>
    </row>
    <row r="388" spans="2:40" ht="12.75" customHeight="1" x14ac:dyDescent="0.3">
      <c r="B388" s="189"/>
      <c r="C388" s="189"/>
      <c r="D388" s="189"/>
      <c r="E388" s="269"/>
      <c r="F388" s="269"/>
      <c r="G388" s="189"/>
      <c r="H388" s="189"/>
      <c r="I388" s="189"/>
      <c r="J388" s="189"/>
      <c r="K388" s="270"/>
      <c r="L388" s="189"/>
      <c r="M388" s="189"/>
      <c r="N388" s="271"/>
      <c r="O388" s="272"/>
      <c r="P388" s="189"/>
      <c r="Q388" s="189"/>
      <c r="R388" s="189"/>
      <c r="S388" s="189"/>
      <c r="T388" s="189"/>
      <c r="U388" s="189"/>
      <c r="V388" s="189"/>
      <c r="W388" s="189"/>
      <c r="X388" s="189"/>
      <c r="Y388" s="189"/>
      <c r="Z388" s="189"/>
      <c r="AA388" s="189"/>
      <c r="AB388" s="189"/>
      <c r="AE388" s="189"/>
      <c r="AN388" s="189"/>
    </row>
    <row r="389" spans="2:40" ht="12.75" customHeight="1" x14ac:dyDescent="0.3">
      <c r="B389" s="189"/>
      <c r="C389" s="189"/>
      <c r="D389" s="189"/>
      <c r="E389" s="269"/>
      <c r="F389" s="269"/>
      <c r="G389" s="189"/>
      <c r="H389" s="189"/>
      <c r="I389" s="189"/>
      <c r="J389" s="189"/>
      <c r="K389" s="270"/>
      <c r="L389" s="189"/>
      <c r="M389" s="189"/>
      <c r="N389" s="271"/>
      <c r="O389" s="272"/>
      <c r="P389" s="189"/>
      <c r="Q389" s="189"/>
      <c r="R389" s="189"/>
      <c r="S389" s="189"/>
      <c r="T389" s="189"/>
      <c r="U389" s="189"/>
      <c r="V389" s="189"/>
      <c r="W389" s="189"/>
      <c r="X389" s="189"/>
      <c r="Y389" s="189"/>
      <c r="Z389" s="189"/>
      <c r="AA389" s="189"/>
      <c r="AB389" s="189"/>
      <c r="AE389" s="189"/>
      <c r="AN389" s="189"/>
    </row>
    <row r="390" spans="2:40" ht="12.75" customHeight="1" x14ac:dyDescent="0.3">
      <c r="B390" s="189"/>
      <c r="C390" s="189"/>
      <c r="D390" s="189"/>
      <c r="E390" s="269"/>
      <c r="F390" s="269"/>
      <c r="G390" s="189"/>
      <c r="H390" s="189"/>
      <c r="I390" s="189"/>
      <c r="J390" s="189"/>
      <c r="K390" s="270"/>
      <c r="L390" s="189"/>
      <c r="M390" s="189"/>
      <c r="N390" s="271"/>
      <c r="O390" s="272"/>
      <c r="P390" s="189"/>
      <c r="Q390" s="189"/>
      <c r="R390" s="189"/>
      <c r="S390" s="189"/>
      <c r="T390" s="189"/>
      <c r="U390" s="189"/>
      <c r="V390" s="189"/>
      <c r="W390" s="189"/>
      <c r="X390" s="189"/>
      <c r="Y390" s="189"/>
      <c r="Z390" s="189"/>
      <c r="AA390" s="189"/>
      <c r="AB390" s="189"/>
      <c r="AE390" s="189"/>
      <c r="AN390" s="189"/>
    </row>
    <row r="391" spans="2:40" ht="12.75" customHeight="1" x14ac:dyDescent="0.3">
      <c r="B391" s="189"/>
      <c r="C391" s="189"/>
      <c r="D391" s="189"/>
      <c r="E391" s="269"/>
      <c r="F391" s="269"/>
      <c r="G391" s="189"/>
      <c r="H391" s="189"/>
      <c r="I391" s="189"/>
      <c r="J391" s="189"/>
      <c r="K391" s="270"/>
      <c r="L391" s="189"/>
      <c r="M391" s="189"/>
      <c r="N391" s="271"/>
      <c r="O391" s="272"/>
      <c r="P391" s="189"/>
      <c r="Q391" s="189"/>
      <c r="R391" s="189"/>
      <c r="S391" s="189"/>
      <c r="T391" s="189"/>
      <c r="U391" s="189"/>
      <c r="V391" s="189"/>
      <c r="W391" s="189"/>
      <c r="X391" s="189"/>
      <c r="Y391" s="189"/>
      <c r="Z391" s="189"/>
      <c r="AA391" s="189"/>
      <c r="AB391" s="189"/>
      <c r="AE391" s="189"/>
      <c r="AN391" s="189"/>
    </row>
    <row r="392" spans="2:40" ht="12.75" customHeight="1" x14ac:dyDescent="0.3">
      <c r="B392" s="189"/>
      <c r="C392" s="189"/>
      <c r="D392" s="189"/>
      <c r="E392" s="269"/>
      <c r="F392" s="269"/>
      <c r="G392" s="189"/>
      <c r="H392" s="189"/>
      <c r="I392" s="189"/>
      <c r="J392" s="189"/>
      <c r="K392" s="270"/>
      <c r="L392" s="189"/>
      <c r="M392" s="189"/>
      <c r="N392" s="271"/>
      <c r="O392" s="272"/>
      <c r="P392" s="189"/>
      <c r="Q392" s="189"/>
      <c r="R392" s="189"/>
      <c r="S392" s="189"/>
      <c r="T392" s="189"/>
      <c r="U392" s="189"/>
      <c r="V392" s="189"/>
      <c r="W392" s="189"/>
      <c r="X392" s="189"/>
      <c r="Y392" s="189"/>
      <c r="Z392" s="189"/>
      <c r="AA392" s="189"/>
      <c r="AB392" s="189"/>
      <c r="AE392" s="189"/>
      <c r="AN392" s="189"/>
    </row>
    <row r="393" spans="2:40" ht="12.75" customHeight="1" x14ac:dyDescent="0.3">
      <c r="B393" s="189"/>
      <c r="C393" s="189"/>
      <c r="D393" s="189"/>
      <c r="E393" s="269"/>
      <c r="F393" s="269"/>
      <c r="G393" s="189"/>
      <c r="H393" s="189"/>
      <c r="I393" s="189"/>
      <c r="J393" s="189"/>
      <c r="K393" s="270"/>
      <c r="L393" s="189"/>
      <c r="M393" s="189"/>
      <c r="N393" s="271"/>
      <c r="O393" s="272"/>
      <c r="P393" s="189"/>
      <c r="Q393" s="189"/>
      <c r="R393" s="189"/>
      <c r="S393" s="189"/>
      <c r="T393" s="189"/>
      <c r="U393" s="189"/>
      <c r="V393" s="189"/>
      <c r="W393" s="189"/>
      <c r="X393" s="189"/>
      <c r="Y393" s="189"/>
      <c r="Z393" s="189"/>
      <c r="AA393" s="189"/>
      <c r="AB393" s="189"/>
      <c r="AE393" s="189"/>
      <c r="AN393" s="189"/>
    </row>
    <row r="394" spans="2:40" ht="12.75" customHeight="1" x14ac:dyDescent="0.3">
      <c r="B394" s="189"/>
      <c r="C394" s="189"/>
      <c r="D394" s="189"/>
      <c r="E394" s="269"/>
      <c r="F394" s="269"/>
      <c r="G394" s="189"/>
      <c r="H394" s="189"/>
      <c r="I394" s="189"/>
      <c r="J394" s="189"/>
      <c r="K394" s="270"/>
      <c r="L394" s="189"/>
      <c r="M394" s="189"/>
      <c r="N394" s="271"/>
      <c r="O394" s="272"/>
      <c r="P394" s="189"/>
      <c r="Q394" s="189"/>
      <c r="R394" s="189"/>
      <c r="S394" s="189"/>
      <c r="T394" s="189"/>
      <c r="U394" s="189"/>
      <c r="V394" s="189"/>
      <c r="W394" s="189"/>
      <c r="X394" s="189"/>
      <c r="Y394" s="189"/>
      <c r="Z394" s="189"/>
      <c r="AA394" s="189"/>
      <c r="AB394" s="189"/>
      <c r="AE394" s="189"/>
      <c r="AN394" s="189"/>
    </row>
    <row r="395" spans="2:40" ht="12.75" customHeight="1" x14ac:dyDescent="0.3">
      <c r="B395" s="189"/>
      <c r="C395" s="189"/>
      <c r="D395" s="189"/>
      <c r="E395" s="269"/>
      <c r="F395" s="269"/>
      <c r="G395" s="189"/>
      <c r="H395" s="189"/>
      <c r="I395" s="189"/>
      <c r="J395" s="189"/>
      <c r="K395" s="270"/>
      <c r="L395" s="189"/>
      <c r="M395" s="189"/>
      <c r="N395" s="271"/>
      <c r="O395" s="272"/>
      <c r="P395" s="189"/>
      <c r="Q395" s="189"/>
      <c r="R395" s="189"/>
      <c r="S395" s="189"/>
      <c r="T395" s="189"/>
      <c r="U395" s="189"/>
      <c r="V395" s="189"/>
      <c r="W395" s="189"/>
      <c r="X395" s="189"/>
      <c r="Y395" s="189"/>
      <c r="Z395" s="189"/>
      <c r="AA395" s="189"/>
      <c r="AB395" s="189"/>
      <c r="AE395" s="189"/>
      <c r="AN395" s="189"/>
    </row>
    <row r="396" spans="2:40" ht="12.75" customHeight="1" x14ac:dyDescent="0.3">
      <c r="B396" s="189"/>
      <c r="C396" s="189"/>
      <c r="D396" s="189"/>
      <c r="E396" s="269"/>
      <c r="F396" s="269"/>
      <c r="G396" s="189"/>
      <c r="H396" s="189"/>
      <c r="I396" s="189"/>
      <c r="J396" s="189"/>
      <c r="K396" s="270"/>
      <c r="L396" s="189"/>
      <c r="M396" s="189"/>
      <c r="N396" s="271"/>
      <c r="O396" s="272"/>
      <c r="P396" s="189"/>
      <c r="Q396" s="189"/>
      <c r="R396" s="189"/>
      <c r="S396" s="189"/>
      <c r="T396" s="189"/>
      <c r="U396" s="189"/>
      <c r="V396" s="189"/>
      <c r="W396" s="189"/>
      <c r="X396" s="189"/>
      <c r="Y396" s="189"/>
      <c r="Z396" s="189"/>
      <c r="AA396" s="189"/>
      <c r="AB396" s="189"/>
      <c r="AE396" s="189"/>
      <c r="AN396" s="189"/>
    </row>
    <row r="397" spans="2:40" ht="12.75" customHeight="1" x14ac:dyDescent="0.3">
      <c r="B397" s="189"/>
      <c r="C397" s="189"/>
      <c r="D397" s="189"/>
      <c r="E397" s="269"/>
      <c r="F397" s="269"/>
      <c r="G397" s="189"/>
      <c r="H397" s="189"/>
      <c r="I397" s="189"/>
      <c r="J397" s="189"/>
      <c r="K397" s="270"/>
      <c r="L397" s="189"/>
      <c r="M397" s="189"/>
      <c r="N397" s="271"/>
      <c r="O397" s="272"/>
      <c r="P397" s="189"/>
      <c r="Q397" s="189"/>
      <c r="R397" s="189"/>
      <c r="S397" s="189"/>
      <c r="T397" s="189"/>
      <c r="U397" s="189"/>
      <c r="V397" s="189"/>
      <c r="W397" s="189"/>
      <c r="X397" s="189"/>
      <c r="Y397" s="189"/>
      <c r="Z397" s="189"/>
      <c r="AA397" s="189"/>
      <c r="AB397" s="189"/>
      <c r="AE397" s="189"/>
      <c r="AN397" s="189"/>
    </row>
    <row r="398" spans="2:40" ht="12.75" customHeight="1" x14ac:dyDescent="0.3">
      <c r="B398" s="189"/>
      <c r="C398" s="189"/>
      <c r="D398" s="189"/>
      <c r="E398" s="269"/>
      <c r="F398" s="269"/>
      <c r="G398" s="189"/>
      <c r="H398" s="189"/>
      <c r="I398" s="189"/>
      <c r="J398" s="189"/>
      <c r="K398" s="270"/>
      <c r="L398" s="189"/>
      <c r="M398" s="189"/>
      <c r="N398" s="271"/>
      <c r="O398" s="272"/>
      <c r="P398" s="189"/>
      <c r="Q398" s="189"/>
      <c r="R398" s="189"/>
      <c r="S398" s="189"/>
      <c r="T398" s="189"/>
      <c r="U398" s="189"/>
      <c r="V398" s="189"/>
      <c r="W398" s="189"/>
      <c r="X398" s="189"/>
      <c r="Y398" s="189"/>
      <c r="Z398" s="189"/>
      <c r="AA398" s="189"/>
      <c r="AB398" s="189"/>
      <c r="AE398" s="189"/>
      <c r="AN398" s="189"/>
    </row>
    <row r="399" spans="2:40" ht="12.75" customHeight="1" x14ac:dyDescent="0.3">
      <c r="B399" s="189"/>
      <c r="C399" s="189"/>
      <c r="D399" s="189"/>
      <c r="E399" s="269"/>
      <c r="F399" s="269"/>
      <c r="G399" s="189"/>
      <c r="H399" s="189"/>
      <c r="I399" s="189"/>
      <c r="J399" s="189"/>
      <c r="K399" s="270"/>
      <c r="L399" s="189"/>
      <c r="M399" s="189"/>
      <c r="N399" s="271"/>
      <c r="O399" s="272"/>
      <c r="P399" s="189"/>
      <c r="Q399" s="189"/>
      <c r="R399" s="189"/>
      <c r="S399" s="189"/>
      <c r="T399" s="189"/>
      <c r="U399" s="189"/>
      <c r="V399" s="189"/>
      <c r="W399" s="189"/>
      <c r="X399" s="189"/>
      <c r="Y399" s="189"/>
      <c r="Z399" s="189"/>
      <c r="AA399" s="189"/>
      <c r="AB399" s="189"/>
      <c r="AE399" s="189"/>
      <c r="AN399" s="189"/>
    </row>
    <row r="400" spans="2:40" ht="12.75" customHeight="1" x14ac:dyDescent="0.3">
      <c r="B400" s="189"/>
      <c r="C400" s="189"/>
      <c r="D400" s="189"/>
      <c r="E400" s="269"/>
      <c r="F400" s="269"/>
      <c r="G400" s="189"/>
      <c r="H400" s="189"/>
      <c r="I400" s="189"/>
      <c r="J400" s="189"/>
      <c r="K400" s="270"/>
      <c r="L400" s="189"/>
      <c r="M400" s="189"/>
      <c r="N400" s="271"/>
      <c r="O400" s="272"/>
      <c r="P400" s="189"/>
      <c r="Q400" s="189"/>
      <c r="R400" s="189"/>
      <c r="S400" s="189"/>
      <c r="T400" s="189"/>
      <c r="U400" s="189"/>
      <c r="V400" s="189"/>
      <c r="W400" s="189"/>
      <c r="X400" s="189"/>
      <c r="Y400" s="189"/>
      <c r="Z400" s="189"/>
      <c r="AA400" s="189"/>
      <c r="AB400" s="189"/>
      <c r="AE400" s="189"/>
      <c r="AN400" s="189"/>
    </row>
    <row r="401" spans="2:40" ht="12.75" customHeight="1" x14ac:dyDescent="0.3">
      <c r="B401" s="189"/>
      <c r="C401" s="189"/>
      <c r="D401" s="189"/>
      <c r="E401" s="269"/>
      <c r="F401" s="269"/>
      <c r="G401" s="189"/>
      <c r="H401" s="189"/>
      <c r="I401" s="189"/>
      <c r="J401" s="189"/>
      <c r="K401" s="270"/>
      <c r="L401" s="189"/>
      <c r="M401" s="189"/>
      <c r="N401" s="271"/>
      <c r="O401" s="272"/>
      <c r="P401" s="189"/>
      <c r="Q401" s="189"/>
      <c r="R401" s="189"/>
      <c r="S401" s="189"/>
      <c r="T401" s="189"/>
      <c r="U401" s="189"/>
      <c r="V401" s="189"/>
      <c r="W401" s="189"/>
      <c r="X401" s="189"/>
      <c r="Y401" s="189"/>
      <c r="Z401" s="189"/>
      <c r="AA401" s="189"/>
      <c r="AB401" s="189"/>
      <c r="AE401" s="189"/>
      <c r="AN401" s="189"/>
    </row>
    <row r="402" spans="2:40" ht="12.75" customHeight="1" x14ac:dyDescent="0.3">
      <c r="B402" s="189"/>
      <c r="C402" s="189"/>
      <c r="D402" s="189"/>
      <c r="E402" s="269"/>
      <c r="F402" s="269"/>
      <c r="G402" s="189"/>
      <c r="H402" s="189"/>
      <c r="I402" s="189"/>
      <c r="J402" s="189"/>
      <c r="K402" s="270"/>
      <c r="L402" s="189"/>
      <c r="M402" s="189"/>
      <c r="N402" s="271"/>
      <c r="O402" s="272"/>
      <c r="P402" s="189"/>
      <c r="Q402" s="189"/>
      <c r="R402" s="189"/>
      <c r="S402" s="189"/>
      <c r="T402" s="189"/>
      <c r="U402" s="189"/>
      <c r="V402" s="189"/>
      <c r="W402" s="189"/>
      <c r="X402" s="189"/>
      <c r="Y402" s="189"/>
      <c r="Z402" s="189"/>
      <c r="AA402" s="189"/>
      <c r="AB402" s="189"/>
      <c r="AE402" s="189"/>
      <c r="AN402" s="189"/>
    </row>
    <row r="403" spans="2:40" ht="12.75" customHeight="1" x14ac:dyDescent="0.3">
      <c r="B403" s="189"/>
      <c r="C403" s="189"/>
      <c r="D403" s="189"/>
      <c r="E403" s="269"/>
      <c r="F403" s="269"/>
      <c r="G403" s="189"/>
      <c r="H403" s="189"/>
      <c r="I403" s="189"/>
      <c r="J403" s="189"/>
      <c r="K403" s="270"/>
      <c r="L403" s="189"/>
      <c r="M403" s="189"/>
      <c r="N403" s="271"/>
      <c r="O403" s="272"/>
      <c r="P403" s="189"/>
      <c r="Q403" s="189"/>
      <c r="R403" s="189"/>
      <c r="S403" s="189"/>
      <c r="T403" s="189"/>
      <c r="U403" s="189"/>
      <c r="V403" s="189"/>
      <c r="W403" s="189"/>
      <c r="X403" s="189"/>
      <c r="Y403" s="189"/>
      <c r="Z403" s="189"/>
      <c r="AA403" s="189"/>
      <c r="AB403" s="189"/>
      <c r="AE403" s="189"/>
      <c r="AN403" s="189"/>
    </row>
    <row r="404" spans="2:40" ht="12.75" customHeight="1" x14ac:dyDescent="0.3">
      <c r="B404" s="189"/>
      <c r="C404" s="189"/>
      <c r="D404" s="189"/>
      <c r="E404" s="269"/>
      <c r="F404" s="269"/>
      <c r="G404" s="189"/>
      <c r="H404" s="189"/>
      <c r="I404" s="189"/>
      <c r="J404" s="189"/>
      <c r="K404" s="270"/>
      <c r="L404" s="189"/>
      <c r="M404" s="189"/>
      <c r="N404" s="271"/>
      <c r="O404" s="272"/>
      <c r="P404" s="189"/>
      <c r="Q404" s="189"/>
      <c r="R404" s="189"/>
      <c r="S404" s="189"/>
      <c r="T404" s="189"/>
      <c r="U404" s="189"/>
      <c r="V404" s="189"/>
      <c r="W404" s="189"/>
      <c r="X404" s="189"/>
      <c r="Y404" s="189"/>
      <c r="Z404" s="189"/>
      <c r="AA404" s="189"/>
      <c r="AB404" s="189"/>
      <c r="AE404" s="189"/>
      <c r="AN404" s="189"/>
    </row>
    <row r="405" spans="2:40" ht="12.75" customHeight="1" x14ac:dyDescent="0.3">
      <c r="B405" s="189"/>
      <c r="C405" s="189"/>
      <c r="D405" s="189"/>
      <c r="E405" s="269"/>
      <c r="F405" s="269"/>
      <c r="G405" s="189"/>
      <c r="H405" s="189"/>
      <c r="I405" s="189"/>
      <c r="J405" s="189"/>
      <c r="K405" s="270"/>
      <c r="L405" s="189"/>
      <c r="M405" s="189"/>
      <c r="N405" s="271"/>
      <c r="O405" s="272"/>
      <c r="P405" s="189"/>
      <c r="Q405" s="189"/>
      <c r="R405" s="189"/>
      <c r="S405" s="189"/>
      <c r="T405" s="189"/>
      <c r="U405" s="189"/>
      <c r="V405" s="189"/>
      <c r="W405" s="189"/>
      <c r="X405" s="189"/>
      <c r="Y405" s="189"/>
      <c r="Z405" s="189"/>
      <c r="AA405" s="189"/>
      <c r="AB405" s="189"/>
      <c r="AE405" s="189"/>
      <c r="AN405" s="189"/>
    </row>
    <row r="406" spans="2:40" ht="12.75" customHeight="1" x14ac:dyDescent="0.3">
      <c r="B406" s="189"/>
      <c r="C406" s="189"/>
      <c r="D406" s="189"/>
      <c r="E406" s="269"/>
      <c r="F406" s="269"/>
      <c r="G406" s="189"/>
      <c r="H406" s="189"/>
      <c r="I406" s="189"/>
      <c r="J406" s="189"/>
      <c r="K406" s="270"/>
      <c r="L406" s="189"/>
      <c r="M406" s="189"/>
      <c r="N406" s="271"/>
      <c r="O406" s="272"/>
      <c r="P406" s="189"/>
      <c r="Q406" s="189"/>
      <c r="R406" s="189"/>
      <c r="S406" s="189"/>
      <c r="T406" s="189"/>
      <c r="U406" s="189"/>
      <c r="V406" s="189"/>
      <c r="W406" s="189"/>
      <c r="X406" s="189"/>
      <c r="Y406" s="189"/>
      <c r="Z406" s="189"/>
      <c r="AA406" s="189"/>
      <c r="AB406" s="189"/>
      <c r="AE406" s="189"/>
      <c r="AN406" s="189"/>
    </row>
    <row r="407" spans="2:40" ht="12.75" customHeight="1" x14ac:dyDescent="0.3">
      <c r="B407" s="189"/>
      <c r="C407" s="189"/>
      <c r="D407" s="189"/>
      <c r="E407" s="269"/>
      <c r="F407" s="269"/>
      <c r="G407" s="189"/>
      <c r="H407" s="189"/>
      <c r="I407" s="189"/>
      <c r="J407" s="189"/>
      <c r="K407" s="270"/>
      <c r="L407" s="189"/>
      <c r="M407" s="189"/>
      <c r="N407" s="271"/>
      <c r="O407" s="272"/>
      <c r="P407" s="189"/>
      <c r="Q407" s="189"/>
      <c r="R407" s="189"/>
      <c r="S407" s="189"/>
      <c r="T407" s="189"/>
      <c r="U407" s="189"/>
      <c r="V407" s="189"/>
      <c r="W407" s="189"/>
      <c r="X407" s="189"/>
      <c r="Y407" s="189"/>
      <c r="Z407" s="189"/>
      <c r="AA407" s="189"/>
      <c r="AB407" s="189"/>
      <c r="AE407" s="189"/>
      <c r="AN407" s="189"/>
    </row>
    <row r="408" spans="2:40" ht="12.75" customHeight="1" x14ac:dyDescent="0.3">
      <c r="B408" s="189"/>
      <c r="C408" s="189"/>
      <c r="D408" s="189"/>
      <c r="E408" s="269"/>
      <c r="F408" s="269"/>
      <c r="G408" s="189"/>
      <c r="H408" s="189"/>
      <c r="I408" s="189"/>
      <c r="J408" s="189"/>
      <c r="K408" s="270"/>
      <c r="L408" s="189"/>
      <c r="M408" s="189"/>
      <c r="N408" s="271"/>
      <c r="O408" s="272"/>
      <c r="P408" s="189"/>
      <c r="Q408" s="189"/>
      <c r="R408" s="189"/>
      <c r="S408" s="189"/>
      <c r="T408" s="189"/>
      <c r="U408" s="189"/>
      <c r="V408" s="189"/>
      <c r="W408" s="189"/>
      <c r="X408" s="189"/>
      <c r="Y408" s="189"/>
      <c r="Z408" s="189"/>
      <c r="AA408" s="189"/>
      <c r="AB408" s="189"/>
      <c r="AE408" s="189"/>
      <c r="AN408" s="189"/>
    </row>
    <row r="409" spans="2:40" ht="12.75" customHeight="1" x14ac:dyDescent="0.3">
      <c r="B409" s="189"/>
      <c r="C409" s="189"/>
      <c r="D409" s="189"/>
      <c r="E409" s="269"/>
      <c r="F409" s="269"/>
      <c r="G409" s="189"/>
      <c r="H409" s="189"/>
      <c r="I409" s="189"/>
      <c r="J409" s="189"/>
      <c r="K409" s="270"/>
      <c r="L409" s="189"/>
      <c r="M409" s="189"/>
      <c r="N409" s="271"/>
      <c r="O409" s="272"/>
      <c r="P409" s="189"/>
      <c r="Q409" s="189"/>
      <c r="R409" s="189"/>
      <c r="S409" s="189"/>
      <c r="T409" s="189"/>
      <c r="U409" s="189"/>
      <c r="V409" s="189"/>
      <c r="W409" s="189"/>
      <c r="X409" s="189"/>
      <c r="Y409" s="189"/>
      <c r="Z409" s="189"/>
      <c r="AA409" s="189"/>
      <c r="AB409" s="189"/>
      <c r="AE409" s="189"/>
      <c r="AN409" s="189"/>
    </row>
    <row r="410" spans="2:40" ht="12.75" customHeight="1" x14ac:dyDescent="0.3">
      <c r="B410" s="189"/>
      <c r="C410" s="189"/>
      <c r="D410" s="189"/>
      <c r="E410" s="269"/>
      <c r="F410" s="269"/>
      <c r="G410" s="189"/>
      <c r="H410" s="189"/>
      <c r="I410" s="189"/>
      <c r="J410" s="189"/>
      <c r="K410" s="270"/>
      <c r="L410" s="189"/>
      <c r="M410" s="189"/>
      <c r="N410" s="271"/>
      <c r="O410" s="272"/>
      <c r="P410" s="189"/>
      <c r="Q410" s="189"/>
      <c r="R410" s="189"/>
      <c r="S410" s="189"/>
      <c r="T410" s="189"/>
      <c r="U410" s="189"/>
      <c r="V410" s="189"/>
      <c r="W410" s="189"/>
      <c r="X410" s="189"/>
      <c r="Y410" s="189"/>
      <c r="Z410" s="189"/>
      <c r="AA410" s="189"/>
      <c r="AB410" s="189"/>
      <c r="AE410" s="189"/>
      <c r="AN410" s="189"/>
    </row>
    <row r="411" spans="2:40" ht="12.75" customHeight="1" x14ac:dyDescent="0.3">
      <c r="B411" s="189"/>
      <c r="C411" s="189"/>
      <c r="D411" s="189"/>
      <c r="E411" s="269"/>
      <c r="F411" s="269"/>
      <c r="G411" s="189"/>
      <c r="H411" s="189"/>
      <c r="I411" s="189"/>
      <c r="J411" s="189"/>
      <c r="K411" s="270"/>
      <c r="L411" s="189"/>
      <c r="M411" s="189"/>
      <c r="N411" s="271"/>
      <c r="O411" s="272"/>
      <c r="P411" s="189"/>
      <c r="Q411" s="189"/>
      <c r="R411" s="189"/>
      <c r="S411" s="189"/>
      <c r="T411" s="189"/>
      <c r="U411" s="189"/>
      <c r="V411" s="189"/>
      <c r="W411" s="189"/>
      <c r="X411" s="189"/>
      <c r="Y411" s="189"/>
      <c r="Z411" s="189"/>
      <c r="AA411" s="189"/>
      <c r="AB411" s="189"/>
      <c r="AE411" s="189"/>
      <c r="AN411" s="189"/>
    </row>
    <row r="412" spans="2:40" ht="12.75" customHeight="1" x14ac:dyDescent="0.3">
      <c r="B412" s="189"/>
      <c r="C412" s="189"/>
      <c r="D412" s="189"/>
      <c r="E412" s="269"/>
      <c r="F412" s="269"/>
      <c r="G412" s="189"/>
      <c r="H412" s="189"/>
      <c r="I412" s="189"/>
      <c r="J412" s="189"/>
      <c r="K412" s="270"/>
      <c r="L412" s="189"/>
      <c r="M412" s="189"/>
      <c r="N412" s="271"/>
      <c r="O412" s="272"/>
      <c r="P412" s="189"/>
      <c r="Q412" s="189"/>
      <c r="R412" s="189"/>
      <c r="S412" s="189"/>
      <c r="T412" s="189"/>
      <c r="U412" s="189"/>
      <c r="V412" s="189"/>
      <c r="W412" s="189"/>
      <c r="X412" s="189"/>
      <c r="Y412" s="189"/>
      <c r="Z412" s="189"/>
      <c r="AA412" s="189"/>
      <c r="AB412" s="189"/>
      <c r="AE412" s="189"/>
      <c r="AN412" s="189"/>
    </row>
    <row r="413" spans="2:40" ht="12.75" customHeight="1" x14ac:dyDescent="0.3">
      <c r="B413" s="189"/>
      <c r="C413" s="189"/>
      <c r="D413" s="189"/>
      <c r="E413" s="269"/>
      <c r="F413" s="269"/>
      <c r="G413" s="189"/>
      <c r="H413" s="189"/>
      <c r="I413" s="189"/>
      <c r="J413" s="189"/>
      <c r="K413" s="270"/>
      <c r="L413" s="189"/>
      <c r="M413" s="189"/>
      <c r="N413" s="271"/>
      <c r="O413" s="272"/>
      <c r="P413" s="189"/>
      <c r="Q413" s="189"/>
      <c r="R413" s="189"/>
      <c r="S413" s="189"/>
      <c r="T413" s="189"/>
      <c r="U413" s="189"/>
      <c r="V413" s="189"/>
      <c r="W413" s="189"/>
      <c r="X413" s="189"/>
      <c r="Y413" s="189"/>
      <c r="Z413" s="189"/>
      <c r="AA413" s="189"/>
      <c r="AB413" s="189"/>
      <c r="AE413" s="189"/>
      <c r="AN413" s="189"/>
    </row>
    <row r="414" spans="2:40" ht="12.75" customHeight="1" x14ac:dyDescent="0.3">
      <c r="B414" s="189"/>
      <c r="C414" s="189"/>
      <c r="D414" s="189"/>
      <c r="E414" s="269"/>
      <c r="F414" s="269"/>
      <c r="G414" s="189"/>
      <c r="H414" s="189"/>
      <c r="I414" s="189"/>
      <c r="J414" s="189"/>
      <c r="K414" s="270"/>
      <c r="L414" s="189"/>
      <c r="M414" s="189"/>
      <c r="N414" s="271"/>
      <c r="O414" s="272"/>
      <c r="P414" s="189"/>
      <c r="Q414" s="189"/>
      <c r="R414" s="189"/>
      <c r="S414" s="189"/>
      <c r="T414" s="189"/>
      <c r="U414" s="189"/>
      <c r="V414" s="189"/>
      <c r="W414" s="189"/>
      <c r="X414" s="189"/>
      <c r="Y414" s="189"/>
      <c r="Z414" s="189"/>
      <c r="AA414" s="189"/>
      <c r="AB414" s="189"/>
      <c r="AE414" s="189"/>
      <c r="AN414" s="189"/>
    </row>
    <row r="415" spans="2:40" ht="12.75" customHeight="1" x14ac:dyDescent="0.3">
      <c r="B415" s="189"/>
      <c r="C415" s="189"/>
      <c r="D415" s="189"/>
      <c r="E415" s="269"/>
      <c r="F415" s="269"/>
      <c r="G415" s="189"/>
      <c r="H415" s="189"/>
      <c r="I415" s="189"/>
      <c r="J415" s="189"/>
      <c r="K415" s="270"/>
      <c r="L415" s="189"/>
      <c r="M415" s="189"/>
      <c r="N415" s="271"/>
      <c r="O415" s="272"/>
      <c r="P415" s="189"/>
      <c r="Q415" s="189"/>
      <c r="R415" s="189"/>
      <c r="S415" s="189"/>
      <c r="T415" s="189"/>
      <c r="U415" s="189"/>
      <c r="V415" s="189"/>
      <c r="W415" s="189"/>
      <c r="X415" s="189"/>
      <c r="Y415" s="189"/>
      <c r="Z415" s="189"/>
      <c r="AA415" s="189"/>
      <c r="AB415" s="189"/>
      <c r="AE415" s="189"/>
      <c r="AN415" s="189"/>
    </row>
    <row r="416" spans="2:40" ht="12.75" customHeight="1" x14ac:dyDescent="0.3">
      <c r="B416" s="189"/>
      <c r="C416" s="189"/>
      <c r="D416" s="189"/>
      <c r="E416" s="269"/>
      <c r="F416" s="269"/>
      <c r="G416" s="189"/>
      <c r="H416" s="189"/>
      <c r="I416" s="189"/>
      <c r="J416" s="189"/>
      <c r="K416" s="270"/>
      <c r="L416" s="189"/>
      <c r="M416" s="189"/>
      <c r="N416" s="271"/>
      <c r="O416" s="272"/>
      <c r="P416" s="189"/>
      <c r="Q416" s="189"/>
      <c r="R416" s="189"/>
      <c r="S416" s="189"/>
      <c r="T416" s="189"/>
      <c r="U416" s="189"/>
      <c r="V416" s="189"/>
      <c r="W416" s="189"/>
      <c r="X416" s="189"/>
      <c r="Y416" s="189"/>
      <c r="Z416" s="189"/>
      <c r="AA416" s="189"/>
      <c r="AB416" s="189"/>
      <c r="AE416" s="189"/>
      <c r="AN416" s="189"/>
    </row>
    <row r="417" spans="2:40" ht="12.75" customHeight="1" x14ac:dyDescent="0.3">
      <c r="B417" s="189"/>
      <c r="C417" s="189"/>
      <c r="D417" s="189"/>
      <c r="E417" s="269"/>
      <c r="F417" s="269"/>
      <c r="G417" s="189"/>
      <c r="H417" s="189"/>
      <c r="I417" s="189"/>
      <c r="J417" s="189"/>
      <c r="K417" s="270"/>
      <c r="L417" s="189"/>
      <c r="M417" s="189"/>
      <c r="N417" s="271"/>
      <c r="O417" s="272"/>
      <c r="P417" s="189"/>
      <c r="Q417" s="189"/>
      <c r="R417" s="189"/>
      <c r="S417" s="189"/>
      <c r="T417" s="189"/>
      <c r="U417" s="189"/>
      <c r="V417" s="189"/>
      <c r="W417" s="189"/>
      <c r="X417" s="189"/>
      <c r="Y417" s="189"/>
      <c r="Z417" s="189"/>
      <c r="AA417" s="189"/>
      <c r="AB417" s="189"/>
      <c r="AE417" s="189"/>
      <c r="AN417" s="189"/>
    </row>
    <row r="418" spans="2:40" ht="12.75" customHeight="1" x14ac:dyDescent="0.3">
      <c r="B418" s="189"/>
      <c r="C418" s="189"/>
      <c r="D418" s="189"/>
      <c r="E418" s="269"/>
      <c r="F418" s="269"/>
      <c r="G418" s="189"/>
      <c r="H418" s="189"/>
      <c r="I418" s="189"/>
      <c r="J418" s="189"/>
      <c r="K418" s="270"/>
      <c r="L418" s="189"/>
      <c r="M418" s="189"/>
      <c r="N418" s="271"/>
      <c r="O418" s="272"/>
      <c r="P418" s="189"/>
      <c r="Q418" s="189"/>
      <c r="R418" s="189"/>
      <c r="S418" s="189"/>
      <c r="T418" s="189"/>
      <c r="U418" s="189"/>
      <c r="V418" s="189"/>
      <c r="W418" s="189"/>
      <c r="X418" s="189"/>
      <c r="Y418" s="189"/>
      <c r="Z418" s="189"/>
      <c r="AA418" s="189"/>
      <c r="AB418" s="189"/>
      <c r="AE418" s="189"/>
      <c r="AN418" s="189"/>
    </row>
    <row r="419" spans="2:40" ht="12.75" customHeight="1" x14ac:dyDescent="0.3">
      <c r="B419" s="189"/>
      <c r="C419" s="189"/>
      <c r="D419" s="189"/>
      <c r="E419" s="269"/>
      <c r="F419" s="269"/>
      <c r="G419" s="189"/>
      <c r="H419" s="189"/>
      <c r="I419" s="189"/>
      <c r="J419" s="189"/>
      <c r="K419" s="270"/>
      <c r="L419" s="189"/>
      <c r="M419" s="189"/>
      <c r="N419" s="271"/>
      <c r="O419" s="272"/>
      <c r="P419" s="189"/>
      <c r="Q419" s="189"/>
      <c r="R419" s="189"/>
      <c r="S419" s="189"/>
      <c r="T419" s="189"/>
      <c r="U419" s="189"/>
      <c r="V419" s="189"/>
      <c r="W419" s="189"/>
      <c r="X419" s="189"/>
      <c r="Y419" s="189"/>
      <c r="Z419" s="189"/>
      <c r="AA419" s="189"/>
      <c r="AB419" s="189"/>
      <c r="AE419" s="189"/>
      <c r="AN419" s="189"/>
    </row>
    <row r="420" spans="2:40" ht="12.75" customHeight="1" x14ac:dyDescent="0.3">
      <c r="B420" s="189"/>
      <c r="C420" s="189"/>
      <c r="D420" s="189"/>
      <c r="E420" s="269"/>
      <c r="F420" s="269"/>
      <c r="G420" s="189"/>
      <c r="H420" s="189"/>
      <c r="I420" s="189"/>
      <c r="J420" s="189"/>
      <c r="K420" s="270"/>
      <c r="L420" s="189"/>
      <c r="M420" s="189"/>
      <c r="N420" s="271"/>
      <c r="O420" s="272"/>
      <c r="P420" s="189"/>
      <c r="Q420" s="189"/>
      <c r="R420" s="189"/>
      <c r="S420" s="189"/>
      <c r="T420" s="189"/>
      <c r="U420" s="189"/>
      <c r="V420" s="189"/>
      <c r="W420" s="189"/>
      <c r="X420" s="189"/>
      <c r="Y420" s="189"/>
      <c r="Z420" s="189"/>
      <c r="AA420" s="189"/>
      <c r="AB420" s="189"/>
      <c r="AE420" s="189"/>
      <c r="AN420" s="189"/>
    </row>
    <row r="421" spans="2:40" ht="12.75" customHeight="1" x14ac:dyDescent="0.3">
      <c r="B421" s="189"/>
      <c r="C421" s="189"/>
      <c r="D421" s="189"/>
      <c r="E421" s="269"/>
      <c r="F421" s="269"/>
      <c r="G421" s="189"/>
      <c r="H421" s="189"/>
      <c r="I421" s="189"/>
      <c r="J421" s="189"/>
      <c r="K421" s="270"/>
      <c r="L421" s="189"/>
      <c r="M421" s="189"/>
      <c r="N421" s="271"/>
      <c r="O421" s="272"/>
      <c r="P421" s="189"/>
      <c r="Q421" s="189"/>
      <c r="R421" s="189"/>
      <c r="S421" s="189"/>
      <c r="T421" s="189"/>
      <c r="U421" s="189"/>
      <c r="V421" s="189"/>
      <c r="W421" s="189"/>
      <c r="X421" s="189"/>
      <c r="Y421" s="189"/>
      <c r="Z421" s="189"/>
      <c r="AA421" s="189"/>
      <c r="AB421" s="189"/>
      <c r="AE421" s="189"/>
      <c r="AN421" s="189"/>
    </row>
    <row r="422" spans="2:40" ht="12.75" customHeight="1" x14ac:dyDescent="0.3">
      <c r="B422" s="189"/>
      <c r="C422" s="189"/>
      <c r="D422" s="189"/>
      <c r="E422" s="269"/>
      <c r="F422" s="269"/>
      <c r="G422" s="189"/>
      <c r="H422" s="189"/>
      <c r="I422" s="189"/>
      <c r="J422" s="189"/>
      <c r="K422" s="270"/>
      <c r="L422" s="189"/>
      <c r="M422" s="189"/>
      <c r="N422" s="271"/>
      <c r="O422" s="272"/>
      <c r="P422" s="189"/>
      <c r="Q422" s="189"/>
      <c r="R422" s="189"/>
      <c r="S422" s="189"/>
      <c r="T422" s="189"/>
      <c r="U422" s="189"/>
      <c r="V422" s="189"/>
      <c r="W422" s="189"/>
      <c r="X422" s="189"/>
      <c r="Y422" s="189"/>
      <c r="Z422" s="189"/>
      <c r="AA422" s="189"/>
      <c r="AB422" s="189"/>
      <c r="AE422" s="189"/>
      <c r="AN422" s="189"/>
    </row>
    <row r="423" spans="2:40" ht="12.75" customHeight="1" x14ac:dyDescent="0.3">
      <c r="B423" s="189"/>
      <c r="C423" s="189"/>
      <c r="D423" s="189"/>
      <c r="E423" s="269"/>
      <c r="F423" s="269"/>
      <c r="G423" s="189"/>
      <c r="H423" s="189"/>
      <c r="I423" s="189"/>
      <c r="J423" s="189"/>
      <c r="K423" s="270"/>
      <c r="L423" s="189"/>
      <c r="M423" s="189"/>
      <c r="N423" s="271"/>
      <c r="O423" s="272"/>
      <c r="P423" s="189"/>
      <c r="Q423" s="189"/>
      <c r="R423" s="189"/>
      <c r="S423" s="189"/>
      <c r="T423" s="189"/>
      <c r="U423" s="189"/>
      <c r="V423" s="189"/>
      <c r="W423" s="189"/>
      <c r="X423" s="189"/>
      <c r="Y423" s="189"/>
      <c r="Z423" s="189"/>
      <c r="AA423" s="189"/>
      <c r="AB423" s="189"/>
      <c r="AE423" s="189"/>
      <c r="AN423" s="189"/>
    </row>
    <row r="424" spans="2:40" ht="12.75" customHeight="1" x14ac:dyDescent="0.3">
      <c r="B424" s="189"/>
      <c r="C424" s="189"/>
      <c r="D424" s="189"/>
      <c r="E424" s="269"/>
      <c r="F424" s="269"/>
      <c r="G424" s="189"/>
      <c r="H424" s="189"/>
      <c r="I424" s="189"/>
      <c r="J424" s="189"/>
      <c r="K424" s="270"/>
      <c r="L424" s="189"/>
      <c r="M424" s="189"/>
      <c r="N424" s="271"/>
      <c r="O424" s="272"/>
      <c r="P424" s="189"/>
      <c r="Q424" s="189"/>
      <c r="R424" s="189"/>
      <c r="S424" s="189"/>
      <c r="T424" s="189"/>
      <c r="U424" s="189"/>
      <c r="V424" s="189"/>
      <c r="W424" s="189"/>
      <c r="X424" s="189"/>
      <c r="Y424" s="189"/>
      <c r="Z424" s="189"/>
      <c r="AA424" s="189"/>
      <c r="AB424" s="189"/>
      <c r="AE424" s="189"/>
      <c r="AN424" s="189"/>
    </row>
    <row r="425" spans="2:40" ht="12.75" customHeight="1" x14ac:dyDescent="0.3">
      <c r="B425" s="189"/>
      <c r="C425" s="189"/>
      <c r="D425" s="189"/>
      <c r="E425" s="269"/>
      <c r="F425" s="269"/>
      <c r="G425" s="189"/>
      <c r="H425" s="189"/>
      <c r="I425" s="189"/>
      <c r="J425" s="189"/>
      <c r="K425" s="270"/>
      <c r="L425" s="189"/>
      <c r="M425" s="189"/>
      <c r="N425" s="271"/>
      <c r="O425" s="272"/>
      <c r="P425" s="189"/>
      <c r="Q425" s="189"/>
      <c r="R425" s="189"/>
      <c r="S425" s="189"/>
      <c r="T425" s="189"/>
      <c r="U425" s="189"/>
      <c r="V425" s="189"/>
      <c r="W425" s="189"/>
      <c r="X425" s="189"/>
      <c r="Y425" s="189"/>
      <c r="Z425" s="189"/>
      <c r="AA425" s="189"/>
      <c r="AB425" s="189"/>
      <c r="AE425" s="189"/>
      <c r="AN425" s="189"/>
    </row>
    <row r="426" spans="2:40" ht="12.75" customHeight="1" x14ac:dyDescent="0.3">
      <c r="B426" s="189"/>
      <c r="C426" s="189"/>
      <c r="D426" s="189"/>
      <c r="E426" s="269"/>
      <c r="F426" s="269"/>
      <c r="G426" s="189"/>
      <c r="H426" s="189"/>
      <c r="I426" s="189"/>
      <c r="J426" s="189"/>
      <c r="K426" s="270"/>
      <c r="L426" s="189"/>
      <c r="M426" s="189"/>
      <c r="N426" s="271"/>
      <c r="O426" s="272"/>
      <c r="P426" s="189"/>
      <c r="Q426" s="189"/>
      <c r="R426" s="189"/>
      <c r="S426" s="189"/>
      <c r="T426" s="189"/>
      <c r="U426" s="189"/>
      <c r="V426" s="189"/>
      <c r="W426" s="189"/>
      <c r="X426" s="189"/>
      <c r="Y426" s="189"/>
      <c r="Z426" s="189"/>
      <c r="AA426" s="189"/>
      <c r="AB426" s="189"/>
      <c r="AE426" s="189"/>
      <c r="AN426" s="189"/>
    </row>
    <row r="427" spans="2:40" ht="12.75" customHeight="1" x14ac:dyDescent="0.3">
      <c r="B427" s="189"/>
      <c r="C427" s="189"/>
      <c r="D427" s="189"/>
      <c r="E427" s="269"/>
      <c r="F427" s="269"/>
      <c r="G427" s="189"/>
      <c r="H427" s="189"/>
      <c r="I427" s="189"/>
      <c r="J427" s="189"/>
      <c r="K427" s="270"/>
      <c r="L427" s="189"/>
      <c r="M427" s="189"/>
      <c r="N427" s="271"/>
      <c r="O427" s="272"/>
      <c r="P427" s="189"/>
      <c r="Q427" s="189"/>
      <c r="R427" s="189"/>
      <c r="S427" s="189"/>
      <c r="T427" s="189"/>
      <c r="U427" s="189"/>
      <c r="V427" s="189"/>
      <c r="W427" s="189"/>
      <c r="X427" s="189"/>
      <c r="Y427" s="189"/>
      <c r="Z427" s="189"/>
      <c r="AA427" s="189"/>
      <c r="AB427" s="189"/>
      <c r="AE427" s="189"/>
      <c r="AN427" s="189"/>
    </row>
    <row r="428" spans="2:40" ht="12.75" customHeight="1" x14ac:dyDescent="0.3">
      <c r="B428" s="189"/>
      <c r="C428" s="189"/>
      <c r="D428" s="189"/>
      <c r="E428" s="269"/>
      <c r="F428" s="269"/>
      <c r="G428" s="189"/>
      <c r="H428" s="189"/>
      <c r="I428" s="189"/>
      <c r="J428" s="189"/>
      <c r="K428" s="270"/>
      <c r="L428" s="189"/>
      <c r="M428" s="189"/>
      <c r="N428" s="271"/>
      <c r="O428" s="272"/>
      <c r="P428" s="189"/>
      <c r="Q428" s="189"/>
      <c r="R428" s="189"/>
      <c r="S428" s="189"/>
      <c r="T428" s="189"/>
      <c r="U428" s="189"/>
      <c r="V428" s="189"/>
      <c r="W428" s="189"/>
      <c r="X428" s="189"/>
      <c r="Y428" s="189"/>
      <c r="Z428" s="189"/>
      <c r="AA428" s="189"/>
      <c r="AB428" s="189"/>
      <c r="AE428" s="189"/>
      <c r="AN428" s="189"/>
    </row>
    <row r="429" spans="2:40" ht="12.75" customHeight="1" x14ac:dyDescent="0.3">
      <c r="B429" s="189"/>
      <c r="C429" s="189"/>
      <c r="D429" s="189"/>
      <c r="E429" s="269"/>
      <c r="F429" s="269"/>
      <c r="G429" s="189"/>
      <c r="H429" s="189"/>
      <c r="I429" s="189"/>
      <c r="J429" s="189"/>
      <c r="K429" s="270"/>
      <c r="L429" s="189"/>
      <c r="M429" s="189"/>
      <c r="N429" s="271"/>
      <c r="O429" s="272"/>
      <c r="P429" s="189"/>
      <c r="Q429" s="189"/>
      <c r="R429" s="189"/>
      <c r="S429" s="189"/>
      <c r="T429" s="189"/>
      <c r="U429" s="189"/>
      <c r="V429" s="189"/>
      <c r="W429" s="189"/>
      <c r="X429" s="189"/>
      <c r="Y429" s="189"/>
      <c r="Z429" s="189"/>
      <c r="AA429" s="189"/>
      <c r="AB429" s="189"/>
      <c r="AE429" s="189"/>
      <c r="AN429" s="189"/>
    </row>
    <row r="430" spans="2:40" ht="12.75" customHeight="1" x14ac:dyDescent="0.3">
      <c r="B430" s="189"/>
      <c r="C430" s="189"/>
      <c r="D430" s="189"/>
      <c r="E430" s="269"/>
      <c r="F430" s="269"/>
      <c r="G430" s="189"/>
      <c r="H430" s="189"/>
      <c r="I430" s="189"/>
      <c r="J430" s="189"/>
      <c r="K430" s="270"/>
      <c r="L430" s="189"/>
      <c r="M430" s="189"/>
      <c r="N430" s="271"/>
      <c r="O430" s="272"/>
      <c r="P430" s="189"/>
      <c r="Q430" s="189"/>
      <c r="R430" s="189"/>
      <c r="S430" s="189"/>
      <c r="T430" s="189"/>
      <c r="U430" s="189"/>
      <c r="V430" s="189"/>
      <c r="W430" s="189"/>
      <c r="X430" s="189"/>
      <c r="Y430" s="189"/>
      <c r="Z430" s="189"/>
      <c r="AA430" s="189"/>
      <c r="AB430" s="189"/>
      <c r="AE430" s="189"/>
      <c r="AN430" s="189"/>
    </row>
    <row r="431" spans="2:40" ht="12.75" customHeight="1" x14ac:dyDescent="0.3">
      <c r="B431" s="189"/>
      <c r="C431" s="189"/>
      <c r="D431" s="189"/>
      <c r="E431" s="269"/>
      <c r="F431" s="269"/>
      <c r="G431" s="189"/>
      <c r="H431" s="189"/>
      <c r="I431" s="189"/>
      <c r="J431" s="189"/>
      <c r="K431" s="270"/>
      <c r="L431" s="189"/>
      <c r="M431" s="189"/>
      <c r="N431" s="271"/>
      <c r="O431" s="272"/>
      <c r="P431" s="189"/>
      <c r="Q431" s="189"/>
      <c r="R431" s="189"/>
      <c r="S431" s="189"/>
      <c r="T431" s="189"/>
      <c r="U431" s="189"/>
      <c r="V431" s="189"/>
      <c r="W431" s="189"/>
      <c r="X431" s="189"/>
      <c r="Y431" s="189"/>
      <c r="Z431" s="189"/>
      <c r="AA431" s="189"/>
      <c r="AB431" s="189"/>
      <c r="AE431" s="189"/>
      <c r="AN431" s="189"/>
    </row>
    <row r="432" spans="2:40" ht="12.75" customHeight="1" x14ac:dyDescent="0.3">
      <c r="B432" s="189"/>
      <c r="C432" s="189"/>
      <c r="D432" s="189"/>
      <c r="E432" s="269"/>
      <c r="F432" s="269"/>
      <c r="G432" s="189"/>
      <c r="H432" s="189"/>
      <c r="I432" s="189"/>
      <c r="J432" s="189"/>
      <c r="K432" s="270"/>
      <c r="L432" s="189"/>
      <c r="M432" s="189"/>
      <c r="N432" s="271"/>
      <c r="O432" s="272"/>
      <c r="P432" s="189"/>
      <c r="Q432" s="189"/>
      <c r="R432" s="189"/>
      <c r="S432" s="189"/>
      <c r="T432" s="189"/>
      <c r="U432" s="189"/>
      <c r="V432" s="189"/>
      <c r="W432" s="189"/>
      <c r="X432" s="189"/>
      <c r="Y432" s="189"/>
      <c r="Z432" s="189"/>
      <c r="AA432" s="189"/>
      <c r="AB432" s="189"/>
      <c r="AE432" s="189"/>
      <c r="AN432" s="189"/>
    </row>
    <row r="433" spans="2:40" ht="12.75" customHeight="1" x14ac:dyDescent="0.3">
      <c r="B433" s="189"/>
      <c r="C433" s="189"/>
      <c r="D433" s="189"/>
      <c r="E433" s="269"/>
      <c r="F433" s="269"/>
      <c r="G433" s="189"/>
      <c r="H433" s="189"/>
      <c r="I433" s="189"/>
      <c r="J433" s="189"/>
      <c r="K433" s="270"/>
      <c r="L433" s="189"/>
      <c r="M433" s="189"/>
      <c r="N433" s="271"/>
      <c r="O433" s="272"/>
      <c r="P433" s="189"/>
      <c r="Q433" s="189"/>
      <c r="R433" s="189"/>
      <c r="S433" s="189"/>
      <c r="T433" s="189"/>
      <c r="U433" s="189"/>
      <c r="V433" s="189"/>
      <c r="W433" s="189"/>
      <c r="X433" s="189"/>
      <c r="Y433" s="189"/>
      <c r="Z433" s="189"/>
      <c r="AA433" s="189"/>
      <c r="AB433" s="189"/>
      <c r="AE433" s="189"/>
      <c r="AN433" s="189"/>
    </row>
    <row r="434" spans="2:40" ht="12.75" customHeight="1" x14ac:dyDescent="0.3">
      <c r="B434" s="189"/>
      <c r="C434" s="189"/>
      <c r="D434" s="189"/>
      <c r="E434" s="269"/>
      <c r="F434" s="269"/>
      <c r="G434" s="189"/>
      <c r="H434" s="189"/>
      <c r="I434" s="189"/>
      <c r="J434" s="189"/>
      <c r="K434" s="270"/>
      <c r="L434" s="189"/>
      <c r="M434" s="189"/>
      <c r="N434" s="271"/>
      <c r="O434" s="272"/>
      <c r="P434" s="189"/>
      <c r="Q434" s="189"/>
      <c r="R434" s="189"/>
      <c r="S434" s="189"/>
      <c r="T434" s="189"/>
      <c r="U434" s="189"/>
      <c r="V434" s="189"/>
      <c r="W434" s="189"/>
      <c r="X434" s="189"/>
      <c r="Y434" s="189"/>
      <c r="Z434" s="189"/>
      <c r="AA434" s="189"/>
      <c r="AB434" s="189"/>
      <c r="AE434" s="189"/>
      <c r="AN434" s="189"/>
    </row>
    <row r="435" spans="2:40" ht="12.75" customHeight="1" x14ac:dyDescent="0.3">
      <c r="B435" s="189"/>
      <c r="C435" s="189"/>
      <c r="D435" s="189"/>
      <c r="E435" s="269"/>
      <c r="F435" s="269"/>
      <c r="G435" s="189"/>
      <c r="H435" s="189"/>
      <c r="I435" s="189"/>
      <c r="J435" s="189"/>
      <c r="K435" s="270"/>
      <c r="L435" s="189"/>
      <c r="M435" s="189"/>
      <c r="N435" s="271"/>
      <c r="O435" s="272"/>
      <c r="P435" s="189"/>
      <c r="Q435" s="189"/>
      <c r="R435" s="189"/>
      <c r="S435" s="189"/>
      <c r="T435" s="189"/>
      <c r="U435" s="189"/>
      <c r="V435" s="189"/>
      <c r="W435" s="189"/>
      <c r="X435" s="189"/>
      <c r="Y435" s="189"/>
      <c r="Z435" s="189"/>
      <c r="AA435" s="189"/>
      <c r="AB435" s="189"/>
      <c r="AE435" s="189"/>
      <c r="AN435" s="189"/>
    </row>
    <row r="436" spans="2:40" ht="12.75" customHeight="1" x14ac:dyDescent="0.3">
      <c r="B436" s="189"/>
      <c r="C436" s="189"/>
      <c r="D436" s="189"/>
      <c r="E436" s="269"/>
      <c r="F436" s="269"/>
      <c r="G436" s="189"/>
      <c r="H436" s="189"/>
      <c r="I436" s="189"/>
      <c r="J436" s="189"/>
      <c r="K436" s="270"/>
      <c r="L436" s="189"/>
      <c r="M436" s="189"/>
      <c r="N436" s="271"/>
      <c r="O436" s="272"/>
      <c r="P436" s="189"/>
      <c r="Q436" s="189"/>
      <c r="R436" s="189"/>
      <c r="S436" s="189"/>
      <c r="T436" s="189"/>
      <c r="U436" s="189"/>
      <c r="V436" s="189"/>
      <c r="W436" s="189"/>
      <c r="X436" s="189"/>
      <c r="Y436" s="189"/>
      <c r="Z436" s="189"/>
      <c r="AA436" s="189"/>
      <c r="AB436" s="189"/>
      <c r="AE436" s="189"/>
      <c r="AN436" s="189"/>
    </row>
    <row r="437" spans="2:40" ht="12.75" customHeight="1" x14ac:dyDescent="0.3">
      <c r="B437" s="189"/>
      <c r="C437" s="189"/>
      <c r="D437" s="189"/>
      <c r="E437" s="269"/>
      <c r="F437" s="269"/>
      <c r="G437" s="189"/>
      <c r="H437" s="189"/>
      <c r="I437" s="189"/>
      <c r="J437" s="189"/>
      <c r="K437" s="270"/>
      <c r="L437" s="189"/>
      <c r="M437" s="189"/>
      <c r="N437" s="271"/>
      <c r="O437" s="272"/>
      <c r="P437" s="189"/>
      <c r="Q437" s="189"/>
      <c r="R437" s="189"/>
      <c r="S437" s="189"/>
      <c r="T437" s="189"/>
      <c r="U437" s="189"/>
      <c r="V437" s="189"/>
      <c r="W437" s="189"/>
      <c r="X437" s="189"/>
      <c r="Y437" s="189"/>
      <c r="Z437" s="189"/>
      <c r="AA437" s="189"/>
      <c r="AB437" s="189"/>
      <c r="AE437" s="189"/>
      <c r="AN437" s="189"/>
    </row>
    <row r="438" spans="2:40" ht="12.75" customHeight="1" x14ac:dyDescent="0.3">
      <c r="B438" s="189"/>
      <c r="C438" s="189"/>
      <c r="D438" s="189"/>
      <c r="E438" s="269"/>
      <c r="F438" s="269"/>
      <c r="G438" s="189"/>
      <c r="H438" s="189"/>
      <c r="I438" s="189"/>
      <c r="J438" s="189"/>
      <c r="K438" s="270"/>
      <c r="L438" s="189"/>
      <c r="M438" s="189"/>
      <c r="N438" s="271"/>
      <c r="O438" s="272"/>
      <c r="P438" s="189"/>
      <c r="Q438" s="189"/>
      <c r="R438" s="189"/>
      <c r="S438" s="189"/>
      <c r="T438" s="189"/>
      <c r="U438" s="189"/>
      <c r="V438" s="189"/>
      <c r="W438" s="189"/>
      <c r="X438" s="189"/>
      <c r="Y438" s="189"/>
      <c r="Z438" s="189"/>
      <c r="AA438" s="189"/>
      <c r="AB438" s="189"/>
      <c r="AE438" s="189"/>
      <c r="AN438" s="189"/>
    </row>
    <row r="439" spans="2:40" ht="12.75" customHeight="1" x14ac:dyDescent="0.3">
      <c r="B439" s="189"/>
      <c r="C439" s="189"/>
      <c r="D439" s="189"/>
      <c r="E439" s="269"/>
      <c r="F439" s="269"/>
      <c r="G439" s="189"/>
      <c r="H439" s="189"/>
      <c r="I439" s="189"/>
      <c r="J439" s="189"/>
      <c r="K439" s="270"/>
      <c r="L439" s="189"/>
      <c r="M439" s="189"/>
      <c r="N439" s="271"/>
      <c r="O439" s="272"/>
      <c r="P439" s="189"/>
      <c r="Q439" s="189"/>
      <c r="R439" s="189"/>
      <c r="S439" s="189"/>
      <c r="T439" s="189"/>
      <c r="U439" s="189"/>
      <c r="V439" s="189"/>
      <c r="W439" s="189"/>
      <c r="X439" s="189"/>
      <c r="Y439" s="189"/>
      <c r="Z439" s="189"/>
      <c r="AA439" s="189"/>
      <c r="AB439" s="189"/>
      <c r="AE439" s="189"/>
      <c r="AN439" s="189"/>
    </row>
    <row r="440" spans="2:40" ht="12.75" customHeight="1" x14ac:dyDescent="0.3">
      <c r="B440" s="189"/>
      <c r="C440" s="189"/>
      <c r="D440" s="189"/>
      <c r="E440" s="269"/>
      <c r="F440" s="269"/>
      <c r="G440" s="189"/>
      <c r="H440" s="189"/>
      <c r="I440" s="189"/>
      <c r="J440" s="189"/>
      <c r="K440" s="270"/>
      <c r="L440" s="189"/>
      <c r="M440" s="189"/>
      <c r="N440" s="271"/>
      <c r="O440" s="272"/>
      <c r="P440" s="189"/>
      <c r="Q440" s="189"/>
      <c r="R440" s="189"/>
      <c r="S440" s="189"/>
      <c r="T440" s="189"/>
      <c r="U440" s="189"/>
      <c r="V440" s="189"/>
      <c r="W440" s="189"/>
      <c r="X440" s="189"/>
      <c r="Y440" s="189"/>
      <c r="Z440" s="189"/>
      <c r="AA440" s="189"/>
      <c r="AB440" s="189"/>
      <c r="AE440" s="189"/>
      <c r="AN440" s="189"/>
    </row>
    <row r="441" spans="2:40" ht="12.75" customHeight="1" x14ac:dyDescent="0.3">
      <c r="B441" s="189"/>
      <c r="C441" s="189"/>
      <c r="D441" s="189"/>
      <c r="E441" s="269"/>
      <c r="F441" s="269"/>
      <c r="G441" s="189"/>
      <c r="H441" s="189"/>
      <c r="I441" s="189"/>
      <c r="J441" s="189"/>
      <c r="K441" s="270"/>
      <c r="L441" s="189"/>
      <c r="M441" s="189"/>
      <c r="N441" s="271"/>
      <c r="O441" s="272"/>
      <c r="P441" s="189"/>
      <c r="Q441" s="189"/>
      <c r="R441" s="189"/>
      <c r="S441" s="189"/>
      <c r="T441" s="189"/>
      <c r="U441" s="189"/>
      <c r="V441" s="189"/>
      <c r="W441" s="189"/>
      <c r="X441" s="189"/>
      <c r="Y441" s="189"/>
      <c r="Z441" s="189"/>
      <c r="AA441" s="189"/>
      <c r="AB441" s="189"/>
      <c r="AE441" s="189"/>
      <c r="AN441" s="189"/>
    </row>
    <row r="442" spans="2:40" ht="12.75" customHeight="1" x14ac:dyDescent="0.3">
      <c r="B442" s="189"/>
      <c r="C442" s="189"/>
      <c r="D442" s="189"/>
      <c r="E442" s="269"/>
      <c r="F442" s="269"/>
      <c r="G442" s="189"/>
      <c r="H442" s="189"/>
      <c r="I442" s="189"/>
      <c r="J442" s="189"/>
      <c r="K442" s="270"/>
      <c r="L442" s="189"/>
      <c r="M442" s="189"/>
      <c r="N442" s="271"/>
      <c r="O442" s="272"/>
      <c r="P442" s="189"/>
      <c r="Q442" s="189"/>
      <c r="R442" s="189"/>
      <c r="S442" s="189"/>
      <c r="T442" s="189"/>
      <c r="U442" s="189"/>
      <c r="V442" s="189"/>
      <c r="W442" s="189"/>
      <c r="X442" s="189"/>
      <c r="Y442" s="189"/>
      <c r="Z442" s="189"/>
      <c r="AA442" s="189"/>
      <c r="AB442" s="189"/>
      <c r="AE442" s="189"/>
      <c r="AN442" s="189"/>
    </row>
    <row r="443" spans="2:40" ht="12.75" customHeight="1" x14ac:dyDescent="0.3">
      <c r="B443" s="189"/>
      <c r="C443" s="189"/>
      <c r="D443" s="189"/>
      <c r="E443" s="269"/>
      <c r="F443" s="269"/>
      <c r="G443" s="189"/>
      <c r="H443" s="189"/>
      <c r="I443" s="189"/>
      <c r="J443" s="189"/>
      <c r="K443" s="270"/>
      <c r="L443" s="189"/>
      <c r="M443" s="189"/>
      <c r="N443" s="271"/>
      <c r="O443" s="272"/>
      <c r="P443" s="189"/>
      <c r="Q443" s="189"/>
      <c r="R443" s="189"/>
      <c r="S443" s="189"/>
      <c r="T443" s="189"/>
      <c r="U443" s="189"/>
      <c r="V443" s="189"/>
      <c r="W443" s="189"/>
      <c r="X443" s="189"/>
      <c r="Y443" s="189"/>
      <c r="Z443" s="189"/>
      <c r="AA443" s="189"/>
      <c r="AB443" s="189"/>
      <c r="AE443" s="189"/>
      <c r="AN443" s="189"/>
    </row>
    <row r="444" spans="2:40" ht="12.75" customHeight="1" x14ac:dyDescent="0.3">
      <c r="B444" s="189"/>
      <c r="C444" s="189"/>
      <c r="D444" s="189"/>
      <c r="E444" s="269"/>
      <c r="F444" s="269"/>
      <c r="G444" s="189"/>
      <c r="H444" s="189"/>
      <c r="I444" s="189"/>
      <c r="J444" s="189"/>
      <c r="K444" s="270"/>
      <c r="L444" s="189"/>
      <c r="M444" s="189"/>
      <c r="N444" s="271"/>
      <c r="O444" s="272"/>
      <c r="P444" s="189"/>
      <c r="Q444" s="189"/>
      <c r="R444" s="189"/>
      <c r="S444" s="189"/>
      <c r="T444" s="189"/>
      <c r="U444" s="189"/>
      <c r="V444" s="189"/>
      <c r="W444" s="189"/>
      <c r="X444" s="189"/>
      <c r="Y444" s="189"/>
      <c r="Z444" s="189"/>
      <c r="AA444" s="189"/>
      <c r="AB444" s="189"/>
      <c r="AE444" s="189"/>
      <c r="AN444" s="189"/>
    </row>
    <row r="445" spans="2:40" ht="12.75" customHeight="1" x14ac:dyDescent="0.3">
      <c r="B445" s="189"/>
      <c r="C445" s="189"/>
      <c r="D445" s="189"/>
      <c r="E445" s="269"/>
      <c r="F445" s="269"/>
      <c r="G445" s="189"/>
      <c r="H445" s="189"/>
      <c r="I445" s="189"/>
      <c r="J445" s="189"/>
      <c r="K445" s="270"/>
      <c r="L445" s="189"/>
      <c r="M445" s="189"/>
      <c r="N445" s="271"/>
      <c r="O445" s="272"/>
      <c r="P445" s="189"/>
      <c r="Q445" s="189"/>
      <c r="R445" s="189"/>
      <c r="S445" s="189"/>
      <c r="T445" s="189"/>
      <c r="U445" s="189"/>
      <c r="V445" s="189"/>
      <c r="W445" s="189"/>
      <c r="X445" s="189"/>
      <c r="Y445" s="189"/>
      <c r="Z445" s="189"/>
      <c r="AA445" s="189"/>
      <c r="AB445" s="189"/>
      <c r="AE445" s="189"/>
      <c r="AN445" s="189"/>
    </row>
    <row r="446" spans="2:40" ht="12.75" customHeight="1" x14ac:dyDescent="0.3">
      <c r="B446" s="189"/>
      <c r="C446" s="189"/>
      <c r="D446" s="189"/>
      <c r="E446" s="269"/>
      <c r="F446" s="269"/>
      <c r="G446" s="189"/>
      <c r="H446" s="189"/>
      <c r="I446" s="189"/>
      <c r="J446" s="189"/>
      <c r="K446" s="270"/>
      <c r="L446" s="189"/>
      <c r="M446" s="189"/>
      <c r="N446" s="271"/>
      <c r="O446" s="272"/>
      <c r="P446" s="189"/>
      <c r="Q446" s="189"/>
      <c r="R446" s="189"/>
      <c r="S446" s="189"/>
      <c r="T446" s="189"/>
      <c r="U446" s="189"/>
      <c r="V446" s="189"/>
      <c r="W446" s="189"/>
      <c r="X446" s="189"/>
      <c r="Y446" s="189"/>
      <c r="Z446" s="189"/>
      <c r="AA446" s="189"/>
      <c r="AB446" s="189"/>
      <c r="AE446" s="189"/>
      <c r="AN446" s="189"/>
    </row>
    <row r="447" spans="2:40" ht="12.75" customHeight="1" x14ac:dyDescent="0.3">
      <c r="B447" s="189"/>
      <c r="C447" s="189"/>
      <c r="D447" s="189"/>
      <c r="E447" s="269"/>
      <c r="F447" s="269"/>
      <c r="G447" s="189"/>
      <c r="H447" s="189"/>
      <c r="I447" s="189"/>
      <c r="J447" s="189"/>
      <c r="K447" s="270"/>
      <c r="L447" s="189"/>
      <c r="M447" s="189"/>
      <c r="N447" s="271"/>
      <c r="O447" s="272"/>
      <c r="P447" s="189"/>
      <c r="Q447" s="189"/>
      <c r="R447" s="189"/>
      <c r="S447" s="189"/>
      <c r="T447" s="189"/>
      <c r="U447" s="189"/>
      <c r="V447" s="189"/>
      <c r="W447" s="189"/>
      <c r="X447" s="189"/>
      <c r="Y447" s="189"/>
      <c r="Z447" s="189"/>
      <c r="AA447" s="189"/>
      <c r="AB447" s="189"/>
      <c r="AE447" s="189"/>
      <c r="AN447" s="189"/>
    </row>
    <row r="448" spans="2:40" ht="12.75" customHeight="1" x14ac:dyDescent="0.3">
      <c r="B448" s="189"/>
      <c r="C448" s="189"/>
      <c r="D448" s="189"/>
      <c r="E448" s="269"/>
      <c r="F448" s="269"/>
      <c r="G448" s="189"/>
      <c r="H448" s="189"/>
      <c r="I448" s="189"/>
      <c r="J448" s="189"/>
      <c r="K448" s="270"/>
      <c r="L448" s="189"/>
      <c r="M448" s="189"/>
      <c r="N448" s="271"/>
      <c r="O448" s="272"/>
      <c r="P448" s="189"/>
      <c r="Q448" s="189"/>
      <c r="R448" s="189"/>
      <c r="S448" s="189"/>
      <c r="T448" s="189"/>
      <c r="U448" s="189"/>
      <c r="V448" s="189"/>
      <c r="W448" s="189"/>
      <c r="X448" s="189"/>
      <c r="Y448" s="189"/>
      <c r="Z448" s="189"/>
      <c r="AA448" s="189"/>
      <c r="AB448" s="189"/>
      <c r="AE448" s="189"/>
      <c r="AN448" s="189"/>
    </row>
    <row r="449" spans="2:40" ht="12.75" customHeight="1" x14ac:dyDescent="0.3">
      <c r="B449" s="189"/>
      <c r="C449" s="189"/>
      <c r="D449" s="189"/>
      <c r="E449" s="269"/>
      <c r="F449" s="269"/>
      <c r="G449" s="189"/>
      <c r="H449" s="189"/>
      <c r="I449" s="189"/>
      <c r="J449" s="189"/>
      <c r="K449" s="270"/>
      <c r="L449" s="189"/>
      <c r="M449" s="189"/>
      <c r="N449" s="271"/>
      <c r="O449" s="272"/>
      <c r="P449" s="189"/>
      <c r="Q449" s="189"/>
      <c r="R449" s="189"/>
      <c r="S449" s="189"/>
      <c r="T449" s="189"/>
      <c r="U449" s="189"/>
      <c r="V449" s="189"/>
      <c r="W449" s="189"/>
      <c r="X449" s="189"/>
      <c r="Y449" s="189"/>
      <c r="Z449" s="189"/>
      <c r="AA449" s="189"/>
      <c r="AB449" s="189"/>
      <c r="AE449" s="189"/>
      <c r="AN449" s="189"/>
    </row>
    <row r="450" spans="2:40" ht="12.75" customHeight="1" x14ac:dyDescent="0.3">
      <c r="B450" s="189"/>
      <c r="C450" s="189"/>
      <c r="D450" s="189"/>
      <c r="E450" s="269"/>
      <c r="F450" s="269"/>
      <c r="G450" s="189"/>
      <c r="H450" s="189"/>
      <c r="I450" s="189"/>
      <c r="J450" s="189"/>
      <c r="K450" s="270"/>
      <c r="L450" s="189"/>
      <c r="M450" s="189"/>
      <c r="N450" s="271"/>
      <c r="O450" s="272"/>
      <c r="P450" s="189"/>
      <c r="Q450" s="189"/>
      <c r="R450" s="189"/>
      <c r="S450" s="189"/>
      <c r="T450" s="189"/>
      <c r="U450" s="189"/>
      <c r="V450" s="189"/>
      <c r="W450" s="189"/>
      <c r="X450" s="189"/>
      <c r="Y450" s="189"/>
      <c r="Z450" s="189"/>
      <c r="AA450" s="189"/>
      <c r="AB450" s="189"/>
      <c r="AE450" s="189"/>
      <c r="AN450" s="189"/>
    </row>
    <row r="451" spans="2:40" ht="12.75" customHeight="1" x14ac:dyDescent="0.3">
      <c r="B451" s="189"/>
      <c r="C451" s="189"/>
      <c r="D451" s="189"/>
      <c r="E451" s="269"/>
      <c r="F451" s="269"/>
      <c r="G451" s="189"/>
      <c r="H451" s="189"/>
      <c r="I451" s="189"/>
      <c r="J451" s="189"/>
      <c r="K451" s="270"/>
      <c r="L451" s="189"/>
      <c r="M451" s="189"/>
      <c r="N451" s="271"/>
      <c r="O451" s="272"/>
      <c r="P451" s="189"/>
      <c r="Q451" s="189"/>
      <c r="R451" s="189"/>
      <c r="S451" s="189"/>
      <c r="T451" s="189"/>
      <c r="U451" s="189"/>
      <c r="V451" s="189"/>
      <c r="W451" s="189"/>
      <c r="X451" s="189"/>
      <c r="Y451" s="189"/>
      <c r="Z451" s="189"/>
      <c r="AA451" s="189"/>
      <c r="AB451" s="189"/>
      <c r="AE451" s="189"/>
      <c r="AN451" s="189"/>
    </row>
    <row r="452" spans="2:40" ht="12.75" customHeight="1" x14ac:dyDescent="0.3">
      <c r="B452" s="189"/>
      <c r="C452" s="189"/>
      <c r="D452" s="189"/>
      <c r="E452" s="269"/>
      <c r="F452" s="269"/>
      <c r="G452" s="189"/>
      <c r="H452" s="189"/>
      <c r="I452" s="189"/>
      <c r="J452" s="189"/>
      <c r="K452" s="270"/>
      <c r="L452" s="189"/>
      <c r="M452" s="189"/>
      <c r="N452" s="271"/>
      <c r="O452" s="272"/>
      <c r="P452" s="189"/>
      <c r="Q452" s="189"/>
      <c r="R452" s="189"/>
      <c r="S452" s="189"/>
      <c r="T452" s="189"/>
      <c r="U452" s="189"/>
      <c r="V452" s="189"/>
      <c r="W452" s="189"/>
      <c r="X452" s="189"/>
      <c r="Y452" s="189"/>
      <c r="Z452" s="189"/>
      <c r="AA452" s="189"/>
      <c r="AB452" s="189"/>
      <c r="AE452" s="189"/>
      <c r="AN452" s="189"/>
    </row>
    <row r="453" spans="2:40" ht="12.75" customHeight="1" x14ac:dyDescent="0.3">
      <c r="B453" s="189"/>
      <c r="C453" s="189"/>
      <c r="D453" s="189"/>
      <c r="E453" s="269"/>
      <c r="F453" s="269"/>
      <c r="G453" s="189"/>
      <c r="H453" s="189"/>
      <c r="I453" s="189"/>
      <c r="J453" s="189"/>
      <c r="K453" s="270"/>
      <c r="L453" s="189"/>
      <c r="M453" s="189"/>
      <c r="N453" s="271"/>
      <c r="O453" s="272"/>
      <c r="P453" s="189"/>
      <c r="Q453" s="189"/>
      <c r="R453" s="189"/>
      <c r="S453" s="189"/>
      <c r="T453" s="189"/>
      <c r="U453" s="189"/>
      <c r="V453" s="189"/>
      <c r="W453" s="189"/>
      <c r="X453" s="189"/>
      <c r="Y453" s="189"/>
      <c r="Z453" s="189"/>
      <c r="AA453" s="189"/>
      <c r="AB453" s="189"/>
      <c r="AE453" s="189"/>
      <c r="AN453" s="189"/>
    </row>
    <row r="454" spans="2:40" ht="12.75" customHeight="1" x14ac:dyDescent="0.3">
      <c r="B454" s="189"/>
      <c r="C454" s="189"/>
      <c r="D454" s="189"/>
      <c r="E454" s="269"/>
      <c r="F454" s="269"/>
      <c r="G454" s="189"/>
      <c r="H454" s="189"/>
      <c r="I454" s="189"/>
      <c r="J454" s="189"/>
      <c r="K454" s="270"/>
      <c r="L454" s="189"/>
      <c r="M454" s="189"/>
      <c r="N454" s="271"/>
      <c r="O454" s="272"/>
      <c r="P454" s="189"/>
      <c r="Q454" s="189"/>
      <c r="R454" s="189"/>
      <c r="S454" s="189"/>
      <c r="T454" s="189"/>
      <c r="U454" s="189"/>
      <c r="V454" s="189"/>
      <c r="W454" s="189"/>
      <c r="X454" s="189"/>
      <c r="Y454" s="189"/>
      <c r="Z454" s="189"/>
      <c r="AA454" s="189"/>
      <c r="AB454" s="189"/>
      <c r="AE454" s="189"/>
      <c r="AN454" s="189"/>
    </row>
    <row r="455" spans="2:40" ht="12.75" customHeight="1" x14ac:dyDescent="0.3">
      <c r="B455" s="189"/>
      <c r="C455" s="189"/>
      <c r="D455" s="189"/>
      <c r="E455" s="269"/>
      <c r="F455" s="269"/>
      <c r="G455" s="189"/>
      <c r="H455" s="189"/>
      <c r="I455" s="189"/>
      <c r="J455" s="189"/>
      <c r="K455" s="270"/>
      <c r="L455" s="189"/>
      <c r="M455" s="189"/>
      <c r="N455" s="271"/>
      <c r="O455" s="272"/>
      <c r="P455" s="189"/>
      <c r="Q455" s="189"/>
      <c r="R455" s="189"/>
      <c r="S455" s="189"/>
      <c r="T455" s="189"/>
      <c r="U455" s="189"/>
      <c r="V455" s="189"/>
      <c r="W455" s="189"/>
      <c r="X455" s="189"/>
      <c r="Y455" s="189"/>
      <c r="Z455" s="189"/>
      <c r="AA455" s="189"/>
      <c r="AB455" s="189"/>
      <c r="AE455" s="189"/>
      <c r="AN455" s="189"/>
    </row>
    <row r="456" spans="2:40" ht="12.75" customHeight="1" x14ac:dyDescent="0.3">
      <c r="B456" s="189"/>
      <c r="C456" s="189"/>
      <c r="D456" s="189"/>
      <c r="E456" s="269"/>
      <c r="F456" s="269"/>
      <c r="G456" s="189"/>
      <c r="H456" s="189"/>
      <c r="I456" s="189"/>
      <c r="J456" s="189"/>
      <c r="K456" s="270"/>
      <c r="L456" s="189"/>
      <c r="M456" s="189"/>
      <c r="N456" s="271"/>
      <c r="O456" s="272"/>
      <c r="P456" s="189"/>
      <c r="Q456" s="189"/>
      <c r="R456" s="189"/>
      <c r="S456" s="189"/>
      <c r="T456" s="189"/>
      <c r="U456" s="189"/>
      <c r="V456" s="189"/>
      <c r="W456" s="189"/>
      <c r="X456" s="189"/>
      <c r="Y456" s="189"/>
      <c r="Z456" s="189"/>
      <c r="AA456" s="189"/>
      <c r="AB456" s="189"/>
      <c r="AE456" s="189"/>
      <c r="AN456" s="189"/>
    </row>
    <row r="457" spans="2:40" ht="12.75" customHeight="1" x14ac:dyDescent="0.3">
      <c r="B457" s="189"/>
      <c r="C457" s="189"/>
      <c r="D457" s="189"/>
      <c r="E457" s="269"/>
      <c r="F457" s="269"/>
      <c r="G457" s="189"/>
      <c r="H457" s="189"/>
      <c r="I457" s="189"/>
      <c r="J457" s="189"/>
      <c r="K457" s="270"/>
      <c r="L457" s="189"/>
      <c r="M457" s="189"/>
      <c r="N457" s="271"/>
      <c r="O457" s="272"/>
      <c r="P457" s="189"/>
      <c r="Q457" s="189"/>
      <c r="R457" s="189"/>
      <c r="S457" s="189"/>
      <c r="T457" s="189"/>
      <c r="U457" s="189"/>
      <c r="V457" s="189"/>
      <c r="W457" s="189"/>
      <c r="X457" s="189"/>
      <c r="Y457" s="189"/>
      <c r="Z457" s="189"/>
      <c r="AA457" s="189"/>
      <c r="AB457" s="189"/>
      <c r="AE457" s="189"/>
      <c r="AN457" s="189"/>
    </row>
    <row r="458" spans="2:40" ht="12.75" customHeight="1" x14ac:dyDescent="0.3">
      <c r="B458" s="189"/>
      <c r="C458" s="189"/>
      <c r="D458" s="189"/>
      <c r="E458" s="269"/>
      <c r="F458" s="269"/>
      <c r="G458" s="189"/>
      <c r="H458" s="189"/>
      <c r="I458" s="189"/>
      <c r="J458" s="189"/>
      <c r="K458" s="270"/>
      <c r="L458" s="189"/>
      <c r="M458" s="189"/>
      <c r="N458" s="271"/>
      <c r="O458" s="272"/>
      <c r="P458" s="189"/>
      <c r="Q458" s="189"/>
      <c r="R458" s="189"/>
      <c r="S458" s="189"/>
      <c r="T458" s="189"/>
      <c r="U458" s="189"/>
      <c r="V458" s="189"/>
      <c r="W458" s="189"/>
      <c r="X458" s="189"/>
      <c r="Y458" s="189"/>
      <c r="Z458" s="189"/>
      <c r="AA458" s="189"/>
      <c r="AB458" s="189"/>
      <c r="AE458" s="189"/>
      <c r="AN458" s="189"/>
    </row>
    <row r="459" spans="2:40" ht="12.75" customHeight="1" x14ac:dyDescent="0.3">
      <c r="B459" s="189"/>
      <c r="C459" s="189"/>
      <c r="D459" s="189"/>
      <c r="E459" s="269"/>
      <c r="F459" s="269"/>
      <c r="G459" s="189"/>
      <c r="H459" s="189"/>
      <c r="I459" s="189"/>
      <c r="J459" s="189"/>
      <c r="K459" s="270"/>
      <c r="L459" s="189"/>
      <c r="M459" s="189"/>
      <c r="N459" s="271"/>
      <c r="O459" s="272"/>
      <c r="P459" s="189"/>
      <c r="Q459" s="189"/>
      <c r="R459" s="189"/>
      <c r="S459" s="189"/>
      <c r="T459" s="189"/>
      <c r="U459" s="189"/>
      <c r="V459" s="189"/>
      <c r="W459" s="189"/>
      <c r="X459" s="189"/>
      <c r="Y459" s="189"/>
      <c r="Z459" s="189"/>
      <c r="AA459" s="189"/>
      <c r="AB459" s="189"/>
      <c r="AE459" s="189"/>
      <c r="AN459" s="189"/>
    </row>
    <row r="460" spans="2:40" ht="12.75" customHeight="1" x14ac:dyDescent="0.3">
      <c r="B460" s="189"/>
      <c r="C460" s="189"/>
      <c r="D460" s="189"/>
      <c r="E460" s="269"/>
      <c r="F460" s="269"/>
      <c r="G460" s="189"/>
      <c r="H460" s="189"/>
      <c r="I460" s="189"/>
      <c r="J460" s="189"/>
      <c r="K460" s="270"/>
      <c r="L460" s="189"/>
      <c r="M460" s="189"/>
      <c r="N460" s="271"/>
      <c r="O460" s="272"/>
      <c r="P460" s="189"/>
      <c r="Q460" s="189"/>
      <c r="R460" s="189"/>
      <c r="S460" s="189"/>
      <c r="T460" s="189"/>
      <c r="U460" s="189"/>
      <c r="V460" s="189"/>
      <c r="W460" s="189"/>
      <c r="X460" s="189"/>
      <c r="Y460" s="189"/>
      <c r="Z460" s="189"/>
      <c r="AA460" s="189"/>
      <c r="AB460" s="189"/>
      <c r="AE460" s="189"/>
      <c r="AN460" s="189"/>
    </row>
    <row r="461" spans="2:40" ht="12.75" customHeight="1" x14ac:dyDescent="0.3">
      <c r="B461" s="189"/>
      <c r="C461" s="189"/>
      <c r="D461" s="189"/>
      <c r="E461" s="269"/>
      <c r="F461" s="269"/>
      <c r="G461" s="189"/>
      <c r="H461" s="189"/>
      <c r="I461" s="189"/>
      <c r="J461" s="189"/>
      <c r="K461" s="270"/>
      <c r="L461" s="189"/>
      <c r="M461" s="189"/>
      <c r="N461" s="271"/>
      <c r="O461" s="272"/>
      <c r="P461" s="189"/>
      <c r="Q461" s="189"/>
      <c r="R461" s="189"/>
      <c r="S461" s="189"/>
      <c r="T461" s="189"/>
      <c r="U461" s="189"/>
      <c r="V461" s="189"/>
      <c r="W461" s="189"/>
      <c r="X461" s="189"/>
      <c r="Y461" s="189"/>
      <c r="Z461" s="189"/>
      <c r="AA461" s="189"/>
      <c r="AB461" s="189"/>
      <c r="AE461" s="189"/>
      <c r="AN461" s="189"/>
    </row>
    <row r="462" spans="2:40" ht="12.75" customHeight="1" x14ac:dyDescent="0.3">
      <c r="B462" s="189"/>
      <c r="C462" s="189"/>
      <c r="D462" s="189"/>
      <c r="E462" s="269"/>
      <c r="F462" s="269"/>
      <c r="G462" s="189"/>
      <c r="H462" s="189"/>
      <c r="I462" s="189"/>
      <c r="J462" s="189"/>
      <c r="K462" s="270"/>
      <c r="L462" s="189"/>
      <c r="M462" s="189"/>
      <c r="N462" s="271"/>
      <c r="O462" s="272"/>
      <c r="P462" s="189"/>
      <c r="Q462" s="189"/>
      <c r="R462" s="189"/>
      <c r="S462" s="189"/>
      <c r="T462" s="189"/>
      <c r="U462" s="189"/>
      <c r="V462" s="189"/>
      <c r="W462" s="189"/>
      <c r="X462" s="189"/>
      <c r="Y462" s="189"/>
      <c r="Z462" s="189"/>
      <c r="AA462" s="189"/>
      <c r="AB462" s="189"/>
      <c r="AE462" s="189"/>
      <c r="AN462" s="189"/>
    </row>
    <row r="463" spans="2:40" ht="12.75" customHeight="1" x14ac:dyDescent="0.3">
      <c r="B463" s="189"/>
      <c r="C463" s="189"/>
      <c r="D463" s="189"/>
      <c r="E463" s="269"/>
      <c r="F463" s="269"/>
      <c r="G463" s="189"/>
      <c r="H463" s="189"/>
      <c r="I463" s="189"/>
      <c r="J463" s="189"/>
      <c r="K463" s="270"/>
      <c r="L463" s="189"/>
      <c r="M463" s="189"/>
      <c r="N463" s="271"/>
      <c r="O463" s="272"/>
      <c r="P463" s="189"/>
      <c r="Q463" s="189"/>
      <c r="R463" s="189"/>
      <c r="S463" s="189"/>
      <c r="T463" s="189"/>
      <c r="U463" s="189"/>
      <c r="V463" s="189"/>
      <c r="W463" s="189"/>
      <c r="X463" s="189"/>
      <c r="Y463" s="189"/>
      <c r="Z463" s="189"/>
      <c r="AA463" s="189"/>
      <c r="AB463" s="189"/>
      <c r="AE463" s="189"/>
      <c r="AN463" s="189"/>
    </row>
    <row r="464" spans="2:40" ht="12.75" customHeight="1" x14ac:dyDescent="0.3">
      <c r="B464" s="189"/>
      <c r="C464" s="189"/>
      <c r="D464" s="189"/>
      <c r="E464" s="269"/>
      <c r="F464" s="269"/>
      <c r="G464" s="189"/>
      <c r="H464" s="189"/>
      <c r="I464" s="189"/>
      <c r="J464" s="189"/>
      <c r="K464" s="270"/>
      <c r="L464" s="189"/>
      <c r="M464" s="189"/>
      <c r="N464" s="271"/>
      <c r="O464" s="272"/>
      <c r="P464" s="189"/>
      <c r="Q464" s="189"/>
      <c r="R464" s="189"/>
      <c r="S464" s="189"/>
      <c r="T464" s="189"/>
      <c r="U464" s="189"/>
      <c r="V464" s="189"/>
      <c r="W464" s="189"/>
      <c r="X464" s="189"/>
      <c r="Y464" s="189"/>
      <c r="Z464" s="189"/>
      <c r="AA464" s="189"/>
      <c r="AB464" s="189"/>
      <c r="AE464" s="189"/>
      <c r="AN464" s="189"/>
    </row>
    <row r="465" spans="2:40" ht="12.75" customHeight="1" x14ac:dyDescent="0.3">
      <c r="B465" s="189"/>
      <c r="C465" s="189"/>
      <c r="D465" s="189"/>
      <c r="E465" s="269"/>
      <c r="F465" s="269"/>
      <c r="G465" s="189"/>
      <c r="H465" s="189"/>
      <c r="I465" s="189"/>
      <c r="J465" s="189"/>
      <c r="K465" s="270"/>
      <c r="L465" s="189"/>
      <c r="M465" s="189"/>
      <c r="N465" s="271"/>
      <c r="O465" s="272"/>
      <c r="P465" s="189"/>
      <c r="Q465" s="189"/>
      <c r="R465" s="189"/>
      <c r="S465" s="189"/>
      <c r="T465" s="189"/>
      <c r="U465" s="189"/>
      <c r="V465" s="189"/>
      <c r="W465" s="189"/>
      <c r="X465" s="189"/>
      <c r="Y465" s="189"/>
      <c r="Z465" s="189"/>
      <c r="AA465" s="189"/>
      <c r="AB465" s="189"/>
      <c r="AE465" s="189"/>
      <c r="AN465" s="189"/>
    </row>
    <row r="466" spans="2:40" ht="12.75" customHeight="1" x14ac:dyDescent="0.3">
      <c r="B466" s="189"/>
      <c r="C466" s="189"/>
      <c r="D466" s="189"/>
      <c r="E466" s="269"/>
      <c r="F466" s="269"/>
      <c r="G466" s="189"/>
      <c r="H466" s="189"/>
      <c r="I466" s="189"/>
      <c r="J466" s="189"/>
      <c r="K466" s="270"/>
      <c r="L466" s="189"/>
      <c r="M466" s="189"/>
      <c r="N466" s="271"/>
      <c r="O466" s="272"/>
      <c r="P466" s="189"/>
      <c r="Q466" s="189"/>
      <c r="R466" s="189"/>
      <c r="S466" s="189"/>
      <c r="T466" s="189"/>
      <c r="U466" s="189"/>
      <c r="V466" s="189"/>
      <c r="W466" s="189"/>
      <c r="X466" s="189"/>
      <c r="Y466" s="189"/>
      <c r="Z466" s="189"/>
      <c r="AA466" s="189"/>
      <c r="AB466" s="189"/>
      <c r="AE466" s="189"/>
      <c r="AN466" s="189"/>
    </row>
    <row r="467" spans="2:40" ht="12.75" customHeight="1" x14ac:dyDescent="0.3">
      <c r="B467" s="189"/>
      <c r="C467" s="189"/>
      <c r="D467" s="189"/>
      <c r="E467" s="269"/>
      <c r="F467" s="269"/>
      <c r="G467" s="189"/>
      <c r="H467" s="189"/>
      <c r="I467" s="189"/>
      <c r="J467" s="189"/>
      <c r="K467" s="270"/>
      <c r="L467" s="189"/>
      <c r="M467" s="189"/>
      <c r="N467" s="271"/>
      <c r="O467" s="272"/>
      <c r="P467" s="189"/>
      <c r="Q467" s="189"/>
      <c r="R467" s="189"/>
      <c r="S467" s="189"/>
      <c r="T467" s="189"/>
      <c r="U467" s="189"/>
      <c r="V467" s="189"/>
      <c r="W467" s="189"/>
      <c r="X467" s="189"/>
      <c r="Y467" s="189"/>
      <c r="Z467" s="189"/>
      <c r="AA467" s="189"/>
      <c r="AB467" s="189"/>
      <c r="AE467" s="189"/>
      <c r="AN467" s="189"/>
    </row>
    <row r="468" spans="2:40" ht="12.75" customHeight="1" x14ac:dyDescent="0.3">
      <c r="B468" s="189"/>
      <c r="C468" s="189"/>
      <c r="D468" s="189"/>
      <c r="E468" s="269"/>
      <c r="F468" s="269"/>
      <c r="G468" s="189"/>
      <c r="H468" s="189"/>
      <c r="I468" s="189"/>
      <c r="J468" s="189"/>
      <c r="K468" s="270"/>
      <c r="L468" s="189"/>
      <c r="M468" s="189"/>
      <c r="N468" s="271"/>
      <c r="O468" s="272"/>
      <c r="P468" s="189"/>
      <c r="Q468" s="189"/>
      <c r="R468" s="189"/>
      <c r="S468" s="189"/>
      <c r="T468" s="189"/>
      <c r="U468" s="189"/>
      <c r="V468" s="189"/>
      <c r="W468" s="189"/>
      <c r="X468" s="189"/>
      <c r="Y468" s="189"/>
      <c r="Z468" s="189"/>
      <c r="AA468" s="189"/>
      <c r="AB468" s="189"/>
      <c r="AE468" s="189"/>
      <c r="AN468" s="189"/>
    </row>
    <row r="469" spans="2:40" ht="12.75" customHeight="1" x14ac:dyDescent="0.3">
      <c r="B469" s="189"/>
      <c r="C469" s="189"/>
      <c r="D469" s="189"/>
      <c r="E469" s="269"/>
      <c r="F469" s="269"/>
      <c r="G469" s="189"/>
      <c r="H469" s="189"/>
      <c r="I469" s="189"/>
      <c r="J469" s="189"/>
      <c r="K469" s="270"/>
      <c r="L469" s="189"/>
      <c r="M469" s="189"/>
      <c r="N469" s="271"/>
      <c r="O469" s="272"/>
      <c r="P469" s="189"/>
      <c r="Q469" s="189"/>
      <c r="R469" s="189"/>
      <c r="S469" s="189"/>
      <c r="T469" s="189"/>
      <c r="U469" s="189"/>
      <c r="V469" s="189"/>
      <c r="W469" s="189"/>
      <c r="X469" s="189"/>
      <c r="Y469" s="189"/>
      <c r="Z469" s="189"/>
      <c r="AA469" s="189"/>
      <c r="AB469" s="189"/>
      <c r="AE469" s="189"/>
      <c r="AN469" s="189"/>
    </row>
    <row r="470" spans="2:40" ht="12.75" customHeight="1" x14ac:dyDescent="0.3">
      <c r="B470" s="189"/>
      <c r="C470" s="189"/>
      <c r="D470" s="189"/>
      <c r="E470" s="269"/>
      <c r="F470" s="269"/>
      <c r="G470" s="189"/>
      <c r="H470" s="189"/>
      <c r="I470" s="189"/>
      <c r="J470" s="189"/>
      <c r="K470" s="270"/>
      <c r="L470" s="189"/>
      <c r="M470" s="189"/>
      <c r="N470" s="271"/>
      <c r="O470" s="272"/>
      <c r="P470" s="189"/>
      <c r="Q470" s="189"/>
      <c r="R470" s="189"/>
      <c r="S470" s="189"/>
      <c r="T470" s="189"/>
      <c r="U470" s="189"/>
      <c r="V470" s="189"/>
      <c r="W470" s="189"/>
      <c r="X470" s="189"/>
      <c r="Y470" s="189"/>
      <c r="Z470" s="189"/>
      <c r="AA470" s="189"/>
      <c r="AB470" s="189"/>
      <c r="AE470" s="189"/>
      <c r="AN470" s="189"/>
    </row>
    <row r="471" spans="2:40" ht="12.75" customHeight="1" x14ac:dyDescent="0.3">
      <c r="B471" s="189"/>
      <c r="C471" s="189"/>
      <c r="D471" s="189"/>
      <c r="E471" s="269"/>
      <c r="F471" s="269"/>
      <c r="G471" s="189"/>
      <c r="H471" s="189"/>
      <c r="I471" s="189"/>
      <c r="J471" s="189"/>
      <c r="K471" s="270"/>
      <c r="L471" s="189"/>
      <c r="M471" s="189"/>
      <c r="N471" s="271"/>
      <c r="O471" s="272"/>
      <c r="P471" s="189"/>
      <c r="Q471" s="189"/>
      <c r="R471" s="189"/>
      <c r="S471" s="189"/>
      <c r="T471" s="189"/>
      <c r="U471" s="189"/>
      <c r="V471" s="189"/>
      <c r="W471" s="189"/>
      <c r="X471" s="189"/>
      <c r="Y471" s="189"/>
      <c r="Z471" s="189"/>
      <c r="AA471" s="189"/>
      <c r="AB471" s="189"/>
      <c r="AE471" s="189"/>
      <c r="AN471" s="189"/>
    </row>
    <row r="472" spans="2:40" ht="12.75" customHeight="1" x14ac:dyDescent="0.3">
      <c r="B472" s="189"/>
      <c r="C472" s="189"/>
      <c r="D472" s="189"/>
      <c r="E472" s="269"/>
      <c r="F472" s="269"/>
      <c r="G472" s="189"/>
      <c r="H472" s="189"/>
      <c r="I472" s="189"/>
      <c r="J472" s="189"/>
      <c r="K472" s="270"/>
      <c r="L472" s="189"/>
      <c r="M472" s="189"/>
      <c r="N472" s="271"/>
      <c r="O472" s="272"/>
      <c r="P472" s="189"/>
      <c r="Q472" s="189"/>
      <c r="R472" s="189"/>
      <c r="S472" s="189"/>
      <c r="T472" s="189"/>
      <c r="U472" s="189"/>
      <c r="V472" s="189"/>
      <c r="W472" s="189"/>
      <c r="X472" s="189"/>
      <c r="Y472" s="189"/>
      <c r="Z472" s="189"/>
      <c r="AA472" s="189"/>
      <c r="AB472" s="189"/>
      <c r="AE472" s="189"/>
      <c r="AN472" s="189"/>
    </row>
    <row r="473" spans="2:40" ht="12.75" customHeight="1" x14ac:dyDescent="0.3">
      <c r="B473" s="189"/>
      <c r="C473" s="189"/>
      <c r="D473" s="189"/>
      <c r="E473" s="269"/>
      <c r="F473" s="269"/>
      <c r="G473" s="189"/>
      <c r="H473" s="189"/>
      <c r="I473" s="189"/>
      <c r="J473" s="189"/>
      <c r="K473" s="270"/>
      <c r="L473" s="189"/>
      <c r="M473" s="189"/>
      <c r="N473" s="271"/>
      <c r="O473" s="272"/>
      <c r="P473" s="189"/>
      <c r="Q473" s="189"/>
      <c r="R473" s="189"/>
      <c r="S473" s="189"/>
      <c r="T473" s="189"/>
      <c r="U473" s="189"/>
      <c r="V473" s="189"/>
      <c r="W473" s="189"/>
      <c r="X473" s="189"/>
      <c r="Y473" s="189"/>
      <c r="Z473" s="189"/>
      <c r="AA473" s="189"/>
      <c r="AB473" s="189"/>
      <c r="AE473" s="189"/>
      <c r="AN473" s="189"/>
    </row>
    <row r="474" spans="2:40" ht="12.75" customHeight="1" x14ac:dyDescent="0.3">
      <c r="B474" s="189"/>
      <c r="C474" s="189"/>
      <c r="D474" s="189"/>
      <c r="E474" s="269"/>
      <c r="F474" s="269"/>
      <c r="G474" s="189"/>
      <c r="H474" s="189"/>
      <c r="I474" s="189"/>
      <c r="J474" s="189"/>
      <c r="K474" s="270"/>
      <c r="L474" s="189"/>
      <c r="M474" s="189"/>
      <c r="N474" s="271"/>
      <c r="O474" s="272"/>
      <c r="P474" s="189"/>
      <c r="Q474" s="189"/>
      <c r="R474" s="189"/>
      <c r="S474" s="189"/>
      <c r="T474" s="189"/>
      <c r="U474" s="189"/>
      <c r="V474" s="189"/>
      <c r="W474" s="189"/>
      <c r="X474" s="189"/>
      <c r="Y474" s="189"/>
      <c r="Z474" s="189"/>
      <c r="AA474" s="189"/>
      <c r="AB474" s="189"/>
      <c r="AE474" s="189"/>
      <c r="AN474" s="189"/>
    </row>
    <row r="475" spans="2:40" ht="12.75" customHeight="1" x14ac:dyDescent="0.3">
      <c r="B475" s="189"/>
      <c r="C475" s="189"/>
      <c r="D475" s="189"/>
      <c r="E475" s="269"/>
      <c r="F475" s="269"/>
      <c r="G475" s="189"/>
      <c r="H475" s="189"/>
      <c r="I475" s="189"/>
      <c r="J475" s="189"/>
      <c r="K475" s="270"/>
      <c r="L475" s="189"/>
      <c r="M475" s="189"/>
      <c r="N475" s="271"/>
      <c r="O475" s="272"/>
      <c r="P475" s="189"/>
      <c r="Q475" s="189"/>
      <c r="R475" s="189"/>
      <c r="S475" s="189"/>
      <c r="T475" s="189"/>
      <c r="U475" s="189"/>
      <c r="V475" s="189"/>
      <c r="W475" s="189"/>
      <c r="X475" s="189"/>
      <c r="Y475" s="189"/>
      <c r="Z475" s="189"/>
      <c r="AA475" s="189"/>
      <c r="AB475" s="189"/>
      <c r="AE475" s="189"/>
      <c r="AN475" s="189"/>
    </row>
    <row r="476" spans="2:40" ht="12.75" customHeight="1" x14ac:dyDescent="0.3">
      <c r="B476" s="189"/>
      <c r="C476" s="189"/>
      <c r="D476" s="189"/>
      <c r="E476" s="269"/>
      <c r="F476" s="269"/>
      <c r="G476" s="189"/>
      <c r="H476" s="189"/>
      <c r="I476" s="189"/>
      <c r="J476" s="189"/>
      <c r="K476" s="270"/>
      <c r="L476" s="189"/>
      <c r="M476" s="189"/>
      <c r="N476" s="271"/>
      <c r="O476" s="272"/>
      <c r="P476" s="189"/>
      <c r="Q476" s="189"/>
      <c r="R476" s="189"/>
      <c r="S476" s="189"/>
      <c r="T476" s="189"/>
      <c r="U476" s="189"/>
      <c r="V476" s="189"/>
      <c r="W476" s="189"/>
      <c r="X476" s="189"/>
      <c r="Y476" s="189"/>
      <c r="Z476" s="189"/>
      <c r="AA476" s="189"/>
      <c r="AB476" s="189"/>
      <c r="AE476" s="189"/>
      <c r="AN476" s="189"/>
    </row>
    <row r="477" spans="2:40" ht="12.75" customHeight="1" x14ac:dyDescent="0.3">
      <c r="B477" s="189"/>
      <c r="C477" s="189"/>
      <c r="D477" s="189"/>
      <c r="E477" s="269"/>
      <c r="F477" s="269"/>
      <c r="G477" s="189"/>
      <c r="H477" s="189"/>
      <c r="I477" s="189"/>
      <c r="J477" s="189"/>
      <c r="K477" s="270"/>
      <c r="L477" s="189"/>
      <c r="M477" s="189"/>
      <c r="N477" s="271"/>
      <c r="O477" s="272"/>
      <c r="P477" s="189"/>
      <c r="Q477" s="189"/>
      <c r="R477" s="189"/>
      <c r="S477" s="189"/>
      <c r="T477" s="189"/>
      <c r="U477" s="189"/>
      <c r="V477" s="189"/>
      <c r="W477" s="189"/>
      <c r="X477" s="189"/>
      <c r="Y477" s="189"/>
      <c r="Z477" s="189"/>
      <c r="AA477" s="189"/>
      <c r="AB477" s="189"/>
      <c r="AE477" s="189"/>
      <c r="AN477" s="189"/>
    </row>
    <row r="478" spans="2:40" ht="12.75" customHeight="1" x14ac:dyDescent="0.3">
      <c r="B478" s="189"/>
      <c r="C478" s="189"/>
      <c r="D478" s="189"/>
      <c r="E478" s="269"/>
      <c r="F478" s="269"/>
      <c r="G478" s="189"/>
      <c r="H478" s="189"/>
      <c r="I478" s="189"/>
      <c r="J478" s="189"/>
      <c r="K478" s="270"/>
      <c r="L478" s="189"/>
      <c r="M478" s="189"/>
      <c r="N478" s="271"/>
      <c r="O478" s="272"/>
      <c r="P478" s="189"/>
      <c r="Q478" s="189"/>
      <c r="R478" s="189"/>
      <c r="S478" s="189"/>
      <c r="T478" s="189"/>
      <c r="U478" s="189"/>
      <c r="V478" s="189"/>
      <c r="W478" s="189"/>
      <c r="X478" s="189"/>
      <c r="Y478" s="189"/>
      <c r="Z478" s="189"/>
      <c r="AA478" s="189"/>
      <c r="AB478" s="189"/>
      <c r="AE478" s="189"/>
      <c r="AN478" s="189"/>
    </row>
    <row r="479" spans="2:40" ht="12.75" customHeight="1" x14ac:dyDescent="0.3">
      <c r="B479" s="189"/>
      <c r="C479" s="189"/>
      <c r="D479" s="189"/>
      <c r="E479" s="269"/>
      <c r="F479" s="269"/>
      <c r="G479" s="189"/>
      <c r="H479" s="189"/>
      <c r="I479" s="189"/>
      <c r="J479" s="189"/>
      <c r="K479" s="270"/>
      <c r="L479" s="189"/>
      <c r="M479" s="189"/>
      <c r="N479" s="271"/>
      <c r="O479" s="272"/>
      <c r="P479" s="189"/>
      <c r="Q479" s="189"/>
      <c r="R479" s="189"/>
      <c r="S479" s="189"/>
      <c r="T479" s="189"/>
      <c r="U479" s="189"/>
      <c r="V479" s="189"/>
      <c r="W479" s="189"/>
      <c r="X479" s="189"/>
      <c r="Y479" s="189"/>
      <c r="Z479" s="189"/>
      <c r="AA479" s="189"/>
      <c r="AB479" s="189"/>
      <c r="AE479" s="189"/>
      <c r="AN479" s="189"/>
    </row>
    <row r="480" spans="2:40" ht="12.75" customHeight="1" x14ac:dyDescent="0.3">
      <c r="B480" s="189"/>
      <c r="C480" s="189"/>
      <c r="D480" s="189"/>
      <c r="E480" s="269"/>
      <c r="F480" s="269"/>
      <c r="G480" s="189"/>
      <c r="H480" s="189"/>
      <c r="I480" s="189"/>
      <c r="J480" s="189"/>
      <c r="K480" s="270"/>
      <c r="L480" s="189"/>
      <c r="M480" s="189"/>
      <c r="N480" s="271"/>
      <c r="O480" s="272"/>
      <c r="P480" s="189"/>
      <c r="Q480" s="189"/>
      <c r="R480" s="189"/>
      <c r="S480" s="189"/>
      <c r="T480" s="189"/>
      <c r="U480" s="189"/>
      <c r="V480" s="189"/>
      <c r="W480" s="189"/>
      <c r="X480" s="189"/>
      <c r="Y480" s="189"/>
      <c r="Z480" s="189"/>
      <c r="AA480" s="189"/>
      <c r="AB480" s="189"/>
      <c r="AE480" s="189"/>
      <c r="AN480" s="189"/>
    </row>
    <row r="481" spans="2:40" ht="12.75" customHeight="1" x14ac:dyDescent="0.3">
      <c r="B481" s="189"/>
      <c r="C481" s="189"/>
      <c r="D481" s="189"/>
      <c r="E481" s="269"/>
      <c r="F481" s="269"/>
      <c r="G481" s="189"/>
      <c r="H481" s="189"/>
      <c r="I481" s="189"/>
      <c r="J481" s="189"/>
      <c r="K481" s="270"/>
      <c r="L481" s="189"/>
      <c r="M481" s="189"/>
      <c r="N481" s="271"/>
      <c r="O481" s="272"/>
      <c r="P481" s="189"/>
      <c r="Q481" s="189"/>
      <c r="R481" s="189"/>
      <c r="S481" s="189"/>
      <c r="T481" s="189"/>
      <c r="U481" s="189"/>
      <c r="V481" s="189"/>
      <c r="W481" s="189"/>
      <c r="X481" s="189"/>
      <c r="Y481" s="189"/>
      <c r="Z481" s="189"/>
      <c r="AA481" s="189"/>
      <c r="AB481" s="189"/>
      <c r="AE481" s="189"/>
      <c r="AN481" s="189"/>
    </row>
    <row r="482" spans="2:40" ht="12.75" customHeight="1" x14ac:dyDescent="0.3">
      <c r="B482" s="189"/>
      <c r="C482" s="189"/>
      <c r="D482" s="189"/>
      <c r="E482" s="269"/>
      <c r="F482" s="269"/>
      <c r="G482" s="189"/>
      <c r="H482" s="189"/>
      <c r="I482" s="189"/>
      <c r="J482" s="189"/>
      <c r="K482" s="270"/>
      <c r="L482" s="189"/>
      <c r="M482" s="189"/>
      <c r="N482" s="271"/>
      <c r="O482" s="272"/>
      <c r="P482" s="189"/>
      <c r="Q482" s="189"/>
      <c r="R482" s="189"/>
      <c r="S482" s="189"/>
      <c r="T482" s="189"/>
      <c r="U482" s="189"/>
      <c r="V482" s="189"/>
      <c r="W482" s="189"/>
      <c r="X482" s="189"/>
      <c r="Y482" s="189"/>
      <c r="Z482" s="189"/>
      <c r="AA482" s="189"/>
      <c r="AB482" s="189"/>
      <c r="AE482" s="189"/>
      <c r="AN482" s="189"/>
    </row>
    <row r="483" spans="2:40" ht="12.75" customHeight="1" x14ac:dyDescent="0.3">
      <c r="B483" s="189"/>
      <c r="C483" s="189"/>
      <c r="D483" s="189"/>
      <c r="E483" s="269"/>
      <c r="F483" s="269"/>
      <c r="G483" s="189"/>
      <c r="H483" s="189"/>
      <c r="I483" s="189"/>
      <c r="J483" s="189"/>
      <c r="K483" s="270"/>
      <c r="L483" s="189"/>
      <c r="M483" s="189"/>
      <c r="N483" s="271"/>
      <c r="O483" s="272"/>
      <c r="P483" s="189"/>
      <c r="Q483" s="189"/>
      <c r="R483" s="189"/>
      <c r="S483" s="189"/>
      <c r="T483" s="189"/>
      <c r="U483" s="189"/>
      <c r="V483" s="189"/>
      <c r="W483" s="189"/>
      <c r="X483" s="189"/>
      <c r="Y483" s="189"/>
      <c r="Z483" s="189"/>
      <c r="AA483" s="189"/>
      <c r="AB483" s="189"/>
      <c r="AE483" s="189"/>
      <c r="AN483" s="189"/>
    </row>
    <row r="484" spans="2:40" ht="12.75" customHeight="1" x14ac:dyDescent="0.3">
      <c r="B484" s="189"/>
      <c r="C484" s="189"/>
      <c r="D484" s="189"/>
      <c r="E484" s="269"/>
      <c r="F484" s="269"/>
      <c r="G484" s="189"/>
      <c r="H484" s="189"/>
      <c r="I484" s="189"/>
      <c r="J484" s="189"/>
      <c r="K484" s="270"/>
      <c r="L484" s="189"/>
      <c r="M484" s="189"/>
      <c r="N484" s="271"/>
      <c r="O484" s="272"/>
      <c r="P484" s="189"/>
      <c r="Q484" s="189"/>
      <c r="R484" s="189"/>
      <c r="S484" s="189"/>
      <c r="T484" s="189"/>
      <c r="U484" s="189"/>
      <c r="V484" s="189"/>
      <c r="W484" s="189"/>
      <c r="X484" s="189"/>
      <c r="Y484" s="189"/>
      <c r="Z484" s="189"/>
      <c r="AA484" s="189"/>
      <c r="AB484" s="189"/>
      <c r="AE484" s="189"/>
      <c r="AN484" s="189"/>
    </row>
    <row r="485" spans="2:40" ht="12.75" customHeight="1" x14ac:dyDescent="0.3">
      <c r="B485" s="189"/>
      <c r="C485" s="189"/>
      <c r="D485" s="189"/>
      <c r="E485" s="269"/>
      <c r="F485" s="269"/>
      <c r="G485" s="189"/>
      <c r="H485" s="189"/>
      <c r="I485" s="189"/>
      <c r="J485" s="189"/>
      <c r="K485" s="270"/>
      <c r="L485" s="189"/>
      <c r="M485" s="189"/>
      <c r="N485" s="271"/>
      <c r="O485" s="272"/>
      <c r="P485" s="189"/>
      <c r="Q485" s="189"/>
      <c r="R485" s="189"/>
      <c r="S485" s="189"/>
      <c r="T485" s="189"/>
      <c r="U485" s="189"/>
      <c r="V485" s="189"/>
      <c r="W485" s="189"/>
      <c r="X485" s="189"/>
      <c r="Y485" s="189"/>
      <c r="Z485" s="189"/>
      <c r="AA485" s="189"/>
      <c r="AB485" s="189"/>
      <c r="AE485" s="189"/>
      <c r="AN485" s="189"/>
    </row>
    <row r="486" spans="2:40" ht="12.75" customHeight="1" x14ac:dyDescent="0.3">
      <c r="B486" s="189"/>
      <c r="C486" s="189"/>
      <c r="D486" s="189"/>
      <c r="E486" s="269"/>
      <c r="F486" s="269"/>
      <c r="G486" s="189"/>
      <c r="H486" s="189"/>
      <c r="I486" s="189"/>
      <c r="J486" s="189"/>
      <c r="K486" s="270"/>
      <c r="L486" s="189"/>
      <c r="M486" s="189"/>
      <c r="N486" s="271"/>
      <c r="O486" s="272"/>
      <c r="P486" s="189"/>
      <c r="Q486" s="189"/>
      <c r="R486" s="189"/>
      <c r="S486" s="189"/>
      <c r="T486" s="189"/>
      <c r="U486" s="189"/>
      <c r="V486" s="189"/>
      <c r="W486" s="189"/>
      <c r="X486" s="189"/>
      <c r="Y486" s="189"/>
      <c r="Z486" s="189"/>
      <c r="AA486" s="189"/>
      <c r="AB486" s="189"/>
      <c r="AE486" s="189"/>
      <c r="AN486" s="189"/>
    </row>
    <row r="487" spans="2:40" ht="12.75" customHeight="1" x14ac:dyDescent="0.3">
      <c r="B487" s="189"/>
      <c r="C487" s="189"/>
      <c r="D487" s="189"/>
      <c r="E487" s="269"/>
      <c r="F487" s="269"/>
      <c r="G487" s="189"/>
      <c r="H487" s="189"/>
      <c r="I487" s="189"/>
      <c r="J487" s="189"/>
      <c r="K487" s="270"/>
      <c r="L487" s="189"/>
      <c r="M487" s="189"/>
      <c r="N487" s="271"/>
      <c r="O487" s="272"/>
      <c r="P487" s="189"/>
      <c r="Q487" s="189"/>
      <c r="R487" s="189"/>
      <c r="S487" s="189"/>
      <c r="T487" s="189"/>
      <c r="U487" s="189"/>
      <c r="V487" s="189"/>
      <c r="W487" s="189"/>
      <c r="X487" s="189"/>
      <c r="Y487" s="189"/>
      <c r="Z487" s="189"/>
      <c r="AA487" s="189"/>
      <c r="AB487" s="189"/>
      <c r="AE487" s="189"/>
      <c r="AN487" s="189"/>
    </row>
    <row r="488" spans="2:40" ht="12.75" customHeight="1" x14ac:dyDescent="0.3">
      <c r="B488" s="189"/>
      <c r="C488" s="189"/>
      <c r="D488" s="189"/>
      <c r="E488" s="269"/>
      <c r="F488" s="269"/>
      <c r="G488" s="189"/>
      <c r="H488" s="189"/>
      <c r="I488" s="189"/>
      <c r="J488" s="189"/>
      <c r="K488" s="270"/>
      <c r="L488" s="189"/>
      <c r="M488" s="189"/>
      <c r="N488" s="271"/>
      <c r="O488" s="272"/>
      <c r="P488" s="189"/>
      <c r="Q488" s="189"/>
      <c r="R488" s="189"/>
      <c r="S488" s="189"/>
      <c r="T488" s="189"/>
      <c r="U488" s="189"/>
      <c r="V488" s="189"/>
      <c r="W488" s="189"/>
      <c r="X488" s="189"/>
      <c r="Y488" s="189"/>
      <c r="Z488" s="189"/>
      <c r="AA488" s="189"/>
      <c r="AB488" s="189"/>
      <c r="AE488" s="189"/>
      <c r="AN488" s="189"/>
    </row>
    <row r="489" spans="2:40" ht="12.75" customHeight="1" x14ac:dyDescent="0.3">
      <c r="B489" s="189"/>
      <c r="C489" s="189"/>
      <c r="D489" s="189"/>
      <c r="E489" s="269"/>
      <c r="F489" s="269"/>
      <c r="G489" s="189"/>
      <c r="H489" s="189"/>
      <c r="I489" s="189"/>
      <c r="J489" s="189"/>
      <c r="K489" s="270"/>
      <c r="L489" s="189"/>
      <c r="M489" s="189"/>
      <c r="N489" s="271"/>
      <c r="O489" s="272"/>
      <c r="P489" s="189"/>
      <c r="Q489" s="189"/>
      <c r="R489" s="189"/>
      <c r="S489" s="189"/>
      <c r="T489" s="189"/>
      <c r="U489" s="189"/>
      <c r="V489" s="189"/>
      <c r="W489" s="189"/>
      <c r="X489" s="189"/>
      <c r="Y489" s="189"/>
      <c r="Z489" s="189"/>
      <c r="AA489" s="189"/>
      <c r="AB489" s="189"/>
      <c r="AE489" s="189"/>
      <c r="AN489" s="189"/>
    </row>
    <row r="490" spans="2:40" ht="12.75" customHeight="1" x14ac:dyDescent="0.3">
      <c r="B490" s="189"/>
      <c r="C490" s="189"/>
      <c r="D490" s="189"/>
      <c r="E490" s="269"/>
      <c r="F490" s="269"/>
      <c r="G490" s="189"/>
      <c r="H490" s="189"/>
      <c r="I490" s="189"/>
      <c r="J490" s="189"/>
      <c r="K490" s="270"/>
      <c r="L490" s="189"/>
      <c r="M490" s="189"/>
      <c r="N490" s="271"/>
      <c r="O490" s="272"/>
      <c r="P490" s="189"/>
      <c r="Q490" s="189"/>
      <c r="R490" s="189"/>
      <c r="S490" s="189"/>
      <c r="T490" s="189"/>
      <c r="U490" s="189"/>
      <c r="V490" s="189"/>
      <c r="W490" s="189"/>
      <c r="X490" s="189"/>
      <c r="Y490" s="189"/>
      <c r="Z490" s="189"/>
      <c r="AA490" s="189"/>
      <c r="AB490" s="189"/>
      <c r="AE490" s="189"/>
      <c r="AN490" s="189"/>
    </row>
    <row r="491" spans="2:40" ht="12.75" customHeight="1" x14ac:dyDescent="0.3">
      <c r="B491" s="189"/>
      <c r="C491" s="189"/>
      <c r="D491" s="189"/>
      <c r="E491" s="269"/>
      <c r="F491" s="269"/>
      <c r="G491" s="189"/>
      <c r="H491" s="189"/>
      <c r="I491" s="189"/>
      <c r="J491" s="189"/>
      <c r="K491" s="270"/>
      <c r="L491" s="189"/>
      <c r="M491" s="189"/>
      <c r="N491" s="271"/>
      <c r="O491" s="272"/>
      <c r="P491" s="189"/>
      <c r="Q491" s="189"/>
      <c r="R491" s="189"/>
      <c r="S491" s="189"/>
      <c r="T491" s="189"/>
      <c r="U491" s="189"/>
      <c r="V491" s="189"/>
      <c r="W491" s="189"/>
      <c r="X491" s="189"/>
      <c r="Y491" s="189"/>
      <c r="Z491" s="189"/>
      <c r="AA491" s="189"/>
      <c r="AB491" s="189"/>
      <c r="AE491" s="189"/>
      <c r="AN491" s="189"/>
    </row>
    <row r="492" spans="2:40" ht="12.75" customHeight="1" x14ac:dyDescent="0.3">
      <c r="B492" s="189"/>
      <c r="C492" s="189"/>
      <c r="D492" s="189"/>
      <c r="E492" s="269"/>
      <c r="F492" s="269"/>
      <c r="G492" s="189"/>
      <c r="H492" s="189"/>
      <c r="I492" s="189"/>
      <c r="J492" s="189"/>
      <c r="K492" s="270"/>
      <c r="L492" s="189"/>
      <c r="M492" s="189"/>
      <c r="N492" s="271"/>
      <c r="O492" s="272"/>
      <c r="P492" s="189"/>
      <c r="Q492" s="189"/>
      <c r="R492" s="189"/>
      <c r="S492" s="189"/>
      <c r="T492" s="189"/>
      <c r="U492" s="189"/>
      <c r="V492" s="189"/>
      <c r="W492" s="189"/>
      <c r="X492" s="189"/>
      <c r="Y492" s="189"/>
      <c r="Z492" s="189"/>
      <c r="AA492" s="189"/>
      <c r="AB492" s="189"/>
      <c r="AE492" s="189"/>
      <c r="AN492" s="189"/>
    </row>
    <row r="493" spans="2:40" ht="12.75" customHeight="1" x14ac:dyDescent="0.3">
      <c r="B493" s="189"/>
      <c r="C493" s="189"/>
      <c r="D493" s="189"/>
      <c r="E493" s="269"/>
      <c r="F493" s="269"/>
      <c r="G493" s="189"/>
      <c r="H493" s="189"/>
      <c r="I493" s="189"/>
      <c r="J493" s="189"/>
      <c r="K493" s="270"/>
      <c r="L493" s="189"/>
      <c r="M493" s="189"/>
      <c r="N493" s="271"/>
      <c r="O493" s="272"/>
      <c r="P493" s="189"/>
      <c r="Q493" s="189"/>
      <c r="R493" s="189"/>
      <c r="S493" s="189"/>
      <c r="T493" s="189"/>
      <c r="U493" s="189"/>
      <c r="V493" s="189"/>
      <c r="W493" s="189"/>
      <c r="X493" s="189"/>
      <c r="Y493" s="189"/>
      <c r="Z493" s="189"/>
      <c r="AA493" s="189"/>
      <c r="AB493" s="189"/>
      <c r="AE493" s="189"/>
      <c r="AN493" s="189"/>
    </row>
    <row r="494" spans="2:40" ht="12.75" customHeight="1" x14ac:dyDescent="0.3">
      <c r="B494" s="189"/>
      <c r="C494" s="189"/>
      <c r="D494" s="189"/>
      <c r="E494" s="269"/>
      <c r="F494" s="269"/>
      <c r="G494" s="189"/>
      <c r="H494" s="189"/>
      <c r="I494" s="189"/>
      <c r="J494" s="189"/>
      <c r="K494" s="270"/>
      <c r="L494" s="189"/>
      <c r="M494" s="189"/>
      <c r="N494" s="271"/>
      <c r="O494" s="272"/>
      <c r="P494" s="189"/>
      <c r="Q494" s="189"/>
      <c r="R494" s="189"/>
      <c r="S494" s="189"/>
      <c r="T494" s="189"/>
      <c r="U494" s="189"/>
      <c r="V494" s="189"/>
      <c r="W494" s="189"/>
      <c r="X494" s="189"/>
      <c r="Y494" s="189"/>
      <c r="Z494" s="189"/>
      <c r="AA494" s="189"/>
      <c r="AB494" s="189"/>
      <c r="AE494" s="189"/>
      <c r="AN494" s="189"/>
    </row>
    <row r="495" spans="2:40" ht="12.75" customHeight="1" x14ac:dyDescent="0.3">
      <c r="B495" s="189"/>
      <c r="C495" s="189"/>
      <c r="D495" s="189"/>
      <c r="E495" s="269"/>
      <c r="F495" s="269"/>
      <c r="G495" s="189"/>
      <c r="H495" s="189"/>
      <c r="I495" s="189"/>
      <c r="J495" s="189"/>
      <c r="K495" s="270"/>
      <c r="L495" s="189"/>
      <c r="M495" s="189"/>
      <c r="N495" s="271"/>
      <c r="O495" s="272"/>
      <c r="P495" s="189"/>
      <c r="Q495" s="189"/>
      <c r="R495" s="189"/>
      <c r="S495" s="189"/>
      <c r="T495" s="189"/>
      <c r="U495" s="189"/>
      <c r="V495" s="189"/>
      <c r="W495" s="189"/>
      <c r="X495" s="189"/>
      <c r="Y495" s="189"/>
      <c r="Z495" s="189"/>
      <c r="AA495" s="189"/>
      <c r="AB495" s="189"/>
      <c r="AE495" s="189"/>
      <c r="AN495" s="189"/>
    </row>
    <row r="496" spans="2:40" ht="12.75" customHeight="1" x14ac:dyDescent="0.3">
      <c r="B496" s="189"/>
      <c r="C496" s="189"/>
      <c r="D496" s="189"/>
      <c r="E496" s="269"/>
      <c r="F496" s="269"/>
      <c r="G496" s="189"/>
      <c r="H496" s="189"/>
      <c r="I496" s="189"/>
      <c r="J496" s="189"/>
      <c r="K496" s="270"/>
      <c r="L496" s="189"/>
      <c r="M496" s="189"/>
      <c r="N496" s="271"/>
      <c r="O496" s="272"/>
      <c r="P496" s="189"/>
      <c r="Q496" s="189"/>
      <c r="R496" s="189"/>
      <c r="S496" s="189"/>
      <c r="T496" s="189"/>
      <c r="U496" s="189"/>
      <c r="V496" s="189"/>
      <c r="W496" s="189"/>
      <c r="X496" s="189"/>
      <c r="Y496" s="189"/>
      <c r="Z496" s="189"/>
      <c r="AA496" s="189"/>
      <c r="AB496" s="189"/>
      <c r="AE496" s="189"/>
      <c r="AN496" s="189"/>
    </row>
    <row r="497" spans="2:40" ht="12.75" customHeight="1" x14ac:dyDescent="0.3">
      <c r="B497" s="189"/>
      <c r="C497" s="189"/>
      <c r="D497" s="189"/>
      <c r="E497" s="269"/>
      <c r="F497" s="269"/>
      <c r="G497" s="189"/>
      <c r="H497" s="189"/>
      <c r="I497" s="189"/>
      <c r="J497" s="189"/>
      <c r="K497" s="270"/>
      <c r="L497" s="189"/>
      <c r="M497" s="189"/>
      <c r="N497" s="271"/>
      <c r="O497" s="272"/>
      <c r="P497" s="189"/>
      <c r="Q497" s="189"/>
      <c r="R497" s="189"/>
      <c r="S497" s="189"/>
      <c r="T497" s="189"/>
      <c r="U497" s="189"/>
      <c r="V497" s="189"/>
      <c r="W497" s="189"/>
      <c r="X497" s="189"/>
      <c r="Y497" s="189"/>
      <c r="Z497" s="189"/>
      <c r="AA497" s="189"/>
      <c r="AB497" s="189"/>
      <c r="AE497" s="189"/>
      <c r="AN497" s="189"/>
    </row>
    <row r="498" spans="2:40" ht="12.75" customHeight="1" x14ac:dyDescent="0.3">
      <c r="B498" s="189"/>
      <c r="C498" s="189"/>
      <c r="D498" s="189"/>
      <c r="E498" s="269"/>
      <c r="F498" s="269"/>
      <c r="G498" s="189"/>
      <c r="H498" s="189"/>
      <c r="I498" s="189"/>
      <c r="J498" s="189"/>
      <c r="K498" s="270"/>
      <c r="L498" s="189"/>
      <c r="M498" s="189"/>
      <c r="N498" s="271"/>
      <c r="O498" s="272"/>
      <c r="P498" s="189"/>
      <c r="Q498" s="189"/>
      <c r="R498" s="189"/>
      <c r="S498" s="189"/>
      <c r="T498" s="189"/>
      <c r="U498" s="189"/>
      <c r="V498" s="189"/>
      <c r="W498" s="189"/>
      <c r="X498" s="189"/>
      <c r="Y498" s="189"/>
      <c r="Z498" s="189"/>
      <c r="AA498" s="189"/>
      <c r="AB498" s="189"/>
      <c r="AE498" s="189"/>
      <c r="AN498" s="189"/>
    </row>
    <row r="499" spans="2:40" ht="12.75" customHeight="1" x14ac:dyDescent="0.3">
      <c r="B499" s="189"/>
      <c r="C499" s="189"/>
      <c r="D499" s="189"/>
      <c r="E499" s="269"/>
      <c r="F499" s="269"/>
      <c r="G499" s="189"/>
      <c r="H499" s="189"/>
      <c r="I499" s="189"/>
      <c r="J499" s="189"/>
      <c r="K499" s="270"/>
      <c r="L499" s="189"/>
      <c r="M499" s="189"/>
      <c r="N499" s="271"/>
      <c r="O499" s="272"/>
      <c r="P499" s="189"/>
      <c r="Q499" s="189"/>
      <c r="R499" s="189"/>
      <c r="S499" s="189"/>
      <c r="T499" s="189"/>
      <c r="U499" s="189"/>
      <c r="V499" s="189"/>
      <c r="W499" s="189"/>
      <c r="X499" s="189"/>
      <c r="Y499" s="189"/>
      <c r="Z499" s="189"/>
      <c r="AA499" s="189"/>
      <c r="AB499" s="189"/>
      <c r="AE499" s="189"/>
      <c r="AN499" s="189"/>
    </row>
    <row r="500" spans="2:40" ht="12.75" customHeight="1" x14ac:dyDescent="0.3">
      <c r="B500" s="189"/>
      <c r="C500" s="189"/>
      <c r="D500" s="189"/>
      <c r="E500" s="269"/>
      <c r="F500" s="269"/>
      <c r="G500" s="189"/>
      <c r="H500" s="189"/>
      <c r="I500" s="189"/>
      <c r="J500" s="189"/>
      <c r="K500" s="270"/>
      <c r="L500" s="189"/>
      <c r="M500" s="189"/>
      <c r="N500" s="271"/>
      <c r="O500" s="272"/>
      <c r="P500" s="189"/>
      <c r="Q500" s="189"/>
      <c r="R500" s="189"/>
      <c r="S500" s="189"/>
      <c r="T500" s="189"/>
      <c r="U500" s="189"/>
      <c r="V500" s="189"/>
      <c r="W500" s="189"/>
      <c r="X500" s="189"/>
      <c r="Y500" s="189"/>
      <c r="Z500" s="189"/>
      <c r="AA500" s="189"/>
      <c r="AB500" s="189"/>
      <c r="AE500" s="189"/>
      <c r="AN500" s="189"/>
    </row>
    <row r="501" spans="2:40" ht="12.75" customHeight="1" x14ac:dyDescent="0.3">
      <c r="B501" s="189"/>
      <c r="C501" s="189"/>
      <c r="D501" s="189"/>
      <c r="E501" s="269"/>
      <c r="F501" s="269"/>
      <c r="G501" s="189"/>
      <c r="H501" s="189"/>
      <c r="I501" s="189"/>
      <c r="J501" s="189"/>
      <c r="K501" s="270"/>
      <c r="L501" s="189"/>
      <c r="M501" s="189"/>
      <c r="N501" s="271"/>
      <c r="O501" s="272"/>
      <c r="P501" s="189"/>
      <c r="Q501" s="189"/>
      <c r="R501" s="189"/>
      <c r="S501" s="189"/>
      <c r="T501" s="189"/>
      <c r="U501" s="189"/>
      <c r="V501" s="189"/>
      <c r="W501" s="189"/>
      <c r="X501" s="189"/>
      <c r="Y501" s="189"/>
      <c r="Z501" s="189"/>
      <c r="AA501" s="189"/>
      <c r="AB501" s="189"/>
      <c r="AE501" s="189"/>
      <c r="AN501" s="189"/>
    </row>
    <row r="502" spans="2:40" ht="12.75" customHeight="1" x14ac:dyDescent="0.3">
      <c r="B502" s="189"/>
      <c r="C502" s="189"/>
      <c r="D502" s="189"/>
      <c r="E502" s="269"/>
      <c r="F502" s="269"/>
      <c r="G502" s="189"/>
      <c r="H502" s="189"/>
      <c r="I502" s="189"/>
      <c r="J502" s="189"/>
      <c r="K502" s="270"/>
      <c r="L502" s="189"/>
      <c r="M502" s="189"/>
      <c r="N502" s="271"/>
      <c r="O502" s="272"/>
      <c r="P502" s="189"/>
      <c r="Q502" s="189"/>
      <c r="R502" s="189"/>
      <c r="S502" s="189"/>
      <c r="T502" s="189"/>
      <c r="U502" s="189"/>
      <c r="V502" s="189"/>
      <c r="W502" s="189"/>
      <c r="X502" s="189"/>
      <c r="Y502" s="189"/>
      <c r="Z502" s="189"/>
      <c r="AA502" s="189"/>
      <c r="AB502" s="189"/>
      <c r="AE502" s="189"/>
      <c r="AN502" s="189"/>
    </row>
    <row r="503" spans="2:40" ht="12.75" customHeight="1" x14ac:dyDescent="0.3">
      <c r="B503" s="189"/>
      <c r="C503" s="189"/>
      <c r="D503" s="189"/>
      <c r="E503" s="269"/>
      <c r="F503" s="269"/>
      <c r="G503" s="189"/>
      <c r="H503" s="189"/>
      <c r="I503" s="189"/>
      <c r="J503" s="189"/>
      <c r="K503" s="270"/>
      <c r="L503" s="189"/>
      <c r="M503" s="189"/>
      <c r="N503" s="271"/>
      <c r="O503" s="272"/>
      <c r="P503" s="189"/>
      <c r="Q503" s="189"/>
      <c r="R503" s="189"/>
      <c r="S503" s="189"/>
      <c r="T503" s="189"/>
      <c r="U503" s="189"/>
      <c r="V503" s="189"/>
      <c r="W503" s="189"/>
      <c r="X503" s="189"/>
      <c r="Y503" s="189"/>
      <c r="Z503" s="189"/>
      <c r="AA503" s="189"/>
      <c r="AB503" s="189"/>
      <c r="AE503" s="189"/>
      <c r="AN503" s="189"/>
    </row>
    <row r="504" spans="2:40" ht="12.75" customHeight="1" x14ac:dyDescent="0.3">
      <c r="B504" s="189"/>
      <c r="C504" s="189"/>
      <c r="D504" s="189"/>
      <c r="E504" s="269"/>
      <c r="F504" s="269"/>
      <c r="G504" s="189"/>
      <c r="H504" s="189"/>
      <c r="I504" s="189"/>
      <c r="J504" s="189"/>
      <c r="K504" s="270"/>
      <c r="L504" s="189"/>
      <c r="M504" s="189"/>
      <c r="N504" s="271"/>
      <c r="O504" s="272"/>
      <c r="P504" s="189"/>
      <c r="Q504" s="189"/>
      <c r="R504" s="189"/>
      <c r="S504" s="189"/>
      <c r="T504" s="189"/>
      <c r="U504" s="189"/>
      <c r="V504" s="189"/>
      <c r="W504" s="189"/>
      <c r="X504" s="189"/>
      <c r="Y504" s="189"/>
      <c r="Z504" s="189"/>
      <c r="AA504" s="189"/>
      <c r="AB504" s="189"/>
      <c r="AE504" s="189"/>
      <c r="AN504" s="189"/>
    </row>
    <row r="505" spans="2:40" ht="12.75" customHeight="1" x14ac:dyDescent="0.3">
      <c r="B505" s="189"/>
      <c r="C505" s="189"/>
      <c r="D505" s="189"/>
      <c r="E505" s="269"/>
      <c r="F505" s="269"/>
      <c r="G505" s="189"/>
      <c r="H505" s="189"/>
      <c r="I505" s="189"/>
      <c r="J505" s="189"/>
      <c r="K505" s="270"/>
      <c r="L505" s="189"/>
      <c r="M505" s="189"/>
      <c r="N505" s="271"/>
      <c r="O505" s="272"/>
      <c r="P505" s="189"/>
      <c r="Q505" s="189"/>
      <c r="R505" s="189"/>
      <c r="S505" s="189"/>
      <c r="T505" s="189"/>
      <c r="U505" s="189"/>
      <c r="V505" s="189"/>
      <c r="W505" s="189"/>
      <c r="X505" s="189"/>
      <c r="Y505" s="189"/>
      <c r="Z505" s="189"/>
      <c r="AA505" s="189"/>
      <c r="AB505" s="189"/>
      <c r="AE505" s="189"/>
      <c r="AN505" s="189"/>
    </row>
    <row r="506" spans="2:40" ht="12.75" customHeight="1" x14ac:dyDescent="0.3">
      <c r="B506" s="189"/>
      <c r="C506" s="189"/>
      <c r="D506" s="189"/>
      <c r="E506" s="269"/>
      <c r="F506" s="269"/>
      <c r="G506" s="189"/>
      <c r="H506" s="189"/>
      <c r="I506" s="189"/>
      <c r="J506" s="189"/>
      <c r="K506" s="270"/>
      <c r="L506" s="189"/>
      <c r="M506" s="189"/>
      <c r="N506" s="271"/>
      <c r="O506" s="272"/>
      <c r="P506" s="189"/>
      <c r="Q506" s="189"/>
      <c r="R506" s="189"/>
      <c r="S506" s="189"/>
      <c r="T506" s="189"/>
      <c r="U506" s="189"/>
      <c r="V506" s="189"/>
      <c r="W506" s="189"/>
      <c r="X506" s="189"/>
      <c r="Y506" s="189"/>
      <c r="Z506" s="189"/>
      <c r="AA506" s="189"/>
      <c r="AB506" s="189"/>
      <c r="AE506" s="189"/>
      <c r="AN506" s="189"/>
    </row>
    <row r="507" spans="2:40" ht="12.75" customHeight="1" x14ac:dyDescent="0.3">
      <c r="B507" s="189"/>
      <c r="C507" s="189"/>
      <c r="D507" s="189"/>
      <c r="E507" s="269"/>
      <c r="F507" s="269"/>
      <c r="G507" s="189"/>
      <c r="H507" s="189"/>
      <c r="I507" s="189"/>
      <c r="J507" s="189"/>
      <c r="K507" s="270"/>
      <c r="L507" s="189"/>
      <c r="M507" s="189"/>
      <c r="N507" s="271"/>
      <c r="O507" s="272"/>
      <c r="P507" s="189"/>
      <c r="Q507" s="189"/>
      <c r="R507" s="189"/>
      <c r="S507" s="189"/>
      <c r="T507" s="189"/>
      <c r="U507" s="189"/>
      <c r="V507" s="189"/>
      <c r="W507" s="189"/>
      <c r="X507" s="189"/>
      <c r="Y507" s="189"/>
      <c r="Z507" s="189"/>
      <c r="AA507" s="189"/>
      <c r="AB507" s="189"/>
      <c r="AE507" s="189"/>
      <c r="AN507" s="189"/>
    </row>
    <row r="508" spans="2:40" ht="12.75" customHeight="1" x14ac:dyDescent="0.3">
      <c r="B508" s="189"/>
      <c r="C508" s="189"/>
      <c r="D508" s="189"/>
      <c r="E508" s="269"/>
      <c r="F508" s="269"/>
      <c r="G508" s="189"/>
      <c r="H508" s="189"/>
      <c r="I508" s="189"/>
      <c r="J508" s="189"/>
      <c r="K508" s="270"/>
      <c r="L508" s="189"/>
      <c r="M508" s="189"/>
      <c r="N508" s="271"/>
      <c r="O508" s="272"/>
      <c r="P508" s="189"/>
      <c r="Q508" s="189"/>
      <c r="R508" s="189"/>
      <c r="S508" s="189"/>
      <c r="T508" s="189"/>
      <c r="U508" s="189"/>
      <c r="V508" s="189"/>
      <c r="W508" s="189"/>
      <c r="X508" s="189"/>
      <c r="Y508" s="189"/>
      <c r="Z508" s="189"/>
      <c r="AA508" s="189"/>
      <c r="AB508" s="189"/>
      <c r="AE508" s="189"/>
      <c r="AN508" s="189"/>
    </row>
    <row r="509" spans="2:40" ht="12.75" customHeight="1" x14ac:dyDescent="0.3">
      <c r="B509" s="189"/>
      <c r="C509" s="189"/>
      <c r="D509" s="189"/>
      <c r="E509" s="269"/>
      <c r="F509" s="269"/>
      <c r="G509" s="189"/>
      <c r="H509" s="189"/>
      <c r="I509" s="189"/>
      <c r="J509" s="189"/>
      <c r="K509" s="270"/>
      <c r="L509" s="189"/>
      <c r="M509" s="189"/>
      <c r="N509" s="271"/>
      <c r="O509" s="272"/>
      <c r="P509" s="189"/>
      <c r="Q509" s="189"/>
      <c r="R509" s="189"/>
      <c r="S509" s="189"/>
      <c r="T509" s="189"/>
      <c r="U509" s="189"/>
      <c r="V509" s="189"/>
      <c r="W509" s="189"/>
      <c r="X509" s="189"/>
      <c r="Y509" s="189"/>
      <c r="Z509" s="189"/>
      <c r="AA509" s="189"/>
      <c r="AB509" s="189"/>
      <c r="AE509" s="189"/>
      <c r="AN509" s="189"/>
    </row>
    <row r="510" spans="2:40" ht="12.75" customHeight="1" x14ac:dyDescent="0.3">
      <c r="B510" s="189"/>
      <c r="C510" s="189"/>
      <c r="D510" s="189"/>
      <c r="E510" s="269"/>
      <c r="F510" s="269"/>
      <c r="G510" s="189"/>
      <c r="H510" s="189"/>
      <c r="I510" s="189"/>
      <c r="J510" s="189"/>
      <c r="K510" s="270"/>
      <c r="L510" s="189"/>
      <c r="M510" s="189"/>
      <c r="N510" s="271"/>
      <c r="O510" s="272"/>
      <c r="P510" s="189"/>
      <c r="Q510" s="189"/>
      <c r="R510" s="189"/>
      <c r="S510" s="189"/>
      <c r="T510" s="189"/>
      <c r="U510" s="189"/>
      <c r="V510" s="189"/>
      <c r="W510" s="189"/>
      <c r="X510" s="189"/>
      <c r="Y510" s="189"/>
      <c r="Z510" s="189"/>
      <c r="AA510" s="189"/>
      <c r="AB510" s="189"/>
      <c r="AE510" s="189"/>
      <c r="AN510" s="189"/>
    </row>
    <row r="511" spans="2:40" ht="12.75" customHeight="1" x14ac:dyDescent="0.3">
      <c r="B511" s="189"/>
      <c r="C511" s="189"/>
      <c r="D511" s="189"/>
      <c r="E511" s="269"/>
      <c r="F511" s="269"/>
      <c r="G511" s="189"/>
      <c r="H511" s="189"/>
      <c r="I511" s="189"/>
      <c r="J511" s="189"/>
      <c r="K511" s="270"/>
      <c r="L511" s="189"/>
      <c r="M511" s="189"/>
      <c r="N511" s="271"/>
      <c r="O511" s="272"/>
      <c r="P511" s="189"/>
      <c r="Q511" s="189"/>
      <c r="R511" s="189"/>
      <c r="S511" s="189"/>
      <c r="T511" s="189"/>
      <c r="U511" s="189"/>
      <c r="V511" s="189"/>
      <c r="W511" s="189"/>
      <c r="X511" s="189"/>
      <c r="Y511" s="189"/>
      <c r="Z511" s="189"/>
      <c r="AA511" s="189"/>
      <c r="AB511" s="189"/>
      <c r="AE511" s="189"/>
      <c r="AN511" s="189"/>
    </row>
    <row r="512" spans="2:40" ht="12.75" customHeight="1" x14ac:dyDescent="0.3">
      <c r="B512" s="189"/>
      <c r="C512" s="189"/>
      <c r="D512" s="189"/>
      <c r="E512" s="269"/>
      <c r="F512" s="269"/>
      <c r="G512" s="189"/>
      <c r="H512" s="189"/>
      <c r="I512" s="189"/>
      <c r="J512" s="189"/>
      <c r="K512" s="270"/>
      <c r="L512" s="189"/>
      <c r="M512" s="189"/>
      <c r="N512" s="271"/>
      <c r="O512" s="272"/>
      <c r="P512" s="189"/>
      <c r="Q512" s="189"/>
      <c r="R512" s="189"/>
      <c r="S512" s="189"/>
      <c r="T512" s="189"/>
      <c r="U512" s="189"/>
      <c r="V512" s="189"/>
      <c r="W512" s="189"/>
      <c r="X512" s="189"/>
      <c r="Y512" s="189"/>
      <c r="Z512" s="189"/>
      <c r="AA512" s="189"/>
      <c r="AB512" s="189"/>
      <c r="AE512" s="189"/>
      <c r="AN512" s="189"/>
    </row>
    <row r="513" spans="2:40" ht="12.75" customHeight="1" x14ac:dyDescent="0.3">
      <c r="B513" s="189"/>
      <c r="C513" s="189"/>
      <c r="D513" s="189"/>
      <c r="E513" s="269"/>
      <c r="F513" s="269"/>
      <c r="G513" s="189"/>
      <c r="H513" s="189"/>
      <c r="I513" s="189"/>
      <c r="J513" s="189"/>
      <c r="K513" s="270"/>
      <c r="L513" s="189"/>
      <c r="M513" s="189"/>
      <c r="N513" s="271"/>
      <c r="O513" s="272"/>
      <c r="P513" s="189"/>
      <c r="Q513" s="189"/>
      <c r="R513" s="189"/>
      <c r="S513" s="189"/>
      <c r="T513" s="189"/>
      <c r="U513" s="189"/>
      <c r="V513" s="189"/>
      <c r="W513" s="189"/>
      <c r="X513" s="189"/>
      <c r="Y513" s="189"/>
      <c r="Z513" s="189"/>
      <c r="AA513" s="189"/>
      <c r="AB513" s="189"/>
      <c r="AE513" s="189"/>
      <c r="AN513" s="189"/>
    </row>
    <row r="514" spans="2:40" ht="12.75" customHeight="1" x14ac:dyDescent="0.3">
      <c r="B514" s="189"/>
      <c r="C514" s="189"/>
      <c r="D514" s="189"/>
      <c r="E514" s="269"/>
      <c r="F514" s="269"/>
      <c r="G514" s="189"/>
      <c r="H514" s="189"/>
      <c r="I514" s="189"/>
      <c r="J514" s="189"/>
      <c r="K514" s="270"/>
      <c r="L514" s="189"/>
      <c r="M514" s="189"/>
      <c r="N514" s="271"/>
      <c r="O514" s="272"/>
      <c r="P514" s="189"/>
      <c r="Q514" s="189"/>
      <c r="R514" s="189"/>
      <c r="S514" s="189"/>
      <c r="T514" s="189"/>
      <c r="U514" s="189"/>
      <c r="V514" s="189"/>
      <c r="W514" s="189"/>
      <c r="X514" s="189"/>
      <c r="Y514" s="189"/>
      <c r="Z514" s="189"/>
      <c r="AA514" s="189"/>
      <c r="AB514" s="189"/>
      <c r="AE514" s="189"/>
      <c r="AN514" s="189"/>
    </row>
    <row r="515" spans="2:40" ht="12.75" customHeight="1" x14ac:dyDescent="0.3">
      <c r="B515" s="189"/>
      <c r="C515" s="189"/>
      <c r="D515" s="189"/>
      <c r="E515" s="269"/>
      <c r="F515" s="269"/>
      <c r="G515" s="189"/>
      <c r="H515" s="189"/>
      <c r="I515" s="189"/>
      <c r="J515" s="189"/>
      <c r="K515" s="270"/>
      <c r="L515" s="189"/>
      <c r="M515" s="189"/>
      <c r="N515" s="271"/>
      <c r="O515" s="272"/>
      <c r="P515" s="189"/>
      <c r="Q515" s="189"/>
      <c r="R515" s="189"/>
      <c r="S515" s="189"/>
      <c r="T515" s="189"/>
      <c r="U515" s="189"/>
      <c r="V515" s="189"/>
      <c r="W515" s="189"/>
      <c r="X515" s="189"/>
      <c r="Y515" s="189"/>
      <c r="Z515" s="189"/>
      <c r="AA515" s="189"/>
      <c r="AB515" s="189"/>
      <c r="AE515" s="189"/>
      <c r="AN515" s="189"/>
    </row>
    <row r="516" spans="2:40" ht="12.75" customHeight="1" x14ac:dyDescent="0.3">
      <c r="B516" s="189"/>
      <c r="C516" s="189"/>
      <c r="D516" s="189"/>
      <c r="E516" s="269"/>
      <c r="F516" s="269"/>
      <c r="G516" s="189"/>
      <c r="H516" s="189"/>
      <c r="I516" s="189"/>
      <c r="J516" s="189"/>
      <c r="K516" s="270"/>
      <c r="L516" s="189"/>
      <c r="M516" s="189"/>
      <c r="N516" s="271"/>
      <c r="O516" s="272"/>
      <c r="P516" s="189"/>
      <c r="Q516" s="189"/>
      <c r="R516" s="189"/>
      <c r="S516" s="189"/>
      <c r="T516" s="189"/>
      <c r="U516" s="189"/>
      <c r="V516" s="189"/>
      <c r="W516" s="189"/>
      <c r="X516" s="189"/>
      <c r="Y516" s="189"/>
      <c r="Z516" s="189"/>
      <c r="AA516" s="189"/>
      <c r="AB516" s="189"/>
      <c r="AE516" s="189"/>
      <c r="AN516" s="189"/>
    </row>
    <row r="517" spans="2:40" ht="12.75" customHeight="1" x14ac:dyDescent="0.3">
      <c r="B517" s="189"/>
      <c r="C517" s="189"/>
      <c r="D517" s="189"/>
      <c r="E517" s="269"/>
      <c r="F517" s="269"/>
      <c r="G517" s="189"/>
      <c r="H517" s="189"/>
      <c r="I517" s="189"/>
      <c r="J517" s="189"/>
      <c r="K517" s="270"/>
      <c r="L517" s="189"/>
      <c r="M517" s="189"/>
      <c r="N517" s="271"/>
      <c r="O517" s="272"/>
      <c r="P517" s="189"/>
      <c r="Q517" s="189"/>
      <c r="R517" s="189"/>
      <c r="S517" s="189"/>
      <c r="T517" s="189"/>
      <c r="U517" s="189"/>
      <c r="V517" s="189"/>
      <c r="W517" s="189"/>
      <c r="X517" s="189"/>
      <c r="Y517" s="189"/>
      <c r="Z517" s="189"/>
      <c r="AA517" s="189"/>
      <c r="AB517" s="189"/>
      <c r="AE517" s="189"/>
      <c r="AN517" s="189"/>
    </row>
    <row r="518" spans="2:40" ht="12.75" customHeight="1" x14ac:dyDescent="0.3">
      <c r="B518" s="189"/>
      <c r="C518" s="189"/>
      <c r="D518" s="189"/>
      <c r="E518" s="269"/>
      <c r="F518" s="269"/>
      <c r="G518" s="189"/>
      <c r="H518" s="189"/>
      <c r="I518" s="189"/>
      <c r="J518" s="189"/>
      <c r="K518" s="270"/>
      <c r="L518" s="189"/>
      <c r="M518" s="189"/>
      <c r="N518" s="271"/>
      <c r="O518" s="272"/>
      <c r="P518" s="189"/>
      <c r="Q518" s="189"/>
      <c r="R518" s="189"/>
      <c r="S518" s="189"/>
      <c r="T518" s="189"/>
      <c r="U518" s="189"/>
      <c r="V518" s="189"/>
      <c r="W518" s="189"/>
      <c r="X518" s="189"/>
      <c r="Y518" s="189"/>
      <c r="Z518" s="189"/>
      <c r="AA518" s="189"/>
      <c r="AB518" s="189"/>
      <c r="AE518" s="189"/>
      <c r="AN518" s="189"/>
    </row>
    <row r="519" spans="2:40" ht="12.75" customHeight="1" x14ac:dyDescent="0.3">
      <c r="B519" s="189"/>
      <c r="C519" s="189"/>
      <c r="D519" s="189"/>
      <c r="E519" s="269"/>
      <c r="F519" s="269"/>
      <c r="G519" s="189"/>
      <c r="H519" s="189"/>
      <c r="I519" s="189"/>
      <c r="J519" s="189"/>
      <c r="K519" s="270"/>
      <c r="L519" s="189"/>
      <c r="M519" s="189"/>
      <c r="N519" s="271"/>
      <c r="O519" s="272"/>
      <c r="P519" s="189"/>
      <c r="Q519" s="189"/>
      <c r="R519" s="189"/>
      <c r="S519" s="189"/>
      <c r="T519" s="189"/>
      <c r="U519" s="189"/>
      <c r="V519" s="189"/>
      <c r="W519" s="189"/>
      <c r="X519" s="189"/>
      <c r="Y519" s="189"/>
      <c r="Z519" s="189"/>
      <c r="AA519" s="189"/>
      <c r="AB519" s="189"/>
      <c r="AE519" s="189"/>
      <c r="AN519" s="189"/>
    </row>
    <row r="520" spans="2:40" ht="12.75" customHeight="1" x14ac:dyDescent="0.3">
      <c r="B520" s="189"/>
      <c r="C520" s="189"/>
      <c r="D520" s="189"/>
      <c r="E520" s="269"/>
      <c r="F520" s="269"/>
      <c r="G520" s="189"/>
      <c r="H520" s="189"/>
      <c r="I520" s="189"/>
      <c r="J520" s="189"/>
      <c r="K520" s="270"/>
      <c r="L520" s="189"/>
      <c r="M520" s="189"/>
      <c r="N520" s="271"/>
      <c r="O520" s="272"/>
      <c r="P520" s="189"/>
      <c r="Q520" s="189"/>
      <c r="R520" s="189"/>
      <c r="S520" s="189"/>
      <c r="T520" s="189"/>
      <c r="U520" s="189"/>
      <c r="V520" s="189"/>
      <c r="W520" s="189"/>
      <c r="X520" s="189"/>
      <c r="Y520" s="189"/>
      <c r="Z520" s="189"/>
      <c r="AA520" s="189"/>
      <c r="AB520" s="189"/>
      <c r="AE520" s="189"/>
      <c r="AN520" s="189"/>
    </row>
    <row r="521" spans="2:40" ht="12.75" customHeight="1" x14ac:dyDescent="0.3">
      <c r="B521" s="189"/>
      <c r="C521" s="189"/>
      <c r="D521" s="189"/>
      <c r="E521" s="269"/>
      <c r="F521" s="269"/>
      <c r="G521" s="189"/>
      <c r="H521" s="189"/>
      <c r="I521" s="189"/>
      <c r="J521" s="189"/>
      <c r="K521" s="270"/>
      <c r="L521" s="189"/>
      <c r="M521" s="189"/>
      <c r="N521" s="271"/>
      <c r="O521" s="272"/>
      <c r="P521" s="189"/>
      <c r="Q521" s="189"/>
      <c r="R521" s="189"/>
      <c r="S521" s="189"/>
      <c r="T521" s="189"/>
      <c r="U521" s="189"/>
      <c r="V521" s="189"/>
      <c r="W521" s="189"/>
      <c r="X521" s="189"/>
      <c r="Y521" s="189"/>
      <c r="Z521" s="189"/>
      <c r="AA521" s="189"/>
      <c r="AB521" s="189"/>
      <c r="AE521" s="189"/>
      <c r="AN521" s="189"/>
    </row>
    <row r="522" spans="2:40" ht="12.75" customHeight="1" x14ac:dyDescent="0.3">
      <c r="B522" s="189"/>
      <c r="C522" s="189"/>
      <c r="D522" s="189"/>
      <c r="E522" s="269"/>
      <c r="F522" s="269"/>
      <c r="G522" s="189"/>
      <c r="H522" s="189"/>
      <c r="I522" s="189"/>
      <c r="J522" s="189"/>
      <c r="K522" s="270"/>
      <c r="L522" s="189"/>
      <c r="M522" s="189"/>
      <c r="N522" s="271"/>
      <c r="O522" s="272"/>
      <c r="P522" s="189"/>
      <c r="Q522" s="189"/>
      <c r="R522" s="189"/>
      <c r="S522" s="189"/>
      <c r="T522" s="189"/>
      <c r="U522" s="189"/>
      <c r="V522" s="189"/>
      <c r="W522" s="189"/>
      <c r="X522" s="189"/>
      <c r="Y522" s="189"/>
      <c r="Z522" s="189"/>
      <c r="AA522" s="189"/>
      <c r="AB522" s="189"/>
      <c r="AE522" s="189"/>
      <c r="AN522" s="189"/>
    </row>
    <row r="523" spans="2:40" ht="12.75" customHeight="1" x14ac:dyDescent="0.3">
      <c r="B523" s="189"/>
      <c r="C523" s="189"/>
      <c r="D523" s="189"/>
      <c r="E523" s="269"/>
      <c r="F523" s="269"/>
      <c r="G523" s="189"/>
      <c r="H523" s="189"/>
      <c r="I523" s="189"/>
      <c r="J523" s="189"/>
      <c r="K523" s="270"/>
      <c r="L523" s="189"/>
      <c r="M523" s="189"/>
      <c r="N523" s="271"/>
      <c r="O523" s="272"/>
      <c r="P523" s="189"/>
      <c r="Q523" s="189"/>
      <c r="R523" s="189"/>
      <c r="S523" s="189"/>
      <c r="T523" s="189"/>
      <c r="U523" s="189"/>
      <c r="V523" s="189"/>
      <c r="W523" s="189"/>
      <c r="X523" s="189"/>
      <c r="Y523" s="189"/>
      <c r="Z523" s="189"/>
      <c r="AA523" s="189"/>
      <c r="AB523" s="189"/>
      <c r="AE523" s="189"/>
      <c r="AN523" s="189"/>
    </row>
    <row r="524" spans="2:40" ht="12.75" customHeight="1" x14ac:dyDescent="0.3">
      <c r="B524" s="189"/>
      <c r="C524" s="189"/>
      <c r="D524" s="189"/>
      <c r="E524" s="269"/>
      <c r="F524" s="269"/>
      <c r="G524" s="189"/>
      <c r="H524" s="189"/>
      <c r="I524" s="189"/>
      <c r="J524" s="189"/>
      <c r="K524" s="270"/>
      <c r="L524" s="189"/>
      <c r="M524" s="189"/>
      <c r="N524" s="271"/>
      <c r="O524" s="272"/>
      <c r="P524" s="189"/>
      <c r="Q524" s="189"/>
      <c r="R524" s="189"/>
      <c r="S524" s="189"/>
      <c r="T524" s="189"/>
      <c r="U524" s="189"/>
      <c r="V524" s="189"/>
      <c r="W524" s="189"/>
      <c r="X524" s="189"/>
      <c r="Y524" s="189"/>
      <c r="Z524" s="189"/>
      <c r="AA524" s="189"/>
      <c r="AB524" s="189"/>
      <c r="AE524" s="189"/>
      <c r="AN524" s="189"/>
    </row>
    <row r="525" spans="2:40" ht="12.75" customHeight="1" x14ac:dyDescent="0.3">
      <c r="B525" s="189"/>
      <c r="C525" s="189"/>
      <c r="D525" s="189"/>
      <c r="E525" s="269"/>
      <c r="F525" s="269"/>
      <c r="G525" s="189"/>
      <c r="H525" s="189"/>
      <c r="I525" s="189"/>
      <c r="J525" s="189"/>
      <c r="K525" s="270"/>
      <c r="L525" s="189"/>
      <c r="M525" s="189"/>
      <c r="N525" s="271"/>
      <c r="O525" s="272"/>
      <c r="P525" s="189"/>
      <c r="Q525" s="189"/>
      <c r="R525" s="189"/>
      <c r="S525" s="189"/>
      <c r="T525" s="189"/>
      <c r="U525" s="189"/>
      <c r="V525" s="189"/>
      <c r="W525" s="189"/>
      <c r="X525" s="189"/>
      <c r="Y525" s="189"/>
      <c r="Z525" s="189"/>
      <c r="AA525" s="189"/>
      <c r="AB525" s="189"/>
      <c r="AE525" s="189"/>
      <c r="AN525" s="189"/>
    </row>
    <row r="526" spans="2:40" ht="12.75" customHeight="1" x14ac:dyDescent="0.3">
      <c r="B526" s="189"/>
      <c r="C526" s="189"/>
      <c r="D526" s="189"/>
      <c r="E526" s="269"/>
      <c r="F526" s="269"/>
      <c r="G526" s="189"/>
      <c r="H526" s="189"/>
      <c r="I526" s="189"/>
      <c r="J526" s="189"/>
      <c r="K526" s="270"/>
      <c r="L526" s="189"/>
      <c r="M526" s="189"/>
      <c r="N526" s="271"/>
      <c r="O526" s="272"/>
      <c r="P526" s="189"/>
      <c r="Q526" s="189"/>
      <c r="R526" s="189"/>
      <c r="S526" s="189"/>
      <c r="T526" s="189"/>
      <c r="U526" s="189"/>
      <c r="V526" s="189"/>
      <c r="W526" s="189"/>
      <c r="X526" s="189"/>
      <c r="Y526" s="189"/>
      <c r="Z526" s="189"/>
      <c r="AA526" s="189"/>
      <c r="AB526" s="189"/>
      <c r="AE526" s="189"/>
      <c r="AN526" s="189"/>
    </row>
    <row r="527" spans="2:40" ht="12.75" customHeight="1" x14ac:dyDescent="0.3">
      <c r="B527" s="189"/>
      <c r="C527" s="189"/>
      <c r="D527" s="189"/>
      <c r="E527" s="269"/>
      <c r="F527" s="269"/>
      <c r="G527" s="189"/>
      <c r="H527" s="189"/>
      <c r="I527" s="189"/>
      <c r="J527" s="189"/>
      <c r="K527" s="270"/>
      <c r="L527" s="189"/>
      <c r="M527" s="189"/>
      <c r="N527" s="271"/>
      <c r="O527" s="272"/>
      <c r="P527" s="189"/>
      <c r="Q527" s="189"/>
      <c r="R527" s="189"/>
      <c r="S527" s="189"/>
      <c r="T527" s="189"/>
      <c r="U527" s="189"/>
      <c r="V527" s="189"/>
      <c r="W527" s="189"/>
      <c r="X527" s="189"/>
      <c r="Y527" s="189"/>
      <c r="Z527" s="189"/>
      <c r="AA527" s="189"/>
      <c r="AB527" s="189"/>
      <c r="AE527" s="189"/>
      <c r="AN527" s="189"/>
    </row>
    <row r="528" spans="2:40" ht="12.75" customHeight="1" x14ac:dyDescent="0.3">
      <c r="B528" s="189"/>
      <c r="C528" s="189"/>
      <c r="D528" s="189"/>
      <c r="E528" s="269"/>
      <c r="F528" s="269"/>
      <c r="G528" s="189"/>
      <c r="H528" s="189"/>
      <c r="I528" s="189"/>
      <c r="J528" s="189"/>
      <c r="K528" s="270"/>
      <c r="L528" s="189"/>
      <c r="M528" s="189"/>
      <c r="N528" s="271"/>
      <c r="O528" s="272"/>
      <c r="P528" s="189"/>
      <c r="Q528" s="189"/>
      <c r="R528" s="189"/>
      <c r="S528" s="189"/>
      <c r="T528" s="189"/>
      <c r="U528" s="189"/>
      <c r="V528" s="189"/>
      <c r="W528" s="189"/>
      <c r="X528" s="189"/>
      <c r="Y528" s="189"/>
      <c r="Z528" s="189"/>
      <c r="AA528" s="189"/>
      <c r="AB528" s="189"/>
      <c r="AE528" s="189"/>
      <c r="AN528" s="189"/>
    </row>
    <row r="529" spans="2:40" ht="12.75" customHeight="1" x14ac:dyDescent="0.3">
      <c r="B529" s="189"/>
      <c r="C529" s="189"/>
      <c r="D529" s="189"/>
      <c r="E529" s="269"/>
      <c r="F529" s="269"/>
      <c r="G529" s="189"/>
      <c r="H529" s="189"/>
      <c r="I529" s="189"/>
      <c r="J529" s="189"/>
      <c r="K529" s="270"/>
      <c r="L529" s="189"/>
      <c r="M529" s="189"/>
      <c r="N529" s="271"/>
      <c r="O529" s="272"/>
      <c r="P529" s="189"/>
      <c r="Q529" s="189"/>
      <c r="R529" s="189"/>
      <c r="S529" s="189"/>
      <c r="T529" s="189"/>
      <c r="U529" s="189"/>
      <c r="V529" s="189"/>
      <c r="W529" s="189"/>
      <c r="X529" s="189"/>
      <c r="Y529" s="189"/>
      <c r="Z529" s="189"/>
      <c r="AA529" s="189"/>
      <c r="AB529" s="189"/>
      <c r="AE529" s="189"/>
      <c r="AN529" s="189"/>
    </row>
    <row r="530" spans="2:40" ht="12.75" customHeight="1" x14ac:dyDescent="0.3">
      <c r="B530" s="189"/>
      <c r="C530" s="189"/>
      <c r="D530" s="189"/>
      <c r="E530" s="269"/>
      <c r="F530" s="269"/>
      <c r="G530" s="189"/>
      <c r="H530" s="189"/>
      <c r="I530" s="189"/>
      <c r="J530" s="189"/>
      <c r="K530" s="270"/>
      <c r="L530" s="189"/>
      <c r="M530" s="189"/>
      <c r="N530" s="271"/>
      <c r="O530" s="272"/>
      <c r="P530" s="189"/>
      <c r="Q530" s="189"/>
      <c r="R530" s="189"/>
      <c r="S530" s="189"/>
      <c r="T530" s="189"/>
      <c r="U530" s="189"/>
      <c r="V530" s="189"/>
      <c r="W530" s="189"/>
      <c r="X530" s="189"/>
      <c r="Y530" s="189"/>
      <c r="Z530" s="189"/>
      <c r="AA530" s="189"/>
      <c r="AB530" s="189"/>
      <c r="AE530" s="189"/>
      <c r="AN530" s="189"/>
    </row>
    <row r="531" spans="2:40" ht="12.75" customHeight="1" x14ac:dyDescent="0.3">
      <c r="B531" s="189"/>
      <c r="C531" s="189"/>
      <c r="D531" s="189"/>
      <c r="E531" s="269"/>
      <c r="F531" s="269"/>
      <c r="G531" s="189"/>
      <c r="H531" s="189"/>
      <c r="I531" s="189"/>
      <c r="J531" s="189"/>
      <c r="K531" s="270"/>
      <c r="L531" s="189"/>
      <c r="M531" s="189"/>
      <c r="N531" s="271"/>
      <c r="O531" s="272"/>
      <c r="P531" s="189"/>
      <c r="Q531" s="189"/>
      <c r="R531" s="189"/>
      <c r="S531" s="189"/>
      <c r="T531" s="189"/>
      <c r="U531" s="189"/>
      <c r="V531" s="189"/>
      <c r="W531" s="189"/>
      <c r="X531" s="189"/>
      <c r="Y531" s="189"/>
      <c r="Z531" s="189"/>
      <c r="AA531" s="189"/>
      <c r="AB531" s="189"/>
      <c r="AE531" s="189"/>
      <c r="AN531" s="189"/>
    </row>
    <row r="532" spans="2:40" ht="12.75" customHeight="1" x14ac:dyDescent="0.3">
      <c r="B532" s="189"/>
      <c r="C532" s="189"/>
      <c r="D532" s="189"/>
      <c r="E532" s="269"/>
      <c r="F532" s="269"/>
      <c r="G532" s="189"/>
      <c r="H532" s="189"/>
      <c r="I532" s="189"/>
      <c r="J532" s="189"/>
      <c r="K532" s="270"/>
      <c r="L532" s="189"/>
      <c r="M532" s="189"/>
      <c r="N532" s="271"/>
      <c r="O532" s="272"/>
      <c r="P532" s="189"/>
      <c r="Q532" s="189"/>
      <c r="R532" s="189"/>
      <c r="S532" s="189"/>
      <c r="T532" s="189"/>
      <c r="U532" s="189"/>
      <c r="V532" s="189"/>
      <c r="W532" s="189"/>
      <c r="X532" s="189"/>
      <c r="Y532" s="189"/>
      <c r="Z532" s="189"/>
      <c r="AA532" s="189"/>
      <c r="AB532" s="189"/>
      <c r="AE532" s="189"/>
      <c r="AN532" s="189"/>
    </row>
    <row r="533" spans="2:40" ht="12.75" customHeight="1" x14ac:dyDescent="0.3">
      <c r="B533" s="189"/>
      <c r="C533" s="189"/>
      <c r="D533" s="189"/>
      <c r="E533" s="269"/>
      <c r="F533" s="269"/>
      <c r="G533" s="189"/>
      <c r="H533" s="189"/>
      <c r="I533" s="189"/>
      <c r="J533" s="189"/>
      <c r="K533" s="270"/>
      <c r="L533" s="189"/>
      <c r="M533" s="189"/>
      <c r="N533" s="271"/>
      <c r="O533" s="272"/>
      <c r="P533" s="189"/>
      <c r="Q533" s="189"/>
      <c r="R533" s="189"/>
      <c r="S533" s="189"/>
      <c r="T533" s="189"/>
      <c r="U533" s="189"/>
      <c r="V533" s="189"/>
      <c r="W533" s="189"/>
      <c r="X533" s="189"/>
      <c r="Y533" s="189"/>
      <c r="Z533" s="189"/>
      <c r="AA533" s="189"/>
      <c r="AB533" s="189"/>
      <c r="AE533" s="189"/>
      <c r="AN533" s="189"/>
    </row>
    <row r="534" spans="2:40" ht="12.75" customHeight="1" x14ac:dyDescent="0.3">
      <c r="B534" s="189"/>
      <c r="C534" s="189"/>
      <c r="D534" s="189"/>
      <c r="E534" s="269"/>
      <c r="F534" s="269"/>
      <c r="G534" s="189"/>
      <c r="H534" s="189"/>
      <c r="I534" s="189"/>
      <c r="J534" s="189"/>
      <c r="K534" s="270"/>
      <c r="L534" s="189"/>
      <c r="M534" s="189"/>
      <c r="N534" s="271"/>
      <c r="O534" s="272"/>
      <c r="P534" s="189"/>
      <c r="Q534" s="189"/>
      <c r="R534" s="189"/>
      <c r="S534" s="189"/>
      <c r="T534" s="189"/>
      <c r="U534" s="189"/>
      <c r="V534" s="189"/>
      <c r="W534" s="189"/>
      <c r="X534" s="189"/>
      <c r="Y534" s="189"/>
      <c r="Z534" s="189"/>
      <c r="AA534" s="189"/>
      <c r="AB534" s="189"/>
      <c r="AE534" s="189"/>
      <c r="AN534" s="189"/>
    </row>
    <row r="535" spans="2:40" ht="12.75" customHeight="1" x14ac:dyDescent="0.3">
      <c r="B535" s="189"/>
      <c r="C535" s="189"/>
      <c r="D535" s="189"/>
      <c r="E535" s="269"/>
      <c r="F535" s="269"/>
      <c r="G535" s="189"/>
      <c r="H535" s="189"/>
      <c r="I535" s="189"/>
      <c r="J535" s="189"/>
      <c r="K535" s="270"/>
      <c r="L535" s="189"/>
      <c r="M535" s="189"/>
      <c r="N535" s="271"/>
      <c r="O535" s="272"/>
      <c r="P535" s="189"/>
      <c r="Q535" s="189"/>
      <c r="R535" s="189"/>
      <c r="S535" s="189"/>
      <c r="T535" s="189"/>
      <c r="U535" s="189"/>
      <c r="V535" s="189"/>
      <c r="W535" s="189"/>
      <c r="X535" s="189"/>
      <c r="Y535" s="189"/>
      <c r="Z535" s="189"/>
      <c r="AA535" s="189"/>
      <c r="AB535" s="189"/>
      <c r="AE535" s="189"/>
      <c r="AN535" s="189"/>
    </row>
    <row r="536" spans="2:40" ht="12.75" customHeight="1" x14ac:dyDescent="0.3">
      <c r="B536" s="189"/>
      <c r="C536" s="189"/>
      <c r="D536" s="189"/>
      <c r="E536" s="269"/>
      <c r="F536" s="269"/>
      <c r="G536" s="189"/>
      <c r="H536" s="189"/>
      <c r="I536" s="189"/>
      <c r="J536" s="189"/>
      <c r="K536" s="270"/>
      <c r="L536" s="189"/>
      <c r="M536" s="189"/>
      <c r="N536" s="271"/>
      <c r="O536" s="272"/>
      <c r="P536" s="189"/>
      <c r="Q536" s="189"/>
      <c r="R536" s="189"/>
      <c r="S536" s="189"/>
      <c r="T536" s="189"/>
      <c r="U536" s="189"/>
      <c r="V536" s="189"/>
      <c r="W536" s="189"/>
      <c r="X536" s="189"/>
      <c r="Y536" s="189"/>
      <c r="Z536" s="189"/>
      <c r="AA536" s="189"/>
      <c r="AB536" s="189"/>
      <c r="AE536" s="189"/>
      <c r="AN536" s="189"/>
    </row>
    <row r="537" spans="2:40" ht="12.75" customHeight="1" x14ac:dyDescent="0.3">
      <c r="B537" s="189"/>
      <c r="C537" s="189"/>
      <c r="D537" s="189"/>
      <c r="E537" s="269"/>
      <c r="F537" s="269"/>
      <c r="G537" s="189"/>
      <c r="H537" s="189"/>
      <c r="I537" s="189"/>
      <c r="J537" s="189"/>
      <c r="K537" s="270"/>
      <c r="L537" s="189"/>
      <c r="M537" s="189"/>
      <c r="N537" s="271"/>
      <c r="O537" s="272"/>
      <c r="P537" s="189"/>
      <c r="Q537" s="189"/>
      <c r="R537" s="189"/>
      <c r="S537" s="189"/>
      <c r="T537" s="189"/>
      <c r="U537" s="189"/>
      <c r="V537" s="189"/>
      <c r="W537" s="189"/>
      <c r="X537" s="189"/>
      <c r="Y537" s="189"/>
      <c r="Z537" s="189"/>
      <c r="AA537" s="189"/>
      <c r="AB537" s="189"/>
      <c r="AE537" s="189"/>
      <c r="AN537" s="189"/>
    </row>
    <row r="538" spans="2:40" ht="12.75" customHeight="1" x14ac:dyDescent="0.3">
      <c r="B538" s="189"/>
      <c r="C538" s="189"/>
      <c r="D538" s="189"/>
      <c r="E538" s="269"/>
      <c r="F538" s="269"/>
      <c r="G538" s="189"/>
      <c r="H538" s="189"/>
      <c r="I538" s="189"/>
      <c r="J538" s="189"/>
      <c r="K538" s="270"/>
      <c r="L538" s="189"/>
      <c r="M538" s="189"/>
      <c r="N538" s="271"/>
      <c r="O538" s="272"/>
      <c r="P538" s="189"/>
      <c r="Q538" s="189"/>
      <c r="R538" s="189"/>
      <c r="S538" s="189"/>
      <c r="T538" s="189"/>
      <c r="U538" s="189"/>
      <c r="V538" s="189"/>
      <c r="W538" s="189"/>
      <c r="X538" s="189"/>
      <c r="Y538" s="189"/>
      <c r="Z538" s="189"/>
      <c r="AA538" s="189"/>
      <c r="AB538" s="189"/>
      <c r="AE538" s="189"/>
      <c r="AN538" s="189"/>
    </row>
    <row r="539" spans="2:40" ht="12.75" customHeight="1" x14ac:dyDescent="0.3">
      <c r="B539" s="189"/>
      <c r="C539" s="189"/>
      <c r="D539" s="189"/>
      <c r="E539" s="269"/>
      <c r="F539" s="269"/>
      <c r="G539" s="189"/>
      <c r="H539" s="189"/>
      <c r="I539" s="189"/>
      <c r="J539" s="189"/>
      <c r="K539" s="270"/>
      <c r="L539" s="189"/>
      <c r="M539" s="189"/>
      <c r="N539" s="271"/>
      <c r="O539" s="272"/>
      <c r="P539" s="189"/>
      <c r="Q539" s="189"/>
      <c r="R539" s="189"/>
      <c r="S539" s="189"/>
      <c r="T539" s="189"/>
      <c r="U539" s="189"/>
      <c r="V539" s="189"/>
      <c r="W539" s="189"/>
      <c r="X539" s="189"/>
      <c r="Y539" s="189"/>
      <c r="Z539" s="189"/>
      <c r="AA539" s="189"/>
      <c r="AB539" s="189"/>
      <c r="AE539" s="189"/>
      <c r="AN539" s="189"/>
    </row>
    <row r="540" spans="2:40" ht="12.75" customHeight="1" x14ac:dyDescent="0.3">
      <c r="B540" s="189"/>
      <c r="C540" s="189"/>
      <c r="D540" s="189"/>
      <c r="E540" s="269"/>
      <c r="F540" s="269"/>
      <c r="G540" s="189"/>
      <c r="H540" s="189"/>
      <c r="I540" s="189"/>
      <c r="J540" s="189"/>
      <c r="K540" s="270"/>
      <c r="L540" s="189"/>
      <c r="M540" s="189"/>
      <c r="N540" s="271"/>
      <c r="O540" s="272"/>
      <c r="P540" s="189"/>
      <c r="Q540" s="189"/>
      <c r="R540" s="189"/>
      <c r="S540" s="189"/>
      <c r="T540" s="189"/>
      <c r="U540" s="189"/>
      <c r="V540" s="189"/>
      <c r="W540" s="189"/>
      <c r="X540" s="189"/>
      <c r="Y540" s="189"/>
      <c r="Z540" s="189"/>
      <c r="AA540" s="189"/>
      <c r="AB540" s="189"/>
      <c r="AE540" s="189"/>
      <c r="AN540" s="189"/>
    </row>
    <row r="541" spans="2:40" ht="12.75" customHeight="1" x14ac:dyDescent="0.3">
      <c r="B541" s="189"/>
      <c r="C541" s="189"/>
      <c r="D541" s="189"/>
      <c r="E541" s="269"/>
      <c r="F541" s="269"/>
      <c r="G541" s="189"/>
      <c r="H541" s="189"/>
      <c r="I541" s="189"/>
      <c r="J541" s="189"/>
      <c r="K541" s="270"/>
      <c r="L541" s="189"/>
      <c r="M541" s="189"/>
      <c r="N541" s="271"/>
      <c r="O541" s="272"/>
      <c r="P541" s="189"/>
      <c r="Q541" s="189"/>
      <c r="R541" s="189"/>
      <c r="S541" s="189"/>
      <c r="T541" s="189"/>
      <c r="U541" s="189"/>
      <c r="V541" s="189"/>
      <c r="W541" s="189"/>
      <c r="X541" s="189"/>
      <c r="Y541" s="189"/>
      <c r="Z541" s="189"/>
      <c r="AA541" s="189"/>
      <c r="AB541" s="189"/>
      <c r="AE541" s="189"/>
      <c r="AN541" s="189"/>
    </row>
    <row r="542" spans="2:40" ht="12.75" customHeight="1" x14ac:dyDescent="0.3">
      <c r="B542" s="189"/>
      <c r="C542" s="189"/>
      <c r="D542" s="189"/>
      <c r="E542" s="269"/>
      <c r="F542" s="269"/>
      <c r="G542" s="189"/>
      <c r="H542" s="189"/>
      <c r="I542" s="189"/>
      <c r="J542" s="189"/>
      <c r="K542" s="270"/>
      <c r="L542" s="189"/>
      <c r="M542" s="189"/>
      <c r="N542" s="271"/>
      <c r="O542" s="272"/>
      <c r="P542" s="189"/>
      <c r="Q542" s="189"/>
      <c r="R542" s="189"/>
      <c r="S542" s="189"/>
      <c r="T542" s="189"/>
      <c r="U542" s="189"/>
      <c r="V542" s="189"/>
      <c r="W542" s="189"/>
      <c r="X542" s="189"/>
      <c r="Y542" s="189"/>
      <c r="Z542" s="189"/>
      <c r="AA542" s="189"/>
      <c r="AB542" s="189"/>
      <c r="AE542" s="189"/>
      <c r="AN542" s="189"/>
    </row>
    <row r="543" spans="2:40" ht="12.75" customHeight="1" x14ac:dyDescent="0.3">
      <c r="B543" s="189"/>
      <c r="C543" s="189"/>
      <c r="D543" s="189"/>
      <c r="E543" s="269"/>
      <c r="F543" s="269"/>
      <c r="G543" s="189"/>
      <c r="H543" s="189"/>
      <c r="I543" s="189"/>
      <c r="J543" s="189"/>
      <c r="K543" s="270"/>
      <c r="L543" s="189"/>
      <c r="M543" s="189"/>
      <c r="N543" s="271"/>
      <c r="O543" s="272"/>
      <c r="P543" s="189"/>
      <c r="Q543" s="189"/>
      <c r="R543" s="189"/>
      <c r="S543" s="189"/>
      <c r="T543" s="189"/>
      <c r="U543" s="189"/>
      <c r="V543" s="189"/>
      <c r="W543" s="189"/>
      <c r="X543" s="189"/>
      <c r="Y543" s="189"/>
      <c r="Z543" s="189"/>
      <c r="AA543" s="189"/>
      <c r="AB543" s="189"/>
      <c r="AE543" s="189"/>
      <c r="AN543" s="189"/>
    </row>
    <row r="544" spans="2:40" ht="12.75" customHeight="1" x14ac:dyDescent="0.3">
      <c r="B544" s="189"/>
      <c r="C544" s="189"/>
      <c r="D544" s="189"/>
      <c r="E544" s="269"/>
      <c r="F544" s="269"/>
      <c r="G544" s="189"/>
      <c r="H544" s="189"/>
      <c r="I544" s="189"/>
      <c r="J544" s="189"/>
      <c r="K544" s="270"/>
      <c r="L544" s="189"/>
      <c r="M544" s="189"/>
      <c r="N544" s="271"/>
      <c r="O544" s="272"/>
      <c r="P544" s="189"/>
      <c r="Q544" s="189"/>
      <c r="R544" s="189"/>
      <c r="S544" s="189"/>
      <c r="T544" s="189"/>
      <c r="U544" s="189"/>
      <c r="V544" s="189"/>
      <c r="W544" s="189"/>
      <c r="X544" s="189"/>
      <c r="Y544" s="189"/>
      <c r="Z544" s="189"/>
      <c r="AA544" s="189"/>
      <c r="AB544" s="189"/>
      <c r="AE544" s="189"/>
      <c r="AN544" s="189"/>
    </row>
    <row r="545" spans="2:40" ht="12.75" customHeight="1" x14ac:dyDescent="0.3">
      <c r="B545" s="189"/>
      <c r="C545" s="189"/>
      <c r="D545" s="189"/>
      <c r="E545" s="269"/>
      <c r="F545" s="269"/>
      <c r="G545" s="189"/>
      <c r="H545" s="189"/>
      <c r="I545" s="189"/>
      <c r="J545" s="189"/>
      <c r="K545" s="270"/>
      <c r="L545" s="189"/>
      <c r="M545" s="189"/>
      <c r="N545" s="271"/>
      <c r="O545" s="272"/>
      <c r="P545" s="189"/>
      <c r="Q545" s="189"/>
      <c r="R545" s="189"/>
      <c r="S545" s="189"/>
      <c r="T545" s="189"/>
      <c r="U545" s="189"/>
      <c r="V545" s="189"/>
      <c r="W545" s="189"/>
      <c r="X545" s="189"/>
      <c r="Y545" s="189"/>
      <c r="Z545" s="189"/>
      <c r="AA545" s="189"/>
      <c r="AB545" s="189"/>
      <c r="AE545" s="189"/>
      <c r="AN545" s="189"/>
    </row>
    <row r="546" spans="2:40" ht="12.75" customHeight="1" x14ac:dyDescent="0.3">
      <c r="B546" s="189"/>
      <c r="C546" s="189"/>
      <c r="D546" s="189"/>
      <c r="E546" s="269"/>
      <c r="F546" s="269"/>
      <c r="G546" s="189"/>
      <c r="H546" s="189"/>
      <c r="I546" s="189"/>
      <c r="J546" s="189"/>
      <c r="K546" s="270"/>
      <c r="L546" s="189"/>
      <c r="M546" s="189"/>
      <c r="N546" s="271"/>
      <c r="O546" s="272"/>
      <c r="P546" s="189"/>
      <c r="Q546" s="189"/>
      <c r="R546" s="189"/>
      <c r="S546" s="189"/>
      <c r="T546" s="189"/>
      <c r="U546" s="189"/>
      <c r="V546" s="189"/>
      <c r="W546" s="189"/>
      <c r="X546" s="189"/>
      <c r="Y546" s="189"/>
      <c r="Z546" s="189"/>
      <c r="AA546" s="189"/>
      <c r="AB546" s="189"/>
      <c r="AE546" s="189"/>
      <c r="AN546" s="189"/>
    </row>
    <row r="547" spans="2:40" ht="12.75" customHeight="1" x14ac:dyDescent="0.3">
      <c r="B547" s="189"/>
      <c r="C547" s="189"/>
      <c r="D547" s="189"/>
      <c r="E547" s="269"/>
      <c r="F547" s="269"/>
      <c r="G547" s="189"/>
      <c r="H547" s="189"/>
      <c r="I547" s="189"/>
      <c r="J547" s="189"/>
      <c r="K547" s="270"/>
      <c r="L547" s="189"/>
      <c r="M547" s="189"/>
      <c r="N547" s="271"/>
      <c r="O547" s="272"/>
      <c r="P547" s="189"/>
      <c r="Q547" s="189"/>
      <c r="R547" s="189"/>
      <c r="S547" s="189"/>
      <c r="T547" s="189"/>
      <c r="U547" s="189"/>
      <c r="V547" s="189"/>
      <c r="W547" s="189"/>
      <c r="X547" s="189"/>
      <c r="Y547" s="189"/>
      <c r="Z547" s="189"/>
      <c r="AA547" s="189"/>
      <c r="AB547" s="189"/>
      <c r="AE547" s="189"/>
      <c r="AN547" s="189"/>
    </row>
    <row r="548" spans="2:40" ht="12.75" customHeight="1" x14ac:dyDescent="0.3">
      <c r="B548" s="189"/>
      <c r="C548" s="189"/>
      <c r="D548" s="189"/>
      <c r="E548" s="269"/>
      <c r="F548" s="269"/>
      <c r="G548" s="189"/>
      <c r="H548" s="189"/>
      <c r="I548" s="189"/>
      <c r="J548" s="189"/>
      <c r="K548" s="270"/>
      <c r="L548" s="189"/>
      <c r="M548" s="189"/>
      <c r="N548" s="271"/>
      <c r="O548" s="272"/>
      <c r="P548" s="189"/>
      <c r="Q548" s="189"/>
      <c r="R548" s="189"/>
      <c r="S548" s="189"/>
      <c r="T548" s="189"/>
      <c r="U548" s="189"/>
      <c r="V548" s="189"/>
      <c r="W548" s="189"/>
      <c r="X548" s="189"/>
      <c r="Y548" s="189"/>
      <c r="Z548" s="189"/>
      <c r="AA548" s="189"/>
      <c r="AB548" s="189"/>
      <c r="AE548" s="189"/>
      <c r="AN548" s="189"/>
    </row>
    <row r="549" spans="2:40" ht="12.75" customHeight="1" x14ac:dyDescent="0.3">
      <c r="B549" s="189"/>
      <c r="C549" s="189"/>
      <c r="D549" s="189"/>
      <c r="E549" s="269"/>
      <c r="F549" s="269"/>
      <c r="G549" s="189"/>
      <c r="H549" s="189"/>
      <c r="I549" s="189"/>
      <c r="J549" s="189"/>
      <c r="K549" s="270"/>
      <c r="L549" s="189"/>
      <c r="M549" s="189"/>
      <c r="N549" s="271"/>
      <c r="O549" s="272"/>
      <c r="P549" s="189"/>
      <c r="Q549" s="189"/>
      <c r="R549" s="189"/>
      <c r="S549" s="189"/>
      <c r="T549" s="189"/>
      <c r="U549" s="189"/>
      <c r="V549" s="189"/>
      <c r="W549" s="189"/>
      <c r="X549" s="189"/>
      <c r="Y549" s="189"/>
      <c r="Z549" s="189"/>
      <c r="AA549" s="189"/>
      <c r="AB549" s="189"/>
      <c r="AE549" s="189"/>
      <c r="AN549" s="189"/>
    </row>
    <row r="550" spans="2:40" ht="12.75" customHeight="1" x14ac:dyDescent="0.3">
      <c r="B550" s="189"/>
      <c r="C550" s="189"/>
      <c r="D550" s="189"/>
      <c r="E550" s="269"/>
      <c r="F550" s="269"/>
      <c r="G550" s="189"/>
      <c r="H550" s="189"/>
      <c r="I550" s="189"/>
      <c r="J550" s="189"/>
      <c r="K550" s="270"/>
      <c r="L550" s="189"/>
      <c r="M550" s="189"/>
      <c r="N550" s="271"/>
      <c r="O550" s="272"/>
      <c r="P550" s="189"/>
      <c r="Q550" s="189"/>
      <c r="R550" s="189"/>
      <c r="S550" s="189"/>
      <c r="T550" s="189"/>
      <c r="U550" s="189"/>
      <c r="V550" s="189"/>
      <c r="W550" s="189"/>
      <c r="X550" s="189"/>
      <c r="Y550" s="189"/>
      <c r="Z550" s="189"/>
      <c r="AA550" s="189"/>
      <c r="AB550" s="189"/>
      <c r="AE550" s="189"/>
      <c r="AN550" s="189"/>
    </row>
    <row r="551" spans="2:40" ht="12.75" customHeight="1" x14ac:dyDescent="0.3">
      <c r="B551" s="189"/>
      <c r="C551" s="189"/>
      <c r="D551" s="189"/>
      <c r="E551" s="269"/>
      <c r="F551" s="269"/>
      <c r="G551" s="189"/>
      <c r="H551" s="189"/>
      <c r="I551" s="189"/>
      <c r="J551" s="189"/>
      <c r="K551" s="270"/>
      <c r="L551" s="189"/>
      <c r="M551" s="189"/>
      <c r="N551" s="271"/>
      <c r="O551" s="272"/>
      <c r="P551" s="189"/>
      <c r="Q551" s="189"/>
      <c r="R551" s="189"/>
      <c r="S551" s="189"/>
      <c r="T551" s="189"/>
      <c r="U551" s="189"/>
      <c r="V551" s="189"/>
      <c r="W551" s="189"/>
      <c r="X551" s="189"/>
      <c r="Y551" s="189"/>
      <c r="Z551" s="189"/>
      <c r="AA551" s="189"/>
      <c r="AB551" s="189"/>
      <c r="AE551" s="189"/>
      <c r="AN551" s="189"/>
    </row>
    <row r="552" spans="2:40" ht="12.75" customHeight="1" x14ac:dyDescent="0.3">
      <c r="B552" s="189"/>
      <c r="C552" s="189"/>
      <c r="D552" s="189"/>
      <c r="E552" s="269"/>
      <c r="F552" s="269"/>
      <c r="G552" s="189"/>
      <c r="H552" s="189"/>
      <c r="I552" s="189"/>
      <c r="J552" s="189"/>
      <c r="K552" s="270"/>
      <c r="L552" s="189"/>
      <c r="M552" s="189"/>
      <c r="N552" s="271"/>
      <c r="O552" s="272"/>
      <c r="P552" s="189"/>
      <c r="Q552" s="189"/>
      <c r="R552" s="189"/>
      <c r="S552" s="189"/>
      <c r="T552" s="189"/>
      <c r="U552" s="189"/>
      <c r="V552" s="189"/>
      <c r="W552" s="189"/>
      <c r="X552" s="189"/>
      <c r="Y552" s="189"/>
      <c r="Z552" s="189"/>
      <c r="AA552" s="189"/>
      <c r="AB552" s="189"/>
      <c r="AE552" s="189"/>
      <c r="AN552" s="189"/>
    </row>
    <row r="553" spans="2:40" ht="12.75" customHeight="1" x14ac:dyDescent="0.3">
      <c r="B553" s="189"/>
      <c r="C553" s="189"/>
      <c r="D553" s="189"/>
      <c r="E553" s="269"/>
      <c r="F553" s="269"/>
      <c r="G553" s="189"/>
      <c r="H553" s="189"/>
      <c r="I553" s="189"/>
      <c r="J553" s="189"/>
      <c r="K553" s="270"/>
      <c r="L553" s="189"/>
      <c r="M553" s="189"/>
      <c r="N553" s="271"/>
      <c r="O553" s="272"/>
      <c r="P553" s="189"/>
      <c r="Q553" s="189"/>
      <c r="R553" s="189"/>
      <c r="S553" s="189"/>
      <c r="T553" s="189"/>
      <c r="U553" s="189"/>
      <c r="V553" s="189"/>
      <c r="W553" s="189"/>
      <c r="X553" s="189"/>
      <c r="Y553" s="189"/>
      <c r="Z553" s="189"/>
      <c r="AA553" s="189"/>
      <c r="AB553" s="189"/>
      <c r="AE553" s="189"/>
      <c r="AN553" s="189"/>
    </row>
    <row r="554" spans="2:40" ht="12.75" customHeight="1" x14ac:dyDescent="0.3">
      <c r="B554" s="189"/>
      <c r="C554" s="189"/>
      <c r="D554" s="189"/>
      <c r="E554" s="269"/>
      <c r="F554" s="269"/>
      <c r="G554" s="189"/>
      <c r="H554" s="189"/>
      <c r="I554" s="189"/>
      <c r="J554" s="189"/>
      <c r="K554" s="270"/>
      <c r="L554" s="189"/>
      <c r="M554" s="189"/>
      <c r="N554" s="271"/>
      <c r="O554" s="272"/>
      <c r="P554" s="189"/>
      <c r="Q554" s="189"/>
      <c r="R554" s="189"/>
      <c r="S554" s="189"/>
      <c r="T554" s="189"/>
      <c r="U554" s="189"/>
      <c r="V554" s="189"/>
      <c r="W554" s="189"/>
      <c r="X554" s="189"/>
      <c r="Y554" s="189"/>
      <c r="Z554" s="189"/>
      <c r="AA554" s="189"/>
      <c r="AB554" s="189"/>
      <c r="AE554" s="189"/>
      <c r="AN554" s="189"/>
    </row>
    <row r="555" spans="2:40" ht="12.75" customHeight="1" x14ac:dyDescent="0.3">
      <c r="B555" s="189"/>
      <c r="C555" s="189"/>
      <c r="D555" s="189"/>
      <c r="E555" s="269"/>
      <c r="F555" s="269"/>
      <c r="G555" s="189"/>
      <c r="H555" s="189"/>
      <c r="I555" s="189"/>
      <c r="J555" s="189"/>
      <c r="K555" s="270"/>
      <c r="L555" s="189"/>
      <c r="M555" s="189"/>
      <c r="N555" s="271"/>
      <c r="O555" s="272"/>
      <c r="P555" s="189"/>
      <c r="Q555" s="189"/>
      <c r="R555" s="189"/>
      <c r="S555" s="189"/>
      <c r="T555" s="189"/>
      <c r="U555" s="189"/>
      <c r="V555" s="189"/>
      <c r="W555" s="189"/>
      <c r="X555" s="189"/>
      <c r="Y555" s="189"/>
      <c r="Z555" s="189"/>
      <c r="AA555" s="189"/>
      <c r="AB555" s="189"/>
      <c r="AE555" s="189"/>
      <c r="AN555" s="189"/>
    </row>
    <row r="556" spans="2:40" ht="12.75" customHeight="1" x14ac:dyDescent="0.3">
      <c r="B556" s="189"/>
      <c r="C556" s="189"/>
      <c r="D556" s="189"/>
      <c r="E556" s="269"/>
      <c r="F556" s="269"/>
      <c r="G556" s="189"/>
      <c r="H556" s="189"/>
      <c r="I556" s="189"/>
      <c r="J556" s="189"/>
      <c r="K556" s="270"/>
      <c r="L556" s="189"/>
      <c r="M556" s="189"/>
      <c r="N556" s="271"/>
      <c r="O556" s="272"/>
      <c r="P556" s="189"/>
      <c r="Q556" s="189"/>
      <c r="R556" s="189"/>
      <c r="S556" s="189"/>
      <c r="T556" s="189"/>
      <c r="U556" s="189"/>
      <c r="V556" s="189"/>
      <c r="W556" s="189"/>
      <c r="X556" s="189"/>
      <c r="Y556" s="189"/>
      <c r="Z556" s="189"/>
      <c r="AA556" s="189"/>
      <c r="AB556" s="189"/>
      <c r="AE556" s="189"/>
      <c r="AN556" s="189"/>
    </row>
    <row r="557" spans="2:40" ht="12.75" customHeight="1" x14ac:dyDescent="0.3">
      <c r="B557" s="189"/>
      <c r="C557" s="189"/>
      <c r="D557" s="189"/>
      <c r="E557" s="269"/>
      <c r="F557" s="269"/>
      <c r="G557" s="189"/>
      <c r="H557" s="189"/>
      <c r="I557" s="189"/>
      <c r="J557" s="189"/>
      <c r="K557" s="270"/>
      <c r="L557" s="189"/>
      <c r="M557" s="189"/>
      <c r="N557" s="271"/>
      <c r="O557" s="272"/>
      <c r="P557" s="189"/>
      <c r="Q557" s="189"/>
      <c r="R557" s="189"/>
      <c r="S557" s="189"/>
      <c r="T557" s="189"/>
      <c r="U557" s="189"/>
      <c r="V557" s="189"/>
      <c r="W557" s="189"/>
      <c r="X557" s="189"/>
      <c r="Y557" s="189"/>
      <c r="Z557" s="189"/>
      <c r="AA557" s="189"/>
      <c r="AB557" s="189"/>
      <c r="AE557" s="189"/>
      <c r="AN557" s="189"/>
    </row>
    <row r="558" spans="2:40" ht="12.75" customHeight="1" x14ac:dyDescent="0.3">
      <c r="B558" s="189"/>
      <c r="C558" s="189"/>
      <c r="D558" s="189"/>
      <c r="E558" s="269"/>
      <c r="F558" s="269"/>
      <c r="G558" s="189"/>
      <c r="H558" s="189"/>
      <c r="I558" s="189"/>
      <c r="J558" s="189"/>
      <c r="K558" s="270"/>
      <c r="L558" s="189"/>
      <c r="M558" s="189"/>
      <c r="N558" s="271"/>
      <c r="O558" s="272"/>
      <c r="P558" s="189"/>
      <c r="Q558" s="189"/>
      <c r="R558" s="189"/>
      <c r="S558" s="189"/>
      <c r="T558" s="189"/>
      <c r="U558" s="189"/>
      <c r="V558" s="189"/>
      <c r="W558" s="189"/>
      <c r="X558" s="189"/>
      <c r="Y558" s="189"/>
      <c r="Z558" s="189"/>
      <c r="AA558" s="189"/>
      <c r="AB558" s="189"/>
      <c r="AE558" s="189"/>
      <c r="AN558" s="189"/>
    </row>
    <row r="559" spans="2:40" ht="12.75" customHeight="1" x14ac:dyDescent="0.3">
      <c r="B559" s="189"/>
      <c r="C559" s="189"/>
      <c r="D559" s="189"/>
      <c r="E559" s="269"/>
      <c r="F559" s="269"/>
      <c r="G559" s="189"/>
      <c r="H559" s="189"/>
      <c r="I559" s="189"/>
      <c r="J559" s="189"/>
      <c r="K559" s="270"/>
      <c r="L559" s="189"/>
      <c r="M559" s="189"/>
      <c r="N559" s="271"/>
      <c r="O559" s="272"/>
      <c r="P559" s="189"/>
      <c r="Q559" s="189"/>
      <c r="R559" s="189"/>
      <c r="S559" s="189"/>
      <c r="T559" s="189"/>
      <c r="U559" s="189"/>
      <c r="V559" s="189"/>
      <c r="W559" s="189"/>
      <c r="X559" s="189"/>
      <c r="Y559" s="189"/>
      <c r="Z559" s="189"/>
      <c r="AA559" s="189"/>
      <c r="AB559" s="189"/>
      <c r="AE559" s="189"/>
      <c r="AN559" s="189"/>
    </row>
    <row r="560" spans="2:40" ht="12.75" customHeight="1" x14ac:dyDescent="0.3">
      <c r="B560" s="189"/>
      <c r="C560" s="189"/>
      <c r="D560" s="189"/>
      <c r="E560" s="269"/>
      <c r="F560" s="269"/>
      <c r="G560" s="189"/>
      <c r="H560" s="189"/>
      <c r="I560" s="189"/>
      <c r="J560" s="189"/>
      <c r="K560" s="270"/>
      <c r="L560" s="189"/>
      <c r="M560" s="189"/>
      <c r="N560" s="271"/>
      <c r="O560" s="272"/>
      <c r="P560" s="189"/>
      <c r="Q560" s="189"/>
      <c r="R560" s="189"/>
      <c r="S560" s="189"/>
      <c r="T560" s="189"/>
      <c r="U560" s="189"/>
      <c r="V560" s="189"/>
      <c r="W560" s="189"/>
      <c r="X560" s="189"/>
      <c r="Y560" s="189"/>
      <c r="Z560" s="189"/>
      <c r="AA560" s="189"/>
      <c r="AB560" s="189"/>
      <c r="AE560" s="189"/>
      <c r="AN560" s="189"/>
    </row>
    <row r="561" spans="2:40" ht="12.75" customHeight="1" x14ac:dyDescent="0.3">
      <c r="B561" s="189"/>
      <c r="C561" s="189"/>
      <c r="D561" s="189"/>
      <c r="E561" s="269"/>
      <c r="F561" s="269"/>
      <c r="G561" s="189"/>
      <c r="H561" s="189"/>
      <c r="I561" s="189"/>
      <c r="J561" s="189"/>
      <c r="K561" s="270"/>
      <c r="L561" s="189"/>
      <c r="M561" s="189"/>
      <c r="N561" s="271"/>
      <c r="O561" s="272"/>
      <c r="P561" s="189"/>
      <c r="Q561" s="189"/>
      <c r="R561" s="189"/>
      <c r="S561" s="189"/>
      <c r="T561" s="189"/>
      <c r="U561" s="189"/>
      <c r="V561" s="189"/>
      <c r="W561" s="189"/>
      <c r="X561" s="189"/>
      <c r="Y561" s="189"/>
      <c r="Z561" s="189"/>
      <c r="AA561" s="189"/>
      <c r="AB561" s="189"/>
      <c r="AE561" s="189"/>
      <c r="AN561" s="189"/>
    </row>
    <row r="562" spans="2:40" ht="12.75" customHeight="1" x14ac:dyDescent="0.3">
      <c r="B562" s="189"/>
      <c r="C562" s="189"/>
      <c r="D562" s="189"/>
      <c r="E562" s="269"/>
      <c r="F562" s="269"/>
      <c r="G562" s="189"/>
      <c r="H562" s="189"/>
      <c r="I562" s="189"/>
      <c r="J562" s="189"/>
      <c r="K562" s="270"/>
      <c r="L562" s="189"/>
      <c r="M562" s="189"/>
      <c r="N562" s="271"/>
      <c r="O562" s="272"/>
      <c r="P562" s="189"/>
      <c r="Q562" s="189"/>
      <c r="R562" s="189"/>
      <c r="S562" s="189"/>
      <c r="T562" s="189"/>
      <c r="U562" s="189"/>
      <c r="V562" s="189"/>
      <c r="W562" s="189"/>
      <c r="X562" s="189"/>
      <c r="Y562" s="189"/>
      <c r="Z562" s="189"/>
      <c r="AA562" s="189"/>
      <c r="AB562" s="189"/>
      <c r="AE562" s="189"/>
      <c r="AN562" s="189"/>
    </row>
    <row r="563" spans="2:40" ht="12.75" customHeight="1" x14ac:dyDescent="0.3">
      <c r="B563" s="189"/>
      <c r="C563" s="189"/>
      <c r="D563" s="189"/>
      <c r="E563" s="269"/>
      <c r="F563" s="269"/>
      <c r="G563" s="189"/>
      <c r="H563" s="189"/>
      <c r="I563" s="189"/>
      <c r="J563" s="189"/>
      <c r="K563" s="270"/>
      <c r="L563" s="189"/>
      <c r="M563" s="189"/>
      <c r="N563" s="271"/>
      <c r="O563" s="272"/>
      <c r="P563" s="189"/>
      <c r="Q563" s="189"/>
      <c r="R563" s="189"/>
      <c r="S563" s="189"/>
      <c r="T563" s="189"/>
      <c r="U563" s="189"/>
      <c r="V563" s="189"/>
      <c r="W563" s="189"/>
      <c r="X563" s="189"/>
      <c r="Y563" s="189"/>
      <c r="Z563" s="189"/>
      <c r="AA563" s="189"/>
      <c r="AB563" s="189"/>
      <c r="AE563" s="189"/>
      <c r="AN563" s="189"/>
    </row>
    <row r="564" spans="2:40" ht="12.75" customHeight="1" x14ac:dyDescent="0.3">
      <c r="B564" s="189"/>
      <c r="C564" s="189"/>
      <c r="D564" s="189"/>
      <c r="E564" s="269"/>
      <c r="F564" s="269"/>
      <c r="G564" s="189"/>
      <c r="H564" s="189"/>
      <c r="I564" s="189"/>
      <c r="J564" s="189"/>
      <c r="K564" s="270"/>
      <c r="L564" s="189"/>
      <c r="M564" s="189"/>
      <c r="N564" s="271"/>
      <c r="O564" s="272"/>
      <c r="P564" s="189"/>
      <c r="Q564" s="189"/>
      <c r="R564" s="189"/>
      <c r="S564" s="189"/>
      <c r="T564" s="189"/>
      <c r="U564" s="189"/>
      <c r="V564" s="189"/>
      <c r="W564" s="189"/>
      <c r="X564" s="189"/>
      <c r="Y564" s="189"/>
      <c r="Z564" s="189"/>
      <c r="AA564" s="189"/>
      <c r="AB564" s="189"/>
      <c r="AE564" s="189"/>
      <c r="AN564" s="189"/>
    </row>
    <row r="565" spans="2:40" ht="12.75" customHeight="1" x14ac:dyDescent="0.3">
      <c r="B565" s="189"/>
      <c r="C565" s="189"/>
      <c r="D565" s="189"/>
      <c r="E565" s="269"/>
      <c r="F565" s="269"/>
      <c r="G565" s="189"/>
      <c r="H565" s="189"/>
      <c r="I565" s="189"/>
      <c r="J565" s="189"/>
      <c r="K565" s="270"/>
      <c r="L565" s="189"/>
      <c r="M565" s="189"/>
      <c r="N565" s="271"/>
      <c r="O565" s="272"/>
      <c r="P565" s="189"/>
      <c r="Q565" s="189"/>
      <c r="R565" s="189"/>
      <c r="S565" s="189"/>
      <c r="T565" s="189"/>
      <c r="U565" s="189"/>
      <c r="V565" s="189"/>
      <c r="W565" s="189"/>
      <c r="X565" s="189"/>
      <c r="Y565" s="189"/>
      <c r="Z565" s="189"/>
      <c r="AA565" s="189"/>
      <c r="AB565" s="189"/>
      <c r="AE565" s="189"/>
      <c r="AN565" s="189"/>
    </row>
    <row r="566" spans="2:40" ht="12.75" customHeight="1" x14ac:dyDescent="0.3">
      <c r="B566" s="189"/>
      <c r="C566" s="189"/>
      <c r="D566" s="189"/>
      <c r="E566" s="269"/>
      <c r="F566" s="269"/>
      <c r="G566" s="189"/>
      <c r="H566" s="189"/>
      <c r="I566" s="189"/>
      <c r="J566" s="189"/>
      <c r="K566" s="270"/>
      <c r="L566" s="189"/>
      <c r="M566" s="189"/>
      <c r="N566" s="271"/>
      <c r="O566" s="272"/>
      <c r="P566" s="189"/>
      <c r="Q566" s="189"/>
      <c r="R566" s="189"/>
      <c r="S566" s="189"/>
      <c r="T566" s="189"/>
      <c r="U566" s="189"/>
      <c r="V566" s="189"/>
      <c r="W566" s="189"/>
      <c r="X566" s="189"/>
      <c r="Y566" s="189"/>
      <c r="Z566" s="189"/>
      <c r="AA566" s="189"/>
      <c r="AB566" s="189"/>
      <c r="AE566" s="189"/>
      <c r="AN566" s="189"/>
    </row>
    <row r="567" spans="2:40" ht="12.75" customHeight="1" x14ac:dyDescent="0.3">
      <c r="B567" s="189"/>
      <c r="C567" s="189"/>
      <c r="D567" s="189"/>
      <c r="E567" s="269"/>
      <c r="F567" s="269"/>
      <c r="G567" s="189"/>
      <c r="H567" s="189"/>
      <c r="I567" s="189"/>
      <c r="J567" s="189"/>
      <c r="K567" s="270"/>
      <c r="L567" s="189"/>
      <c r="M567" s="189"/>
      <c r="N567" s="271"/>
      <c r="O567" s="272"/>
      <c r="P567" s="189"/>
      <c r="Q567" s="189"/>
      <c r="R567" s="189"/>
      <c r="S567" s="189"/>
      <c r="T567" s="189"/>
      <c r="U567" s="189"/>
      <c r="V567" s="189"/>
      <c r="W567" s="189"/>
      <c r="X567" s="189"/>
      <c r="Y567" s="189"/>
      <c r="Z567" s="189"/>
      <c r="AA567" s="189"/>
      <c r="AB567" s="189"/>
      <c r="AE567" s="189"/>
      <c r="AN567" s="189"/>
    </row>
    <row r="568" spans="2:40" ht="12.75" customHeight="1" x14ac:dyDescent="0.3">
      <c r="B568" s="189"/>
      <c r="C568" s="189"/>
      <c r="D568" s="189"/>
      <c r="E568" s="269"/>
      <c r="F568" s="269"/>
      <c r="G568" s="189"/>
      <c r="H568" s="189"/>
      <c r="I568" s="189"/>
      <c r="J568" s="189"/>
      <c r="K568" s="270"/>
      <c r="L568" s="189"/>
      <c r="M568" s="189"/>
      <c r="N568" s="271"/>
      <c r="O568" s="272"/>
      <c r="P568" s="189"/>
      <c r="Q568" s="189"/>
      <c r="R568" s="189"/>
      <c r="S568" s="189"/>
      <c r="T568" s="189"/>
      <c r="U568" s="189"/>
      <c r="V568" s="189"/>
      <c r="W568" s="189"/>
      <c r="X568" s="189"/>
      <c r="Y568" s="189"/>
      <c r="Z568" s="189"/>
      <c r="AA568" s="189"/>
      <c r="AB568" s="189"/>
      <c r="AE568" s="189"/>
      <c r="AN568" s="189"/>
    </row>
    <row r="569" spans="2:40" ht="12.75" customHeight="1" x14ac:dyDescent="0.3">
      <c r="B569" s="189"/>
      <c r="C569" s="189"/>
      <c r="D569" s="189"/>
      <c r="E569" s="269"/>
      <c r="F569" s="269"/>
      <c r="G569" s="189"/>
      <c r="H569" s="189"/>
      <c r="I569" s="189"/>
      <c r="J569" s="189"/>
      <c r="K569" s="270"/>
      <c r="L569" s="189"/>
      <c r="M569" s="189"/>
      <c r="N569" s="271"/>
      <c r="O569" s="272"/>
      <c r="P569" s="189"/>
      <c r="Q569" s="189"/>
      <c r="R569" s="189"/>
      <c r="S569" s="189"/>
      <c r="T569" s="189"/>
      <c r="U569" s="189"/>
      <c r="V569" s="189"/>
      <c r="W569" s="189"/>
      <c r="X569" s="189"/>
      <c r="Y569" s="189"/>
      <c r="Z569" s="189"/>
      <c r="AA569" s="189"/>
      <c r="AB569" s="189"/>
      <c r="AE569" s="189"/>
      <c r="AN569" s="189"/>
    </row>
    <row r="570" spans="2:40" ht="12.75" customHeight="1" x14ac:dyDescent="0.3">
      <c r="B570" s="189"/>
      <c r="C570" s="189"/>
      <c r="D570" s="189"/>
      <c r="E570" s="269"/>
      <c r="F570" s="269"/>
      <c r="G570" s="189"/>
      <c r="H570" s="189"/>
      <c r="I570" s="189"/>
      <c r="J570" s="189"/>
      <c r="K570" s="270"/>
      <c r="L570" s="189"/>
      <c r="M570" s="189"/>
      <c r="N570" s="271"/>
      <c r="O570" s="272"/>
      <c r="P570" s="189"/>
      <c r="Q570" s="189"/>
      <c r="R570" s="189"/>
      <c r="S570" s="189"/>
      <c r="T570" s="189"/>
      <c r="U570" s="189"/>
      <c r="V570" s="189"/>
      <c r="W570" s="189"/>
      <c r="X570" s="189"/>
      <c r="Y570" s="189"/>
      <c r="Z570" s="189"/>
      <c r="AA570" s="189"/>
      <c r="AB570" s="189"/>
      <c r="AE570" s="189"/>
      <c r="AN570" s="189"/>
    </row>
    <row r="571" spans="2:40" ht="12.75" customHeight="1" x14ac:dyDescent="0.3">
      <c r="B571" s="189"/>
      <c r="C571" s="189"/>
      <c r="D571" s="189"/>
      <c r="E571" s="269"/>
      <c r="F571" s="269"/>
      <c r="G571" s="189"/>
      <c r="H571" s="189"/>
      <c r="I571" s="189"/>
      <c r="J571" s="189"/>
      <c r="K571" s="270"/>
      <c r="L571" s="189"/>
      <c r="M571" s="189"/>
      <c r="N571" s="271"/>
      <c r="O571" s="272"/>
      <c r="P571" s="189"/>
      <c r="Q571" s="189"/>
      <c r="R571" s="189"/>
      <c r="S571" s="189"/>
      <c r="T571" s="189"/>
      <c r="U571" s="189"/>
      <c r="V571" s="189"/>
      <c r="W571" s="189"/>
      <c r="X571" s="189"/>
      <c r="Y571" s="189"/>
      <c r="Z571" s="189"/>
      <c r="AA571" s="189"/>
      <c r="AB571" s="189"/>
      <c r="AE571" s="189"/>
      <c r="AN571" s="189"/>
    </row>
    <row r="572" spans="2:40" ht="12.75" customHeight="1" x14ac:dyDescent="0.3">
      <c r="B572" s="189"/>
      <c r="C572" s="189"/>
      <c r="D572" s="189"/>
      <c r="E572" s="269"/>
      <c r="F572" s="269"/>
      <c r="G572" s="189"/>
      <c r="H572" s="189"/>
      <c r="I572" s="189"/>
      <c r="J572" s="189"/>
      <c r="K572" s="270"/>
      <c r="L572" s="189"/>
      <c r="M572" s="189"/>
      <c r="N572" s="271"/>
      <c r="O572" s="272"/>
      <c r="P572" s="189"/>
      <c r="Q572" s="189"/>
      <c r="R572" s="189"/>
      <c r="S572" s="189"/>
      <c r="T572" s="189"/>
      <c r="U572" s="189"/>
      <c r="V572" s="189"/>
      <c r="W572" s="189"/>
      <c r="X572" s="189"/>
      <c r="Y572" s="189"/>
      <c r="Z572" s="189"/>
      <c r="AA572" s="189"/>
      <c r="AB572" s="189"/>
      <c r="AE572" s="189"/>
      <c r="AN572" s="189"/>
    </row>
    <row r="573" spans="2:40" ht="12.75" customHeight="1" x14ac:dyDescent="0.3">
      <c r="B573" s="189"/>
      <c r="C573" s="189"/>
      <c r="D573" s="189"/>
      <c r="E573" s="269"/>
      <c r="F573" s="269"/>
      <c r="G573" s="189"/>
      <c r="H573" s="189"/>
      <c r="I573" s="189"/>
      <c r="J573" s="189"/>
      <c r="K573" s="270"/>
      <c r="L573" s="189"/>
      <c r="M573" s="189"/>
      <c r="N573" s="271"/>
      <c r="O573" s="272"/>
      <c r="P573" s="189"/>
      <c r="Q573" s="189"/>
      <c r="R573" s="189"/>
      <c r="S573" s="189"/>
      <c r="T573" s="189"/>
      <c r="U573" s="189"/>
      <c r="V573" s="189"/>
      <c r="W573" s="189"/>
      <c r="X573" s="189"/>
      <c r="Y573" s="189"/>
      <c r="Z573" s="189"/>
      <c r="AA573" s="189"/>
      <c r="AB573" s="189"/>
      <c r="AE573" s="189"/>
      <c r="AN573" s="189"/>
    </row>
    <row r="574" spans="2:40" ht="12.75" customHeight="1" x14ac:dyDescent="0.3">
      <c r="B574" s="189"/>
      <c r="C574" s="189"/>
      <c r="D574" s="189"/>
      <c r="E574" s="269"/>
      <c r="F574" s="269"/>
      <c r="G574" s="189"/>
      <c r="H574" s="189"/>
      <c r="I574" s="189"/>
      <c r="J574" s="189"/>
      <c r="K574" s="270"/>
      <c r="L574" s="189"/>
      <c r="M574" s="189"/>
      <c r="N574" s="271"/>
      <c r="O574" s="272"/>
      <c r="P574" s="189"/>
      <c r="Q574" s="189"/>
      <c r="R574" s="189"/>
      <c r="S574" s="189"/>
      <c r="T574" s="189"/>
      <c r="U574" s="189"/>
      <c r="V574" s="189"/>
      <c r="W574" s="189"/>
      <c r="X574" s="189"/>
      <c r="Y574" s="189"/>
      <c r="Z574" s="189"/>
      <c r="AA574" s="189"/>
      <c r="AB574" s="189"/>
      <c r="AE574" s="189"/>
      <c r="AN574" s="189"/>
    </row>
    <row r="575" spans="2:40" ht="12.75" customHeight="1" x14ac:dyDescent="0.3">
      <c r="B575" s="189"/>
      <c r="C575" s="189"/>
      <c r="D575" s="189"/>
      <c r="E575" s="269"/>
      <c r="F575" s="269"/>
      <c r="G575" s="189"/>
      <c r="H575" s="189"/>
      <c r="I575" s="189"/>
      <c r="J575" s="189"/>
      <c r="K575" s="270"/>
      <c r="L575" s="189"/>
      <c r="M575" s="189"/>
      <c r="N575" s="271"/>
      <c r="O575" s="272"/>
      <c r="P575" s="189"/>
      <c r="Q575" s="189"/>
      <c r="R575" s="189"/>
      <c r="S575" s="189"/>
      <c r="T575" s="189"/>
      <c r="U575" s="189"/>
      <c r="V575" s="189"/>
      <c r="W575" s="189"/>
      <c r="X575" s="189"/>
      <c r="Y575" s="189"/>
      <c r="Z575" s="189"/>
      <c r="AA575" s="189"/>
      <c r="AB575" s="189"/>
      <c r="AE575" s="189"/>
      <c r="AN575" s="189"/>
    </row>
    <row r="576" spans="2:40" ht="12.75" customHeight="1" x14ac:dyDescent="0.3">
      <c r="B576" s="189"/>
      <c r="C576" s="189"/>
      <c r="D576" s="189"/>
      <c r="E576" s="269"/>
      <c r="F576" s="269"/>
      <c r="G576" s="189"/>
      <c r="H576" s="189"/>
      <c r="I576" s="189"/>
      <c r="J576" s="189"/>
      <c r="K576" s="270"/>
      <c r="L576" s="189"/>
      <c r="M576" s="189"/>
      <c r="N576" s="271"/>
      <c r="O576" s="272"/>
      <c r="P576" s="189"/>
      <c r="Q576" s="189"/>
      <c r="R576" s="189"/>
      <c r="S576" s="189"/>
      <c r="T576" s="189"/>
      <c r="U576" s="189"/>
      <c r="V576" s="189"/>
      <c r="W576" s="189"/>
      <c r="X576" s="189"/>
      <c r="Y576" s="189"/>
      <c r="Z576" s="189"/>
      <c r="AA576" s="189"/>
      <c r="AB576" s="189"/>
      <c r="AE576" s="189"/>
      <c r="AN576" s="189"/>
    </row>
    <row r="577" spans="2:40" ht="12.75" customHeight="1" x14ac:dyDescent="0.3">
      <c r="B577" s="189"/>
      <c r="C577" s="189"/>
      <c r="D577" s="189"/>
      <c r="E577" s="269"/>
      <c r="F577" s="269"/>
      <c r="G577" s="189"/>
      <c r="H577" s="189"/>
      <c r="I577" s="189"/>
      <c r="J577" s="189"/>
      <c r="K577" s="270"/>
      <c r="L577" s="189"/>
      <c r="M577" s="189"/>
      <c r="N577" s="271"/>
      <c r="O577" s="272"/>
      <c r="P577" s="189"/>
      <c r="Q577" s="189"/>
      <c r="R577" s="189"/>
      <c r="S577" s="189"/>
      <c r="T577" s="189"/>
      <c r="U577" s="189"/>
      <c r="V577" s="189"/>
      <c r="W577" s="189"/>
      <c r="X577" s="189"/>
      <c r="Y577" s="189"/>
      <c r="Z577" s="189"/>
      <c r="AA577" s="189"/>
      <c r="AB577" s="189"/>
      <c r="AE577" s="189"/>
      <c r="AN577" s="189"/>
    </row>
    <row r="578" spans="2:40" ht="12.75" customHeight="1" x14ac:dyDescent="0.3">
      <c r="B578" s="189"/>
      <c r="C578" s="189"/>
      <c r="D578" s="189"/>
      <c r="E578" s="269"/>
      <c r="F578" s="269"/>
      <c r="G578" s="189"/>
      <c r="H578" s="189"/>
      <c r="I578" s="189"/>
      <c r="J578" s="189"/>
      <c r="K578" s="270"/>
      <c r="L578" s="189"/>
      <c r="M578" s="189"/>
      <c r="N578" s="271"/>
      <c r="O578" s="272"/>
      <c r="P578" s="189"/>
      <c r="Q578" s="189"/>
      <c r="R578" s="189"/>
      <c r="S578" s="189"/>
      <c r="T578" s="189"/>
      <c r="U578" s="189"/>
      <c r="V578" s="189"/>
      <c r="W578" s="189"/>
      <c r="X578" s="189"/>
      <c r="Y578" s="189"/>
      <c r="Z578" s="189"/>
      <c r="AA578" s="189"/>
      <c r="AB578" s="189"/>
      <c r="AE578" s="189"/>
      <c r="AN578" s="189"/>
    </row>
    <row r="579" spans="2:40" ht="12.75" customHeight="1" x14ac:dyDescent="0.3">
      <c r="B579" s="189"/>
      <c r="C579" s="189"/>
      <c r="D579" s="189"/>
      <c r="E579" s="269"/>
      <c r="F579" s="269"/>
      <c r="G579" s="189"/>
      <c r="H579" s="189"/>
      <c r="I579" s="189"/>
      <c r="J579" s="189"/>
      <c r="K579" s="270"/>
      <c r="L579" s="189"/>
      <c r="M579" s="189"/>
      <c r="N579" s="271"/>
      <c r="O579" s="272"/>
      <c r="P579" s="189"/>
      <c r="Q579" s="189"/>
      <c r="R579" s="189"/>
      <c r="S579" s="189"/>
      <c r="T579" s="189"/>
      <c r="U579" s="189"/>
      <c r="V579" s="189"/>
      <c r="W579" s="189"/>
      <c r="X579" s="189"/>
      <c r="Y579" s="189"/>
      <c r="Z579" s="189"/>
      <c r="AA579" s="189"/>
      <c r="AB579" s="189"/>
      <c r="AE579" s="189"/>
      <c r="AN579" s="189"/>
    </row>
    <row r="580" spans="2:40" ht="12.75" customHeight="1" x14ac:dyDescent="0.3">
      <c r="B580" s="189"/>
      <c r="C580" s="189"/>
      <c r="D580" s="189"/>
      <c r="E580" s="269"/>
      <c r="F580" s="269"/>
      <c r="G580" s="189"/>
      <c r="H580" s="189"/>
      <c r="I580" s="189"/>
      <c r="J580" s="189"/>
      <c r="K580" s="270"/>
      <c r="L580" s="189"/>
      <c r="M580" s="189"/>
      <c r="N580" s="271"/>
      <c r="O580" s="272"/>
      <c r="P580" s="189"/>
      <c r="Q580" s="189"/>
      <c r="R580" s="189"/>
      <c r="S580" s="189"/>
      <c r="T580" s="189"/>
      <c r="U580" s="189"/>
      <c r="V580" s="189"/>
      <c r="W580" s="189"/>
      <c r="X580" s="189"/>
      <c r="Y580" s="189"/>
      <c r="Z580" s="189"/>
      <c r="AA580" s="189"/>
      <c r="AB580" s="189"/>
      <c r="AE580" s="189"/>
      <c r="AN580" s="189"/>
    </row>
    <row r="581" spans="2:40" ht="12.75" customHeight="1" x14ac:dyDescent="0.3">
      <c r="B581" s="189"/>
      <c r="C581" s="189"/>
      <c r="D581" s="189"/>
      <c r="E581" s="269"/>
      <c r="F581" s="269"/>
      <c r="G581" s="189"/>
      <c r="H581" s="189"/>
      <c r="I581" s="189"/>
      <c r="J581" s="189"/>
      <c r="K581" s="270"/>
      <c r="L581" s="189"/>
      <c r="M581" s="189"/>
      <c r="N581" s="271"/>
      <c r="O581" s="272"/>
      <c r="P581" s="189"/>
      <c r="Q581" s="189"/>
      <c r="R581" s="189"/>
      <c r="S581" s="189"/>
      <c r="T581" s="189"/>
      <c r="U581" s="189"/>
      <c r="V581" s="189"/>
      <c r="W581" s="189"/>
      <c r="X581" s="189"/>
      <c r="Y581" s="189"/>
      <c r="Z581" s="189"/>
      <c r="AA581" s="189"/>
      <c r="AB581" s="189"/>
      <c r="AE581" s="189"/>
      <c r="AN581" s="189"/>
    </row>
    <row r="582" spans="2:40" ht="12.75" customHeight="1" x14ac:dyDescent="0.3">
      <c r="B582" s="189"/>
      <c r="C582" s="189"/>
      <c r="D582" s="189"/>
      <c r="E582" s="269"/>
      <c r="F582" s="269"/>
      <c r="G582" s="189"/>
      <c r="H582" s="189"/>
      <c r="I582" s="189"/>
      <c r="J582" s="189"/>
      <c r="K582" s="270"/>
      <c r="L582" s="189"/>
      <c r="M582" s="189"/>
      <c r="N582" s="271"/>
      <c r="O582" s="272"/>
      <c r="P582" s="189"/>
      <c r="Q582" s="189"/>
      <c r="R582" s="189"/>
      <c r="S582" s="189"/>
      <c r="T582" s="189"/>
      <c r="U582" s="189"/>
      <c r="V582" s="189"/>
      <c r="W582" s="189"/>
      <c r="X582" s="189"/>
      <c r="Y582" s="189"/>
      <c r="Z582" s="189"/>
      <c r="AA582" s="189"/>
      <c r="AB582" s="189"/>
      <c r="AE582" s="189"/>
      <c r="AN582" s="189"/>
    </row>
    <row r="583" spans="2:40" ht="12.75" customHeight="1" x14ac:dyDescent="0.3">
      <c r="B583" s="189"/>
      <c r="C583" s="189"/>
      <c r="D583" s="189"/>
      <c r="E583" s="269"/>
      <c r="F583" s="269"/>
      <c r="G583" s="189"/>
      <c r="H583" s="189"/>
      <c r="I583" s="189"/>
      <c r="J583" s="189"/>
      <c r="K583" s="270"/>
      <c r="L583" s="189"/>
      <c r="M583" s="189"/>
      <c r="N583" s="271"/>
      <c r="O583" s="272"/>
      <c r="P583" s="189"/>
      <c r="Q583" s="189"/>
      <c r="R583" s="189"/>
      <c r="S583" s="189"/>
      <c r="T583" s="189"/>
      <c r="U583" s="189"/>
      <c r="V583" s="189"/>
      <c r="W583" s="189"/>
      <c r="X583" s="189"/>
      <c r="Y583" s="189"/>
      <c r="Z583" s="189"/>
      <c r="AA583" s="189"/>
      <c r="AB583" s="189"/>
      <c r="AE583" s="189"/>
      <c r="AN583" s="189"/>
    </row>
    <row r="584" spans="2:40" ht="12.75" customHeight="1" x14ac:dyDescent="0.3">
      <c r="B584" s="189"/>
      <c r="C584" s="189"/>
      <c r="D584" s="189"/>
      <c r="E584" s="269"/>
      <c r="F584" s="269"/>
      <c r="G584" s="189"/>
      <c r="H584" s="189"/>
      <c r="I584" s="189"/>
      <c r="J584" s="189"/>
      <c r="K584" s="270"/>
      <c r="L584" s="189"/>
      <c r="M584" s="189"/>
      <c r="N584" s="271"/>
      <c r="O584" s="272"/>
      <c r="P584" s="189"/>
      <c r="Q584" s="189"/>
      <c r="R584" s="189"/>
      <c r="S584" s="189"/>
      <c r="T584" s="189"/>
      <c r="U584" s="189"/>
      <c r="V584" s="189"/>
      <c r="W584" s="189"/>
      <c r="X584" s="189"/>
      <c r="Y584" s="189"/>
      <c r="Z584" s="189"/>
      <c r="AA584" s="189"/>
      <c r="AB584" s="189"/>
      <c r="AE584" s="189"/>
      <c r="AN584" s="189"/>
    </row>
    <row r="585" spans="2:40" ht="12.75" customHeight="1" x14ac:dyDescent="0.3">
      <c r="B585" s="189"/>
      <c r="C585" s="189"/>
      <c r="D585" s="189"/>
      <c r="E585" s="269"/>
      <c r="F585" s="269"/>
      <c r="G585" s="189"/>
      <c r="H585" s="189"/>
      <c r="I585" s="189"/>
      <c r="J585" s="189"/>
      <c r="K585" s="270"/>
      <c r="L585" s="189"/>
      <c r="M585" s="189"/>
      <c r="N585" s="271"/>
      <c r="O585" s="272"/>
      <c r="P585" s="189"/>
      <c r="Q585" s="189"/>
      <c r="R585" s="189"/>
      <c r="S585" s="189"/>
      <c r="T585" s="189"/>
      <c r="U585" s="189"/>
      <c r="V585" s="189"/>
      <c r="W585" s="189"/>
      <c r="X585" s="189"/>
      <c r="Y585" s="189"/>
      <c r="Z585" s="189"/>
      <c r="AA585" s="189"/>
      <c r="AB585" s="189"/>
      <c r="AE585" s="189"/>
      <c r="AN585" s="189"/>
    </row>
    <row r="586" spans="2:40" ht="12.75" customHeight="1" x14ac:dyDescent="0.3">
      <c r="B586" s="189"/>
      <c r="C586" s="189"/>
      <c r="D586" s="189"/>
      <c r="E586" s="269"/>
      <c r="F586" s="269"/>
      <c r="G586" s="189"/>
      <c r="H586" s="189"/>
      <c r="I586" s="189"/>
      <c r="J586" s="189"/>
      <c r="K586" s="270"/>
      <c r="L586" s="189"/>
      <c r="M586" s="189"/>
      <c r="N586" s="271"/>
      <c r="O586" s="272"/>
      <c r="P586" s="189"/>
      <c r="Q586" s="189"/>
      <c r="R586" s="189"/>
      <c r="S586" s="189"/>
      <c r="T586" s="189"/>
      <c r="U586" s="189"/>
      <c r="V586" s="189"/>
      <c r="W586" s="189"/>
      <c r="X586" s="189"/>
      <c r="Y586" s="189"/>
      <c r="Z586" s="189"/>
      <c r="AA586" s="189"/>
      <c r="AB586" s="189"/>
      <c r="AE586" s="189"/>
      <c r="AN586" s="189"/>
    </row>
    <row r="587" spans="2:40" ht="12.75" customHeight="1" x14ac:dyDescent="0.3">
      <c r="B587" s="189"/>
      <c r="C587" s="189"/>
      <c r="D587" s="189"/>
      <c r="E587" s="269"/>
      <c r="F587" s="269"/>
      <c r="G587" s="189"/>
      <c r="H587" s="189"/>
      <c r="I587" s="189"/>
      <c r="J587" s="189"/>
      <c r="K587" s="270"/>
      <c r="L587" s="189"/>
      <c r="M587" s="189"/>
      <c r="N587" s="271"/>
      <c r="O587" s="272"/>
      <c r="P587" s="189"/>
      <c r="Q587" s="189"/>
      <c r="R587" s="189"/>
      <c r="S587" s="189"/>
      <c r="T587" s="189"/>
      <c r="U587" s="189"/>
      <c r="V587" s="189"/>
      <c r="W587" s="189"/>
      <c r="X587" s="189"/>
      <c r="Y587" s="189"/>
      <c r="Z587" s="189"/>
      <c r="AA587" s="189"/>
      <c r="AB587" s="189"/>
      <c r="AE587" s="189"/>
      <c r="AN587" s="189"/>
    </row>
    <row r="588" spans="2:40" ht="12.75" customHeight="1" x14ac:dyDescent="0.3">
      <c r="B588" s="189"/>
      <c r="C588" s="189"/>
      <c r="D588" s="189"/>
      <c r="E588" s="269"/>
      <c r="F588" s="269"/>
      <c r="G588" s="189"/>
      <c r="H588" s="189"/>
      <c r="I588" s="189"/>
      <c r="J588" s="189"/>
      <c r="K588" s="270"/>
      <c r="L588" s="189"/>
      <c r="M588" s="189"/>
      <c r="N588" s="271"/>
      <c r="O588" s="272"/>
      <c r="P588" s="189"/>
      <c r="Q588" s="189"/>
      <c r="R588" s="189"/>
      <c r="S588" s="189"/>
      <c r="T588" s="189"/>
      <c r="U588" s="189"/>
      <c r="V588" s="189"/>
      <c r="W588" s="189"/>
      <c r="X588" s="189"/>
      <c r="Y588" s="189"/>
      <c r="Z588" s="189"/>
      <c r="AA588" s="189"/>
      <c r="AB588" s="189"/>
      <c r="AE588" s="189"/>
      <c r="AN588" s="189"/>
    </row>
    <row r="589" spans="2:40" ht="12.75" customHeight="1" x14ac:dyDescent="0.3">
      <c r="B589" s="189"/>
      <c r="C589" s="189"/>
      <c r="D589" s="189"/>
      <c r="E589" s="269"/>
      <c r="F589" s="269"/>
      <c r="G589" s="189"/>
      <c r="H589" s="189"/>
      <c r="I589" s="189"/>
      <c r="J589" s="189"/>
      <c r="K589" s="270"/>
      <c r="L589" s="189"/>
      <c r="M589" s="189"/>
      <c r="N589" s="271"/>
      <c r="O589" s="272"/>
      <c r="P589" s="189"/>
      <c r="Q589" s="189"/>
      <c r="R589" s="189"/>
      <c r="S589" s="189"/>
      <c r="T589" s="189"/>
      <c r="U589" s="189"/>
      <c r="V589" s="189"/>
      <c r="W589" s="189"/>
      <c r="X589" s="189"/>
      <c r="Y589" s="189"/>
      <c r="Z589" s="189"/>
      <c r="AA589" s="189"/>
      <c r="AB589" s="189"/>
      <c r="AE589" s="189"/>
      <c r="AN589" s="189"/>
    </row>
    <row r="590" spans="2:40" ht="12.75" customHeight="1" x14ac:dyDescent="0.3">
      <c r="B590" s="189"/>
      <c r="C590" s="189"/>
      <c r="D590" s="189"/>
      <c r="E590" s="269"/>
      <c r="F590" s="269"/>
      <c r="G590" s="189"/>
      <c r="H590" s="189"/>
      <c r="I590" s="189"/>
      <c r="J590" s="189"/>
      <c r="K590" s="270"/>
      <c r="L590" s="189"/>
      <c r="M590" s="189"/>
      <c r="N590" s="271"/>
      <c r="O590" s="272"/>
      <c r="P590" s="189"/>
      <c r="Q590" s="189"/>
      <c r="R590" s="189"/>
      <c r="S590" s="189"/>
      <c r="T590" s="189"/>
      <c r="U590" s="189"/>
      <c r="V590" s="189"/>
      <c r="W590" s="189"/>
      <c r="X590" s="189"/>
      <c r="Y590" s="189"/>
      <c r="Z590" s="189"/>
      <c r="AA590" s="189"/>
      <c r="AB590" s="189"/>
      <c r="AE590" s="189"/>
      <c r="AN590" s="189"/>
    </row>
    <row r="591" spans="2:40" ht="12.75" customHeight="1" x14ac:dyDescent="0.3">
      <c r="B591" s="189"/>
      <c r="C591" s="189"/>
      <c r="D591" s="189"/>
      <c r="E591" s="269"/>
      <c r="F591" s="269"/>
      <c r="G591" s="189"/>
      <c r="H591" s="189"/>
      <c r="I591" s="189"/>
      <c r="J591" s="189"/>
      <c r="K591" s="270"/>
      <c r="L591" s="189"/>
      <c r="M591" s="189"/>
      <c r="N591" s="271"/>
      <c r="O591" s="272"/>
      <c r="P591" s="189"/>
      <c r="Q591" s="189"/>
      <c r="R591" s="189"/>
      <c r="S591" s="189"/>
      <c r="T591" s="189"/>
      <c r="U591" s="189"/>
      <c r="V591" s="189"/>
      <c r="W591" s="189"/>
      <c r="X591" s="189"/>
      <c r="Y591" s="189"/>
      <c r="Z591" s="189"/>
      <c r="AA591" s="189"/>
      <c r="AB591" s="189"/>
      <c r="AE591" s="189"/>
      <c r="AN591" s="189"/>
    </row>
    <row r="592" spans="2:40" ht="12.75" customHeight="1" x14ac:dyDescent="0.3">
      <c r="B592" s="189"/>
      <c r="C592" s="189"/>
      <c r="D592" s="189"/>
      <c r="E592" s="269"/>
      <c r="F592" s="269"/>
      <c r="G592" s="189"/>
      <c r="H592" s="189"/>
      <c r="I592" s="189"/>
      <c r="J592" s="189"/>
      <c r="K592" s="270"/>
      <c r="L592" s="189"/>
      <c r="M592" s="189"/>
      <c r="N592" s="271"/>
      <c r="O592" s="272"/>
      <c r="P592" s="189"/>
      <c r="Q592" s="189"/>
      <c r="R592" s="189"/>
      <c r="S592" s="189"/>
      <c r="T592" s="189"/>
      <c r="U592" s="189"/>
      <c r="V592" s="189"/>
      <c r="W592" s="189"/>
      <c r="X592" s="189"/>
      <c r="Y592" s="189"/>
      <c r="Z592" s="189"/>
      <c r="AA592" s="189"/>
      <c r="AB592" s="189"/>
      <c r="AE592" s="189"/>
      <c r="AN592" s="189"/>
    </row>
    <row r="593" spans="2:40" ht="12.75" customHeight="1" x14ac:dyDescent="0.3">
      <c r="B593" s="189"/>
      <c r="C593" s="189"/>
      <c r="D593" s="189"/>
      <c r="E593" s="269"/>
      <c r="F593" s="269"/>
      <c r="G593" s="189"/>
      <c r="H593" s="189"/>
      <c r="I593" s="189"/>
      <c r="J593" s="189"/>
      <c r="K593" s="270"/>
      <c r="L593" s="189"/>
      <c r="M593" s="189"/>
      <c r="N593" s="271"/>
      <c r="O593" s="272"/>
      <c r="P593" s="189"/>
      <c r="Q593" s="189"/>
      <c r="R593" s="189"/>
      <c r="S593" s="189"/>
      <c r="T593" s="189"/>
      <c r="U593" s="189"/>
      <c r="V593" s="189"/>
      <c r="W593" s="189"/>
      <c r="X593" s="189"/>
      <c r="Y593" s="189"/>
      <c r="Z593" s="189"/>
      <c r="AA593" s="189"/>
      <c r="AB593" s="189"/>
      <c r="AE593" s="189"/>
      <c r="AN593" s="189"/>
    </row>
    <row r="594" spans="2:40" ht="12.75" customHeight="1" x14ac:dyDescent="0.3">
      <c r="B594" s="189"/>
      <c r="C594" s="189"/>
      <c r="D594" s="189"/>
      <c r="E594" s="269"/>
      <c r="F594" s="269"/>
      <c r="G594" s="189"/>
      <c r="H594" s="189"/>
      <c r="I594" s="189"/>
      <c r="J594" s="189"/>
      <c r="K594" s="270"/>
      <c r="L594" s="189"/>
      <c r="M594" s="189"/>
      <c r="N594" s="271"/>
      <c r="O594" s="272"/>
      <c r="P594" s="189"/>
      <c r="Q594" s="189"/>
      <c r="R594" s="189"/>
      <c r="S594" s="189"/>
      <c r="T594" s="189"/>
      <c r="U594" s="189"/>
      <c r="V594" s="189"/>
      <c r="W594" s="189"/>
      <c r="X594" s="189"/>
      <c r="Y594" s="189"/>
      <c r="Z594" s="189"/>
      <c r="AA594" s="189"/>
      <c r="AB594" s="189"/>
      <c r="AE594" s="189"/>
      <c r="AN594" s="189"/>
    </row>
    <row r="595" spans="2:40" ht="12.75" customHeight="1" x14ac:dyDescent="0.3">
      <c r="B595" s="189"/>
      <c r="C595" s="189"/>
      <c r="D595" s="189"/>
      <c r="E595" s="269"/>
      <c r="F595" s="269"/>
      <c r="G595" s="189"/>
      <c r="H595" s="189"/>
      <c r="I595" s="189"/>
      <c r="J595" s="189"/>
      <c r="K595" s="270"/>
      <c r="L595" s="189"/>
      <c r="M595" s="189"/>
      <c r="N595" s="271"/>
      <c r="O595" s="272"/>
      <c r="P595" s="189"/>
      <c r="Q595" s="189"/>
      <c r="R595" s="189"/>
      <c r="S595" s="189"/>
      <c r="T595" s="189"/>
      <c r="U595" s="189"/>
      <c r="V595" s="189"/>
      <c r="W595" s="189"/>
      <c r="X595" s="189"/>
      <c r="Y595" s="189"/>
      <c r="Z595" s="189"/>
      <c r="AA595" s="189"/>
      <c r="AB595" s="189"/>
      <c r="AE595" s="189"/>
      <c r="AN595" s="189"/>
    </row>
    <row r="596" spans="2:40" ht="12.75" customHeight="1" x14ac:dyDescent="0.3">
      <c r="B596" s="189"/>
      <c r="C596" s="189"/>
      <c r="D596" s="189"/>
      <c r="E596" s="269"/>
      <c r="F596" s="269"/>
      <c r="G596" s="189"/>
      <c r="H596" s="189"/>
      <c r="I596" s="189"/>
      <c r="J596" s="189"/>
      <c r="K596" s="270"/>
      <c r="L596" s="189"/>
      <c r="M596" s="189"/>
      <c r="N596" s="271"/>
      <c r="O596" s="272"/>
      <c r="P596" s="189"/>
      <c r="Q596" s="189"/>
      <c r="R596" s="189"/>
      <c r="S596" s="189"/>
      <c r="T596" s="189"/>
      <c r="U596" s="189"/>
      <c r="V596" s="189"/>
      <c r="W596" s="189"/>
      <c r="X596" s="189"/>
      <c r="Y596" s="189"/>
      <c r="Z596" s="189"/>
      <c r="AA596" s="189"/>
      <c r="AB596" s="189"/>
      <c r="AE596" s="189"/>
      <c r="AN596" s="189"/>
    </row>
    <row r="597" spans="2:40" ht="12.75" customHeight="1" x14ac:dyDescent="0.3">
      <c r="B597" s="189"/>
      <c r="C597" s="189"/>
      <c r="D597" s="189"/>
      <c r="E597" s="269"/>
      <c r="F597" s="269"/>
      <c r="G597" s="189"/>
      <c r="H597" s="189"/>
      <c r="I597" s="189"/>
      <c r="J597" s="189"/>
      <c r="K597" s="270"/>
      <c r="L597" s="189"/>
      <c r="M597" s="189"/>
      <c r="N597" s="271"/>
      <c r="O597" s="272"/>
      <c r="P597" s="189"/>
      <c r="Q597" s="189"/>
      <c r="R597" s="189"/>
      <c r="S597" s="189"/>
      <c r="T597" s="189"/>
      <c r="U597" s="189"/>
      <c r="V597" s="189"/>
      <c r="W597" s="189"/>
      <c r="X597" s="189"/>
      <c r="Y597" s="189"/>
      <c r="Z597" s="189"/>
      <c r="AA597" s="189"/>
      <c r="AB597" s="189"/>
      <c r="AE597" s="189"/>
      <c r="AN597" s="189"/>
    </row>
    <row r="598" spans="2:40" ht="12.75" customHeight="1" x14ac:dyDescent="0.3">
      <c r="B598" s="189"/>
      <c r="C598" s="189"/>
      <c r="D598" s="189"/>
      <c r="E598" s="269"/>
      <c r="F598" s="269"/>
      <c r="G598" s="189"/>
      <c r="H598" s="189"/>
      <c r="I598" s="189"/>
      <c r="J598" s="189"/>
      <c r="K598" s="270"/>
      <c r="L598" s="189"/>
      <c r="M598" s="189"/>
      <c r="N598" s="271"/>
      <c r="O598" s="272"/>
      <c r="P598" s="189"/>
      <c r="Q598" s="189"/>
      <c r="R598" s="189"/>
      <c r="S598" s="189"/>
      <c r="T598" s="189"/>
      <c r="U598" s="189"/>
      <c r="V598" s="189"/>
      <c r="W598" s="189"/>
      <c r="X598" s="189"/>
      <c r="Y598" s="189"/>
      <c r="Z598" s="189"/>
      <c r="AA598" s="189"/>
      <c r="AB598" s="189"/>
      <c r="AE598" s="189"/>
      <c r="AN598" s="189"/>
    </row>
    <row r="599" spans="2:40" ht="12.75" customHeight="1" x14ac:dyDescent="0.3">
      <c r="B599" s="189"/>
      <c r="C599" s="189"/>
      <c r="D599" s="189"/>
      <c r="E599" s="269"/>
      <c r="F599" s="269"/>
      <c r="G599" s="189"/>
      <c r="H599" s="189"/>
      <c r="I599" s="189"/>
      <c r="J599" s="189"/>
      <c r="K599" s="270"/>
      <c r="L599" s="189"/>
      <c r="M599" s="189"/>
      <c r="N599" s="271"/>
      <c r="O599" s="272"/>
      <c r="P599" s="189"/>
      <c r="Q599" s="189"/>
      <c r="R599" s="189"/>
      <c r="S599" s="189"/>
      <c r="T599" s="189"/>
      <c r="U599" s="189"/>
      <c r="V599" s="189"/>
      <c r="W599" s="189"/>
      <c r="X599" s="189"/>
      <c r="Y599" s="189"/>
      <c r="Z599" s="189"/>
      <c r="AA599" s="189"/>
      <c r="AB599" s="189"/>
      <c r="AE599" s="189"/>
      <c r="AN599" s="189"/>
    </row>
    <row r="600" spans="2:40" ht="12.75" customHeight="1" x14ac:dyDescent="0.3">
      <c r="B600" s="189"/>
      <c r="C600" s="189"/>
      <c r="D600" s="189"/>
      <c r="E600" s="269"/>
      <c r="F600" s="269"/>
      <c r="G600" s="189"/>
      <c r="H600" s="189"/>
      <c r="I600" s="189"/>
      <c r="J600" s="189"/>
      <c r="K600" s="270"/>
      <c r="L600" s="189"/>
      <c r="M600" s="189"/>
      <c r="N600" s="271"/>
      <c r="O600" s="272"/>
      <c r="P600" s="189"/>
      <c r="Q600" s="189"/>
      <c r="R600" s="189"/>
      <c r="S600" s="189"/>
      <c r="T600" s="189"/>
      <c r="U600" s="189"/>
      <c r="V600" s="189"/>
      <c r="W600" s="189"/>
      <c r="X600" s="189"/>
      <c r="Y600" s="189"/>
      <c r="Z600" s="189"/>
      <c r="AA600" s="189"/>
      <c r="AB600" s="189"/>
      <c r="AE600" s="189"/>
      <c r="AN600" s="189"/>
    </row>
    <row r="601" spans="2:40" ht="12.75" customHeight="1" x14ac:dyDescent="0.3">
      <c r="B601" s="189"/>
      <c r="C601" s="189"/>
      <c r="D601" s="189"/>
      <c r="E601" s="269"/>
      <c r="F601" s="269"/>
      <c r="G601" s="189"/>
      <c r="H601" s="189"/>
      <c r="I601" s="189"/>
      <c r="J601" s="189"/>
      <c r="K601" s="270"/>
      <c r="L601" s="189"/>
      <c r="M601" s="189"/>
      <c r="N601" s="271"/>
      <c r="O601" s="272"/>
      <c r="P601" s="189"/>
      <c r="Q601" s="189"/>
      <c r="R601" s="189"/>
      <c r="S601" s="189"/>
      <c r="T601" s="189"/>
      <c r="U601" s="189"/>
      <c r="V601" s="189"/>
      <c r="W601" s="189"/>
      <c r="X601" s="189"/>
      <c r="Y601" s="189"/>
      <c r="Z601" s="189"/>
      <c r="AA601" s="189"/>
      <c r="AB601" s="189"/>
      <c r="AE601" s="189"/>
      <c r="AN601" s="189"/>
    </row>
    <row r="602" spans="2:40" ht="12.75" customHeight="1" x14ac:dyDescent="0.3">
      <c r="B602" s="189"/>
      <c r="C602" s="189"/>
      <c r="D602" s="189"/>
      <c r="E602" s="269"/>
      <c r="F602" s="269"/>
      <c r="G602" s="189"/>
      <c r="H602" s="189"/>
      <c r="I602" s="189"/>
      <c r="J602" s="189"/>
      <c r="K602" s="270"/>
      <c r="L602" s="189"/>
      <c r="M602" s="189"/>
      <c r="N602" s="271"/>
      <c r="O602" s="272"/>
      <c r="P602" s="189"/>
      <c r="Q602" s="189"/>
      <c r="R602" s="189"/>
      <c r="S602" s="189"/>
      <c r="T602" s="189"/>
      <c r="U602" s="189"/>
      <c r="V602" s="189"/>
      <c r="W602" s="189"/>
      <c r="X602" s="189"/>
      <c r="Y602" s="189"/>
      <c r="Z602" s="189"/>
      <c r="AA602" s="189"/>
      <c r="AB602" s="189"/>
      <c r="AE602" s="189"/>
      <c r="AN602" s="189"/>
    </row>
    <row r="603" spans="2:40" ht="12.75" customHeight="1" x14ac:dyDescent="0.3">
      <c r="B603" s="189"/>
      <c r="C603" s="189"/>
      <c r="D603" s="189"/>
      <c r="E603" s="269"/>
      <c r="F603" s="269"/>
      <c r="G603" s="189"/>
      <c r="H603" s="189"/>
      <c r="I603" s="189"/>
      <c r="J603" s="189"/>
      <c r="K603" s="270"/>
      <c r="L603" s="189"/>
      <c r="M603" s="189"/>
      <c r="N603" s="271"/>
      <c r="O603" s="272"/>
      <c r="P603" s="189"/>
      <c r="Q603" s="189"/>
      <c r="R603" s="189"/>
      <c r="S603" s="189"/>
      <c r="T603" s="189"/>
      <c r="U603" s="189"/>
      <c r="V603" s="189"/>
      <c r="W603" s="189"/>
      <c r="X603" s="189"/>
      <c r="Y603" s="189"/>
      <c r="Z603" s="189"/>
      <c r="AA603" s="189"/>
      <c r="AB603" s="189"/>
      <c r="AE603" s="189"/>
      <c r="AN603" s="189"/>
    </row>
    <row r="604" spans="2:40" ht="12.75" customHeight="1" x14ac:dyDescent="0.3">
      <c r="B604" s="189"/>
      <c r="C604" s="189"/>
      <c r="D604" s="189"/>
      <c r="E604" s="269"/>
      <c r="F604" s="269"/>
      <c r="G604" s="189"/>
      <c r="H604" s="189"/>
      <c r="I604" s="189"/>
      <c r="J604" s="189"/>
      <c r="K604" s="270"/>
      <c r="L604" s="189"/>
      <c r="M604" s="189"/>
      <c r="N604" s="271"/>
      <c r="O604" s="272"/>
      <c r="P604" s="189"/>
      <c r="Q604" s="189"/>
      <c r="R604" s="189"/>
      <c r="S604" s="189"/>
      <c r="T604" s="189"/>
      <c r="U604" s="189"/>
      <c r="V604" s="189"/>
      <c r="W604" s="189"/>
      <c r="X604" s="189"/>
      <c r="Y604" s="189"/>
      <c r="Z604" s="189"/>
      <c r="AA604" s="189"/>
      <c r="AB604" s="189"/>
      <c r="AE604" s="189"/>
      <c r="AN604" s="189"/>
    </row>
    <row r="605" spans="2:40" ht="12.75" customHeight="1" x14ac:dyDescent="0.3">
      <c r="B605" s="189"/>
      <c r="C605" s="189"/>
      <c r="D605" s="189"/>
      <c r="E605" s="269"/>
      <c r="F605" s="269"/>
      <c r="G605" s="189"/>
      <c r="H605" s="189"/>
      <c r="I605" s="189"/>
      <c r="J605" s="189"/>
      <c r="K605" s="270"/>
      <c r="L605" s="189"/>
      <c r="M605" s="189"/>
      <c r="N605" s="271"/>
      <c r="O605" s="272"/>
      <c r="P605" s="189"/>
      <c r="Q605" s="189"/>
      <c r="R605" s="189"/>
      <c r="S605" s="189"/>
      <c r="T605" s="189"/>
      <c r="U605" s="189"/>
      <c r="V605" s="189"/>
      <c r="W605" s="189"/>
      <c r="X605" s="189"/>
      <c r="Y605" s="189"/>
      <c r="Z605" s="189"/>
      <c r="AA605" s="189"/>
      <c r="AB605" s="189"/>
      <c r="AE605" s="189"/>
      <c r="AN605" s="189"/>
    </row>
    <row r="606" spans="2:40" ht="12.75" customHeight="1" x14ac:dyDescent="0.3">
      <c r="B606" s="189"/>
      <c r="C606" s="189"/>
      <c r="D606" s="189"/>
      <c r="E606" s="269"/>
      <c r="F606" s="269"/>
      <c r="G606" s="189"/>
      <c r="H606" s="189"/>
      <c r="I606" s="189"/>
      <c r="J606" s="189"/>
      <c r="K606" s="270"/>
      <c r="L606" s="189"/>
      <c r="M606" s="189"/>
      <c r="N606" s="271"/>
      <c r="O606" s="272"/>
      <c r="P606" s="189"/>
      <c r="Q606" s="189"/>
      <c r="R606" s="189"/>
      <c r="S606" s="189"/>
      <c r="T606" s="189"/>
      <c r="U606" s="189"/>
      <c r="V606" s="189"/>
      <c r="W606" s="189"/>
      <c r="X606" s="189"/>
      <c r="Y606" s="189"/>
      <c r="Z606" s="189"/>
      <c r="AA606" s="189"/>
      <c r="AB606" s="189"/>
      <c r="AE606" s="189"/>
      <c r="AN606" s="189"/>
    </row>
    <row r="607" spans="2:40" ht="12.75" customHeight="1" x14ac:dyDescent="0.3">
      <c r="B607" s="189"/>
      <c r="C607" s="189"/>
      <c r="D607" s="189"/>
      <c r="E607" s="269"/>
      <c r="F607" s="269"/>
      <c r="G607" s="189"/>
      <c r="H607" s="189"/>
      <c r="I607" s="189"/>
      <c r="J607" s="189"/>
      <c r="K607" s="270"/>
      <c r="L607" s="189"/>
      <c r="M607" s="189"/>
      <c r="N607" s="271"/>
      <c r="O607" s="272"/>
      <c r="P607" s="189"/>
      <c r="Q607" s="189"/>
      <c r="R607" s="189"/>
      <c r="S607" s="189"/>
      <c r="T607" s="189"/>
      <c r="U607" s="189"/>
      <c r="V607" s="189"/>
      <c r="W607" s="189"/>
      <c r="X607" s="189"/>
      <c r="Y607" s="189"/>
      <c r="Z607" s="189"/>
      <c r="AA607" s="189"/>
      <c r="AB607" s="189"/>
      <c r="AE607" s="189"/>
      <c r="AN607" s="189"/>
    </row>
    <row r="608" spans="2:40" ht="12.75" customHeight="1" x14ac:dyDescent="0.3">
      <c r="B608" s="189"/>
      <c r="C608" s="189"/>
      <c r="D608" s="189"/>
      <c r="E608" s="269"/>
      <c r="F608" s="269"/>
      <c r="G608" s="189"/>
      <c r="H608" s="189"/>
      <c r="I608" s="189"/>
      <c r="J608" s="189"/>
      <c r="K608" s="270"/>
      <c r="L608" s="189"/>
      <c r="M608" s="189"/>
      <c r="N608" s="271"/>
      <c r="O608" s="272"/>
      <c r="P608" s="189"/>
      <c r="Q608" s="189"/>
      <c r="R608" s="189"/>
      <c r="S608" s="189"/>
      <c r="T608" s="189"/>
      <c r="U608" s="189"/>
      <c r="V608" s="189"/>
      <c r="W608" s="189"/>
      <c r="X608" s="189"/>
      <c r="Y608" s="189"/>
      <c r="Z608" s="189"/>
      <c r="AA608" s="189"/>
      <c r="AB608" s="189"/>
      <c r="AE608" s="189"/>
      <c r="AN608" s="189"/>
    </row>
    <row r="609" spans="2:40" ht="12.75" customHeight="1" x14ac:dyDescent="0.3">
      <c r="B609" s="189"/>
      <c r="C609" s="189"/>
      <c r="D609" s="189"/>
      <c r="E609" s="269"/>
      <c r="F609" s="269"/>
      <c r="G609" s="189"/>
      <c r="H609" s="189"/>
      <c r="I609" s="189"/>
      <c r="J609" s="189"/>
      <c r="K609" s="270"/>
      <c r="L609" s="189"/>
      <c r="M609" s="189"/>
      <c r="N609" s="271"/>
      <c r="O609" s="272"/>
      <c r="P609" s="189"/>
      <c r="Q609" s="189"/>
      <c r="R609" s="189"/>
      <c r="S609" s="189"/>
      <c r="T609" s="189"/>
      <c r="U609" s="189"/>
      <c r="V609" s="189"/>
      <c r="W609" s="189"/>
      <c r="X609" s="189"/>
      <c r="Y609" s="189"/>
      <c r="Z609" s="189"/>
      <c r="AA609" s="189"/>
      <c r="AB609" s="189"/>
      <c r="AE609" s="189"/>
      <c r="AN609" s="189"/>
    </row>
    <row r="610" spans="2:40" ht="12.75" customHeight="1" x14ac:dyDescent="0.3">
      <c r="B610" s="189"/>
      <c r="C610" s="189"/>
      <c r="D610" s="189"/>
      <c r="E610" s="269"/>
      <c r="F610" s="269"/>
      <c r="G610" s="189"/>
      <c r="H610" s="189"/>
      <c r="I610" s="189"/>
      <c r="J610" s="189"/>
      <c r="K610" s="270"/>
      <c r="L610" s="189"/>
      <c r="M610" s="189"/>
      <c r="N610" s="271"/>
      <c r="O610" s="272"/>
      <c r="P610" s="189"/>
      <c r="Q610" s="189"/>
      <c r="R610" s="189"/>
      <c r="S610" s="189"/>
      <c r="T610" s="189"/>
      <c r="U610" s="189"/>
      <c r="V610" s="189"/>
      <c r="W610" s="189"/>
      <c r="X610" s="189"/>
      <c r="Y610" s="189"/>
      <c r="Z610" s="189"/>
      <c r="AA610" s="189"/>
      <c r="AB610" s="189"/>
      <c r="AE610" s="189"/>
      <c r="AN610" s="189"/>
    </row>
    <row r="611" spans="2:40" ht="12.75" customHeight="1" x14ac:dyDescent="0.3">
      <c r="B611" s="189"/>
      <c r="C611" s="189"/>
      <c r="D611" s="189"/>
      <c r="E611" s="269"/>
      <c r="F611" s="269"/>
      <c r="G611" s="189"/>
      <c r="H611" s="189"/>
      <c r="I611" s="189"/>
      <c r="J611" s="189"/>
      <c r="K611" s="270"/>
      <c r="L611" s="189"/>
      <c r="M611" s="189"/>
      <c r="N611" s="271"/>
      <c r="O611" s="272"/>
      <c r="P611" s="189"/>
      <c r="Q611" s="189"/>
      <c r="R611" s="189"/>
      <c r="S611" s="189"/>
      <c r="T611" s="189"/>
      <c r="U611" s="189"/>
      <c r="V611" s="189"/>
      <c r="W611" s="189"/>
      <c r="X611" s="189"/>
      <c r="Y611" s="189"/>
      <c r="Z611" s="189"/>
      <c r="AA611" s="189"/>
      <c r="AB611" s="189"/>
      <c r="AE611" s="189"/>
      <c r="AN611" s="189"/>
    </row>
    <row r="612" spans="2:40" ht="12.75" customHeight="1" x14ac:dyDescent="0.3">
      <c r="B612" s="189"/>
      <c r="C612" s="189"/>
      <c r="D612" s="189"/>
      <c r="E612" s="269"/>
      <c r="F612" s="269"/>
      <c r="G612" s="189"/>
      <c r="H612" s="189"/>
      <c r="I612" s="189"/>
      <c r="J612" s="189"/>
      <c r="K612" s="270"/>
      <c r="L612" s="189"/>
      <c r="M612" s="189"/>
      <c r="N612" s="271"/>
      <c r="O612" s="272"/>
      <c r="P612" s="189"/>
      <c r="Q612" s="189"/>
      <c r="R612" s="189"/>
      <c r="S612" s="189"/>
      <c r="T612" s="189"/>
      <c r="U612" s="189"/>
      <c r="V612" s="189"/>
      <c r="W612" s="189"/>
      <c r="X612" s="189"/>
      <c r="Y612" s="189"/>
      <c r="Z612" s="189"/>
      <c r="AA612" s="189"/>
      <c r="AB612" s="189"/>
      <c r="AE612" s="189"/>
      <c r="AN612" s="189"/>
    </row>
    <row r="613" spans="2:40" ht="12.75" customHeight="1" x14ac:dyDescent="0.3">
      <c r="B613" s="189"/>
      <c r="C613" s="189"/>
      <c r="D613" s="189"/>
      <c r="E613" s="269"/>
      <c r="F613" s="269"/>
      <c r="G613" s="189"/>
      <c r="H613" s="189"/>
      <c r="I613" s="189"/>
      <c r="J613" s="189"/>
      <c r="K613" s="270"/>
      <c r="L613" s="189"/>
      <c r="M613" s="189"/>
      <c r="N613" s="271"/>
      <c r="O613" s="272"/>
      <c r="P613" s="189"/>
      <c r="Q613" s="189"/>
      <c r="R613" s="189"/>
      <c r="S613" s="189"/>
      <c r="T613" s="189"/>
      <c r="U613" s="189"/>
      <c r="V613" s="189"/>
      <c r="W613" s="189"/>
      <c r="X613" s="189"/>
      <c r="Y613" s="189"/>
      <c r="Z613" s="189"/>
      <c r="AA613" s="189"/>
      <c r="AB613" s="189"/>
      <c r="AE613" s="189"/>
      <c r="AN613" s="189"/>
    </row>
    <row r="614" spans="2:40" ht="12.75" customHeight="1" x14ac:dyDescent="0.3">
      <c r="B614" s="189"/>
      <c r="C614" s="189"/>
      <c r="D614" s="189"/>
      <c r="E614" s="269"/>
      <c r="F614" s="269"/>
      <c r="G614" s="189"/>
      <c r="H614" s="189"/>
      <c r="I614" s="189"/>
      <c r="J614" s="189"/>
      <c r="K614" s="270"/>
      <c r="L614" s="189"/>
      <c r="M614" s="189"/>
      <c r="N614" s="271"/>
      <c r="O614" s="272"/>
      <c r="P614" s="189"/>
      <c r="Q614" s="189"/>
      <c r="R614" s="189"/>
      <c r="S614" s="189"/>
      <c r="T614" s="189"/>
      <c r="U614" s="189"/>
      <c r="V614" s="189"/>
      <c r="W614" s="189"/>
      <c r="X614" s="189"/>
      <c r="Y614" s="189"/>
      <c r="Z614" s="189"/>
      <c r="AA614" s="189"/>
      <c r="AB614" s="189"/>
      <c r="AE614" s="189"/>
      <c r="AN614" s="189"/>
    </row>
    <row r="615" spans="2:40" ht="12.75" customHeight="1" x14ac:dyDescent="0.3">
      <c r="B615" s="189"/>
      <c r="C615" s="189"/>
      <c r="D615" s="189"/>
      <c r="E615" s="269"/>
      <c r="F615" s="269"/>
      <c r="G615" s="189"/>
      <c r="H615" s="189"/>
      <c r="I615" s="189"/>
      <c r="J615" s="189"/>
      <c r="K615" s="270"/>
      <c r="L615" s="189"/>
      <c r="M615" s="189"/>
      <c r="N615" s="271"/>
      <c r="O615" s="272"/>
      <c r="P615" s="189"/>
      <c r="Q615" s="189"/>
      <c r="R615" s="189"/>
      <c r="S615" s="189"/>
      <c r="T615" s="189"/>
      <c r="U615" s="189"/>
      <c r="V615" s="189"/>
      <c r="W615" s="189"/>
      <c r="X615" s="189"/>
      <c r="Y615" s="189"/>
      <c r="Z615" s="189"/>
      <c r="AA615" s="189"/>
      <c r="AB615" s="189"/>
      <c r="AE615" s="189"/>
      <c r="AN615" s="189"/>
    </row>
    <row r="616" spans="2:40" ht="12.75" customHeight="1" x14ac:dyDescent="0.3">
      <c r="B616" s="189"/>
      <c r="C616" s="189"/>
      <c r="D616" s="189"/>
      <c r="E616" s="269"/>
      <c r="F616" s="269"/>
      <c r="G616" s="189"/>
      <c r="H616" s="189"/>
      <c r="I616" s="189"/>
      <c r="J616" s="189"/>
      <c r="K616" s="270"/>
      <c r="L616" s="189"/>
      <c r="M616" s="189"/>
      <c r="N616" s="271"/>
      <c r="O616" s="272"/>
      <c r="P616" s="189"/>
      <c r="Q616" s="189"/>
      <c r="R616" s="189"/>
      <c r="S616" s="189"/>
      <c r="T616" s="189"/>
      <c r="U616" s="189"/>
      <c r="V616" s="189"/>
      <c r="W616" s="189"/>
      <c r="X616" s="189"/>
      <c r="Y616" s="189"/>
      <c r="Z616" s="189"/>
      <c r="AA616" s="189"/>
      <c r="AB616" s="189"/>
      <c r="AE616" s="189"/>
      <c r="AN616" s="189"/>
    </row>
    <row r="617" spans="2:40" ht="12.75" customHeight="1" x14ac:dyDescent="0.3">
      <c r="B617" s="189"/>
      <c r="C617" s="189"/>
      <c r="D617" s="189"/>
      <c r="E617" s="269"/>
      <c r="F617" s="269"/>
      <c r="G617" s="189"/>
      <c r="H617" s="189"/>
      <c r="I617" s="189"/>
      <c r="J617" s="189"/>
      <c r="K617" s="270"/>
      <c r="L617" s="189"/>
      <c r="M617" s="189"/>
      <c r="N617" s="271"/>
      <c r="O617" s="272"/>
      <c r="P617" s="189"/>
      <c r="Q617" s="189"/>
      <c r="R617" s="189"/>
      <c r="S617" s="189"/>
      <c r="T617" s="189"/>
      <c r="U617" s="189"/>
      <c r="V617" s="189"/>
      <c r="W617" s="189"/>
      <c r="X617" s="189"/>
      <c r="Y617" s="189"/>
      <c r="Z617" s="189"/>
      <c r="AA617" s="189"/>
      <c r="AB617" s="189"/>
      <c r="AE617" s="189"/>
      <c r="AN617" s="189"/>
    </row>
    <row r="618" spans="2:40" ht="12.75" customHeight="1" x14ac:dyDescent="0.3">
      <c r="B618" s="189"/>
      <c r="C618" s="189"/>
      <c r="D618" s="189"/>
      <c r="E618" s="269"/>
      <c r="F618" s="269"/>
      <c r="G618" s="189"/>
      <c r="H618" s="189"/>
      <c r="I618" s="189"/>
      <c r="J618" s="189"/>
      <c r="K618" s="270"/>
      <c r="L618" s="189"/>
      <c r="M618" s="189"/>
      <c r="N618" s="271"/>
      <c r="O618" s="272"/>
      <c r="P618" s="189"/>
      <c r="Q618" s="189"/>
      <c r="R618" s="189"/>
      <c r="S618" s="189"/>
      <c r="T618" s="189"/>
      <c r="U618" s="189"/>
      <c r="V618" s="189"/>
      <c r="W618" s="189"/>
      <c r="X618" s="189"/>
      <c r="Y618" s="189"/>
      <c r="Z618" s="189"/>
      <c r="AA618" s="189"/>
      <c r="AB618" s="189"/>
      <c r="AE618" s="189"/>
      <c r="AN618" s="189"/>
    </row>
    <row r="619" spans="2:40" ht="12.75" customHeight="1" x14ac:dyDescent="0.3">
      <c r="B619" s="189"/>
      <c r="C619" s="189"/>
      <c r="D619" s="189"/>
      <c r="E619" s="269"/>
      <c r="F619" s="269"/>
      <c r="G619" s="189"/>
      <c r="H619" s="189"/>
      <c r="I619" s="189"/>
      <c r="J619" s="189"/>
      <c r="K619" s="270"/>
      <c r="L619" s="189"/>
      <c r="M619" s="189"/>
      <c r="N619" s="271"/>
      <c r="O619" s="272"/>
      <c r="P619" s="189"/>
      <c r="Q619" s="189"/>
      <c r="R619" s="189"/>
      <c r="S619" s="189"/>
      <c r="T619" s="189"/>
      <c r="U619" s="189"/>
      <c r="V619" s="189"/>
      <c r="W619" s="189"/>
      <c r="X619" s="189"/>
      <c r="Y619" s="189"/>
      <c r="Z619" s="189"/>
      <c r="AA619" s="189"/>
      <c r="AB619" s="189"/>
      <c r="AE619" s="189"/>
      <c r="AN619" s="189"/>
    </row>
    <row r="620" spans="2:40" ht="12.75" customHeight="1" x14ac:dyDescent="0.3">
      <c r="B620" s="189"/>
      <c r="C620" s="189"/>
      <c r="D620" s="189"/>
      <c r="E620" s="269"/>
      <c r="F620" s="269"/>
      <c r="G620" s="189"/>
      <c r="H620" s="189"/>
      <c r="I620" s="189"/>
      <c r="J620" s="189"/>
      <c r="K620" s="270"/>
      <c r="L620" s="189"/>
      <c r="M620" s="189"/>
      <c r="N620" s="271"/>
      <c r="O620" s="272"/>
      <c r="P620" s="189"/>
      <c r="Q620" s="189"/>
      <c r="R620" s="189"/>
      <c r="S620" s="189"/>
      <c r="T620" s="189"/>
      <c r="U620" s="189"/>
      <c r="V620" s="189"/>
      <c r="W620" s="189"/>
      <c r="X620" s="189"/>
      <c r="Y620" s="189"/>
      <c r="Z620" s="189"/>
      <c r="AA620" s="189"/>
      <c r="AB620" s="189"/>
      <c r="AE620" s="189"/>
      <c r="AN620" s="189"/>
    </row>
    <row r="621" spans="2:40" ht="12.75" customHeight="1" x14ac:dyDescent="0.3">
      <c r="B621" s="189"/>
      <c r="C621" s="189"/>
      <c r="D621" s="189"/>
      <c r="E621" s="269"/>
      <c r="F621" s="269"/>
      <c r="G621" s="189"/>
      <c r="H621" s="189"/>
      <c r="I621" s="189"/>
      <c r="J621" s="189"/>
      <c r="K621" s="270"/>
      <c r="L621" s="189"/>
      <c r="M621" s="189"/>
      <c r="N621" s="271"/>
      <c r="O621" s="272"/>
      <c r="P621" s="189"/>
      <c r="Q621" s="189"/>
      <c r="R621" s="189"/>
      <c r="S621" s="189"/>
      <c r="T621" s="189"/>
      <c r="U621" s="189"/>
      <c r="V621" s="189"/>
      <c r="W621" s="189"/>
      <c r="X621" s="189"/>
      <c r="Y621" s="189"/>
      <c r="Z621" s="189"/>
      <c r="AA621" s="189"/>
      <c r="AB621" s="189"/>
      <c r="AE621" s="189"/>
      <c r="AN621" s="189"/>
    </row>
    <row r="622" spans="2:40" ht="12.75" customHeight="1" x14ac:dyDescent="0.3">
      <c r="B622" s="189"/>
      <c r="C622" s="189"/>
      <c r="D622" s="189"/>
      <c r="E622" s="269"/>
      <c r="F622" s="269"/>
      <c r="G622" s="189"/>
      <c r="H622" s="189"/>
      <c r="I622" s="189"/>
      <c r="J622" s="189"/>
      <c r="K622" s="270"/>
      <c r="L622" s="189"/>
      <c r="M622" s="189"/>
      <c r="N622" s="271"/>
      <c r="O622" s="272"/>
      <c r="P622" s="189"/>
      <c r="Q622" s="189"/>
      <c r="R622" s="189"/>
      <c r="S622" s="189"/>
      <c r="T622" s="189"/>
      <c r="U622" s="189"/>
      <c r="V622" s="189"/>
      <c r="W622" s="189"/>
      <c r="X622" s="189"/>
      <c r="Y622" s="189"/>
      <c r="Z622" s="189"/>
      <c r="AA622" s="189"/>
      <c r="AB622" s="189"/>
      <c r="AE622" s="189"/>
      <c r="AN622" s="189"/>
    </row>
    <row r="623" spans="2:40" ht="12.75" customHeight="1" x14ac:dyDescent="0.3">
      <c r="B623" s="189"/>
      <c r="C623" s="189"/>
      <c r="D623" s="189"/>
      <c r="E623" s="269"/>
      <c r="F623" s="269"/>
      <c r="G623" s="189"/>
      <c r="H623" s="189"/>
      <c r="I623" s="189"/>
      <c r="J623" s="189"/>
      <c r="K623" s="270"/>
      <c r="L623" s="189"/>
      <c r="M623" s="189"/>
      <c r="N623" s="271"/>
      <c r="O623" s="272"/>
      <c r="P623" s="189"/>
      <c r="Q623" s="189"/>
      <c r="R623" s="189"/>
      <c r="S623" s="189"/>
      <c r="T623" s="189"/>
      <c r="U623" s="189"/>
      <c r="V623" s="189"/>
      <c r="W623" s="189"/>
      <c r="X623" s="189"/>
      <c r="Y623" s="189"/>
      <c r="Z623" s="189"/>
      <c r="AA623" s="189"/>
      <c r="AB623" s="189"/>
      <c r="AE623" s="189"/>
      <c r="AN623" s="189"/>
    </row>
    <row r="624" spans="2:40" ht="12.75" customHeight="1" x14ac:dyDescent="0.3">
      <c r="B624" s="189"/>
      <c r="C624" s="189"/>
      <c r="D624" s="189"/>
      <c r="E624" s="269"/>
      <c r="F624" s="269"/>
      <c r="G624" s="189"/>
      <c r="H624" s="189"/>
      <c r="I624" s="189"/>
      <c r="J624" s="189"/>
      <c r="K624" s="270"/>
      <c r="L624" s="189"/>
      <c r="M624" s="189"/>
      <c r="N624" s="271"/>
      <c r="O624" s="272"/>
      <c r="P624" s="189"/>
      <c r="Q624" s="189"/>
      <c r="R624" s="189"/>
      <c r="S624" s="189"/>
      <c r="T624" s="189"/>
      <c r="U624" s="189"/>
      <c r="V624" s="189"/>
      <c r="W624" s="189"/>
      <c r="X624" s="189"/>
      <c r="Y624" s="189"/>
      <c r="Z624" s="189"/>
      <c r="AA624" s="189"/>
      <c r="AB624" s="189"/>
      <c r="AE624" s="189"/>
      <c r="AN624" s="189"/>
    </row>
    <row r="625" spans="2:40" ht="12.75" customHeight="1" x14ac:dyDescent="0.3">
      <c r="B625" s="189"/>
      <c r="C625" s="189"/>
      <c r="D625" s="189"/>
      <c r="E625" s="269"/>
      <c r="F625" s="269"/>
      <c r="G625" s="189"/>
      <c r="H625" s="189"/>
      <c r="I625" s="189"/>
      <c r="J625" s="189"/>
      <c r="K625" s="270"/>
      <c r="L625" s="189"/>
      <c r="M625" s="189"/>
      <c r="N625" s="271"/>
      <c r="O625" s="272"/>
      <c r="P625" s="189"/>
      <c r="Q625" s="189"/>
      <c r="R625" s="189"/>
      <c r="S625" s="189"/>
      <c r="T625" s="189"/>
      <c r="U625" s="189"/>
      <c r="V625" s="189"/>
      <c r="W625" s="189"/>
      <c r="X625" s="189"/>
      <c r="Y625" s="189"/>
      <c r="Z625" s="189"/>
      <c r="AA625" s="189"/>
      <c r="AB625" s="189"/>
      <c r="AE625" s="189"/>
      <c r="AN625" s="189"/>
    </row>
    <row r="626" spans="2:40" ht="12.75" customHeight="1" x14ac:dyDescent="0.3">
      <c r="B626" s="189"/>
      <c r="C626" s="189"/>
      <c r="D626" s="189"/>
      <c r="E626" s="269"/>
      <c r="F626" s="269"/>
      <c r="G626" s="189"/>
      <c r="H626" s="189"/>
      <c r="I626" s="189"/>
      <c r="J626" s="189"/>
      <c r="K626" s="270"/>
      <c r="L626" s="189"/>
      <c r="M626" s="189"/>
      <c r="N626" s="271"/>
      <c r="O626" s="272"/>
      <c r="P626" s="189"/>
      <c r="Q626" s="189"/>
      <c r="R626" s="189"/>
      <c r="S626" s="189"/>
      <c r="T626" s="189"/>
      <c r="U626" s="189"/>
      <c r="V626" s="189"/>
      <c r="W626" s="189"/>
      <c r="X626" s="189"/>
      <c r="Y626" s="189"/>
      <c r="Z626" s="189"/>
      <c r="AA626" s="189"/>
      <c r="AB626" s="189"/>
      <c r="AE626" s="189"/>
      <c r="AN626" s="189"/>
    </row>
    <row r="627" spans="2:40" ht="12.75" customHeight="1" x14ac:dyDescent="0.3">
      <c r="B627" s="189"/>
      <c r="C627" s="189"/>
      <c r="D627" s="189"/>
      <c r="E627" s="269"/>
      <c r="F627" s="269"/>
      <c r="G627" s="189"/>
      <c r="H627" s="189"/>
      <c r="I627" s="189"/>
      <c r="J627" s="189"/>
      <c r="K627" s="270"/>
      <c r="L627" s="189"/>
      <c r="M627" s="189"/>
      <c r="N627" s="271"/>
      <c r="O627" s="272"/>
      <c r="P627" s="189"/>
      <c r="Q627" s="189"/>
      <c r="R627" s="189"/>
      <c r="S627" s="189"/>
      <c r="T627" s="189"/>
      <c r="U627" s="189"/>
      <c r="V627" s="189"/>
      <c r="W627" s="189"/>
      <c r="X627" s="189"/>
      <c r="Y627" s="189"/>
      <c r="Z627" s="189"/>
      <c r="AA627" s="189"/>
      <c r="AB627" s="189"/>
      <c r="AE627" s="189"/>
      <c r="AN627" s="189"/>
    </row>
    <row r="628" spans="2:40" ht="12.75" customHeight="1" x14ac:dyDescent="0.3">
      <c r="B628" s="189"/>
      <c r="C628" s="189"/>
      <c r="D628" s="189"/>
      <c r="E628" s="269"/>
      <c r="F628" s="269"/>
      <c r="G628" s="189"/>
      <c r="H628" s="189"/>
      <c r="I628" s="189"/>
      <c r="J628" s="189"/>
      <c r="K628" s="270"/>
      <c r="L628" s="189"/>
      <c r="M628" s="189"/>
      <c r="N628" s="271"/>
      <c r="O628" s="272"/>
      <c r="P628" s="189"/>
      <c r="Q628" s="189"/>
      <c r="R628" s="189"/>
      <c r="S628" s="189"/>
      <c r="T628" s="189"/>
      <c r="U628" s="189"/>
      <c r="V628" s="189"/>
      <c r="W628" s="189"/>
      <c r="X628" s="189"/>
      <c r="Y628" s="189"/>
      <c r="Z628" s="189"/>
      <c r="AA628" s="189"/>
      <c r="AB628" s="189"/>
      <c r="AE628" s="189"/>
      <c r="AN628" s="189"/>
    </row>
    <row r="629" spans="2:40" ht="12.75" customHeight="1" x14ac:dyDescent="0.3">
      <c r="B629" s="189"/>
      <c r="C629" s="189"/>
      <c r="D629" s="189"/>
      <c r="E629" s="269"/>
      <c r="F629" s="269"/>
      <c r="G629" s="189"/>
      <c r="H629" s="189"/>
      <c r="I629" s="189"/>
      <c r="J629" s="189"/>
      <c r="K629" s="270"/>
      <c r="L629" s="189"/>
      <c r="M629" s="189"/>
      <c r="N629" s="271"/>
      <c r="O629" s="272"/>
      <c r="P629" s="189"/>
      <c r="Q629" s="189"/>
      <c r="R629" s="189"/>
      <c r="S629" s="189"/>
      <c r="T629" s="189"/>
      <c r="U629" s="189"/>
      <c r="V629" s="189"/>
      <c r="W629" s="189"/>
      <c r="X629" s="189"/>
      <c r="Y629" s="189"/>
      <c r="Z629" s="189"/>
      <c r="AA629" s="189"/>
      <c r="AB629" s="189"/>
      <c r="AE629" s="189"/>
      <c r="AN629" s="189"/>
    </row>
    <row r="630" spans="2:40" ht="12.75" customHeight="1" x14ac:dyDescent="0.3">
      <c r="B630" s="189"/>
      <c r="C630" s="189"/>
      <c r="D630" s="189"/>
      <c r="E630" s="269"/>
      <c r="F630" s="269"/>
      <c r="G630" s="189"/>
      <c r="H630" s="189"/>
      <c r="I630" s="189"/>
      <c r="J630" s="189"/>
      <c r="K630" s="270"/>
      <c r="L630" s="189"/>
      <c r="M630" s="189"/>
      <c r="N630" s="271"/>
      <c r="O630" s="272"/>
      <c r="P630" s="189"/>
      <c r="Q630" s="189"/>
      <c r="R630" s="189"/>
      <c r="S630" s="189"/>
      <c r="T630" s="189"/>
      <c r="U630" s="189"/>
      <c r="V630" s="189"/>
      <c r="W630" s="189"/>
      <c r="X630" s="189"/>
      <c r="Y630" s="189"/>
      <c r="Z630" s="189"/>
      <c r="AA630" s="189"/>
      <c r="AB630" s="189"/>
      <c r="AE630" s="189"/>
      <c r="AN630" s="189"/>
    </row>
    <row r="631" spans="2:40" ht="12.75" customHeight="1" x14ac:dyDescent="0.3">
      <c r="B631" s="189"/>
      <c r="C631" s="189"/>
      <c r="D631" s="189"/>
      <c r="E631" s="269"/>
      <c r="F631" s="269"/>
      <c r="G631" s="189"/>
      <c r="H631" s="189"/>
      <c r="I631" s="189"/>
      <c r="J631" s="189"/>
      <c r="K631" s="270"/>
      <c r="L631" s="189"/>
      <c r="M631" s="189"/>
      <c r="N631" s="271"/>
      <c r="O631" s="272"/>
      <c r="P631" s="189"/>
      <c r="Q631" s="189"/>
      <c r="R631" s="189"/>
      <c r="S631" s="189"/>
      <c r="T631" s="189"/>
      <c r="U631" s="189"/>
      <c r="V631" s="189"/>
      <c r="W631" s="189"/>
      <c r="X631" s="189"/>
      <c r="Y631" s="189"/>
      <c r="Z631" s="189"/>
      <c r="AA631" s="189"/>
      <c r="AB631" s="189"/>
      <c r="AE631" s="189"/>
      <c r="AN631" s="189"/>
    </row>
    <row r="632" spans="2:40" ht="12.75" customHeight="1" x14ac:dyDescent="0.3">
      <c r="B632" s="189"/>
      <c r="C632" s="189"/>
      <c r="D632" s="189"/>
      <c r="E632" s="269"/>
      <c r="F632" s="269"/>
      <c r="G632" s="189"/>
      <c r="H632" s="189"/>
      <c r="I632" s="189"/>
      <c r="J632" s="189"/>
      <c r="K632" s="270"/>
      <c r="L632" s="189"/>
      <c r="M632" s="189"/>
      <c r="N632" s="271"/>
      <c r="O632" s="272"/>
      <c r="P632" s="189"/>
      <c r="Q632" s="189"/>
      <c r="R632" s="189"/>
      <c r="S632" s="189"/>
      <c r="T632" s="189"/>
      <c r="U632" s="189"/>
      <c r="V632" s="189"/>
      <c r="W632" s="189"/>
      <c r="X632" s="189"/>
      <c r="Y632" s="189"/>
      <c r="Z632" s="189"/>
      <c r="AA632" s="189"/>
      <c r="AB632" s="189"/>
      <c r="AE632" s="189"/>
      <c r="AN632" s="189"/>
    </row>
    <row r="633" spans="2:40" ht="12.75" customHeight="1" x14ac:dyDescent="0.3">
      <c r="B633" s="189"/>
      <c r="C633" s="189"/>
      <c r="D633" s="189"/>
      <c r="E633" s="269"/>
      <c r="F633" s="269"/>
      <c r="G633" s="189"/>
      <c r="H633" s="189"/>
      <c r="I633" s="189"/>
      <c r="J633" s="189"/>
      <c r="K633" s="270"/>
      <c r="L633" s="189"/>
      <c r="M633" s="189"/>
      <c r="N633" s="271"/>
      <c r="O633" s="272"/>
      <c r="P633" s="189"/>
      <c r="Q633" s="189"/>
      <c r="R633" s="189"/>
      <c r="S633" s="189"/>
      <c r="T633" s="189"/>
      <c r="U633" s="189"/>
      <c r="V633" s="189"/>
      <c r="W633" s="189"/>
      <c r="X633" s="189"/>
      <c r="Y633" s="189"/>
      <c r="Z633" s="189"/>
      <c r="AA633" s="189"/>
      <c r="AB633" s="189"/>
      <c r="AE633" s="189"/>
      <c r="AN633" s="189"/>
    </row>
    <row r="634" spans="2:40" ht="12.75" customHeight="1" x14ac:dyDescent="0.3">
      <c r="B634" s="189"/>
      <c r="C634" s="189"/>
      <c r="D634" s="189"/>
      <c r="E634" s="269"/>
      <c r="F634" s="269"/>
      <c r="G634" s="189"/>
      <c r="H634" s="189"/>
      <c r="I634" s="189"/>
      <c r="J634" s="189"/>
      <c r="K634" s="270"/>
      <c r="L634" s="189"/>
      <c r="M634" s="189"/>
      <c r="N634" s="271"/>
      <c r="O634" s="272"/>
      <c r="P634" s="189"/>
      <c r="Q634" s="189"/>
      <c r="R634" s="189"/>
      <c r="S634" s="189"/>
      <c r="T634" s="189"/>
      <c r="U634" s="189"/>
      <c r="V634" s="189"/>
      <c r="W634" s="189"/>
      <c r="X634" s="189"/>
      <c r="Y634" s="189"/>
      <c r="Z634" s="189"/>
      <c r="AA634" s="189"/>
      <c r="AB634" s="189"/>
      <c r="AE634" s="189"/>
      <c r="AN634" s="189"/>
    </row>
    <row r="635" spans="2:40" ht="12.75" customHeight="1" x14ac:dyDescent="0.3">
      <c r="B635" s="189"/>
      <c r="C635" s="189"/>
      <c r="D635" s="189"/>
      <c r="E635" s="269"/>
      <c r="F635" s="269"/>
      <c r="G635" s="189"/>
      <c r="H635" s="189"/>
      <c r="I635" s="189"/>
      <c r="J635" s="189"/>
      <c r="K635" s="270"/>
      <c r="L635" s="189"/>
      <c r="M635" s="189"/>
      <c r="N635" s="271"/>
      <c r="O635" s="272"/>
      <c r="P635" s="189"/>
      <c r="Q635" s="189"/>
      <c r="R635" s="189"/>
      <c r="S635" s="189"/>
      <c r="T635" s="189"/>
      <c r="U635" s="189"/>
      <c r="V635" s="189"/>
      <c r="W635" s="189"/>
      <c r="X635" s="189"/>
      <c r="Y635" s="189"/>
      <c r="Z635" s="189"/>
      <c r="AA635" s="189"/>
      <c r="AB635" s="189"/>
      <c r="AE635" s="189"/>
      <c r="AN635" s="189"/>
    </row>
    <row r="636" spans="2:40" ht="12.75" customHeight="1" x14ac:dyDescent="0.3">
      <c r="B636" s="189"/>
      <c r="C636" s="189"/>
      <c r="D636" s="189"/>
      <c r="E636" s="269"/>
      <c r="F636" s="269"/>
      <c r="G636" s="189"/>
      <c r="H636" s="189"/>
      <c r="I636" s="189"/>
      <c r="J636" s="189"/>
      <c r="K636" s="270"/>
      <c r="L636" s="189"/>
      <c r="M636" s="189"/>
      <c r="N636" s="271"/>
      <c r="O636" s="272"/>
      <c r="P636" s="189"/>
      <c r="Q636" s="189"/>
      <c r="R636" s="189"/>
      <c r="S636" s="189"/>
      <c r="T636" s="189"/>
      <c r="U636" s="189"/>
      <c r="V636" s="189"/>
      <c r="W636" s="189"/>
      <c r="X636" s="189"/>
      <c r="Y636" s="189"/>
      <c r="Z636" s="189"/>
      <c r="AA636" s="189"/>
      <c r="AB636" s="189"/>
      <c r="AE636" s="189"/>
      <c r="AN636" s="189"/>
    </row>
    <row r="637" spans="2:40" ht="12.75" customHeight="1" x14ac:dyDescent="0.3">
      <c r="B637" s="189"/>
      <c r="C637" s="189"/>
      <c r="D637" s="189"/>
      <c r="E637" s="269"/>
      <c r="F637" s="269"/>
      <c r="G637" s="189"/>
      <c r="H637" s="189"/>
      <c r="I637" s="189"/>
      <c r="J637" s="189"/>
      <c r="K637" s="270"/>
      <c r="L637" s="189"/>
      <c r="M637" s="189"/>
      <c r="N637" s="271"/>
      <c r="O637" s="272"/>
      <c r="P637" s="189"/>
      <c r="Q637" s="189"/>
      <c r="R637" s="189"/>
      <c r="S637" s="189"/>
      <c r="T637" s="189"/>
      <c r="U637" s="189"/>
      <c r="V637" s="189"/>
      <c r="W637" s="189"/>
      <c r="X637" s="189"/>
      <c r="Y637" s="189"/>
      <c r="Z637" s="189"/>
      <c r="AA637" s="189"/>
      <c r="AB637" s="189"/>
      <c r="AE637" s="189"/>
      <c r="AN637" s="189"/>
    </row>
    <row r="638" spans="2:40" ht="12.75" customHeight="1" x14ac:dyDescent="0.3">
      <c r="B638" s="189"/>
      <c r="C638" s="189"/>
      <c r="D638" s="189"/>
      <c r="E638" s="269"/>
      <c r="F638" s="269"/>
      <c r="G638" s="189"/>
      <c r="H638" s="189"/>
      <c r="I638" s="189"/>
      <c r="J638" s="189"/>
      <c r="K638" s="270"/>
      <c r="L638" s="189"/>
      <c r="M638" s="189"/>
      <c r="N638" s="271"/>
      <c r="O638" s="272"/>
      <c r="P638" s="189"/>
      <c r="Q638" s="189"/>
      <c r="R638" s="189"/>
      <c r="S638" s="189"/>
      <c r="T638" s="189"/>
      <c r="U638" s="189"/>
      <c r="V638" s="189"/>
      <c r="W638" s="189"/>
      <c r="X638" s="189"/>
      <c r="Y638" s="189"/>
      <c r="Z638" s="189"/>
      <c r="AA638" s="189"/>
      <c r="AB638" s="189"/>
      <c r="AE638" s="189"/>
      <c r="AN638" s="189"/>
    </row>
    <row r="639" spans="2:40" ht="12.75" customHeight="1" x14ac:dyDescent="0.3">
      <c r="B639" s="189"/>
      <c r="C639" s="189"/>
      <c r="D639" s="189"/>
      <c r="E639" s="269"/>
      <c r="F639" s="269"/>
      <c r="G639" s="189"/>
      <c r="H639" s="189"/>
      <c r="I639" s="189"/>
      <c r="J639" s="189"/>
      <c r="K639" s="270"/>
      <c r="L639" s="189"/>
      <c r="M639" s="189"/>
      <c r="N639" s="271"/>
      <c r="O639" s="272"/>
      <c r="P639" s="189"/>
      <c r="Q639" s="189"/>
      <c r="R639" s="189"/>
      <c r="S639" s="189"/>
      <c r="T639" s="189"/>
      <c r="U639" s="189"/>
      <c r="V639" s="189"/>
      <c r="W639" s="189"/>
      <c r="X639" s="189"/>
      <c r="Y639" s="189"/>
      <c r="Z639" s="189"/>
      <c r="AA639" s="189"/>
      <c r="AB639" s="189"/>
      <c r="AE639" s="189"/>
      <c r="AN639" s="189"/>
    </row>
    <row r="640" spans="2:40" ht="12.75" customHeight="1" x14ac:dyDescent="0.3">
      <c r="B640" s="189"/>
      <c r="C640" s="189"/>
      <c r="D640" s="189"/>
      <c r="E640" s="269"/>
      <c r="F640" s="269"/>
      <c r="G640" s="189"/>
      <c r="H640" s="189"/>
      <c r="I640" s="189"/>
      <c r="J640" s="189"/>
      <c r="K640" s="270"/>
      <c r="L640" s="189"/>
      <c r="M640" s="189"/>
      <c r="N640" s="271"/>
      <c r="O640" s="272"/>
      <c r="P640" s="189"/>
      <c r="Q640" s="189"/>
      <c r="R640" s="189"/>
      <c r="S640" s="189"/>
      <c r="T640" s="189"/>
      <c r="U640" s="189"/>
      <c r="V640" s="189"/>
      <c r="W640" s="189"/>
      <c r="X640" s="189"/>
      <c r="Y640" s="189"/>
      <c r="Z640" s="189"/>
      <c r="AA640" s="189"/>
      <c r="AB640" s="189"/>
      <c r="AE640" s="189"/>
      <c r="AN640" s="189"/>
    </row>
    <row r="641" spans="2:40" ht="12.75" customHeight="1" x14ac:dyDescent="0.3">
      <c r="B641" s="189"/>
      <c r="C641" s="189"/>
      <c r="D641" s="189"/>
      <c r="E641" s="269"/>
      <c r="F641" s="269"/>
      <c r="G641" s="189"/>
      <c r="H641" s="189"/>
      <c r="I641" s="189"/>
      <c r="J641" s="189"/>
      <c r="K641" s="270"/>
      <c r="L641" s="189"/>
      <c r="M641" s="189"/>
      <c r="N641" s="271"/>
      <c r="O641" s="272"/>
      <c r="P641" s="189"/>
      <c r="Q641" s="189"/>
      <c r="R641" s="189"/>
      <c r="S641" s="189"/>
      <c r="T641" s="189"/>
      <c r="U641" s="189"/>
      <c r="V641" s="189"/>
      <c r="W641" s="189"/>
      <c r="X641" s="189"/>
      <c r="Y641" s="189"/>
      <c r="Z641" s="189"/>
      <c r="AA641" s="189"/>
      <c r="AB641" s="189"/>
      <c r="AE641" s="189"/>
      <c r="AN641" s="189"/>
    </row>
    <row r="642" spans="2:40" ht="12.75" customHeight="1" x14ac:dyDescent="0.3">
      <c r="B642" s="189"/>
      <c r="C642" s="189"/>
      <c r="D642" s="189"/>
      <c r="E642" s="269"/>
      <c r="F642" s="269"/>
      <c r="G642" s="189"/>
      <c r="H642" s="189"/>
      <c r="I642" s="189"/>
      <c r="J642" s="189"/>
      <c r="K642" s="270"/>
      <c r="L642" s="189"/>
      <c r="M642" s="189"/>
      <c r="N642" s="271"/>
      <c r="O642" s="272"/>
      <c r="P642" s="189"/>
      <c r="Q642" s="189"/>
      <c r="R642" s="189"/>
      <c r="S642" s="189"/>
      <c r="T642" s="189"/>
      <c r="U642" s="189"/>
      <c r="V642" s="189"/>
      <c r="W642" s="189"/>
      <c r="X642" s="189"/>
      <c r="Y642" s="189"/>
      <c r="Z642" s="189"/>
      <c r="AA642" s="189"/>
      <c r="AB642" s="189"/>
      <c r="AE642" s="189"/>
      <c r="AN642" s="189"/>
    </row>
    <row r="643" spans="2:40" ht="12.75" customHeight="1" x14ac:dyDescent="0.3">
      <c r="B643" s="189"/>
      <c r="C643" s="189"/>
      <c r="D643" s="189"/>
      <c r="E643" s="269"/>
      <c r="F643" s="269"/>
      <c r="G643" s="189"/>
      <c r="H643" s="189"/>
      <c r="I643" s="189"/>
      <c r="J643" s="189"/>
      <c r="K643" s="270"/>
      <c r="L643" s="189"/>
      <c r="M643" s="189"/>
      <c r="N643" s="271"/>
      <c r="O643" s="272"/>
      <c r="P643" s="189"/>
      <c r="Q643" s="189"/>
      <c r="R643" s="189"/>
      <c r="S643" s="189"/>
      <c r="T643" s="189"/>
      <c r="U643" s="189"/>
      <c r="V643" s="189"/>
      <c r="W643" s="189"/>
      <c r="X643" s="189"/>
      <c r="Y643" s="189"/>
      <c r="Z643" s="189"/>
      <c r="AA643" s="189"/>
      <c r="AB643" s="189"/>
      <c r="AE643" s="189"/>
      <c r="AN643" s="189"/>
    </row>
    <row r="644" spans="2:40" ht="12.75" customHeight="1" x14ac:dyDescent="0.3">
      <c r="B644" s="189"/>
      <c r="C644" s="189"/>
      <c r="D644" s="189"/>
      <c r="E644" s="269"/>
      <c r="F644" s="269"/>
      <c r="G644" s="189"/>
      <c r="H644" s="189"/>
      <c r="I644" s="189"/>
      <c r="J644" s="189"/>
      <c r="K644" s="270"/>
      <c r="L644" s="189"/>
      <c r="M644" s="189"/>
      <c r="N644" s="271"/>
      <c r="O644" s="272"/>
      <c r="P644" s="189"/>
      <c r="Q644" s="189"/>
      <c r="R644" s="189"/>
      <c r="S644" s="189"/>
      <c r="T644" s="189"/>
      <c r="U644" s="189"/>
      <c r="V644" s="189"/>
      <c r="W644" s="189"/>
      <c r="X644" s="189"/>
      <c r="Y644" s="189"/>
      <c r="Z644" s="189"/>
      <c r="AA644" s="189"/>
      <c r="AB644" s="189"/>
      <c r="AE644" s="189"/>
      <c r="AN644" s="189"/>
    </row>
    <row r="645" spans="2:40" ht="12.75" customHeight="1" x14ac:dyDescent="0.3">
      <c r="B645" s="189"/>
      <c r="C645" s="189"/>
      <c r="D645" s="189"/>
      <c r="E645" s="269"/>
      <c r="F645" s="269"/>
      <c r="G645" s="189"/>
      <c r="H645" s="189"/>
      <c r="I645" s="189"/>
      <c r="J645" s="189"/>
      <c r="K645" s="270"/>
      <c r="L645" s="189"/>
      <c r="M645" s="189"/>
      <c r="N645" s="271"/>
      <c r="O645" s="272"/>
      <c r="P645" s="189"/>
      <c r="Q645" s="189"/>
      <c r="R645" s="189"/>
      <c r="S645" s="189"/>
      <c r="T645" s="189"/>
      <c r="U645" s="189"/>
      <c r="V645" s="189"/>
      <c r="W645" s="189"/>
      <c r="X645" s="189"/>
      <c r="Y645" s="189"/>
      <c r="Z645" s="189"/>
      <c r="AA645" s="189"/>
      <c r="AB645" s="189"/>
      <c r="AE645" s="189"/>
      <c r="AN645" s="189"/>
    </row>
    <row r="646" spans="2:40" ht="12.75" customHeight="1" x14ac:dyDescent="0.3">
      <c r="B646" s="189"/>
      <c r="C646" s="189"/>
      <c r="D646" s="189"/>
      <c r="E646" s="269"/>
      <c r="F646" s="269"/>
      <c r="G646" s="189"/>
      <c r="H646" s="189"/>
      <c r="I646" s="189"/>
      <c r="J646" s="189"/>
      <c r="K646" s="270"/>
      <c r="L646" s="189"/>
      <c r="M646" s="189"/>
      <c r="N646" s="271"/>
      <c r="O646" s="272"/>
      <c r="P646" s="189"/>
      <c r="Q646" s="189"/>
      <c r="R646" s="189"/>
      <c r="S646" s="189"/>
      <c r="T646" s="189"/>
      <c r="U646" s="189"/>
      <c r="V646" s="189"/>
      <c r="W646" s="189"/>
      <c r="X646" s="189"/>
      <c r="Y646" s="189"/>
      <c r="Z646" s="189"/>
      <c r="AA646" s="189"/>
      <c r="AB646" s="189"/>
      <c r="AE646" s="189"/>
      <c r="AN646" s="189"/>
    </row>
    <row r="647" spans="2:40" ht="12.75" customHeight="1" x14ac:dyDescent="0.3">
      <c r="B647" s="189"/>
      <c r="C647" s="189"/>
      <c r="D647" s="189"/>
      <c r="E647" s="269"/>
      <c r="F647" s="269"/>
      <c r="G647" s="189"/>
      <c r="H647" s="189"/>
      <c r="I647" s="189"/>
      <c r="J647" s="189"/>
      <c r="K647" s="270"/>
      <c r="L647" s="189"/>
      <c r="M647" s="189"/>
      <c r="N647" s="271"/>
      <c r="O647" s="272"/>
      <c r="P647" s="189"/>
      <c r="Q647" s="189"/>
      <c r="R647" s="189"/>
      <c r="S647" s="189"/>
      <c r="T647" s="189"/>
      <c r="U647" s="189"/>
      <c r="V647" s="189"/>
      <c r="W647" s="189"/>
      <c r="X647" s="189"/>
      <c r="Y647" s="189"/>
      <c r="Z647" s="189"/>
      <c r="AA647" s="189"/>
      <c r="AB647" s="189"/>
      <c r="AE647" s="189"/>
      <c r="AN647" s="189"/>
    </row>
    <row r="648" spans="2:40" ht="12.75" customHeight="1" x14ac:dyDescent="0.3">
      <c r="B648" s="189"/>
      <c r="C648" s="189"/>
      <c r="D648" s="189"/>
      <c r="E648" s="269"/>
      <c r="F648" s="269"/>
      <c r="G648" s="189"/>
      <c r="H648" s="189"/>
      <c r="I648" s="189"/>
      <c r="J648" s="189"/>
      <c r="K648" s="270"/>
      <c r="L648" s="189"/>
      <c r="M648" s="189"/>
      <c r="N648" s="271"/>
      <c r="O648" s="272"/>
      <c r="P648" s="189"/>
      <c r="Q648" s="189"/>
      <c r="R648" s="189"/>
      <c r="S648" s="189"/>
      <c r="T648" s="189"/>
      <c r="U648" s="189"/>
      <c r="V648" s="189"/>
      <c r="W648" s="189"/>
      <c r="X648" s="189"/>
      <c r="Y648" s="189"/>
      <c r="Z648" s="189"/>
      <c r="AA648" s="189"/>
      <c r="AB648" s="189"/>
      <c r="AE648" s="189"/>
      <c r="AN648" s="189"/>
    </row>
    <row r="649" spans="2:40" ht="12.75" customHeight="1" x14ac:dyDescent="0.3">
      <c r="B649" s="189"/>
      <c r="C649" s="189"/>
      <c r="D649" s="189"/>
      <c r="E649" s="269"/>
      <c r="F649" s="269"/>
      <c r="G649" s="189"/>
      <c r="H649" s="189"/>
      <c r="I649" s="189"/>
      <c r="J649" s="189"/>
      <c r="K649" s="270"/>
      <c r="L649" s="189"/>
      <c r="M649" s="189"/>
      <c r="N649" s="271"/>
      <c r="O649" s="272"/>
      <c r="P649" s="189"/>
      <c r="Q649" s="189"/>
      <c r="R649" s="189"/>
      <c r="S649" s="189"/>
      <c r="T649" s="189"/>
      <c r="U649" s="189"/>
      <c r="V649" s="189"/>
      <c r="W649" s="189"/>
      <c r="X649" s="189"/>
      <c r="Y649" s="189"/>
      <c r="Z649" s="189"/>
      <c r="AA649" s="189"/>
      <c r="AB649" s="189"/>
      <c r="AE649" s="189"/>
      <c r="AN649" s="189"/>
    </row>
    <row r="650" spans="2:40" ht="12.75" customHeight="1" x14ac:dyDescent="0.3">
      <c r="B650" s="189"/>
      <c r="C650" s="189"/>
      <c r="D650" s="189"/>
      <c r="E650" s="269"/>
      <c r="F650" s="269"/>
      <c r="G650" s="189"/>
      <c r="H650" s="189"/>
      <c r="I650" s="189"/>
      <c r="J650" s="189"/>
      <c r="K650" s="270"/>
      <c r="L650" s="189"/>
      <c r="M650" s="189"/>
      <c r="N650" s="271"/>
      <c r="O650" s="272"/>
      <c r="P650" s="189"/>
      <c r="Q650" s="189"/>
      <c r="R650" s="189"/>
      <c r="S650" s="189"/>
      <c r="T650" s="189"/>
      <c r="U650" s="189"/>
      <c r="V650" s="189"/>
      <c r="W650" s="189"/>
      <c r="X650" s="189"/>
      <c r="Y650" s="189"/>
      <c r="Z650" s="189"/>
      <c r="AA650" s="189"/>
      <c r="AB650" s="189"/>
      <c r="AE650" s="189"/>
      <c r="AN650" s="189"/>
    </row>
    <row r="651" spans="2:40" ht="12.75" customHeight="1" x14ac:dyDescent="0.3">
      <c r="B651" s="189"/>
      <c r="C651" s="189"/>
      <c r="D651" s="189"/>
      <c r="E651" s="269"/>
      <c r="F651" s="269"/>
      <c r="G651" s="189"/>
      <c r="H651" s="189"/>
      <c r="I651" s="189"/>
      <c r="J651" s="189"/>
      <c r="K651" s="270"/>
      <c r="L651" s="189"/>
      <c r="M651" s="189"/>
      <c r="N651" s="271"/>
      <c r="O651" s="272"/>
      <c r="P651" s="189"/>
      <c r="Q651" s="189"/>
      <c r="R651" s="189"/>
      <c r="S651" s="189"/>
      <c r="T651" s="189"/>
      <c r="U651" s="189"/>
      <c r="V651" s="189"/>
      <c r="W651" s="189"/>
      <c r="X651" s="189"/>
      <c r="Y651" s="189"/>
      <c r="Z651" s="189"/>
      <c r="AA651" s="189"/>
      <c r="AB651" s="189"/>
      <c r="AE651" s="189"/>
      <c r="AN651" s="189"/>
    </row>
    <row r="652" spans="2:40" ht="12.75" customHeight="1" x14ac:dyDescent="0.3">
      <c r="B652" s="189"/>
      <c r="C652" s="189"/>
      <c r="D652" s="189"/>
      <c r="E652" s="269"/>
      <c r="F652" s="269"/>
      <c r="G652" s="189"/>
      <c r="H652" s="189"/>
      <c r="I652" s="189"/>
      <c r="J652" s="189"/>
      <c r="K652" s="270"/>
      <c r="L652" s="189"/>
      <c r="M652" s="189"/>
      <c r="N652" s="271"/>
      <c r="O652" s="272"/>
      <c r="P652" s="189"/>
      <c r="Q652" s="189"/>
      <c r="R652" s="189"/>
      <c r="S652" s="189"/>
      <c r="T652" s="189"/>
      <c r="U652" s="189"/>
      <c r="V652" s="189"/>
      <c r="W652" s="189"/>
      <c r="X652" s="189"/>
      <c r="Y652" s="189"/>
      <c r="Z652" s="189"/>
      <c r="AA652" s="189"/>
      <c r="AB652" s="189"/>
      <c r="AE652" s="189"/>
      <c r="AN652" s="189"/>
    </row>
    <row r="653" spans="2:40" ht="12.75" customHeight="1" x14ac:dyDescent="0.3">
      <c r="B653" s="189"/>
      <c r="C653" s="189"/>
      <c r="D653" s="189"/>
      <c r="E653" s="269"/>
      <c r="F653" s="269"/>
      <c r="G653" s="189"/>
      <c r="H653" s="189"/>
      <c r="I653" s="189"/>
      <c r="J653" s="189"/>
      <c r="K653" s="270"/>
      <c r="L653" s="189"/>
      <c r="M653" s="189"/>
      <c r="N653" s="271"/>
      <c r="O653" s="272"/>
      <c r="P653" s="189"/>
      <c r="Q653" s="189"/>
      <c r="R653" s="189"/>
      <c r="S653" s="189"/>
      <c r="T653" s="189"/>
      <c r="U653" s="189"/>
      <c r="V653" s="189"/>
      <c r="W653" s="189"/>
      <c r="X653" s="189"/>
      <c r="Y653" s="189"/>
      <c r="Z653" s="189"/>
      <c r="AA653" s="189"/>
      <c r="AB653" s="189"/>
      <c r="AE653" s="189"/>
      <c r="AN653" s="189"/>
    </row>
    <row r="654" spans="2:40" ht="12.75" customHeight="1" x14ac:dyDescent="0.3">
      <c r="B654" s="189"/>
      <c r="C654" s="189"/>
      <c r="D654" s="189"/>
      <c r="E654" s="269"/>
      <c r="F654" s="269"/>
      <c r="G654" s="189"/>
      <c r="H654" s="189"/>
      <c r="I654" s="189"/>
      <c r="J654" s="189"/>
      <c r="K654" s="270"/>
      <c r="L654" s="189"/>
      <c r="M654" s="189"/>
      <c r="N654" s="271"/>
      <c r="O654" s="272"/>
      <c r="P654" s="189"/>
      <c r="Q654" s="189"/>
      <c r="R654" s="189"/>
      <c r="S654" s="189"/>
      <c r="T654" s="189"/>
      <c r="U654" s="189"/>
      <c r="V654" s="189"/>
      <c r="W654" s="189"/>
      <c r="X654" s="189"/>
      <c r="Y654" s="189"/>
      <c r="Z654" s="189"/>
      <c r="AA654" s="189"/>
      <c r="AB654" s="189"/>
      <c r="AE654" s="189"/>
      <c r="AN654" s="189"/>
    </row>
  </sheetData>
  <mergeCells count="25">
    <mergeCell ref="A77:A98"/>
    <mergeCell ref="B77:B97"/>
    <mergeCell ref="AJ9:AM9"/>
    <mergeCell ref="A33:A54"/>
    <mergeCell ref="B33:B53"/>
    <mergeCell ref="A11:A32"/>
    <mergeCell ref="B11:B31"/>
    <mergeCell ref="A55:A76"/>
    <mergeCell ref="B55:B75"/>
    <mergeCell ref="A1:C4"/>
    <mergeCell ref="D1:AV1"/>
    <mergeCell ref="D2:AV2"/>
    <mergeCell ref="D3:AV3"/>
    <mergeCell ref="D4:AE4"/>
    <mergeCell ref="AF4:AV4"/>
    <mergeCell ref="A6:AV6"/>
    <mergeCell ref="E9:H9"/>
    <mergeCell ref="I9:L9"/>
    <mergeCell ref="N9:Q9"/>
    <mergeCell ref="R9:U9"/>
    <mergeCell ref="W9:Z9"/>
    <mergeCell ref="AA9:AD9"/>
    <mergeCell ref="AF9:AI9"/>
    <mergeCell ref="AO9:AR9"/>
    <mergeCell ref="AS9:AV9"/>
  </mergeCells>
  <dataValidations count="19">
    <dataValidation type="decimal" allowBlank="1" showInputMessage="1" prompt="PROGRAMACIÓN - Relacione por unidad operativa la programación vigencia y reserva de presupuesto y magnitud. Debe coincidir con la herramienta financiera." sqref="E32:L76 E98:L98" xr:uid="{F6F91A78-3C49-4E65-8A20-B0C51F4BAC71}">
      <formula1>0</formula1>
      <formula2>10000000000000</formula2>
    </dataValidation>
    <dataValidation allowBlank="1" showInputMessage="1" showErrorMessage="1" prompt="Relacionar el nombre de la actividad del proyecto. Debe guardar coherencia con el registrado en la hoja de vida de indicador." sqref="B10" xr:uid="{58E12573-B17A-4619-BBB2-8697ACB8CA15}"/>
    <dataValidation allowBlank="1" showInputMessage="1" showErrorMessage="1" prompt="Relacionar el código de la actividad. El código es asignado por SEGPLAN, y debe guardar coherencia con el registrado en la hoja de vidad de indicador._x000a_" sqref="A10" xr:uid="{D8B48984-6123-4DA2-A591-B1E3A8609933}"/>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D10 L10 U10 AM10" xr:uid="{F0BD0C89-CA4B-4562-BFD9-A31E2C013F8C}"/>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B10 J10 S10 AK10" xr:uid="{9C39130D-281C-4558-9702-7C2C7531CD18}"/>
    <dataValidation allowBlank="1" showInputMessage="1" showErrorMessage="1" prompt="Relacione la cantidad total de bienes y/o servicios que se espera alcanzar en la localidad con recuros de reserva. Ésta debe ser acumulada al periodo del reporte." sqref="H10 Z10 Q10 AI10" xr:uid="{4401E3AC-A7C0-4901-A875-8D2F3356B383}"/>
    <dataValidation allowBlank="1" showInputMessage="1" showErrorMessage="1" prompt="Relacione la cantidad total de bienes y/o servicios que se espera alcanzar en la localidad con recuros de vigencia. Ésta debe ser acumulada al periodo del reporte." sqref="F10 X10 O10 AG10" xr:uid="{9565B62F-174B-416A-B1F8-EFA2184C11BE}"/>
    <dataValidation allowBlank="1" showInputMessage="1" showErrorMessage="1" prompt="Corresponde a los recursos de reserva definitiva programados por localidad." sqref="G10 P10 Y10 AH10" xr:uid="{E2144139-EAF7-4EAA-B50F-CDCEEEE031FF}"/>
    <dataValidation allowBlank="1" showInputMessage="1" showErrorMessage="1" prompt="Relacione la cantidad total de bienes y/o servicios efectivamente entregados durante el Plan de Desarrollo en la localidad en relación con lo adquirido/contratado por la entidad con recuros de reserva." sqref="AV10" xr:uid="{E79909E5-9C99-4E92-A49C-540FDE49E323}"/>
    <dataValidation allowBlank="1" showInputMessage="1" showErrorMessage="1" prompt="Corresponde al total de los recursos de reserva ejecutados para el PDD por localidad." sqref="AU10" xr:uid="{EC849525-0FBC-488F-A4F4-13BE30CDFF57}"/>
    <dataValidation allowBlank="1" showInputMessage="1" showErrorMessage="1" prompt="Relacione la cantidad total de bienes y/o servicios efectivamente entregados durante el Plan de Desarrollo en la localidad en relación con lo adquirido/contratado por la entidad con recuros de vigencia." sqref="AT10" xr:uid="{973D2675-6952-4C5C-A3A1-82A98E7ACCC2}"/>
    <dataValidation allowBlank="1" showInputMessage="1" showErrorMessage="1" prompt="Corresponde al total de los recursos de vigencia ejecutados para el PDD por localidad." sqref="AS10" xr:uid="{3D4C33D8-F248-426C-A9A2-FDFE8E2D7331}"/>
    <dataValidation allowBlank="1" showInputMessage="1" showErrorMessage="1" prompt="Relacione la cantidad total de bienes y/o servicios que se espera alcanzar en la localidad durante el Plan de Desarrollo con recursos de reserva. Ésta debe ser acumulada al periodo del reporte." sqref="AR10" xr:uid="{C734BF0A-1CE8-423B-A42E-C205554E517D}"/>
    <dataValidation allowBlank="1" showInputMessage="1" showErrorMessage="1" prompt="Relacione la cantidad total de bienes y/o servicios que se espera alcanzar en la localidad durante el Plan de Desarrollo con recursos de vigencia. Ésta debe ser acumulada al periodo del reporte." sqref="AP10" xr:uid="{184C5A62-E2D6-47FF-9358-2748213ED2F6}"/>
    <dataValidation allowBlank="1" showInputMessage="1" showErrorMessage="1" prompt="Corresponde al total de los recursos de reserva programados para el PDD por localidad." sqref="AQ10" xr:uid="{B83496D9-8AF3-4C5E-916D-0FFC06FEC829}"/>
    <dataValidation allowBlank="1" showInputMessage="1" showErrorMessage="1" prompt="Corresponde al total de los recursos de vigencia programados para el PDD por localidad." sqref="AO10" xr:uid="{E5524A3F-DF25-42EA-947B-117E205F9021}"/>
    <dataValidation allowBlank="1" showInputMessage="1" showErrorMessage="1" prompt="Corresponde al presupuesto de reservas girado por localidad." sqref="AC10 T10 K10 AL10" xr:uid="{E376C954-BB21-4D2F-B5D4-32C59D52A1DD}"/>
    <dataValidation allowBlank="1" showInputMessage="1" showErrorMessage="1" prompt="Corresponde al presupuesto de vigencia ejecutado por localidad. " sqref="AA10 R10 I10 AJ10" xr:uid="{CE91D45B-A19B-4578-B458-44E30568A6AD}"/>
    <dataValidation allowBlank="1" showInputMessage="1" showErrorMessage="1" prompt="Corresponde a los recursos de vigencia programados por localidad." sqref="E10 W10 N10 AF10" xr:uid="{6307BCA2-49C7-49B8-AD07-9D0D22C7759C}"/>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Z999"/>
  <sheetViews>
    <sheetView topLeftCell="N1" zoomScale="80" zoomScaleNormal="80" workbookViewId="0">
      <selection sqref="A1:XFD1048576"/>
    </sheetView>
  </sheetViews>
  <sheetFormatPr baseColWidth="10" defaultColWidth="14.42578125" defaultRowHeight="15" customHeight="1" x14ac:dyDescent="0.2"/>
  <cols>
    <col min="1" max="1" width="21.5703125" style="40" customWidth="1"/>
    <col min="2" max="2" width="44" style="40" customWidth="1"/>
    <col min="3" max="3" width="29.42578125" style="40" customWidth="1"/>
    <col min="4" max="5" width="37.28515625" style="40" customWidth="1"/>
    <col min="6" max="6" width="10" style="40" customWidth="1"/>
    <col min="7" max="7" width="42.85546875" style="40" customWidth="1"/>
    <col min="8" max="8" width="17.85546875" style="40" customWidth="1"/>
    <col min="9" max="9" width="26.28515625" style="40" customWidth="1"/>
    <col min="10" max="11" width="37.42578125" style="40" customWidth="1"/>
    <col min="12" max="12" width="24.42578125" style="40" customWidth="1"/>
    <col min="13" max="13" width="23.7109375" style="40" customWidth="1"/>
    <col min="14" max="14" width="35.7109375" style="40" customWidth="1"/>
    <col min="15" max="15" width="51.5703125" style="40" customWidth="1"/>
    <col min="16" max="17" width="26.28515625" style="40" customWidth="1"/>
    <col min="18" max="18" width="58.5703125" style="40" customWidth="1"/>
    <col min="19" max="19" width="38.140625" style="40" customWidth="1"/>
    <col min="20" max="22" width="11.42578125" style="40" customWidth="1"/>
    <col min="23" max="23" width="13.140625" style="40" customWidth="1"/>
    <col min="24" max="25" width="11.42578125" style="40" customWidth="1"/>
    <col min="26" max="26" width="10.140625" style="40" customWidth="1"/>
    <col min="27" max="16384" width="14.42578125" style="40"/>
  </cols>
  <sheetData>
    <row r="1" spans="1:26" s="606" customFormat="1" ht="39.75" customHeight="1" x14ac:dyDescent="0.2">
      <c r="A1" s="603" t="s">
        <v>576</v>
      </c>
      <c r="B1" s="603" t="s">
        <v>1033</v>
      </c>
      <c r="C1" s="603" t="s">
        <v>1034</v>
      </c>
      <c r="D1" s="603" t="s">
        <v>10</v>
      </c>
      <c r="E1" s="603" t="s">
        <v>1084</v>
      </c>
      <c r="F1" s="603" t="s">
        <v>1035</v>
      </c>
      <c r="G1" s="603" t="s">
        <v>1036</v>
      </c>
      <c r="H1" s="604" t="s">
        <v>13</v>
      </c>
      <c r="I1" s="603" t="s">
        <v>11</v>
      </c>
      <c r="J1" s="603" t="s">
        <v>1037</v>
      </c>
      <c r="K1" s="603" t="s">
        <v>1085</v>
      </c>
      <c r="L1" s="605" t="s">
        <v>584</v>
      </c>
      <c r="M1" s="605" t="s">
        <v>585</v>
      </c>
      <c r="N1" s="605" t="s">
        <v>586</v>
      </c>
      <c r="O1" s="605" t="s">
        <v>1086</v>
      </c>
      <c r="P1" s="603" t="s">
        <v>587</v>
      </c>
      <c r="Q1" s="603" t="s">
        <v>588</v>
      </c>
      <c r="R1" s="603" t="s">
        <v>1087</v>
      </c>
      <c r="S1" s="603" t="s">
        <v>17</v>
      </c>
      <c r="T1" s="603" t="s">
        <v>583</v>
      </c>
      <c r="U1" s="603" t="s">
        <v>579</v>
      </c>
      <c r="V1" s="603" t="s">
        <v>580</v>
      </c>
      <c r="W1" s="603" t="s">
        <v>581</v>
      </c>
      <c r="X1" s="603" t="s">
        <v>582</v>
      </c>
      <c r="Y1" s="603" t="s">
        <v>577</v>
      </c>
      <c r="Z1" s="603" t="s">
        <v>578</v>
      </c>
    </row>
    <row r="2" spans="1:26" ht="11.25" customHeight="1" x14ac:dyDescent="0.2">
      <c r="A2" s="607" t="s">
        <v>5</v>
      </c>
      <c r="B2" s="608" t="s">
        <v>7</v>
      </c>
      <c r="C2" s="608" t="s">
        <v>1038</v>
      </c>
      <c r="D2" s="608" t="s">
        <v>1049</v>
      </c>
      <c r="E2" s="608" t="s">
        <v>1050</v>
      </c>
      <c r="F2" s="609">
        <v>1973</v>
      </c>
      <c r="G2" s="610" t="s">
        <v>1039</v>
      </c>
      <c r="H2" s="598" t="s">
        <v>1040</v>
      </c>
      <c r="I2" s="597" t="s">
        <v>1088</v>
      </c>
      <c r="J2" s="597" t="s">
        <v>1089</v>
      </c>
      <c r="K2" s="597" t="s">
        <v>1090</v>
      </c>
      <c r="L2" s="595" t="s">
        <v>1091</v>
      </c>
      <c r="M2" s="595" t="s">
        <v>1092</v>
      </c>
      <c r="N2" s="595" t="s">
        <v>965</v>
      </c>
      <c r="O2" s="597" t="s">
        <v>593</v>
      </c>
      <c r="P2" s="597" t="s">
        <v>594</v>
      </c>
      <c r="Q2" s="597" t="s">
        <v>595</v>
      </c>
      <c r="R2" s="597" t="s">
        <v>1093</v>
      </c>
      <c r="S2" s="595" t="s">
        <v>18</v>
      </c>
      <c r="T2" s="597" t="s">
        <v>559</v>
      </c>
      <c r="U2" s="597" t="s">
        <v>590</v>
      </c>
      <c r="V2" s="599" t="s">
        <v>591</v>
      </c>
      <c r="W2" s="599" t="s">
        <v>592</v>
      </c>
      <c r="X2" s="597" t="s">
        <v>65</v>
      </c>
      <c r="Y2" s="595" t="s">
        <v>589</v>
      </c>
      <c r="Z2" s="595">
        <v>2024</v>
      </c>
    </row>
    <row r="3" spans="1:26" ht="11.25" customHeight="1" x14ac:dyDescent="0.2">
      <c r="A3" s="607"/>
      <c r="B3" s="608" t="s">
        <v>1041</v>
      </c>
      <c r="C3" s="608" t="s">
        <v>1042</v>
      </c>
      <c r="D3" s="608" t="s">
        <v>1058</v>
      </c>
      <c r="E3" s="608" t="s">
        <v>1094</v>
      </c>
      <c r="F3" s="609">
        <v>1974</v>
      </c>
      <c r="G3" s="610" t="s">
        <v>1043</v>
      </c>
      <c r="H3" s="598" t="s">
        <v>1044</v>
      </c>
      <c r="I3" s="597" t="s">
        <v>1095</v>
      </c>
      <c r="J3" s="597" t="s">
        <v>1089</v>
      </c>
      <c r="K3" s="597" t="s">
        <v>1096</v>
      </c>
      <c r="L3" s="595" t="s">
        <v>1097</v>
      </c>
      <c r="M3" s="595" t="s">
        <v>1098</v>
      </c>
      <c r="N3" s="595" t="s">
        <v>1099</v>
      </c>
      <c r="O3" s="597" t="s">
        <v>1100</v>
      </c>
      <c r="P3" s="597" t="s">
        <v>604</v>
      </c>
      <c r="Q3" s="597" t="s">
        <v>605</v>
      </c>
      <c r="R3" s="597" t="s">
        <v>1101</v>
      </c>
      <c r="S3" s="595" t="s">
        <v>599</v>
      </c>
      <c r="T3" s="597" t="s">
        <v>318</v>
      </c>
      <c r="U3" s="597" t="s">
        <v>600</v>
      </c>
      <c r="V3" s="599" t="s">
        <v>601</v>
      </c>
      <c r="W3" s="599" t="s">
        <v>602</v>
      </c>
      <c r="X3" s="597" t="s">
        <v>603</v>
      </c>
      <c r="Y3" s="595" t="s">
        <v>598</v>
      </c>
      <c r="Z3" s="595">
        <v>2024</v>
      </c>
    </row>
    <row r="4" spans="1:26" ht="11.25" customHeight="1" x14ac:dyDescent="0.2">
      <c r="A4" s="607"/>
      <c r="B4" s="608" t="s">
        <v>1045</v>
      </c>
      <c r="C4" s="608" t="s">
        <v>1046</v>
      </c>
      <c r="D4" s="608" t="s">
        <v>1062</v>
      </c>
      <c r="E4" s="608" t="s">
        <v>1059</v>
      </c>
      <c r="F4" s="609">
        <v>1976</v>
      </c>
      <c r="G4" s="610" t="s">
        <v>1047</v>
      </c>
      <c r="H4" s="598" t="s">
        <v>1048</v>
      </c>
      <c r="I4" s="597" t="s">
        <v>1102</v>
      </c>
      <c r="J4" s="597" t="s">
        <v>1089</v>
      </c>
      <c r="K4" s="597" t="s">
        <v>1103</v>
      </c>
      <c r="L4" s="595" t="s">
        <v>1104</v>
      </c>
      <c r="M4" s="595" t="s">
        <v>1105</v>
      </c>
      <c r="N4" s="595" t="s">
        <v>1106</v>
      </c>
      <c r="O4" s="597" t="s">
        <v>1107</v>
      </c>
      <c r="P4" s="597" t="s">
        <v>614</v>
      </c>
      <c r="Q4" s="597" t="s">
        <v>615</v>
      </c>
      <c r="R4" s="597" t="s">
        <v>1108</v>
      </c>
      <c r="S4" s="595" t="s">
        <v>608</v>
      </c>
      <c r="T4" s="597" t="s">
        <v>613</v>
      </c>
      <c r="U4" s="597" t="s">
        <v>609</v>
      </c>
      <c r="V4" s="599" t="s">
        <v>610</v>
      </c>
      <c r="W4" s="599" t="s">
        <v>611</v>
      </c>
      <c r="X4" s="597" t="s">
        <v>612</v>
      </c>
      <c r="Y4" s="595" t="s">
        <v>607</v>
      </c>
      <c r="Z4" s="595">
        <v>2025</v>
      </c>
    </row>
    <row r="5" spans="1:26" ht="11.25" customHeight="1" x14ac:dyDescent="0.2">
      <c r="A5" s="607"/>
      <c r="B5" s="608" t="s">
        <v>1051</v>
      </c>
      <c r="C5" s="608" t="s">
        <v>1052</v>
      </c>
      <c r="D5" s="608" t="s">
        <v>627</v>
      </c>
      <c r="E5" s="608" t="s">
        <v>627</v>
      </c>
      <c r="F5" s="609">
        <v>1981</v>
      </c>
      <c r="G5" s="610" t="s">
        <v>1053</v>
      </c>
      <c r="H5" s="598" t="s">
        <v>1054</v>
      </c>
      <c r="I5" s="597" t="s">
        <v>1109</v>
      </c>
      <c r="J5" s="597" t="s">
        <v>1089</v>
      </c>
      <c r="K5" s="597" t="s">
        <v>1110</v>
      </c>
      <c r="L5" s="595" t="s">
        <v>1111</v>
      </c>
      <c r="M5" s="595" t="s">
        <v>1112</v>
      </c>
      <c r="N5" s="595" t="s">
        <v>1113</v>
      </c>
      <c r="O5" s="597" t="s">
        <v>1114</v>
      </c>
      <c r="P5" s="597" t="s">
        <v>620</v>
      </c>
      <c r="Q5" s="597" t="s">
        <v>621</v>
      </c>
      <c r="R5" s="597" t="s">
        <v>1115</v>
      </c>
      <c r="S5" s="595" t="s">
        <v>617</v>
      </c>
      <c r="T5" s="597" t="s">
        <v>560</v>
      </c>
      <c r="U5" s="597" t="s">
        <v>618</v>
      </c>
      <c r="V5" s="597" t="s">
        <v>612</v>
      </c>
      <c r="W5" s="599" t="s">
        <v>619</v>
      </c>
      <c r="X5" s="597" t="s">
        <v>612</v>
      </c>
      <c r="Y5" s="595" t="s">
        <v>616</v>
      </c>
      <c r="Z5" s="595">
        <v>2026</v>
      </c>
    </row>
    <row r="6" spans="1:26" ht="11.25" customHeight="1" x14ac:dyDescent="0.2">
      <c r="A6" s="607"/>
      <c r="B6" s="608" t="s">
        <v>1055</v>
      </c>
      <c r="C6" s="608" t="s">
        <v>1056</v>
      </c>
      <c r="D6" s="608"/>
      <c r="E6" s="608"/>
      <c r="F6" s="609">
        <v>1983</v>
      </c>
      <c r="G6" s="610" t="s">
        <v>624</v>
      </c>
      <c r="H6" s="598" t="s">
        <v>1057</v>
      </c>
      <c r="I6" s="597" t="s">
        <v>1116</v>
      </c>
      <c r="J6" s="597" t="s">
        <v>1117</v>
      </c>
      <c r="K6" s="597" t="s">
        <v>1118</v>
      </c>
      <c r="L6" s="595"/>
      <c r="M6" s="595"/>
      <c r="N6" s="595" t="s">
        <v>1119</v>
      </c>
      <c r="O6" s="597" t="s">
        <v>1120</v>
      </c>
      <c r="P6" s="597" t="s">
        <v>625</v>
      </c>
      <c r="Q6" s="597" t="s">
        <v>626</v>
      </c>
      <c r="R6" s="597" t="s">
        <v>1121</v>
      </c>
      <c r="S6" s="595" t="s">
        <v>623</v>
      </c>
      <c r="T6" s="597" t="s">
        <v>331</v>
      </c>
      <c r="U6" s="597" t="s">
        <v>612</v>
      </c>
      <c r="V6" s="597" t="s">
        <v>612</v>
      </c>
      <c r="W6" s="597" t="s">
        <v>612</v>
      </c>
      <c r="X6" s="597" t="s">
        <v>612</v>
      </c>
      <c r="Y6" s="595" t="s">
        <v>622</v>
      </c>
      <c r="Z6" s="595">
        <v>2027</v>
      </c>
    </row>
    <row r="7" spans="1:26" ht="11.25" customHeight="1" x14ac:dyDescent="0.2">
      <c r="A7" s="607"/>
      <c r="B7" s="607" t="s">
        <v>612</v>
      </c>
      <c r="C7" s="608" t="s">
        <v>1060</v>
      </c>
      <c r="D7" s="608"/>
      <c r="E7" s="608"/>
      <c r="F7" s="610">
        <v>1982</v>
      </c>
      <c r="G7" s="610" t="s">
        <v>819</v>
      </c>
      <c r="H7" s="598" t="s">
        <v>1061</v>
      </c>
      <c r="I7" s="597" t="s">
        <v>1122</v>
      </c>
      <c r="J7" s="597" t="s">
        <v>1117</v>
      </c>
      <c r="K7" s="597" t="s">
        <v>1123</v>
      </c>
      <c r="L7" s="595"/>
      <c r="M7" s="595"/>
      <c r="N7" s="595"/>
      <c r="O7" s="597" t="s">
        <v>1124</v>
      </c>
      <c r="P7" s="597" t="s">
        <v>630</v>
      </c>
      <c r="Q7" s="597" t="s">
        <v>631</v>
      </c>
      <c r="R7" s="597" t="s">
        <v>919</v>
      </c>
      <c r="S7" s="595" t="s">
        <v>629</v>
      </c>
      <c r="T7" s="597" t="s">
        <v>334</v>
      </c>
      <c r="U7" s="597" t="s">
        <v>612</v>
      </c>
      <c r="V7" s="597" t="s">
        <v>612</v>
      </c>
      <c r="W7" s="597" t="s">
        <v>612</v>
      </c>
      <c r="X7" s="597" t="s">
        <v>612</v>
      </c>
      <c r="Y7" s="595" t="s">
        <v>628</v>
      </c>
      <c r="Z7" s="595" t="s">
        <v>612</v>
      </c>
    </row>
    <row r="8" spans="1:26" ht="11.25" customHeight="1" x14ac:dyDescent="0.2">
      <c r="A8" s="607"/>
      <c r="B8" s="607" t="s">
        <v>612</v>
      </c>
      <c r="C8" s="607"/>
      <c r="D8" s="608"/>
      <c r="E8" s="608"/>
      <c r="F8" s="610">
        <v>1984</v>
      </c>
      <c r="G8" s="610" t="s">
        <v>1063</v>
      </c>
      <c r="H8" s="598" t="s">
        <v>1064</v>
      </c>
      <c r="I8" s="597" t="s">
        <v>1125</v>
      </c>
      <c r="J8" s="597" t="s">
        <v>1117</v>
      </c>
      <c r="K8" s="597" t="s">
        <v>1126</v>
      </c>
      <c r="L8" s="595"/>
      <c r="M8" s="595"/>
      <c r="N8" s="595"/>
      <c r="O8" s="597" t="s">
        <v>1127</v>
      </c>
      <c r="P8" s="597" t="s">
        <v>634</v>
      </c>
      <c r="Q8" s="597" t="s">
        <v>635</v>
      </c>
      <c r="R8" s="597" t="s">
        <v>772</v>
      </c>
      <c r="S8" s="595" t="s">
        <v>633</v>
      </c>
      <c r="T8" s="597" t="s">
        <v>338</v>
      </c>
      <c r="U8" s="597" t="s">
        <v>612</v>
      </c>
      <c r="V8" s="597" t="s">
        <v>612</v>
      </c>
      <c r="W8" s="597" t="s">
        <v>612</v>
      </c>
      <c r="X8" s="597" t="s">
        <v>612</v>
      </c>
      <c r="Y8" s="595" t="s">
        <v>632</v>
      </c>
      <c r="Z8" s="595" t="s">
        <v>612</v>
      </c>
    </row>
    <row r="9" spans="1:26" ht="11.25" customHeight="1" x14ac:dyDescent="0.2">
      <c r="A9" s="607"/>
      <c r="B9" s="607" t="s">
        <v>612</v>
      </c>
      <c r="C9" s="607"/>
      <c r="D9" s="608"/>
      <c r="E9" s="608"/>
      <c r="F9" s="610">
        <v>1985</v>
      </c>
      <c r="G9" s="610" t="s">
        <v>638</v>
      </c>
      <c r="H9" s="598" t="s">
        <v>1065</v>
      </c>
      <c r="I9" s="597" t="s">
        <v>1128</v>
      </c>
      <c r="J9" s="597" t="s">
        <v>1117</v>
      </c>
      <c r="K9" s="597" t="s">
        <v>1129</v>
      </c>
      <c r="L9" s="595"/>
      <c r="M9" s="595"/>
      <c r="N9" s="595"/>
      <c r="O9" s="597" t="s">
        <v>1130</v>
      </c>
      <c r="P9" s="597"/>
      <c r="Q9" s="597" t="s">
        <v>639</v>
      </c>
      <c r="R9" s="597" t="s">
        <v>1131</v>
      </c>
      <c r="S9" s="595" t="s">
        <v>637</v>
      </c>
      <c r="T9" s="597" t="s">
        <v>343</v>
      </c>
      <c r="U9" s="597" t="s">
        <v>612</v>
      </c>
      <c r="V9" s="597" t="s">
        <v>612</v>
      </c>
      <c r="W9" s="597" t="s">
        <v>612</v>
      </c>
      <c r="X9" s="597" t="s">
        <v>612</v>
      </c>
      <c r="Y9" s="595" t="s">
        <v>636</v>
      </c>
      <c r="Z9" s="595" t="s">
        <v>612</v>
      </c>
    </row>
    <row r="10" spans="1:26" ht="11.25" customHeight="1" x14ac:dyDescent="0.2">
      <c r="A10" s="607"/>
      <c r="B10" s="607" t="s">
        <v>612</v>
      </c>
      <c r="C10" s="607"/>
      <c r="D10" s="608"/>
      <c r="E10" s="608"/>
      <c r="F10" s="610">
        <v>2203</v>
      </c>
      <c r="G10" s="610" t="s">
        <v>1066</v>
      </c>
      <c r="H10" s="598" t="s">
        <v>1067</v>
      </c>
      <c r="I10" s="597" t="s">
        <v>1132</v>
      </c>
      <c r="J10" s="597" t="s">
        <v>1133</v>
      </c>
      <c r="K10" s="597" t="s">
        <v>1134</v>
      </c>
      <c r="L10" s="595"/>
      <c r="M10" s="595"/>
      <c r="N10" s="595"/>
      <c r="O10" s="597" t="s">
        <v>1135</v>
      </c>
      <c r="P10" s="597"/>
      <c r="Q10" s="597" t="s">
        <v>642</v>
      </c>
      <c r="R10" s="597" t="s">
        <v>1136</v>
      </c>
      <c r="S10" s="595" t="s">
        <v>641</v>
      </c>
      <c r="T10" s="597" t="s">
        <v>561</v>
      </c>
      <c r="U10" s="597" t="s">
        <v>612</v>
      </c>
      <c r="V10" s="597" t="s">
        <v>612</v>
      </c>
      <c r="W10" s="597" t="s">
        <v>612</v>
      </c>
      <c r="X10" s="597" t="s">
        <v>612</v>
      </c>
      <c r="Y10" s="595" t="s">
        <v>640</v>
      </c>
      <c r="Z10" s="595" t="s">
        <v>612</v>
      </c>
    </row>
    <row r="11" spans="1:26" ht="11.25" customHeight="1" x14ac:dyDescent="0.2">
      <c r="A11" s="607"/>
      <c r="B11" s="607" t="s">
        <v>612</v>
      </c>
      <c r="C11" s="607"/>
      <c r="D11" s="608"/>
      <c r="E11" s="608"/>
      <c r="F11" s="610">
        <v>2208</v>
      </c>
      <c r="G11" s="610" t="s">
        <v>1068</v>
      </c>
      <c r="H11" s="598" t="s">
        <v>1069</v>
      </c>
      <c r="I11" s="597" t="s">
        <v>1137</v>
      </c>
      <c r="J11" s="597" t="s">
        <v>1133</v>
      </c>
      <c r="K11" s="597" t="s">
        <v>1138</v>
      </c>
      <c r="L11" s="595"/>
      <c r="M11" s="595"/>
      <c r="N11" s="595"/>
      <c r="O11" s="597" t="s">
        <v>1139</v>
      </c>
      <c r="P11" s="597"/>
      <c r="Q11" s="597" t="s">
        <v>645</v>
      </c>
      <c r="R11" s="597" t="s">
        <v>1140</v>
      </c>
      <c r="S11" s="595" t="s">
        <v>644</v>
      </c>
      <c r="T11" s="597" t="s">
        <v>562</v>
      </c>
      <c r="U11" s="597" t="s">
        <v>612</v>
      </c>
      <c r="V11" s="597" t="s">
        <v>612</v>
      </c>
      <c r="W11" s="597" t="s">
        <v>612</v>
      </c>
      <c r="X11" s="597" t="s">
        <v>612</v>
      </c>
      <c r="Y11" s="595" t="s">
        <v>643</v>
      </c>
      <c r="Z11" s="595" t="s">
        <v>612</v>
      </c>
    </row>
    <row r="12" spans="1:26" ht="11.25" customHeight="1" x14ac:dyDescent="0.2">
      <c r="A12" s="607"/>
      <c r="B12" s="607" t="s">
        <v>612</v>
      </c>
      <c r="C12" s="607"/>
      <c r="D12" s="608"/>
      <c r="E12" s="608"/>
      <c r="F12" s="610">
        <v>2217</v>
      </c>
      <c r="G12" s="610" t="s">
        <v>1070</v>
      </c>
      <c r="H12" s="598" t="s">
        <v>1071</v>
      </c>
      <c r="I12" s="597" t="s">
        <v>1141</v>
      </c>
      <c r="J12" s="597" t="s">
        <v>1133</v>
      </c>
      <c r="K12" s="597" t="s">
        <v>1142</v>
      </c>
      <c r="L12" s="595"/>
      <c r="M12" s="595"/>
      <c r="N12" s="595"/>
      <c r="O12" s="597" t="s">
        <v>1143</v>
      </c>
      <c r="P12" s="597"/>
      <c r="Q12" s="597" t="s">
        <v>648</v>
      </c>
      <c r="R12" s="597" t="s">
        <v>1144</v>
      </c>
      <c r="S12" s="595" t="s">
        <v>647</v>
      </c>
      <c r="T12" s="600" t="s">
        <v>358</v>
      </c>
      <c r="U12" s="597" t="s">
        <v>612</v>
      </c>
      <c r="V12" s="597" t="s">
        <v>612</v>
      </c>
      <c r="W12" s="597" t="s">
        <v>612</v>
      </c>
      <c r="X12" s="597" t="s">
        <v>612</v>
      </c>
      <c r="Y12" s="595" t="s">
        <v>646</v>
      </c>
      <c r="Z12" s="595" t="s">
        <v>612</v>
      </c>
    </row>
    <row r="13" spans="1:26" ht="11.25" customHeight="1" x14ac:dyDescent="0.2">
      <c r="A13" s="607"/>
      <c r="B13" s="607" t="s">
        <v>612</v>
      </c>
      <c r="C13" s="607"/>
      <c r="D13" s="607"/>
      <c r="E13" s="607"/>
      <c r="F13" s="610">
        <v>2219</v>
      </c>
      <c r="G13" s="610" t="s">
        <v>1072</v>
      </c>
      <c r="H13" s="598" t="s">
        <v>1073</v>
      </c>
      <c r="I13" s="597" t="s">
        <v>1145</v>
      </c>
      <c r="J13" s="597" t="s">
        <v>1133</v>
      </c>
      <c r="K13" s="597" t="s">
        <v>1146</v>
      </c>
      <c r="L13" s="595"/>
      <c r="M13" s="595"/>
      <c r="N13" s="595"/>
      <c r="O13" s="597" t="s">
        <v>1147</v>
      </c>
      <c r="P13" s="597"/>
      <c r="Q13" s="597" t="s">
        <v>652</v>
      </c>
      <c r="R13" s="597" t="s">
        <v>1148</v>
      </c>
      <c r="S13" s="595" t="s">
        <v>650</v>
      </c>
      <c r="T13" s="600" t="s">
        <v>651</v>
      </c>
      <c r="U13" s="597" t="s">
        <v>612</v>
      </c>
      <c r="V13" s="597" t="s">
        <v>612</v>
      </c>
      <c r="W13" s="597" t="s">
        <v>612</v>
      </c>
      <c r="X13" s="597" t="s">
        <v>612</v>
      </c>
      <c r="Y13" s="595" t="s">
        <v>649</v>
      </c>
      <c r="Z13" s="595" t="s">
        <v>612</v>
      </c>
    </row>
    <row r="14" spans="1:26" ht="11.25" customHeight="1" x14ac:dyDescent="0.2">
      <c r="A14" s="607"/>
      <c r="B14" s="607" t="s">
        <v>612</v>
      </c>
      <c r="C14" s="607"/>
      <c r="D14" s="607"/>
      <c r="E14" s="607"/>
      <c r="F14" s="610">
        <v>2223</v>
      </c>
      <c r="G14" s="610" t="s">
        <v>1075</v>
      </c>
      <c r="H14" s="598" t="s">
        <v>654</v>
      </c>
      <c r="I14" s="597" t="s">
        <v>1149</v>
      </c>
      <c r="J14" s="597" t="s">
        <v>1133</v>
      </c>
      <c r="K14" s="597" t="s">
        <v>1150</v>
      </c>
      <c r="L14" s="595"/>
      <c r="M14" s="595"/>
      <c r="N14" s="595"/>
      <c r="O14" s="597" t="s">
        <v>1151</v>
      </c>
      <c r="P14" s="597"/>
      <c r="Q14" s="597" t="s">
        <v>656</v>
      </c>
      <c r="R14" s="597" t="s">
        <v>1152</v>
      </c>
      <c r="S14" s="595" t="s">
        <v>653</v>
      </c>
      <c r="T14" s="600" t="s">
        <v>368</v>
      </c>
      <c r="U14" s="597" t="s">
        <v>612</v>
      </c>
      <c r="V14" s="597" t="s">
        <v>612</v>
      </c>
      <c r="W14" s="597" t="s">
        <v>612</v>
      </c>
      <c r="X14" s="597" t="s">
        <v>612</v>
      </c>
      <c r="Y14" s="595" t="s">
        <v>612</v>
      </c>
      <c r="Z14" s="595" t="s">
        <v>612</v>
      </c>
    </row>
    <row r="15" spans="1:26" ht="11.25" customHeight="1" x14ac:dyDescent="0.2">
      <c r="A15" s="607"/>
      <c r="B15" s="607" t="s">
        <v>612</v>
      </c>
      <c r="C15" s="607"/>
      <c r="D15" s="607"/>
      <c r="E15" s="607"/>
      <c r="F15" s="610">
        <v>2286</v>
      </c>
      <c r="G15" s="610" t="s">
        <v>1077</v>
      </c>
      <c r="H15" s="598" t="s">
        <v>1078</v>
      </c>
      <c r="I15" s="597" t="s">
        <v>1153</v>
      </c>
      <c r="J15" s="597" t="s">
        <v>1133</v>
      </c>
      <c r="K15" s="597" t="s">
        <v>1154</v>
      </c>
      <c r="L15" s="595"/>
      <c r="M15" s="595"/>
      <c r="N15" s="595"/>
      <c r="O15" s="597" t="s">
        <v>1155</v>
      </c>
      <c r="P15" s="597"/>
      <c r="Q15" s="597" t="s">
        <v>658</v>
      </c>
      <c r="R15" s="597" t="s">
        <v>1156</v>
      </c>
      <c r="S15" s="595" t="s">
        <v>657</v>
      </c>
      <c r="T15" s="600" t="s">
        <v>563</v>
      </c>
      <c r="U15" s="597" t="s">
        <v>612</v>
      </c>
      <c r="V15" s="597" t="s">
        <v>612</v>
      </c>
      <c r="W15" s="597" t="s">
        <v>612</v>
      </c>
      <c r="X15" s="597" t="s">
        <v>612</v>
      </c>
      <c r="Y15" s="595" t="s">
        <v>612</v>
      </c>
      <c r="Z15" s="595" t="s">
        <v>612</v>
      </c>
    </row>
    <row r="16" spans="1:26" ht="11.25" customHeight="1" x14ac:dyDescent="0.2">
      <c r="A16" s="607"/>
      <c r="B16" s="607" t="s">
        <v>612</v>
      </c>
      <c r="C16" s="607"/>
      <c r="D16" s="607"/>
      <c r="E16" s="607"/>
      <c r="F16" s="610">
        <v>2340</v>
      </c>
      <c r="G16" s="610" t="s">
        <v>1079</v>
      </c>
      <c r="H16" s="598" t="s">
        <v>1080</v>
      </c>
      <c r="I16" s="597" t="s">
        <v>1157</v>
      </c>
      <c r="J16" s="597" t="s">
        <v>1133</v>
      </c>
      <c r="K16" s="597" t="s">
        <v>1158</v>
      </c>
      <c r="L16" s="595"/>
      <c r="M16" s="595"/>
      <c r="N16" s="595"/>
      <c r="O16" s="597" t="s">
        <v>660</v>
      </c>
      <c r="P16" s="597"/>
      <c r="Q16" s="597" t="s">
        <v>661</v>
      </c>
      <c r="R16" s="597" t="s">
        <v>1159</v>
      </c>
      <c r="S16" s="595" t="s">
        <v>659</v>
      </c>
      <c r="T16" s="600" t="s">
        <v>378</v>
      </c>
      <c r="U16" s="597" t="s">
        <v>612</v>
      </c>
      <c r="V16" s="597" t="s">
        <v>612</v>
      </c>
      <c r="W16" s="597" t="s">
        <v>612</v>
      </c>
      <c r="X16" s="597" t="s">
        <v>612</v>
      </c>
      <c r="Y16" s="595" t="s">
        <v>612</v>
      </c>
      <c r="Z16" s="595" t="s">
        <v>612</v>
      </c>
    </row>
    <row r="17" spans="1:26" ht="11.25" customHeight="1" x14ac:dyDescent="0.2">
      <c r="A17" s="595"/>
      <c r="B17" s="595" t="s">
        <v>612</v>
      </c>
      <c r="C17" s="595"/>
      <c r="D17" s="595"/>
      <c r="E17" s="611" t="s">
        <v>1160</v>
      </c>
      <c r="F17" s="595"/>
      <c r="G17" s="595"/>
      <c r="H17" s="596"/>
      <c r="I17" s="597"/>
      <c r="J17" s="597" t="s">
        <v>1133</v>
      </c>
      <c r="K17" s="597" t="s">
        <v>1161</v>
      </c>
      <c r="L17" s="595"/>
      <c r="M17" s="595"/>
      <c r="N17" s="595"/>
      <c r="O17" s="597" t="s">
        <v>1162</v>
      </c>
      <c r="P17" s="597"/>
      <c r="Q17" s="597" t="s">
        <v>663</v>
      </c>
      <c r="R17" s="597" t="s">
        <v>1163</v>
      </c>
      <c r="S17" s="595" t="s">
        <v>662</v>
      </c>
      <c r="T17" s="600" t="s">
        <v>383</v>
      </c>
      <c r="U17" s="597" t="s">
        <v>612</v>
      </c>
      <c r="V17" s="597" t="s">
        <v>612</v>
      </c>
      <c r="W17" s="597" t="s">
        <v>612</v>
      </c>
      <c r="X17" s="597" t="s">
        <v>612</v>
      </c>
      <c r="Y17" s="595" t="s">
        <v>612</v>
      </c>
      <c r="Z17" s="595" t="s">
        <v>612</v>
      </c>
    </row>
    <row r="18" spans="1:26" ht="11.25" customHeight="1" x14ac:dyDescent="0.2">
      <c r="A18" s="595"/>
      <c r="B18" s="595" t="s">
        <v>612</v>
      </c>
      <c r="C18" s="595"/>
      <c r="D18" s="595"/>
      <c r="E18" s="595"/>
      <c r="F18" s="595"/>
      <c r="G18" s="595"/>
      <c r="H18" s="596"/>
      <c r="I18" s="597"/>
      <c r="J18" s="597" t="s">
        <v>1133</v>
      </c>
      <c r="K18" s="597" t="s">
        <v>1164</v>
      </c>
      <c r="L18" s="595"/>
      <c r="M18" s="595"/>
      <c r="N18" s="595"/>
      <c r="O18" s="597" t="s">
        <v>1165</v>
      </c>
      <c r="P18" s="597"/>
      <c r="Q18" s="597" t="s">
        <v>665</v>
      </c>
      <c r="R18" s="597" t="s">
        <v>1166</v>
      </c>
      <c r="S18" s="595" t="s">
        <v>664</v>
      </c>
      <c r="T18" s="600" t="s">
        <v>388</v>
      </c>
      <c r="U18" s="597" t="s">
        <v>612</v>
      </c>
      <c r="V18" s="597" t="s">
        <v>612</v>
      </c>
      <c r="W18" s="597" t="s">
        <v>612</v>
      </c>
      <c r="X18" s="597" t="s">
        <v>612</v>
      </c>
      <c r="Y18" s="595" t="s">
        <v>612</v>
      </c>
      <c r="Z18" s="595" t="s">
        <v>612</v>
      </c>
    </row>
    <row r="19" spans="1:26" ht="11.25" customHeight="1" x14ac:dyDescent="0.2">
      <c r="A19" s="595"/>
      <c r="B19" s="595" t="s">
        <v>612</v>
      </c>
      <c r="C19" s="595"/>
      <c r="D19" s="595"/>
      <c r="E19" s="595"/>
      <c r="F19" s="595"/>
      <c r="G19" s="595"/>
      <c r="H19" s="596"/>
      <c r="I19" s="597"/>
      <c r="J19" s="597" t="s">
        <v>1167</v>
      </c>
      <c r="K19" s="597" t="s">
        <v>1168</v>
      </c>
      <c r="L19" s="595"/>
      <c r="M19" s="595"/>
      <c r="N19" s="595"/>
      <c r="O19" s="597" t="s">
        <v>1169</v>
      </c>
      <c r="P19" s="597"/>
      <c r="Q19" s="597" t="s">
        <v>668</v>
      </c>
      <c r="R19" s="597"/>
      <c r="S19" s="595" t="s">
        <v>666</v>
      </c>
      <c r="T19" s="600" t="s">
        <v>667</v>
      </c>
      <c r="U19" s="597" t="s">
        <v>612</v>
      </c>
      <c r="V19" s="597" t="s">
        <v>612</v>
      </c>
      <c r="W19" s="597" t="s">
        <v>612</v>
      </c>
      <c r="X19" s="597" t="s">
        <v>612</v>
      </c>
      <c r="Y19" s="595" t="s">
        <v>612</v>
      </c>
      <c r="Z19" s="595" t="s">
        <v>612</v>
      </c>
    </row>
    <row r="20" spans="1:26" ht="11.25" customHeight="1" x14ac:dyDescent="0.2">
      <c r="A20" s="595"/>
      <c r="B20" s="595" t="s">
        <v>612</v>
      </c>
      <c r="C20" s="595"/>
      <c r="D20" s="595"/>
      <c r="E20" s="595"/>
      <c r="F20" s="595"/>
      <c r="G20" s="595"/>
      <c r="H20" s="596"/>
      <c r="I20" s="597"/>
      <c r="J20" s="597" t="s">
        <v>1167</v>
      </c>
      <c r="K20" s="597" t="s">
        <v>1170</v>
      </c>
      <c r="L20" s="595"/>
      <c r="M20" s="595"/>
      <c r="N20" s="595"/>
      <c r="O20" s="597" t="s">
        <v>1171</v>
      </c>
      <c r="P20" s="597"/>
      <c r="Q20" s="597" t="s">
        <v>671</v>
      </c>
      <c r="R20" s="597"/>
      <c r="S20" s="595" t="s">
        <v>669</v>
      </c>
      <c r="T20" s="600" t="s">
        <v>670</v>
      </c>
      <c r="U20" s="597" t="s">
        <v>612</v>
      </c>
      <c r="V20" s="597" t="s">
        <v>612</v>
      </c>
      <c r="W20" s="597" t="s">
        <v>612</v>
      </c>
      <c r="X20" s="597" t="s">
        <v>612</v>
      </c>
      <c r="Y20" s="595" t="s">
        <v>612</v>
      </c>
      <c r="Z20" s="595" t="s">
        <v>612</v>
      </c>
    </row>
    <row r="21" spans="1:26" ht="11.25" customHeight="1" x14ac:dyDescent="0.2">
      <c r="A21" s="595"/>
      <c r="B21" s="595" t="s">
        <v>612</v>
      </c>
      <c r="C21" s="595"/>
      <c r="D21" s="595"/>
      <c r="E21" s="595"/>
      <c r="F21" s="595"/>
      <c r="G21" s="595"/>
      <c r="H21" s="597"/>
      <c r="I21" s="597"/>
      <c r="J21" s="597" t="s">
        <v>1167</v>
      </c>
      <c r="K21" s="597" t="s">
        <v>1172</v>
      </c>
      <c r="L21" s="595"/>
      <c r="M21" s="595"/>
      <c r="N21" s="595"/>
      <c r="O21" s="597" t="s">
        <v>1173</v>
      </c>
      <c r="P21" s="597"/>
      <c r="Q21" s="597" t="s">
        <v>701</v>
      </c>
      <c r="R21" s="597"/>
      <c r="S21" s="595" t="s">
        <v>672</v>
      </c>
      <c r="T21" s="600" t="s">
        <v>403</v>
      </c>
      <c r="U21" s="597" t="s">
        <v>612</v>
      </c>
      <c r="V21" s="597" t="s">
        <v>612</v>
      </c>
      <c r="W21" s="597" t="s">
        <v>612</v>
      </c>
      <c r="X21" s="597" t="s">
        <v>612</v>
      </c>
      <c r="Y21" s="595" t="s">
        <v>612</v>
      </c>
      <c r="Z21" s="595" t="s">
        <v>612</v>
      </c>
    </row>
    <row r="22" spans="1:26" ht="11.25" customHeight="1" x14ac:dyDescent="0.2">
      <c r="A22" s="595"/>
      <c r="B22" s="595" t="s">
        <v>612</v>
      </c>
      <c r="C22" s="595"/>
      <c r="D22" s="595"/>
      <c r="E22" s="595"/>
      <c r="F22" s="595"/>
      <c r="G22" s="595"/>
      <c r="H22" s="596"/>
      <c r="I22" s="597"/>
      <c r="J22" s="597" t="s">
        <v>1167</v>
      </c>
      <c r="K22" s="597" t="s">
        <v>1174</v>
      </c>
      <c r="L22" s="595"/>
      <c r="M22" s="595"/>
      <c r="N22" s="595"/>
      <c r="O22" s="597" t="s">
        <v>674</v>
      </c>
      <c r="P22" s="597"/>
      <c r="Q22" s="597"/>
      <c r="R22" s="597"/>
      <c r="S22" s="595" t="s">
        <v>673</v>
      </c>
      <c r="T22" s="600" t="s">
        <v>417</v>
      </c>
      <c r="U22" s="597" t="s">
        <v>612</v>
      </c>
      <c r="V22" s="597" t="s">
        <v>612</v>
      </c>
      <c r="W22" s="597" t="s">
        <v>612</v>
      </c>
      <c r="X22" s="597" t="s">
        <v>612</v>
      </c>
      <c r="Y22" s="595" t="s">
        <v>612</v>
      </c>
      <c r="Z22" s="595" t="s">
        <v>612</v>
      </c>
    </row>
    <row r="23" spans="1:26" ht="11.25" customHeight="1" x14ac:dyDescent="0.2">
      <c r="A23" s="595"/>
      <c r="B23" s="595" t="s">
        <v>612</v>
      </c>
      <c r="C23" s="595"/>
      <c r="D23" s="595"/>
      <c r="E23" s="595"/>
      <c r="F23" s="595"/>
      <c r="G23" s="595"/>
      <c r="H23" s="596"/>
      <c r="I23" s="597"/>
      <c r="J23" s="597" t="s">
        <v>1167</v>
      </c>
      <c r="K23" s="597" t="s">
        <v>1175</v>
      </c>
      <c r="L23" s="595"/>
      <c r="M23" s="595"/>
      <c r="N23" s="595"/>
      <c r="O23" s="597" t="s">
        <v>1176</v>
      </c>
      <c r="P23" s="597"/>
      <c r="Q23" s="597"/>
      <c r="R23" s="597"/>
      <c r="S23" s="595" t="s">
        <v>675</v>
      </c>
      <c r="T23" s="597" t="s">
        <v>612</v>
      </c>
      <c r="U23" s="597" t="s">
        <v>612</v>
      </c>
      <c r="V23" s="597" t="s">
        <v>612</v>
      </c>
      <c r="W23" s="597" t="s">
        <v>612</v>
      </c>
      <c r="X23" s="597" t="s">
        <v>612</v>
      </c>
      <c r="Y23" s="595" t="s">
        <v>612</v>
      </c>
      <c r="Z23" s="595" t="s">
        <v>612</v>
      </c>
    </row>
    <row r="24" spans="1:26" ht="11.25" customHeight="1" x14ac:dyDescent="0.2">
      <c r="A24" s="595"/>
      <c r="B24" s="595" t="s">
        <v>612</v>
      </c>
      <c r="C24" s="595"/>
      <c r="D24" s="595"/>
      <c r="E24" s="595"/>
      <c r="F24" s="595"/>
      <c r="G24" s="595"/>
      <c r="H24" s="596"/>
      <c r="I24" s="597"/>
      <c r="J24" s="597" t="s">
        <v>1167</v>
      </c>
      <c r="K24" s="597" t="s">
        <v>1177</v>
      </c>
      <c r="L24" s="595"/>
      <c r="M24" s="595"/>
      <c r="N24" s="595"/>
      <c r="O24" s="597" t="s">
        <v>1178</v>
      </c>
      <c r="P24" s="597"/>
      <c r="Q24" s="597"/>
      <c r="R24" s="597"/>
      <c r="S24" s="595" t="s">
        <v>676</v>
      </c>
      <c r="T24" s="597" t="s">
        <v>612</v>
      </c>
      <c r="U24" s="597" t="s">
        <v>612</v>
      </c>
      <c r="V24" s="597" t="s">
        <v>612</v>
      </c>
      <c r="W24" s="597" t="s">
        <v>612</v>
      </c>
      <c r="X24" s="597" t="s">
        <v>612</v>
      </c>
      <c r="Y24" s="595" t="s">
        <v>612</v>
      </c>
      <c r="Z24" s="595" t="s">
        <v>612</v>
      </c>
    </row>
    <row r="25" spans="1:26" ht="11.25" customHeight="1" x14ac:dyDescent="0.2">
      <c r="A25" s="595"/>
      <c r="B25" s="595" t="s">
        <v>612</v>
      </c>
      <c r="C25" s="595"/>
      <c r="D25" s="595"/>
      <c r="E25" s="595"/>
      <c r="F25" s="595"/>
      <c r="G25" s="595"/>
      <c r="H25" s="596"/>
      <c r="I25" s="597"/>
      <c r="J25" s="597" t="s">
        <v>1167</v>
      </c>
      <c r="K25" s="597" t="s">
        <v>1179</v>
      </c>
      <c r="L25" s="595"/>
      <c r="M25" s="595"/>
      <c r="N25" s="595"/>
      <c r="O25" s="597" t="s">
        <v>1180</v>
      </c>
      <c r="P25" s="597"/>
      <c r="Q25" s="597"/>
      <c r="R25" s="597"/>
      <c r="S25" s="595" t="s">
        <v>677</v>
      </c>
      <c r="T25" s="597" t="s">
        <v>612</v>
      </c>
      <c r="U25" s="597" t="s">
        <v>612</v>
      </c>
      <c r="V25" s="597" t="s">
        <v>612</v>
      </c>
      <c r="W25" s="597" t="s">
        <v>612</v>
      </c>
      <c r="X25" s="597" t="s">
        <v>612</v>
      </c>
      <c r="Y25" s="595" t="s">
        <v>612</v>
      </c>
      <c r="Z25" s="601" t="s">
        <v>612</v>
      </c>
    </row>
    <row r="26" spans="1:26" ht="11.25" customHeight="1" x14ac:dyDescent="0.2">
      <c r="A26" s="595"/>
      <c r="B26" s="595" t="s">
        <v>612</v>
      </c>
      <c r="C26" s="595"/>
      <c r="D26" s="595"/>
      <c r="E26" s="595"/>
      <c r="F26" s="595"/>
      <c r="G26" s="595"/>
      <c r="H26" s="596"/>
      <c r="I26" s="597"/>
      <c r="J26" s="597" t="s">
        <v>1167</v>
      </c>
      <c r="K26" s="597" t="s">
        <v>1181</v>
      </c>
      <c r="L26" s="595"/>
      <c r="M26" s="595"/>
      <c r="N26" s="595"/>
      <c r="O26" s="597" t="s">
        <v>1182</v>
      </c>
      <c r="P26" s="597"/>
      <c r="Q26" s="597"/>
      <c r="R26" s="597"/>
      <c r="S26" s="595" t="s">
        <v>678</v>
      </c>
      <c r="T26" s="597" t="s">
        <v>612</v>
      </c>
      <c r="U26" s="597" t="s">
        <v>612</v>
      </c>
      <c r="V26" s="597" t="s">
        <v>612</v>
      </c>
      <c r="W26" s="597" t="s">
        <v>612</v>
      </c>
      <c r="X26" s="597" t="s">
        <v>612</v>
      </c>
      <c r="Y26" s="595" t="s">
        <v>612</v>
      </c>
      <c r="Z26" s="601" t="s">
        <v>612</v>
      </c>
    </row>
    <row r="27" spans="1:26" ht="11.25" customHeight="1" x14ac:dyDescent="0.2">
      <c r="A27" s="595"/>
      <c r="B27" s="595" t="s">
        <v>612</v>
      </c>
      <c r="C27" s="595"/>
      <c r="D27" s="595"/>
      <c r="E27" s="595"/>
      <c r="F27" s="595"/>
      <c r="G27" s="595"/>
      <c r="H27" s="596"/>
      <c r="I27" s="597"/>
      <c r="J27" s="597" t="s">
        <v>1183</v>
      </c>
      <c r="K27" s="597" t="s">
        <v>1184</v>
      </c>
      <c r="L27" s="595"/>
      <c r="M27" s="595"/>
      <c r="N27" s="595"/>
      <c r="O27" s="595"/>
      <c r="P27" s="595"/>
      <c r="Q27" s="595"/>
      <c r="R27" s="597"/>
      <c r="S27" s="595" t="s">
        <v>679</v>
      </c>
      <c r="T27" s="597" t="s">
        <v>612</v>
      </c>
      <c r="U27" s="597" t="s">
        <v>612</v>
      </c>
      <c r="V27" s="597" t="s">
        <v>612</v>
      </c>
      <c r="W27" s="597" t="s">
        <v>612</v>
      </c>
      <c r="X27" s="597" t="s">
        <v>612</v>
      </c>
      <c r="Y27" s="595" t="s">
        <v>612</v>
      </c>
      <c r="Z27" s="601" t="s">
        <v>612</v>
      </c>
    </row>
    <row r="28" spans="1:26" ht="11.25" customHeight="1" x14ac:dyDescent="0.2">
      <c r="A28" s="595"/>
      <c r="B28" s="595" t="s">
        <v>612</v>
      </c>
      <c r="C28" s="595"/>
      <c r="D28" s="595"/>
      <c r="E28" s="595"/>
      <c r="F28" s="595"/>
      <c r="G28" s="595"/>
      <c r="H28" s="596"/>
      <c r="I28" s="597"/>
      <c r="J28" s="597" t="s">
        <v>1183</v>
      </c>
      <c r="K28" s="597" t="s">
        <v>1185</v>
      </c>
      <c r="L28" s="595"/>
      <c r="M28" s="595"/>
      <c r="N28" s="595"/>
      <c r="O28" s="595"/>
      <c r="P28" s="595"/>
      <c r="Q28" s="595"/>
      <c r="R28" s="597"/>
      <c r="S28" s="595" t="s">
        <v>680</v>
      </c>
      <c r="T28" s="597" t="s">
        <v>612</v>
      </c>
      <c r="U28" s="597" t="s">
        <v>612</v>
      </c>
      <c r="V28" s="597" t="s">
        <v>612</v>
      </c>
      <c r="W28" s="597" t="s">
        <v>612</v>
      </c>
      <c r="X28" s="597" t="s">
        <v>612</v>
      </c>
      <c r="Y28" s="595" t="s">
        <v>612</v>
      </c>
      <c r="Z28" s="601" t="s">
        <v>612</v>
      </c>
    </row>
    <row r="29" spans="1:26" ht="11.25" customHeight="1" x14ac:dyDescent="0.2">
      <c r="A29" s="595"/>
      <c r="B29" s="595" t="s">
        <v>612</v>
      </c>
      <c r="C29" s="595"/>
      <c r="D29" s="595"/>
      <c r="E29" s="595"/>
      <c r="F29" s="595"/>
      <c r="G29" s="595"/>
      <c r="H29" s="596"/>
      <c r="I29" s="597"/>
      <c r="J29" s="597" t="s">
        <v>1183</v>
      </c>
      <c r="K29" s="597" t="s">
        <v>1186</v>
      </c>
      <c r="L29" s="595"/>
      <c r="M29" s="595"/>
      <c r="N29" s="595"/>
      <c r="O29" s="595"/>
      <c r="P29" s="595"/>
      <c r="Q29" s="595"/>
      <c r="R29" s="595"/>
      <c r="S29" s="595" t="s">
        <v>681</v>
      </c>
      <c r="T29" s="597" t="s">
        <v>612</v>
      </c>
      <c r="U29" s="597" t="s">
        <v>612</v>
      </c>
      <c r="V29" s="597" t="s">
        <v>612</v>
      </c>
      <c r="W29" s="597" t="s">
        <v>612</v>
      </c>
      <c r="X29" s="597" t="s">
        <v>612</v>
      </c>
      <c r="Y29" s="595" t="s">
        <v>612</v>
      </c>
      <c r="Z29" s="601" t="s">
        <v>612</v>
      </c>
    </row>
    <row r="30" spans="1:26" ht="11.25" customHeight="1" x14ac:dyDescent="0.2">
      <c r="A30" s="595"/>
      <c r="B30" s="595" t="s">
        <v>612</v>
      </c>
      <c r="C30" s="595"/>
      <c r="D30" s="595"/>
      <c r="E30" s="595"/>
      <c r="F30" s="595"/>
      <c r="G30" s="595"/>
      <c r="H30" s="596"/>
      <c r="I30" s="597"/>
      <c r="J30" s="597" t="s">
        <v>1183</v>
      </c>
      <c r="K30" s="597" t="s">
        <v>1187</v>
      </c>
      <c r="L30" s="595"/>
      <c r="M30" s="595"/>
      <c r="N30" s="595"/>
      <c r="O30" s="595"/>
      <c r="P30" s="595"/>
      <c r="Q30" s="595"/>
      <c r="R30" s="595"/>
      <c r="S30" s="595" t="s">
        <v>682</v>
      </c>
      <c r="T30" s="597" t="s">
        <v>612</v>
      </c>
      <c r="U30" s="597" t="s">
        <v>612</v>
      </c>
      <c r="V30" s="597" t="s">
        <v>612</v>
      </c>
      <c r="W30" s="597" t="s">
        <v>612</v>
      </c>
      <c r="X30" s="601" t="s">
        <v>612</v>
      </c>
      <c r="Y30" s="601" t="s">
        <v>612</v>
      </c>
      <c r="Z30" s="601" t="s">
        <v>612</v>
      </c>
    </row>
    <row r="31" spans="1:26" ht="11.25" customHeight="1" x14ac:dyDescent="0.2">
      <c r="A31" s="595"/>
      <c r="B31" s="595" t="s">
        <v>612</v>
      </c>
      <c r="C31" s="595"/>
      <c r="D31" s="595"/>
      <c r="E31" s="595"/>
      <c r="F31" s="595"/>
      <c r="G31" s="595"/>
      <c r="H31" s="596"/>
      <c r="I31" s="597"/>
      <c r="J31" s="597" t="s">
        <v>1183</v>
      </c>
      <c r="K31" s="597" t="s">
        <v>1188</v>
      </c>
      <c r="L31" s="595"/>
      <c r="M31" s="595"/>
      <c r="N31" s="595"/>
      <c r="O31" s="595"/>
      <c r="P31" s="595"/>
      <c r="Q31" s="595"/>
      <c r="R31" s="597"/>
      <c r="S31" s="595" t="s">
        <v>683</v>
      </c>
      <c r="T31" s="597" t="s">
        <v>612</v>
      </c>
      <c r="U31" s="597" t="s">
        <v>612</v>
      </c>
      <c r="V31" s="597" t="s">
        <v>612</v>
      </c>
      <c r="W31" s="597" t="s">
        <v>612</v>
      </c>
      <c r="X31" s="597" t="s">
        <v>612</v>
      </c>
      <c r="Y31" s="595" t="s">
        <v>612</v>
      </c>
      <c r="Z31" s="595" t="s">
        <v>612</v>
      </c>
    </row>
    <row r="32" spans="1:26" ht="11.25" customHeight="1" x14ac:dyDescent="0.2">
      <c r="A32" s="595"/>
      <c r="B32" s="595" t="s">
        <v>612</v>
      </c>
      <c r="C32" s="595"/>
      <c r="D32" s="595"/>
      <c r="E32" s="595"/>
      <c r="F32" s="595"/>
      <c r="G32" s="595"/>
      <c r="H32" s="596"/>
      <c r="I32" s="597"/>
      <c r="J32" s="597" t="s">
        <v>1183</v>
      </c>
      <c r="K32" s="597" t="s">
        <v>1189</v>
      </c>
      <c r="L32" s="595"/>
      <c r="M32" s="595"/>
      <c r="N32" s="595"/>
      <c r="O32" s="595"/>
      <c r="P32" s="595"/>
      <c r="Q32" s="595"/>
      <c r="R32" s="597"/>
      <c r="S32" s="595" t="s">
        <v>684</v>
      </c>
      <c r="T32" s="597" t="s">
        <v>612</v>
      </c>
      <c r="U32" s="597" t="s">
        <v>612</v>
      </c>
      <c r="V32" s="597" t="s">
        <v>612</v>
      </c>
      <c r="W32" s="597" t="s">
        <v>612</v>
      </c>
      <c r="X32" s="597" t="s">
        <v>612</v>
      </c>
      <c r="Y32" s="595" t="s">
        <v>612</v>
      </c>
      <c r="Z32" s="595" t="s">
        <v>612</v>
      </c>
    </row>
    <row r="33" spans="1:26" ht="11.25" customHeight="1" x14ac:dyDescent="0.2">
      <c r="A33" s="595"/>
      <c r="B33" s="595"/>
      <c r="C33" s="595"/>
      <c r="D33" s="595"/>
      <c r="E33" s="595"/>
      <c r="F33" s="595"/>
      <c r="G33" s="595"/>
      <c r="H33" s="596"/>
      <c r="I33" s="597"/>
      <c r="J33" s="597" t="s">
        <v>1190</v>
      </c>
      <c r="K33" s="597" t="s">
        <v>1191</v>
      </c>
      <c r="L33" s="595"/>
      <c r="M33" s="595"/>
      <c r="N33" s="595"/>
      <c r="O33" s="595"/>
      <c r="P33" s="595"/>
      <c r="Q33" s="595"/>
      <c r="R33" s="597"/>
      <c r="S33" s="595" t="s">
        <v>685</v>
      </c>
      <c r="T33" s="597"/>
      <c r="U33" s="597"/>
      <c r="V33" s="597"/>
      <c r="W33" s="597"/>
      <c r="X33" s="597"/>
      <c r="Y33" s="595"/>
      <c r="Z33" s="595"/>
    </row>
    <row r="34" spans="1:26" ht="11.25" customHeight="1" x14ac:dyDescent="0.2">
      <c r="A34" s="595"/>
      <c r="B34" s="595"/>
      <c r="C34" s="595"/>
      <c r="D34" s="595"/>
      <c r="E34" s="595"/>
      <c r="F34" s="595"/>
      <c r="G34" s="595"/>
      <c r="H34" s="596"/>
      <c r="I34" s="597"/>
      <c r="J34" s="597" t="s">
        <v>1190</v>
      </c>
      <c r="K34" s="597" t="s">
        <v>1192</v>
      </c>
      <c r="L34" s="595"/>
      <c r="M34" s="595"/>
      <c r="N34" s="595"/>
      <c r="O34" s="595"/>
      <c r="P34" s="595"/>
      <c r="Q34" s="595"/>
      <c r="R34" s="597"/>
      <c r="S34" s="595" t="s">
        <v>686</v>
      </c>
      <c r="T34" s="597"/>
      <c r="U34" s="597"/>
      <c r="V34" s="597"/>
      <c r="W34" s="597"/>
      <c r="X34" s="597"/>
      <c r="Y34" s="595"/>
      <c r="Z34" s="595"/>
    </row>
    <row r="35" spans="1:26" ht="11.25" customHeight="1" x14ac:dyDescent="0.2">
      <c r="A35" s="595"/>
      <c r="B35" s="595"/>
      <c r="C35" s="595"/>
      <c r="D35" s="595"/>
      <c r="E35" s="595"/>
      <c r="F35" s="595"/>
      <c r="G35" s="595"/>
      <c r="H35" s="596"/>
      <c r="I35" s="597"/>
      <c r="J35" s="597" t="s">
        <v>1190</v>
      </c>
      <c r="K35" s="597" t="s">
        <v>1193</v>
      </c>
      <c r="L35" s="595"/>
      <c r="M35" s="595"/>
      <c r="N35" s="595"/>
      <c r="O35" s="595"/>
      <c r="P35" s="595"/>
      <c r="Q35" s="595"/>
      <c r="R35" s="597"/>
      <c r="S35" s="595" t="s">
        <v>687</v>
      </c>
      <c r="T35" s="597"/>
      <c r="U35" s="597"/>
      <c r="V35" s="597"/>
      <c r="W35" s="597"/>
      <c r="X35" s="597"/>
      <c r="Y35" s="595"/>
      <c r="Z35" s="595"/>
    </row>
    <row r="36" spans="1:26" ht="11.25" customHeight="1" x14ac:dyDescent="0.2">
      <c r="A36" s="595"/>
      <c r="B36" s="595"/>
      <c r="C36" s="595"/>
      <c r="D36" s="595"/>
      <c r="E36" s="595"/>
      <c r="F36" s="595"/>
      <c r="G36" s="595"/>
      <c r="H36" s="596"/>
      <c r="I36" s="597"/>
      <c r="J36" s="597" t="s">
        <v>1190</v>
      </c>
      <c r="K36" s="597" t="s">
        <v>1194</v>
      </c>
      <c r="L36" s="595"/>
      <c r="M36" s="595"/>
      <c r="N36" s="595"/>
      <c r="O36" s="595"/>
      <c r="P36" s="595"/>
      <c r="Q36" s="595"/>
      <c r="R36" s="595"/>
      <c r="S36" s="595" t="s">
        <v>688</v>
      </c>
      <c r="T36" s="597"/>
      <c r="U36" s="597"/>
      <c r="V36" s="597"/>
      <c r="W36" s="597"/>
      <c r="X36" s="597"/>
      <c r="Y36" s="595"/>
      <c r="Z36" s="595"/>
    </row>
    <row r="37" spans="1:26" ht="11.25" customHeight="1" x14ac:dyDescent="0.2">
      <c r="A37" s="595"/>
      <c r="B37" s="595"/>
      <c r="C37" s="595"/>
      <c r="D37" s="595"/>
      <c r="E37" s="595"/>
      <c r="F37" s="595"/>
      <c r="G37" s="595"/>
      <c r="H37" s="596"/>
      <c r="I37" s="597"/>
      <c r="J37" s="597" t="s">
        <v>1195</v>
      </c>
      <c r="K37" s="597" t="s">
        <v>1196</v>
      </c>
      <c r="L37" s="595"/>
      <c r="M37" s="595"/>
      <c r="N37" s="595"/>
      <c r="O37" s="595"/>
      <c r="P37" s="595"/>
      <c r="Q37" s="595"/>
      <c r="R37" s="595"/>
      <c r="S37" s="595" t="s">
        <v>689</v>
      </c>
      <c r="T37" s="597"/>
      <c r="U37" s="597"/>
      <c r="V37" s="597"/>
      <c r="W37" s="597"/>
      <c r="X37" s="597"/>
      <c r="Y37" s="595"/>
      <c r="Z37" s="595"/>
    </row>
    <row r="38" spans="1:26" ht="11.25" customHeight="1" x14ac:dyDescent="0.2">
      <c r="A38" s="595"/>
      <c r="B38" s="595"/>
      <c r="C38" s="595"/>
      <c r="D38" s="595"/>
      <c r="E38" s="595"/>
      <c r="F38" s="595"/>
      <c r="G38" s="595"/>
      <c r="H38" s="596"/>
      <c r="I38" s="597"/>
      <c r="J38" s="597" t="s">
        <v>1197</v>
      </c>
      <c r="K38" s="597" t="s">
        <v>1198</v>
      </c>
      <c r="L38" s="595"/>
      <c r="M38" s="595"/>
      <c r="N38" s="595"/>
      <c r="O38" s="595"/>
      <c r="P38" s="595"/>
      <c r="Q38" s="595"/>
      <c r="R38" s="595"/>
      <c r="S38" s="595" t="s">
        <v>690</v>
      </c>
      <c r="T38" s="597"/>
      <c r="U38" s="597"/>
      <c r="V38" s="597"/>
      <c r="W38" s="597"/>
      <c r="X38" s="597"/>
      <c r="Y38" s="595"/>
      <c r="Z38" s="595"/>
    </row>
    <row r="39" spans="1:26" ht="11.25" customHeight="1" x14ac:dyDescent="0.2">
      <c r="A39" s="595"/>
      <c r="B39" s="595"/>
      <c r="C39" s="595"/>
      <c r="D39" s="595"/>
      <c r="E39" s="595"/>
      <c r="F39" s="595"/>
      <c r="G39" s="595"/>
      <c r="H39" s="596"/>
      <c r="I39" s="597"/>
      <c r="J39" s="597" t="s">
        <v>1197</v>
      </c>
      <c r="K39" s="597" t="s">
        <v>1199</v>
      </c>
      <c r="L39" s="595"/>
      <c r="M39" s="595"/>
      <c r="N39" s="595"/>
      <c r="O39" s="595"/>
      <c r="P39" s="595"/>
      <c r="Q39" s="595"/>
      <c r="R39" s="595"/>
      <c r="S39" s="595"/>
      <c r="T39" s="597"/>
      <c r="U39" s="597"/>
      <c r="V39" s="597"/>
      <c r="W39" s="597"/>
      <c r="X39" s="597"/>
      <c r="Y39" s="595"/>
      <c r="Z39" s="595"/>
    </row>
    <row r="40" spans="1:26" ht="11.25" customHeight="1" x14ac:dyDescent="0.2">
      <c r="A40" s="595"/>
      <c r="B40" s="595"/>
      <c r="C40" s="595"/>
      <c r="D40" s="595"/>
      <c r="E40" s="595"/>
      <c r="F40" s="595"/>
      <c r="G40" s="595"/>
      <c r="H40" s="596"/>
      <c r="I40" s="597"/>
      <c r="J40" s="597" t="s">
        <v>1197</v>
      </c>
      <c r="K40" s="597" t="s">
        <v>1200</v>
      </c>
      <c r="L40" s="595"/>
      <c r="M40" s="595"/>
      <c r="N40" s="595"/>
      <c r="O40" s="595"/>
      <c r="P40" s="595"/>
      <c r="Q40" s="595"/>
      <c r="R40" s="595"/>
      <c r="S40" s="595"/>
      <c r="T40" s="597"/>
      <c r="U40" s="597"/>
      <c r="V40" s="597"/>
      <c r="W40" s="597"/>
      <c r="X40" s="597"/>
      <c r="Y40" s="595"/>
      <c r="Z40" s="595"/>
    </row>
    <row r="41" spans="1:26" ht="11.25" customHeight="1" x14ac:dyDescent="0.2">
      <c r="A41" s="595"/>
      <c r="B41" s="595"/>
      <c r="C41" s="595"/>
      <c r="D41" s="595"/>
      <c r="E41" s="595"/>
      <c r="F41" s="595"/>
      <c r="G41" s="595"/>
      <c r="H41" s="596"/>
      <c r="I41" s="597"/>
      <c r="J41" s="597" t="s">
        <v>1197</v>
      </c>
      <c r="K41" s="597" t="s">
        <v>1201</v>
      </c>
      <c r="L41" s="595"/>
      <c r="M41" s="595"/>
      <c r="N41" s="595"/>
      <c r="O41" s="595"/>
      <c r="P41" s="595"/>
      <c r="Q41" s="595"/>
      <c r="R41" s="595"/>
      <c r="S41" s="595"/>
      <c r="T41" s="597"/>
      <c r="U41" s="597"/>
      <c r="V41" s="597"/>
      <c r="W41" s="597"/>
      <c r="X41" s="597"/>
      <c r="Y41" s="595"/>
      <c r="Z41" s="595"/>
    </row>
    <row r="42" spans="1:26" ht="11.25" customHeight="1" x14ac:dyDescent="0.2">
      <c r="A42" s="595"/>
      <c r="B42" s="595"/>
      <c r="C42" s="595"/>
      <c r="D42" s="595"/>
      <c r="E42" s="595"/>
      <c r="F42" s="595"/>
      <c r="G42" s="595"/>
      <c r="H42" s="596"/>
      <c r="I42" s="597"/>
      <c r="J42" s="597" t="s">
        <v>1197</v>
      </c>
      <c r="K42" s="597" t="s">
        <v>1202</v>
      </c>
      <c r="L42" s="595"/>
      <c r="M42" s="595"/>
      <c r="N42" s="595"/>
      <c r="O42" s="595"/>
      <c r="P42" s="595"/>
      <c r="Q42" s="595"/>
      <c r="R42" s="595"/>
      <c r="S42" s="595"/>
      <c r="T42" s="597"/>
      <c r="U42" s="597"/>
      <c r="V42" s="597"/>
      <c r="W42" s="597"/>
      <c r="X42" s="597"/>
      <c r="Y42" s="595"/>
      <c r="Z42" s="595"/>
    </row>
    <row r="43" spans="1:26" ht="11.25" customHeight="1" x14ac:dyDescent="0.2">
      <c r="A43" s="595"/>
      <c r="B43" s="595"/>
      <c r="C43" s="595"/>
      <c r="D43" s="595"/>
      <c r="E43" s="595"/>
      <c r="F43" s="595"/>
      <c r="G43" s="595"/>
      <c r="H43" s="596"/>
      <c r="I43" s="597"/>
      <c r="J43" s="597" t="s">
        <v>1203</v>
      </c>
      <c r="K43" s="597" t="s">
        <v>1204</v>
      </c>
      <c r="L43" s="595"/>
      <c r="M43" s="595"/>
      <c r="N43" s="595"/>
      <c r="O43" s="595"/>
      <c r="P43" s="595"/>
      <c r="Q43" s="595"/>
      <c r="R43" s="595"/>
      <c r="S43" s="595"/>
      <c r="T43" s="597"/>
      <c r="U43" s="597"/>
      <c r="V43" s="597"/>
      <c r="W43" s="597"/>
      <c r="X43" s="597"/>
      <c r="Y43" s="595"/>
      <c r="Z43" s="595"/>
    </row>
    <row r="44" spans="1:26" ht="11.25" customHeight="1" x14ac:dyDescent="0.2">
      <c r="A44" s="595"/>
      <c r="B44" s="595"/>
      <c r="C44" s="595"/>
      <c r="D44" s="595"/>
      <c r="E44" s="595"/>
      <c r="F44" s="595"/>
      <c r="G44" s="595"/>
      <c r="H44" s="596"/>
      <c r="I44" s="597"/>
      <c r="J44" s="597" t="s">
        <v>1203</v>
      </c>
      <c r="K44" s="597" t="s">
        <v>1205</v>
      </c>
      <c r="L44" s="595"/>
      <c r="M44" s="595"/>
      <c r="N44" s="595"/>
      <c r="O44" s="595"/>
      <c r="P44" s="595"/>
      <c r="Q44" s="595"/>
      <c r="R44" s="595"/>
      <c r="S44" s="595"/>
      <c r="T44" s="597"/>
      <c r="U44" s="597"/>
      <c r="V44" s="597"/>
      <c r="W44" s="597"/>
      <c r="X44" s="597"/>
      <c r="Y44" s="595"/>
      <c r="Z44" s="595"/>
    </row>
    <row r="45" spans="1:26" ht="11.25" customHeight="1" x14ac:dyDescent="0.2">
      <c r="A45" s="595"/>
      <c r="B45" s="595"/>
      <c r="C45" s="595"/>
      <c r="D45" s="595"/>
      <c r="E45" s="595"/>
      <c r="F45" s="595"/>
      <c r="G45" s="595"/>
      <c r="H45" s="596"/>
      <c r="I45" s="597"/>
      <c r="J45" s="597" t="s">
        <v>1203</v>
      </c>
      <c r="K45" s="597" t="s">
        <v>1206</v>
      </c>
      <c r="L45" s="595"/>
      <c r="M45" s="595"/>
      <c r="N45" s="595"/>
      <c r="O45" s="595"/>
      <c r="P45" s="595"/>
      <c r="Q45" s="595"/>
      <c r="R45" s="595"/>
      <c r="S45" s="595"/>
      <c r="T45" s="597"/>
      <c r="U45" s="597"/>
      <c r="V45" s="597"/>
      <c r="W45" s="597"/>
      <c r="X45" s="597"/>
      <c r="Y45" s="595"/>
      <c r="Z45" s="595"/>
    </row>
    <row r="46" spans="1:26" ht="11.25" customHeight="1" x14ac:dyDescent="0.2">
      <c r="A46" s="595"/>
      <c r="B46" s="595"/>
      <c r="C46" s="595"/>
      <c r="D46" s="595"/>
      <c r="E46" s="595"/>
      <c r="F46" s="595"/>
      <c r="G46" s="595"/>
      <c r="H46" s="596"/>
      <c r="I46" s="597"/>
      <c r="J46" s="597" t="s">
        <v>1203</v>
      </c>
      <c r="K46" s="597" t="s">
        <v>1207</v>
      </c>
      <c r="L46" s="595"/>
      <c r="M46" s="595"/>
      <c r="N46" s="595"/>
      <c r="O46" s="595"/>
      <c r="P46" s="595"/>
      <c r="Q46" s="595"/>
      <c r="R46" s="595"/>
      <c r="S46" s="595"/>
      <c r="T46" s="597"/>
      <c r="U46" s="597"/>
      <c r="V46" s="597"/>
      <c r="W46" s="597"/>
      <c r="X46" s="597"/>
      <c r="Y46" s="595"/>
      <c r="Z46" s="595"/>
    </row>
    <row r="47" spans="1:26" ht="11.25" customHeight="1" x14ac:dyDescent="0.2">
      <c r="A47" s="595"/>
      <c r="B47" s="595"/>
      <c r="C47" s="595"/>
      <c r="D47" s="595"/>
      <c r="E47" s="595"/>
      <c r="F47" s="595"/>
      <c r="G47" s="595"/>
      <c r="H47" s="596"/>
      <c r="I47" s="597"/>
      <c r="J47" s="597" t="s">
        <v>1203</v>
      </c>
      <c r="K47" s="597" t="s">
        <v>1208</v>
      </c>
      <c r="L47" s="595"/>
      <c r="M47" s="595"/>
      <c r="N47" s="595"/>
      <c r="O47" s="595"/>
      <c r="P47" s="595"/>
      <c r="Q47" s="595"/>
      <c r="R47" s="595"/>
      <c r="S47" s="595"/>
      <c r="T47" s="597"/>
      <c r="U47" s="597"/>
      <c r="V47" s="597"/>
      <c r="W47" s="597"/>
      <c r="X47" s="597"/>
      <c r="Y47" s="595"/>
      <c r="Z47" s="595"/>
    </row>
    <row r="48" spans="1:26" ht="11.25" customHeight="1" x14ac:dyDescent="0.2">
      <c r="A48" s="595"/>
      <c r="B48" s="595"/>
      <c r="C48" s="595"/>
      <c r="D48" s="595"/>
      <c r="E48" s="595"/>
      <c r="F48" s="595"/>
      <c r="G48" s="595"/>
      <c r="H48" s="596"/>
      <c r="I48" s="597"/>
      <c r="J48" s="597" t="s">
        <v>1209</v>
      </c>
      <c r="K48" s="597" t="s">
        <v>1210</v>
      </c>
      <c r="L48" s="595"/>
      <c r="M48" s="595"/>
      <c r="N48" s="595"/>
      <c r="O48" s="595"/>
      <c r="P48" s="595"/>
      <c r="Q48" s="595"/>
      <c r="R48" s="595"/>
      <c r="S48" s="595"/>
      <c r="T48" s="597"/>
      <c r="U48" s="597"/>
      <c r="V48" s="597"/>
      <c r="W48" s="597"/>
      <c r="X48" s="597"/>
      <c r="Y48" s="595"/>
      <c r="Z48" s="595"/>
    </row>
    <row r="49" spans="1:26" ht="11.25" customHeight="1" x14ac:dyDescent="0.2">
      <c r="A49" s="595"/>
      <c r="B49" s="595"/>
      <c r="C49" s="595"/>
      <c r="D49" s="595"/>
      <c r="E49" s="595"/>
      <c r="F49" s="595"/>
      <c r="G49" s="595"/>
      <c r="H49" s="596"/>
      <c r="I49" s="597"/>
      <c r="J49" s="597" t="s">
        <v>1209</v>
      </c>
      <c r="K49" s="597" t="s">
        <v>1211</v>
      </c>
      <c r="L49" s="595"/>
      <c r="M49" s="595"/>
      <c r="N49" s="595"/>
      <c r="O49" s="595"/>
      <c r="P49" s="595"/>
      <c r="Q49" s="595"/>
      <c r="R49" s="595"/>
      <c r="S49" s="595"/>
      <c r="T49" s="597"/>
      <c r="U49" s="597"/>
      <c r="V49" s="597"/>
      <c r="W49" s="597"/>
      <c r="X49" s="597"/>
      <c r="Y49" s="595"/>
      <c r="Z49" s="595"/>
    </row>
    <row r="50" spans="1:26" ht="11.25" customHeight="1" x14ac:dyDescent="0.2">
      <c r="A50" s="595"/>
      <c r="B50" s="595"/>
      <c r="C50" s="595"/>
      <c r="D50" s="595"/>
      <c r="E50" s="595"/>
      <c r="F50" s="595"/>
      <c r="G50" s="595"/>
      <c r="H50" s="596"/>
      <c r="I50" s="597"/>
      <c r="J50" s="597" t="s">
        <v>1209</v>
      </c>
      <c r="K50" s="597" t="s">
        <v>1212</v>
      </c>
      <c r="L50" s="595"/>
      <c r="M50" s="595"/>
      <c r="N50" s="595"/>
      <c r="O50" s="595"/>
      <c r="P50" s="595"/>
      <c r="Q50" s="595"/>
      <c r="R50" s="595"/>
      <c r="S50" s="595"/>
      <c r="T50" s="597"/>
      <c r="U50" s="597"/>
      <c r="V50" s="597"/>
      <c r="W50" s="597"/>
      <c r="X50" s="597"/>
      <c r="Y50" s="595"/>
      <c r="Z50" s="595"/>
    </row>
    <row r="51" spans="1:26" ht="11.25" customHeight="1" x14ac:dyDescent="0.2">
      <c r="A51" s="595"/>
      <c r="B51" s="595"/>
      <c r="C51" s="595"/>
      <c r="D51" s="595"/>
      <c r="E51" s="595"/>
      <c r="F51" s="595"/>
      <c r="G51" s="595"/>
      <c r="H51" s="596"/>
      <c r="I51" s="597"/>
      <c r="J51" s="597" t="s">
        <v>1213</v>
      </c>
      <c r="K51" s="597" t="s">
        <v>1214</v>
      </c>
      <c r="L51" s="595"/>
      <c r="M51" s="595"/>
      <c r="N51" s="595"/>
      <c r="O51" s="595"/>
      <c r="P51" s="595"/>
      <c r="Q51" s="595"/>
      <c r="R51" s="595"/>
      <c r="S51" s="595"/>
      <c r="T51" s="597"/>
      <c r="U51" s="597"/>
      <c r="V51" s="597"/>
      <c r="W51" s="597"/>
      <c r="X51" s="597"/>
      <c r="Y51" s="595"/>
      <c r="Z51" s="595"/>
    </row>
    <row r="52" spans="1:26" ht="11.25" customHeight="1" x14ac:dyDescent="0.2">
      <c r="A52" s="595"/>
      <c r="B52" s="595"/>
      <c r="C52" s="595"/>
      <c r="D52" s="595"/>
      <c r="E52" s="595"/>
      <c r="F52" s="595"/>
      <c r="G52" s="595"/>
      <c r="H52" s="596"/>
      <c r="I52" s="597"/>
      <c r="J52" s="597" t="s">
        <v>1213</v>
      </c>
      <c r="K52" s="597" t="s">
        <v>1215</v>
      </c>
      <c r="L52" s="595"/>
      <c r="M52" s="595"/>
      <c r="N52" s="595"/>
      <c r="O52" s="595"/>
      <c r="P52" s="595"/>
      <c r="Q52" s="595"/>
      <c r="R52" s="595"/>
      <c r="S52" s="595"/>
      <c r="T52" s="597"/>
      <c r="U52" s="597"/>
      <c r="V52" s="597"/>
      <c r="W52" s="597"/>
      <c r="X52" s="597"/>
      <c r="Y52" s="595"/>
      <c r="Z52" s="595"/>
    </row>
    <row r="53" spans="1:26" ht="11.25" customHeight="1" x14ac:dyDescent="0.2">
      <c r="A53" s="595"/>
      <c r="B53" s="595"/>
      <c r="C53" s="595"/>
      <c r="D53" s="595"/>
      <c r="E53" s="595"/>
      <c r="F53" s="595"/>
      <c r="G53" s="595"/>
      <c r="H53" s="596"/>
      <c r="I53" s="597"/>
      <c r="J53" s="597" t="s">
        <v>1213</v>
      </c>
      <c r="K53" s="597" t="s">
        <v>1216</v>
      </c>
      <c r="L53" s="595"/>
      <c r="M53" s="595"/>
      <c r="N53" s="595"/>
      <c r="O53" s="595"/>
      <c r="P53" s="595"/>
      <c r="Q53" s="595"/>
      <c r="R53" s="595"/>
      <c r="S53" s="595"/>
      <c r="T53" s="597"/>
      <c r="U53" s="597"/>
      <c r="V53" s="597"/>
      <c r="W53" s="597"/>
      <c r="X53" s="597"/>
      <c r="Y53" s="595"/>
      <c r="Z53" s="595"/>
    </row>
    <row r="54" spans="1:26" ht="11.25" customHeight="1" x14ac:dyDescent="0.2">
      <c r="A54" s="595"/>
      <c r="B54" s="595"/>
      <c r="C54" s="595"/>
      <c r="D54" s="595"/>
      <c r="E54" s="595"/>
      <c r="F54" s="595"/>
      <c r="G54" s="595"/>
      <c r="H54" s="596"/>
      <c r="I54" s="597"/>
      <c r="J54" s="597" t="s">
        <v>1213</v>
      </c>
      <c r="K54" s="597" t="s">
        <v>1217</v>
      </c>
      <c r="L54" s="595"/>
      <c r="M54" s="595"/>
      <c r="N54" s="595"/>
      <c r="O54" s="595"/>
      <c r="P54" s="595"/>
      <c r="Q54" s="595"/>
      <c r="R54" s="595"/>
      <c r="S54" s="595"/>
      <c r="T54" s="597"/>
      <c r="U54" s="597"/>
      <c r="V54" s="597"/>
      <c r="W54" s="597"/>
      <c r="X54" s="597"/>
      <c r="Y54" s="595"/>
      <c r="Z54" s="595"/>
    </row>
    <row r="55" spans="1:26" ht="11.25" customHeight="1" x14ac:dyDescent="0.2">
      <c r="A55" s="595"/>
      <c r="B55" s="595"/>
      <c r="C55" s="595"/>
      <c r="D55" s="595"/>
      <c r="E55" s="595"/>
      <c r="F55" s="595"/>
      <c r="G55" s="595"/>
      <c r="H55" s="596"/>
      <c r="I55" s="597"/>
      <c r="J55" s="597" t="s">
        <v>1213</v>
      </c>
      <c r="K55" s="597" t="s">
        <v>1218</v>
      </c>
      <c r="L55" s="595"/>
      <c r="M55" s="595"/>
      <c r="N55" s="595"/>
      <c r="O55" s="595"/>
      <c r="P55" s="595"/>
      <c r="Q55" s="595"/>
      <c r="R55" s="595"/>
      <c r="S55" s="595"/>
      <c r="T55" s="597"/>
      <c r="U55" s="597"/>
      <c r="V55" s="597"/>
      <c r="W55" s="597"/>
      <c r="X55" s="597"/>
      <c r="Y55" s="595"/>
      <c r="Z55" s="595"/>
    </row>
    <row r="56" spans="1:26" ht="11.25" customHeight="1" x14ac:dyDescent="0.2">
      <c r="A56" s="595"/>
      <c r="B56" s="595"/>
      <c r="C56" s="595"/>
      <c r="D56" s="595"/>
      <c r="E56" s="595"/>
      <c r="F56" s="595"/>
      <c r="G56" s="595"/>
      <c r="H56" s="596"/>
      <c r="I56" s="597"/>
      <c r="J56" s="597" t="s">
        <v>1213</v>
      </c>
      <c r="K56" s="597" t="s">
        <v>1219</v>
      </c>
      <c r="L56" s="595"/>
      <c r="M56" s="595"/>
      <c r="N56" s="595"/>
      <c r="O56" s="595"/>
      <c r="P56" s="595"/>
      <c r="Q56" s="595"/>
      <c r="R56" s="595"/>
      <c r="S56" s="595"/>
      <c r="T56" s="597"/>
      <c r="U56" s="597"/>
      <c r="V56" s="597"/>
      <c r="W56" s="597"/>
      <c r="X56" s="597"/>
      <c r="Y56" s="595"/>
      <c r="Z56" s="595"/>
    </row>
    <row r="57" spans="1:26" ht="11.25" customHeight="1" x14ac:dyDescent="0.2">
      <c r="A57" s="595"/>
      <c r="B57" s="595"/>
      <c r="C57" s="595"/>
      <c r="D57" s="595"/>
      <c r="E57" s="595"/>
      <c r="F57" s="595"/>
      <c r="G57" s="595"/>
      <c r="H57" s="596"/>
      <c r="I57" s="597"/>
      <c r="J57" s="597" t="s">
        <v>1213</v>
      </c>
      <c r="K57" s="597" t="s">
        <v>1220</v>
      </c>
      <c r="L57" s="595"/>
      <c r="M57" s="595"/>
      <c r="N57" s="595"/>
      <c r="O57" s="595"/>
      <c r="P57" s="595"/>
      <c r="Q57" s="595"/>
      <c r="R57" s="595"/>
      <c r="S57" s="595"/>
      <c r="T57" s="597"/>
      <c r="U57" s="597"/>
      <c r="V57" s="597"/>
      <c r="W57" s="597"/>
      <c r="X57" s="597"/>
      <c r="Y57" s="595"/>
      <c r="Z57" s="595"/>
    </row>
    <row r="58" spans="1:26" ht="11.25" customHeight="1" x14ac:dyDescent="0.2">
      <c r="A58" s="595"/>
      <c r="B58" s="595"/>
      <c r="C58" s="595"/>
      <c r="D58" s="595"/>
      <c r="E58" s="595"/>
      <c r="F58" s="595"/>
      <c r="G58" s="595"/>
      <c r="H58" s="596"/>
      <c r="I58" s="597"/>
      <c r="J58" s="597" t="s">
        <v>1213</v>
      </c>
      <c r="K58" s="597" t="s">
        <v>1221</v>
      </c>
      <c r="L58" s="595"/>
      <c r="M58" s="595"/>
      <c r="N58" s="595"/>
      <c r="O58" s="595"/>
      <c r="P58" s="595"/>
      <c r="Q58" s="595"/>
      <c r="R58" s="595"/>
      <c r="S58" s="595"/>
      <c r="T58" s="597"/>
      <c r="U58" s="597"/>
      <c r="V58" s="597"/>
      <c r="W58" s="597"/>
      <c r="X58" s="597"/>
      <c r="Y58" s="595"/>
      <c r="Z58" s="595"/>
    </row>
    <row r="59" spans="1:26" ht="11.25" customHeight="1" x14ac:dyDescent="0.2">
      <c r="A59" s="595"/>
      <c r="B59" s="595"/>
      <c r="C59" s="595"/>
      <c r="D59" s="595"/>
      <c r="E59" s="595"/>
      <c r="F59" s="595"/>
      <c r="G59" s="595"/>
      <c r="H59" s="596"/>
      <c r="I59" s="597"/>
      <c r="J59" s="597" t="s">
        <v>1213</v>
      </c>
      <c r="K59" s="597" t="s">
        <v>1222</v>
      </c>
      <c r="L59" s="595"/>
      <c r="M59" s="595"/>
      <c r="N59" s="595"/>
      <c r="O59" s="595"/>
      <c r="P59" s="595"/>
      <c r="Q59" s="595"/>
      <c r="R59" s="595"/>
      <c r="S59" s="595"/>
      <c r="T59" s="597"/>
      <c r="U59" s="597"/>
      <c r="V59" s="597"/>
      <c r="W59" s="597"/>
      <c r="X59" s="597"/>
      <c r="Y59" s="595"/>
      <c r="Z59" s="595"/>
    </row>
    <row r="60" spans="1:26" ht="11.25" customHeight="1" x14ac:dyDescent="0.2">
      <c r="A60" s="595"/>
      <c r="B60" s="595"/>
      <c r="C60" s="595"/>
      <c r="D60" s="595"/>
      <c r="E60" s="595"/>
      <c r="F60" s="595"/>
      <c r="G60" s="595"/>
      <c r="H60" s="596"/>
      <c r="I60" s="597"/>
      <c r="J60" s="597" t="s">
        <v>1074</v>
      </c>
      <c r="K60" s="597" t="s">
        <v>1223</v>
      </c>
      <c r="L60" s="595"/>
      <c r="M60" s="595"/>
      <c r="N60" s="595"/>
      <c r="O60" s="595"/>
      <c r="P60" s="595"/>
      <c r="Q60" s="595"/>
      <c r="R60" s="595"/>
      <c r="S60" s="595"/>
      <c r="T60" s="597"/>
      <c r="U60" s="597"/>
      <c r="V60" s="597"/>
      <c r="W60" s="597"/>
      <c r="X60" s="597"/>
      <c r="Y60" s="595"/>
      <c r="Z60" s="595"/>
    </row>
    <row r="61" spans="1:26" ht="11.25" customHeight="1" x14ac:dyDescent="0.2">
      <c r="A61" s="595"/>
      <c r="B61" s="595"/>
      <c r="C61" s="595"/>
      <c r="D61" s="595"/>
      <c r="E61" s="595"/>
      <c r="F61" s="595"/>
      <c r="G61" s="595"/>
      <c r="H61" s="596"/>
      <c r="I61" s="597"/>
      <c r="J61" s="597" t="s">
        <v>1074</v>
      </c>
      <c r="K61" s="597" t="s">
        <v>1224</v>
      </c>
      <c r="L61" s="595"/>
      <c r="M61" s="595"/>
      <c r="N61" s="595"/>
      <c r="O61" s="595"/>
      <c r="P61" s="595"/>
      <c r="Q61" s="595"/>
      <c r="R61" s="595"/>
      <c r="S61" s="595"/>
      <c r="T61" s="597"/>
      <c r="U61" s="597"/>
      <c r="V61" s="597"/>
      <c r="W61" s="597"/>
      <c r="X61" s="597"/>
      <c r="Y61" s="595"/>
      <c r="Z61" s="595"/>
    </row>
    <row r="62" spans="1:26" ht="11.25" customHeight="1" x14ac:dyDescent="0.2">
      <c r="A62" s="595"/>
      <c r="B62" s="595"/>
      <c r="C62" s="595"/>
      <c r="D62" s="595"/>
      <c r="E62" s="595"/>
      <c r="F62" s="595"/>
      <c r="G62" s="595"/>
      <c r="H62" s="596"/>
      <c r="I62" s="597"/>
      <c r="J62" s="597" t="s">
        <v>1076</v>
      </c>
      <c r="K62" s="597" t="s">
        <v>1225</v>
      </c>
      <c r="L62" s="595"/>
      <c r="M62" s="595"/>
      <c r="N62" s="595"/>
      <c r="O62" s="595"/>
      <c r="P62" s="595"/>
      <c r="Q62" s="595"/>
      <c r="R62" s="595"/>
      <c r="S62" s="595"/>
      <c r="T62" s="597"/>
      <c r="U62" s="597"/>
      <c r="V62" s="597"/>
      <c r="W62" s="597"/>
      <c r="X62" s="597"/>
      <c r="Y62" s="595"/>
      <c r="Z62" s="595"/>
    </row>
    <row r="63" spans="1:26" ht="11.25" customHeight="1" x14ac:dyDescent="0.2">
      <c r="A63" s="595"/>
      <c r="B63" s="595"/>
      <c r="C63" s="595"/>
      <c r="D63" s="595"/>
      <c r="E63" s="595"/>
      <c r="F63" s="595"/>
      <c r="G63" s="595"/>
      <c r="H63" s="596"/>
      <c r="I63" s="597"/>
      <c r="J63" s="597" t="s">
        <v>1076</v>
      </c>
      <c r="K63" s="597" t="s">
        <v>1226</v>
      </c>
      <c r="L63" s="595"/>
      <c r="M63" s="595"/>
      <c r="N63" s="595"/>
      <c r="O63" s="595"/>
      <c r="P63" s="595"/>
      <c r="Q63" s="595"/>
      <c r="R63" s="595"/>
      <c r="S63" s="595"/>
      <c r="T63" s="597"/>
      <c r="U63" s="597"/>
      <c r="V63" s="597"/>
      <c r="W63" s="597"/>
      <c r="X63" s="597"/>
      <c r="Y63" s="595"/>
      <c r="Z63" s="595"/>
    </row>
    <row r="64" spans="1:26" ht="11.25" customHeight="1" x14ac:dyDescent="0.2">
      <c r="A64" s="595"/>
      <c r="B64" s="595"/>
      <c r="C64" s="595"/>
      <c r="D64" s="595"/>
      <c r="E64" s="595"/>
      <c r="F64" s="595"/>
      <c r="G64" s="595"/>
      <c r="H64" s="596"/>
      <c r="I64" s="597"/>
      <c r="J64" s="597" t="s">
        <v>1076</v>
      </c>
      <c r="K64" s="597" t="s">
        <v>1227</v>
      </c>
      <c r="L64" s="595"/>
      <c r="M64" s="595"/>
      <c r="N64" s="595"/>
      <c r="O64" s="595"/>
      <c r="P64" s="595"/>
      <c r="Q64" s="595"/>
      <c r="R64" s="595"/>
      <c r="S64" s="595"/>
      <c r="T64" s="597"/>
      <c r="U64" s="597"/>
      <c r="V64" s="597"/>
      <c r="W64" s="597"/>
      <c r="X64" s="597"/>
      <c r="Y64" s="595"/>
      <c r="Z64" s="595"/>
    </row>
    <row r="65" spans="1:26" ht="11.25" customHeight="1" x14ac:dyDescent="0.2">
      <c r="A65" s="595"/>
      <c r="B65" s="595"/>
      <c r="C65" s="595"/>
      <c r="D65" s="595"/>
      <c r="E65" s="595"/>
      <c r="F65" s="595"/>
      <c r="G65" s="595"/>
      <c r="H65" s="596"/>
      <c r="I65" s="597"/>
      <c r="J65" s="597" t="s">
        <v>1081</v>
      </c>
      <c r="K65" s="597" t="s">
        <v>1228</v>
      </c>
      <c r="L65" s="595"/>
      <c r="M65" s="595"/>
      <c r="N65" s="595"/>
      <c r="O65" s="595"/>
      <c r="P65" s="595"/>
      <c r="Q65" s="595"/>
      <c r="R65" s="595"/>
      <c r="S65" s="595"/>
      <c r="T65" s="597"/>
      <c r="U65" s="597"/>
      <c r="V65" s="597"/>
      <c r="W65" s="597"/>
      <c r="X65" s="597"/>
      <c r="Y65" s="595"/>
      <c r="Z65" s="595"/>
    </row>
    <row r="66" spans="1:26" ht="11.25" customHeight="1" x14ac:dyDescent="0.2">
      <c r="A66" s="595"/>
      <c r="B66" s="595"/>
      <c r="C66" s="595"/>
      <c r="D66" s="595"/>
      <c r="E66" s="595"/>
      <c r="F66" s="595"/>
      <c r="G66" s="595"/>
      <c r="H66" s="596"/>
      <c r="I66" s="597"/>
      <c r="J66" s="597" t="s">
        <v>1081</v>
      </c>
      <c r="K66" s="597" t="s">
        <v>1229</v>
      </c>
      <c r="L66" s="595"/>
      <c r="M66" s="595"/>
      <c r="N66" s="595"/>
      <c r="O66" s="595"/>
      <c r="P66" s="595"/>
      <c r="Q66" s="595"/>
      <c r="R66" s="595"/>
      <c r="S66" s="595"/>
      <c r="T66" s="597"/>
      <c r="U66" s="597"/>
      <c r="V66" s="597"/>
      <c r="W66" s="597"/>
      <c r="X66" s="597"/>
      <c r="Y66" s="595"/>
      <c r="Z66" s="595"/>
    </row>
    <row r="67" spans="1:26" ht="11.25" customHeight="1" x14ac:dyDescent="0.2">
      <c r="A67" s="595"/>
      <c r="B67" s="595"/>
      <c r="C67" s="595"/>
      <c r="D67" s="595"/>
      <c r="E67" s="595"/>
      <c r="F67" s="595"/>
      <c r="G67" s="595"/>
      <c r="H67" s="596"/>
      <c r="I67" s="597"/>
      <c r="J67" s="597" t="s">
        <v>1081</v>
      </c>
      <c r="K67" s="597" t="s">
        <v>1230</v>
      </c>
      <c r="L67" s="595"/>
      <c r="M67" s="595"/>
      <c r="N67" s="595"/>
      <c r="O67" s="595"/>
      <c r="P67" s="595"/>
      <c r="Q67" s="595"/>
      <c r="R67" s="595"/>
      <c r="S67" s="595"/>
      <c r="T67" s="597"/>
      <c r="U67" s="597"/>
      <c r="V67" s="597"/>
      <c r="W67" s="597"/>
      <c r="X67" s="597"/>
      <c r="Y67" s="595"/>
      <c r="Z67" s="595"/>
    </row>
    <row r="68" spans="1:26" ht="11.25" customHeight="1" x14ac:dyDescent="0.2">
      <c r="A68" s="595"/>
      <c r="B68" s="595"/>
      <c r="C68" s="595"/>
      <c r="D68" s="595"/>
      <c r="E68" s="595"/>
      <c r="F68" s="595"/>
      <c r="G68" s="595"/>
      <c r="H68" s="596"/>
      <c r="I68" s="597"/>
      <c r="J68" s="597" t="s">
        <v>1231</v>
      </c>
      <c r="K68" s="597" t="s">
        <v>1232</v>
      </c>
      <c r="L68" s="595"/>
      <c r="M68" s="595"/>
      <c r="N68" s="595"/>
      <c r="O68" s="595"/>
      <c r="P68" s="595"/>
      <c r="Q68" s="595"/>
      <c r="R68" s="595"/>
      <c r="S68" s="595"/>
      <c r="T68" s="597"/>
      <c r="U68" s="597"/>
      <c r="V68" s="597"/>
      <c r="W68" s="597"/>
      <c r="X68" s="597"/>
      <c r="Y68" s="595"/>
      <c r="Z68" s="595"/>
    </row>
    <row r="69" spans="1:26" ht="11.25" customHeight="1" x14ac:dyDescent="0.2">
      <c r="A69" s="595"/>
      <c r="B69" s="595"/>
      <c r="C69" s="595"/>
      <c r="D69" s="595"/>
      <c r="E69" s="595"/>
      <c r="F69" s="595"/>
      <c r="G69" s="595"/>
      <c r="H69" s="596"/>
      <c r="I69" s="597"/>
      <c r="J69" s="597" t="s">
        <v>1231</v>
      </c>
      <c r="K69" s="597" t="s">
        <v>1233</v>
      </c>
      <c r="L69" s="595"/>
      <c r="M69" s="595"/>
      <c r="N69" s="595"/>
      <c r="O69" s="595"/>
      <c r="P69" s="595"/>
      <c r="Q69" s="595"/>
      <c r="R69" s="595"/>
      <c r="S69" s="595"/>
      <c r="T69" s="597"/>
      <c r="U69" s="597"/>
      <c r="V69" s="597"/>
      <c r="W69" s="597"/>
      <c r="X69" s="597"/>
      <c r="Y69" s="595"/>
      <c r="Z69" s="595"/>
    </row>
    <row r="70" spans="1:26" ht="11.25" customHeight="1" x14ac:dyDescent="0.2">
      <c r="A70" s="595"/>
      <c r="B70" s="595"/>
      <c r="C70" s="595"/>
      <c r="D70" s="595"/>
      <c r="E70" s="595"/>
      <c r="F70" s="595"/>
      <c r="G70" s="595"/>
      <c r="H70" s="596"/>
      <c r="I70" s="597"/>
      <c r="J70" s="597" t="s">
        <v>1231</v>
      </c>
      <c r="K70" s="597" t="s">
        <v>1234</v>
      </c>
      <c r="L70" s="595"/>
      <c r="M70" s="595"/>
      <c r="N70" s="595"/>
      <c r="O70" s="595"/>
      <c r="P70" s="595"/>
      <c r="Q70" s="595"/>
      <c r="R70" s="595"/>
      <c r="S70" s="595"/>
      <c r="T70" s="597"/>
      <c r="U70" s="597"/>
      <c r="V70" s="597"/>
      <c r="W70" s="597"/>
      <c r="X70" s="597"/>
      <c r="Y70" s="595"/>
      <c r="Z70" s="595"/>
    </row>
    <row r="71" spans="1:26" ht="11.25" customHeight="1" x14ac:dyDescent="0.2">
      <c r="A71" s="595"/>
      <c r="B71" s="595"/>
      <c r="C71" s="595"/>
      <c r="D71" s="595"/>
      <c r="E71" s="595"/>
      <c r="F71" s="595"/>
      <c r="G71" s="595"/>
      <c r="H71" s="596"/>
      <c r="I71" s="597"/>
      <c r="J71" s="597" t="s">
        <v>1231</v>
      </c>
      <c r="K71" s="597" t="s">
        <v>1235</v>
      </c>
      <c r="L71" s="595"/>
      <c r="M71" s="595"/>
      <c r="N71" s="595"/>
      <c r="O71" s="595"/>
      <c r="P71" s="595"/>
      <c r="Q71" s="595"/>
      <c r="R71" s="595"/>
      <c r="S71" s="595"/>
      <c r="T71" s="597"/>
      <c r="U71" s="597"/>
      <c r="V71" s="597"/>
      <c r="W71" s="597"/>
      <c r="X71" s="597"/>
      <c r="Y71" s="595"/>
      <c r="Z71" s="595"/>
    </row>
    <row r="72" spans="1:26" ht="11.25" customHeight="1" x14ac:dyDescent="0.2">
      <c r="A72" s="595"/>
      <c r="B72" s="595"/>
      <c r="C72" s="595"/>
      <c r="D72" s="595"/>
      <c r="E72" s="595"/>
      <c r="F72" s="595"/>
      <c r="G72" s="595"/>
      <c r="H72" s="596"/>
      <c r="I72" s="597"/>
      <c r="J72" s="597" t="s">
        <v>1231</v>
      </c>
      <c r="K72" s="597" t="s">
        <v>1236</v>
      </c>
      <c r="L72" s="595"/>
      <c r="M72" s="595"/>
      <c r="N72" s="595"/>
      <c r="O72" s="595"/>
      <c r="P72" s="595"/>
      <c r="Q72" s="595"/>
      <c r="R72" s="595"/>
      <c r="S72" s="595"/>
      <c r="T72" s="597"/>
      <c r="U72" s="597"/>
      <c r="V72" s="597"/>
      <c r="W72" s="597"/>
      <c r="X72" s="597"/>
      <c r="Y72" s="595"/>
      <c r="Z72" s="595"/>
    </row>
    <row r="73" spans="1:26" ht="11.25" customHeight="1" x14ac:dyDescent="0.2">
      <c r="A73" s="595"/>
      <c r="B73" s="595"/>
      <c r="C73" s="595"/>
      <c r="D73" s="595"/>
      <c r="E73" s="595"/>
      <c r="F73" s="595"/>
      <c r="G73" s="595"/>
      <c r="H73" s="596"/>
      <c r="I73" s="597"/>
      <c r="J73" s="597" t="s">
        <v>1231</v>
      </c>
      <c r="K73" s="597" t="s">
        <v>1237</v>
      </c>
      <c r="L73" s="595"/>
      <c r="M73" s="595"/>
      <c r="N73" s="595"/>
      <c r="O73" s="595"/>
      <c r="P73" s="595"/>
      <c r="Q73" s="595"/>
      <c r="R73" s="595"/>
      <c r="S73" s="595"/>
      <c r="T73" s="597"/>
      <c r="U73" s="597"/>
      <c r="V73" s="597"/>
      <c r="W73" s="597"/>
      <c r="X73" s="597"/>
      <c r="Y73" s="595"/>
      <c r="Z73" s="595"/>
    </row>
    <row r="74" spans="1:26" ht="11.25" customHeight="1" x14ac:dyDescent="0.2">
      <c r="A74" s="595"/>
      <c r="B74" s="595"/>
      <c r="C74" s="595"/>
      <c r="D74" s="595"/>
      <c r="E74" s="595"/>
      <c r="F74" s="595"/>
      <c r="G74" s="595"/>
      <c r="H74" s="596"/>
      <c r="I74" s="597"/>
      <c r="J74" s="597" t="s">
        <v>1231</v>
      </c>
      <c r="K74" s="597" t="s">
        <v>1238</v>
      </c>
      <c r="L74" s="595"/>
      <c r="M74" s="595"/>
      <c r="N74" s="595"/>
      <c r="O74" s="595"/>
      <c r="P74" s="595"/>
      <c r="Q74" s="595"/>
      <c r="R74" s="595"/>
      <c r="S74" s="595"/>
      <c r="T74" s="597"/>
      <c r="U74" s="597"/>
      <c r="V74" s="597"/>
      <c r="W74" s="597"/>
      <c r="X74" s="597"/>
      <c r="Y74" s="595"/>
      <c r="Z74" s="595"/>
    </row>
    <row r="75" spans="1:26" ht="11.25" customHeight="1" x14ac:dyDescent="0.2">
      <c r="A75" s="595"/>
      <c r="B75" s="595"/>
      <c r="C75" s="595"/>
      <c r="D75" s="595"/>
      <c r="E75" s="595"/>
      <c r="F75" s="595"/>
      <c r="G75" s="595"/>
      <c r="H75" s="596"/>
      <c r="I75" s="597"/>
      <c r="J75" s="597" t="s">
        <v>1231</v>
      </c>
      <c r="K75" s="597" t="s">
        <v>1239</v>
      </c>
      <c r="L75" s="595"/>
      <c r="M75" s="595"/>
      <c r="N75" s="595"/>
      <c r="O75" s="595"/>
      <c r="P75" s="595"/>
      <c r="Q75" s="595"/>
      <c r="R75" s="595"/>
      <c r="S75" s="595"/>
      <c r="T75" s="597"/>
      <c r="U75" s="597"/>
      <c r="V75" s="597"/>
      <c r="W75" s="597"/>
      <c r="X75" s="597"/>
      <c r="Y75" s="595"/>
      <c r="Z75" s="595"/>
    </row>
    <row r="76" spans="1:26" ht="11.25" customHeight="1" x14ac:dyDescent="0.2">
      <c r="A76" s="595"/>
      <c r="B76" s="595"/>
      <c r="C76" s="595"/>
      <c r="D76" s="595"/>
      <c r="E76" s="595"/>
      <c r="F76" s="595"/>
      <c r="G76" s="595"/>
      <c r="H76" s="596"/>
      <c r="I76" s="597"/>
      <c r="J76" s="597" t="s">
        <v>1082</v>
      </c>
      <c r="K76" s="597" t="s">
        <v>1240</v>
      </c>
      <c r="L76" s="595"/>
      <c r="M76" s="595"/>
      <c r="N76" s="595"/>
      <c r="O76" s="595"/>
      <c r="P76" s="595"/>
      <c r="Q76" s="595"/>
      <c r="R76" s="595"/>
      <c r="S76" s="595"/>
      <c r="T76" s="597"/>
      <c r="U76" s="597"/>
      <c r="V76" s="597"/>
      <c r="W76" s="597"/>
      <c r="X76" s="597"/>
      <c r="Y76" s="595"/>
      <c r="Z76" s="595"/>
    </row>
    <row r="77" spans="1:26" ht="11.25" customHeight="1" x14ac:dyDescent="0.2">
      <c r="A77" s="595"/>
      <c r="B77" s="595"/>
      <c r="C77" s="595"/>
      <c r="D77" s="595"/>
      <c r="E77" s="595"/>
      <c r="F77" s="595"/>
      <c r="G77" s="595"/>
      <c r="H77" s="596"/>
      <c r="I77" s="597"/>
      <c r="J77" s="597" t="s">
        <v>1082</v>
      </c>
      <c r="K77" s="597" t="s">
        <v>1241</v>
      </c>
      <c r="L77" s="595"/>
      <c r="M77" s="595"/>
      <c r="N77" s="595"/>
      <c r="O77" s="595"/>
      <c r="P77" s="595"/>
      <c r="Q77" s="595"/>
      <c r="R77" s="595"/>
      <c r="S77" s="595"/>
      <c r="T77" s="597"/>
      <c r="U77" s="597"/>
      <c r="V77" s="597"/>
      <c r="W77" s="597"/>
      <c r="X77" s="597"/>
      <c r="Y77" s="595"/>
      <c r="Z77" s="595"/>
    </row>
    <row r="78" spans="1:26" ht="11.25" customHeight="1" x14ac:dyDescent="0.2">
      <c r="A78" s="595"/>
      <c r="B78" s="595"/>
      <c r="C78" s="595"/>
      <c r="D78" s="595"/>
      <c r="E78" s="595"/>
      <c r="F78" s="595"/>
      <c r="G78" s="595"/>
      <c r="H78" s="596"/>
      <c r="I78" s="597"/>
      <c r="J78" s="597" t="s">
        <v>1082</v>
      </c>
      <c r="K78" s="597" t="s">
        <v>1242</v>
      </c>
      <c r="L78" s="595"/>
      <c r="M78" s="595"/>
      <c r="N78" s="595"/>
      <c r="O78" s="595"/>
      <c r="P78" s="595"/>
      <c r="Q78" s="595"/>
      <c r="R78" s="595"/>
      <c r="S78" s="595"/>
      <c r="T78" s="597"/>
      <c r="U78" s="597"/>
      <c r="V78" s="597"/>
      <c r="W78" s="597"/>
      <c r="X78" s="597"/>
      <c r="Y78" s="595"/>
      <c r="Z78" s="595"/>
    </row>
    <row r="79" spans="1:26" ht="11.25" customHeight="1" x14ac:dyDescent="0.2">
      <c r="A79" s="595"/>
      <c r="B79" s="595"/>
      <c r="C79" s="595"/>
      <c r="D79" s="595"/>
      <c r="E79" s="595"/>
      <c r="F79" s="595"/>
      <c r="G79" s="595"/>
      <c r="H79" s="596"/>
      <c r="I79" s="597"/>
      <c r="J79" s="597" t="s">
        <v>1082</v>
      </c>
      <c r="K79" s="597" t="s">
        <v>1243</v>
      </c>
      <c r="L79" s="595"/>
      <c r="M79" s="595"/>
      <c r="N79" s="595"/>
      <c r="O79" s="595"/>
      <c r="P79" s="595"/>
      <c r="Q79" s="595"/>
      <c r="R79" s="595"/>
      <c r="S79" s="595"/>
      <c r="T79" s="597"/>
      <c r="U79" s="597"/>
      <c r="V79" s="597"/>
      <c r="W79" s="597"/>
      <c r="X79" s="597"/>
      <c r="Y79" s="595"/>
      <c r="Z79" s="595"/>
    </row>
    <row r="80" spans="1:26" ht="11.25" customHeight="1" x14ac:dyDescent="0.2">
      <c r="A80" s="595"/>
      <c r="B80" s="595"/>
      <c r="C80" s="595"/>
      <c r="D80" s="595"/>
      <c r="E80" s="595"/>
      <c r="F80" s="595"/>
      <c r="G80" s="595"/>
      <c r="H80" s="596"/>
      <c r="I80" s="597"/>
      <c r="J80" s="597"/>
      <c r="K80" s="597"/>
      <c r="L80" s="595"/>
      <c r="M80" s="595"/>
      <c r="N80" s="595"/>
      <c r="O80" s="595"/>
      <c r="P80" s="595"/>
      <c r="Q80" s="595"/>
      <c r="R80" s="595"/>
      <c r="S80" s="595"/>
      <c r="T80" s="597"/>
      <c r="U80" s="597"/>
      <c r="V80" s="597"/>
      <c r="W80" s="597"/>
      <c r="X80" s="597"/>
      <c r="Y80" s="595"/>
      <c r="Z80" s="595"/>
    </row>
    <row r="81" spans="1:26" ht="11.25" customHeight="1" x14ac:dyDescent="0.2">
      <c r="A81" s="595"/>
      <c r="B81" s="595"/>
      <c r="C81" s="595"/>
      <c r="D81" s="595"/>
      <c r="E81" s="595"/>
      <c r="F81" s="595"/>
      <c r="G81" s="595"/>
      <c r="H81" s="596"/>
      <c r="I81" s="597"/>
      <c r="J81" s="597"/>
      <c r="K81" s="597"/>
      <c r="L81" s="595"/>
      <c r="M81" s="595"/>
      <c r="N81" s="595"/>
      <c r="O81" s="595"/>
      <c r="P81" s="595"/>
      <c r="Q81" s="595"/>
      <c r="R81" s="595"/>
      <c r="S81" s="595"/>
      <c r="T81" s="597"/>
      <c r="U81" s="597"/>
      <c r="V81" s="597"/>
      <c r="W81" s="597"/>
      <c r="X81" s="597"/>
      <c r="Y81" s="595"/>
      <c r="Z81" s="595"/>
    </row>
    <row r="82" spans="1:26" ht="11.25" customHeight="1" x14ac:dyDescent="0.2">
      <c r="A82" s="595"/>
      <c r="B82" s="595"/>
      <c r="C82" s="595"/>
      <c r="D82" s="595"/>
      <c r="E82" s="595"/>
      <c r="F82" s="595"/>
      <c r="G82" s="595"/>
      <c r="H82" s="596"/>
      <c r="I82" s="597"/>
      <c r="J82" s="597"/>
      <c r="K82" s="597"/>
      <c r="L82" s="595"/>
      <c r="M82" s="595"/>
      <c r="N82" s="595"/>
      <c r="O82" s="595"/>
      <c r="P82" s="595"/>
      <c r="Q82" s="595"/>
      <c r="R82" s="595"/>
      <c r="S82" s="595"/>
      <c r="T82" s="597"/>
      <c r="U82" s="597"/>
      <c r="V82" s="597"/>
      <c r="W82" s="597"/>
      <c r="X82" s="597"/>
      <c r="Y82" s="595"/>
      <c r="Z82" s="595"/>
    </row>
    <row r="83" spans="1:26" ht="11.25" customHeight="1" x14ac:dyDescent="0.2">
      <c r="A83" s="595"/>
      <c r="B83" s="595"/>
      <c r="C83" s="595"/>
      <c r="D83" s="595"/>
      <c r="E83" s="595"/>
      <c r="F83" s="595"/>
      <c r="G83" s="595"/>
      <c r="H83" s="596"/>
      <c r="I83" s="597"/>
      <c r="J83" s="597"/>
      <c r="K83" s="597"/>
      <c r="L83" s="595"/>
      <c r="M83" s="595"/>
      <c r="N83" s="595"/>
      <c r="O83" s="595"/>
      <c r="P83" s="595"/>
      <c r="Q83" s="595"/>
      <c r="R83" s="595"/>
      <c r="S83" s="595"/>
      <c r="T83" s="597"/>
      <c r="U83" s="597"/>
      <c r="V83" s="597"/>
      <c r="W83" s="597"/>
      <c r="X83" s="597"/>
      <c r="Y83" s="595"/>
      <c r="Z83" s="595"/>
    </row>
    <row r="84" spans="1:26" ht="11.25" customHeight="1" x14ac:dyDescent="0.2">
      <c r="A84" s="595"/>
      <c r="B84" s="595"/>
      <c r="C84" s="595"/>
      <c r="D84" s="595"/>
      <c r="E84" s="595"/>
      <c r="F84" s="595"/>
      <c r="G84" s="595"/>
      <c r="H84" s="596"/>
      <c r="I84" s="597"/>
      <c r="J84" s="597"/>
      <c r="K84" s="597"/>
      <c r="L84" s="595"/>
      <c r="M84" s="595"/>
      <c r="N84" s="595"/>
      <c r="O84" s="595"/>
      <c r="P84" s="595"/>
      <c r="Q84" s="595"/>
      <c r="R84" s="595"/>
      <c r="S84" s="595"/>
      <c r="T84" s="597"/>
      <c r="U84" s="597"/>
      <c r="V84" s="597"/>
      <c r="W84" s="597"/>
      <c r="X84" s="597"/>
      <c r="Y84" s="595"/>
      <c r="Z84" s="595"/>
    </row>
    <row r="85" spans="1:26" ht="11.25" customHeight="1" x14ac:dyDescent="0.2">
      <c r="A85" s="595"/>
      <c r="B85" s="595"/>
      <c r="C85" s="595"/>
      <c r="D85" s="595"/>
      <c r="E85" s="595"/>
      <c r="F85" s="595"/>
      <c r="G85" s="595"/>
      <c r="H85" s="596"/>
      <c r="I85" s="597"/>
      <c r="J85" s="597"/>
      <c r="K85" s="597"/>
      <c r="L85" s="595"/>
      <c r="M85" s="595"/>
      <c r="N85" s="595"/>
      <c r="O85" s="595"/>
      <c r="P85" s="595"/>
      <c r="Q85" s="595"/>
      <c r="R85" s="595"/>
      <c r="S85" s="595"/>
      <c r="T85" s="597"/>
      <c r="U85" s="597"/>
      <c r="V85" s="597"/>
      <c r="W85" s="597"/>
      <c r="X85" s="597"/>
      <c r="Y85" s="595"/>
      <c r="Z85" s="595"/>
    </row>
    <row r="86" spans="1:26" ht="11.25" customHeight="1" x14ac:dyDescent="0.2">
      <c r="A86" s="595"/>
      <c r="B86" s="595"/>
      <c r="C86" s="595"/>
      <c r="D86" s="595"/>
      <c r="E86" s="595"/>
      <c r="F86" s="595"/>
      <c r="G86" s="595"/>
      <c r="H86" s="596"/>
      <c r="I86" s="597"/>
      <c r="J86" s="597"/>
      <c r="K86" s="597"/>
      <c r="L86" s="595"/>
      <c r="M86" s="595"/>
      <c r="N86" s="595"/>
      <c r="O86" s="595"/>
      <c r="P86" s="595"/>
      <c r="Q86" s="595"/>
      <c r="R86" s="595"/>
      <c r="S86" s="595"/>
      <c r="T86" s="597"/>
      <c r="U86" s="597"/>
      <c r="V86" s="597"/>
      <c r="W86" s="597"/>
      <c r="X86" s="597"/>
      <c r="Y86" s="595"/>
      <c r="Z86" s="595"/>
    </row>
    <row r="87" spans="1:26" ht="11.25" customHeight="1" x14ac:dyDescent="0.2">
      <c r="A87" s="595"/>
      <c r="B87" s="595"/>
      <c r="C87" s="595"/>
      <c r="D87" s="595"/>
      <c r="E87" s="595"/>
      <c r="F87" s="595"/>
      <c r="G87" s="595"/>
      <c r="H87" s="596"/>
      <c r="I87" s="597"/>
      <c r="J87" s="597"/>
      <c r="K87" s="597"/>
      <c r="L87" s="595"/>
      <c r="M87" s="595"/>
      <c r="N87" s="595"/>
      <c r="O87" s="595"/>
      <c r="P87" s="595"/>
      <c r="Q87" s="595"/>
      <c r="R87" s="595"/>
      <c r="S87" s="595"/>
      <c r="T87" s="597"/>
      <c r="U87" s="597"/>
      <c r="V87" s="597"/>
      <c r="W87" s="597"/>
      <c r="X87" s="597"/>
      <c r="Y87" s="595"/>
      <c r="Z87" s="595"/>
    </row>
    <row r="88" spans="1:26" ht="11.25" customHeight="1" x14ac:dyDescent="0.2">
      <c r="A88" s="595"/>
      <c r="B88" s="595"/>
      <c r="C88" s="595"/>
      <c r="D88" s="595"/>
      <c r="E88" s="595"/>
      <c r="F88" s="595"/>
      <c r="G88" s="595"/>
      <c r="H88" s="596"/>
      <c r="I88" s="597"/>
      <c r="J88" s="597"/>
      <c r="K88" s="597"/>
      <c r="L88" s="595"/>
      <c r="M88" s="595"/>
      <c r="N88" s="595"/>
      <c r="O88" s="595"/>
      <c r="P88" s="595"/>
      <c r="Q88" s="595"/>
      <c r="R88" s="595"/>
      <c r="S88" s="595"/>
      <c r="T88" s="597"/>
      <c r="U88" s="597"/>
      <c r="V88" s="597"/>
      <c r="W88" s="597"/>
      <c r="X88" s="597"/>
      <c r="Y88" s="595"/>
      <c r="Z88" s="595"/>
    </row>
    <row r="89" spans="1:26" ht="11.25" customHeight="1" x14ac:dyDescent="0.2">
      <c r="A89" s="595"/>
      <c r="B89" s="595"/>
      <c r="C89" s="595"/>
      <c r="D89" s="595"/>
      <c r="E89" s="595"/>
      <c r="F89" s="595"/>
      <c r="G89" s="595"/>
      <c r="H89" s="596"/>
      <c r="I89" s="597"/>
      <c r="J89" s="597"/>
      <c r="K89" s="597"/>
      <c r="L89" s="595"/>
      <c r="M89" s="595"/>
      <c r="N89" s="595"/>
      <c r="O89" s="595"/>
      <c r="P89" s="595"/>
      <c r="Q89" s="595"/>
      <c r="R89" s="595"/>
      <c r="S89" s="595"/>
      <c r="T89" s="597"/>
      <c r="U89" s="597"/>
      <c r="V89" s="597"/>
      <c r="W89" s="597"/>
      <c r="X89" s="597"/>
      <c r="Y89" s="595"/>
      <c r="Z89" s="595"/>
    </row>
    <row r="90" spans="1:26" ht="11.25" customHeight="1" x14ac:dyDescent="0.2">
      <c r="A90" s="595"/>
      <c r="B90" s="595"/>
      <c r="C90" s="595"/>
      <c r="D90" s="595"/>
      <c r="E90" s="595"/>
      <c r="F90" s="595"/>
      <c r="G90" s="595"/>
      <c r="H90" s="596"/>
      <c r="I90" s="597"/>
      <c r="J90" s="597"/>
      <c r="K90" s="597"/>
      <c r="L90" s="595"/>
      <c r="M90" s="595"/>
      <c r="N90" s="595"/>
      <c r="O90" s="595"/>
      <c r="P90" s="595"/>
      <c r="Q90" s="595"/>
      <c r="R90" s="595"/>
      <c r="S90" s="595"/>
      <c r="T90" s="597"/>
      <c r="U90" s="597"/>
      <c r="V90" s="597"/>
      <c r="W90" s="597"/>
      <c r="X90" s="597"/>
      <c r="Y90" s="595"/>
      <c r="Z90" s="595"/>
    </row>
    <row r="91" spans="1:26" ht="11.25" customHeight="1" x14ac:dyDescent="0.2">
      <c r="A91" s="595"/>
      <c r="B91" s="595"/>
      <c r="C91" s="595"/>
      <c r="D91" s="595"/>
      <c r="E91" s="595"/>
      <c r="F91" s="595"/>
      <c r="G91" s="595"/>
      <c r="H91" s="596"/>
      <c r="I91" s="597"/>
      <c r="J91" s="597"/>
      <c r="K91" s="597"/>
      <c r="L91" s="595"/>
      <c r="M91" s="595"/>
      <c r="N91" s="595"/>
      <c r="O91" s="595"/>
      <c r="P91" s="595"/>
      <c r="Q91" s="595"/>
      <c r="R91" s="595"/>
      <c r="S91" s="595"/>
      <c r="T91" s="597"/>
      <c r="U91" s="597"/>
      <c r="V91" s="597"/>
      <c r="W91" s="597"/>
      <c r="X91" s="597"/>
      <c r="Y91" s="595"/>
      <c r="Z91" s="595"/>
    </row>
    <row r="92" spans="1:26" ht="11.25" customHeight="1" x14ac:dyDescent="0.2">
      <c r="A92" s="595"/>
      <c r="B92" s="595"/>
      <c r="C92" s="595"/>
      <c r="D92" s="595"/>
      <c r="E92" s="595"/>
      <c r="F92" s="595"/>
      <c r="G92" s="595"/>
      <c r="H92" s="596"/>
      <c r="I92" s="597"/>
      <c r="J92" s="597"/>
      <c r="K92" s="597"/>
      <c r="L92" s="595"/>
      <c r="M92" s="595"/>
      <c r="N92" s="595"/>
      <c r="O92" s="595"/>
      <c r="P92" s="595"/>
      <c r="Q92" s="595"/>
      <c r="R92" s="595"/>
      <c r="S92" s="595"/>
      <c r="T92" s="597"/>
      <c r="U92" s="597"/>
      <c r="V92" s="597"/>
      <c r="W92" s="597"/>
      <c r="X92" s="597"/>
      <c r="Y92" s="595"/>
      <c r="Z92" s="595"/>
    </row>
    <row r="93" spans="1:26" ht="11.25" customHeight="1" x14ac:dyDescent="0.2">
      <c r="A93" s="595"/>
      <c r="B93" s="595"/>
      <c r="C93" s="595"/>
      <c r="D93" s="595"/>
      <c r="E93" s="595"/>
      <c r="F93" s="595"/>
      <c r="G93" s="595"/>
      <c r="H93" s="596"/>
      <c r="I93" s="597"/>
      <c r="J93" s="597"/>
      <c r="K93" s="597"/>
      <c r="L93" s="595"/>
      <c r="M93" s="595"/>
      <c r="N93" s="595"/>
      <c r="O93" s="595"/>
      <c r="P93" s="595"/>
      <c r="Q93" s="595"/>
      <c r="R93" s="595"/>
      <c r="S93" s="595"/>
      <c r="T93" s="597"/>
      <c r="U93" s="597"/>
      <c r="V93" s="597"/>
      <c r="W93" s="597"/>
      <c r="X93" s="597"/>
      <c r="Y93" s="595"/>
      <c r="Z93" s="595"/>
    </row>
    <row r="94" spans="1:26" ht="11.25" customHeight="1" x14ac:dyDescent="0.2">
      <c r="A94" s="595"/>
      <c r="B94" s="595"/>
      <c r="C94" s="595"/>
      <c r="D94" s="595"/>
      <c r="E94" s="595"/>
      <c r="F94" s="595"/>
      <c r="G94" s="595"/>
      <c r="H94" s="596"/>
      <c r="I94" s="597"/>
      <c r="J94" s="597"/>
      <c r="K94" s="597"/>
      <c r="L94" s="595"/>
      <c r="M94" s="595"/>
      <c r="N94" s="595"/>
      <c r="O94" s="595"/>
      <c r="P94" s="595"/>
      <c r="Q94" s="595"/>
      <c r="R94" s="595"/>
      <c r="S94" s="595"/>
      <c r="T94" s="597"/>
      <c r="U94" s="597"/>
      <c r="V94" s="597"/>
      <c r="W94" s="597"/>
      <c r="X94" s="597"/>
      <c r="Y94" s="595"/>
      <c r="Z94" s="595"/>
    </row>
    <row r="95" spans="1:26" ht="11.25" customHeight="1" x14ac:dyDescent="0.2">
      <c r="A95" s="595"/>
      <c r="B95" s="595"/>
      <c r="C95" s="595"/>
      <c r="D95" s="595"/>
      <c r="E95" s="595"/>
      <c r="F95" s="595"/>
      <c r="G95" s="595"/>
      <c r="H95" s="596"/>
      <c r="I95" s="597"/>
      <c r="J95" s="597"/>
      <c r="K95" s="597"/>
      <c r="L95" s="595"/>
      <c r="M95" s="595"/>
      <c r="N95" s="595"/>
      <c r="O95" s="595"/>
      <c r="P95" s="595"/>
      <c r="Q95" s="595"/>
      <c r="R95" s="595"/>
      <c r="S95" s="595"/>
      <c r="T95" s="597"/>
      <c r="U95" s="597"/>
      <c r="V95" s="597"/>
      <c r="W95" s="597"/>
      <c r="X95" s="597"/>
      <c r="Y95" s="595"/>
      <c r="Z95" s="595"/>
    </row>
    <row r="96" spans="1:26" ht="11.25" customHeight="1" x14ac:dyDescent="0.2">
      <c r="A96" s="595"/>
      <c r="B96" s="595"/>
      <c r="C96" s="595"/>
      <c r="D96" s="595"/>
      <c r="E96" s="595"/>
      <c r="F96" s="595"/>
      <c r="G96" s="595"/>
      <c r="H96" s="596"/>
      <c r="I96" s="597"/>
      <c r="J96" s="597"/>
      <c r="K96" s="597"/>
      <c r="L96" s="595"/>
      <c r="M96" s="595"/>
      <c r="N96" s="595"/>
      <c r="O96" s="595"/>
      <c r="P96" s="595"/>
      <c r="Q96" s="595"/>
      <c r="R96" s="595"/>
      <c r="S96" s="595"/>
      <c r="T96" s="597"/>
      <c r="U96" s="597"/>
      <c r="V96" s="597"/>
      <c r="W96" s="597"/>
      <c r="X96" s="597"/>
      <c r="Y96" s="595"/>
      <c r="Z96" s="595"/>
    </row>
    <row r="97" spans="1:26" ht="11.25" customHeight="1" x14ac:dyDescent="0.2">
      <c r="A97" s="595"/>
      <c r="B97" s="595"/>
      <c r="C97" s="595"/>
      <c r="D97" s="595"/>
      <c r="E97" s="595"/>
      <c r="F97" s="595"/>
      <c r="G97" s="595"/>
      <c r="H97" s="596"/>
      <c r="I97" s="597"/>
      <c r="J97" s="597"/>
      <c r="K97" s="597"/>
      <c r="L97" s="595"/>
      <c r="M97" s="595"/>
      <c r="N97" s="595"/>
      <c r="O97" s="595"/>
      <c r="P97" s="595"/>
      <c r="Q97" s="595"/>
      <c r="R97" s="595"/>
      <c r="S97" s="595"/>
      <c r="T97" s="597"/>
      <c r="U97" s="597"/>
      <c r="V97" s="597"/>
      <c r="W97" s="597"/>
      <c r="X97" s="597"/>
      <c r="Y97" s="595"/>
      <c r="Z97" s="595"/>
    </row>
    <row r="98" spans="1:26" ht="11.25" customHeight="1" x14ac:dyDescent="0.2">
      <c r="A98" s="595"/>
      <c r="B98" s="595"/>
      <c r="C98" s="595"/>
      <c r="D98" s="595"/>
      <c r="E98" s="595"/>
      <c r="F98" s="595"/>
      <c r="G98" s="595"/>
      <c r="H98" s="596"/>
      <c r="I98" s="597"/>
      <c r="J98" s="597"/>
      <c r="K98" s="597"/>
      <c r="L98" s="595"/>
      <c r="M98" s="595"/>
      <c r="N98" s="595"/>
      <c r="O98" s="595"/>
      <c r="P98" s="595"/>
      <c r="Q98" s="595"/>
      <c r="R98" s="595"/>
      <c r="S98" s="595"/>
      <c r="T98" s="597"/>
      <c r="U98" s="597"/>
      <c r="V98" s="597"/>
      <c r="W98" s="597"/>
      <c r="X98" s="597"/>
      <c r="Y98" s="595"/>
      <c r="Z98" s="595"/>
    </row>
    <row r="99" spans="1:26" ht="11.25" customHeight="1" x14ac:dyDescent="0.2">
      <c r="A99" s="595"/>
      <c r="B99" s="595"/>
      <c r="C99" s="595"/>
      <c r="D99" s="595"/>
      <c r="E99" s="595"/>
      <c r="F99" s="595"/>
      <c r="G99" s="595"/>
      <c r="H99" s="596"/>
      <c r="I99" s="597"/>
      <c r="J99" s="597"/>
      <c r="K99" s="597"/>
      <c r="L99" s="595"/>
      <c r="M99" s="595"/>
      <c r="N99" s="595"/>
      <c r="O99" s="595"/>
      <c r="P99" s="595"/>
      <c r="Q99" s="595"/>
      <c r="R99" s="595"/>
      <c r="S99" s="595"/>
      <c r="T99" s="597"/>
      <c r="U99" s="597"/>
      <c r="V99" s="597"/>
      <c r="W99" s="597"/>
      <c r="X99" s="597"/>
      <c r="Y99" s="595"/>
      <c r="Z99" s="595"/>
    </row>
    <row r="100" spans="1:26" ht="11.25" customHeight="1" x14ac:dyDescent="0.2">
      <c r="A100" s="595"/>
      <c r="B100" s="595"/>
      <c r="C100" s="595"/>
      <c r="D100" s="595"/>
      <c r="E100" s="595"/>
      <c r="F100" s="595"/>
      <c r="G100" s="595"/>
      <c r="H100" s="596"/>
      <c r="I100" s="597"/>
      <c r="J100" s="597"/>
      <c r="K100" s="597"/>
      <c r="L100" s="595"/>
      <c r="M100" s="595"/>
      <c r="N100" s="595"/>
      <c r="O100" s="595"/>
      <c r="P100" s="595"/>
      <c r="Q100" s="595"/>
      <c r="R100" s="595"/>
      <c r="S100" s="595"/>
      <c r="T100" s="597"/>
      <c r="U100" s="597"/>
      <c r="V100" s="597"/>
      <c r="W100" s="597"/>
      <c r="X100" s="597"/>
      <c r="Y100" s="595"/>
      <c r="Z100" s="595"/>
    </row>
    <row r="101" spans="1:26" ht="11.25" customHeight="1" x14ac:dyDescent="0.2">
      <c r="A101" s="595"/>
      <c r="B101" s="595"/>
      <c r="C101" s="595"/>
      <c r="D101" s="595"/>
      <c r="E101" s="595"/>
      <c r="F101" s="595"/>
      <c r="G101" s="595"/>
      <c r="H101" s="596"/>
      <c r="I101" s="597"/>
      <c r="J101" s="597"/>
      <c r="K101" s="597"/>
      <c r="L101" s="595"/>
      <c r="M101" s="595"/>
      <c r="N101" s="595"/>
      <c r="O101" s="595"/>
      <c r="P101" s="595"/>
      <c r="Q101" s="595"/>
      <c r="R101" s="595"/>
      <c r="S101" s="595"/>
      <c r="T101" s="597"/>
      <c r="U101" s="597"/>
      <c r="V101" s="597"/>
      <c r="W101" s="597"/>
      <c r="X101" s="597"/>
      <c r="Y101" s="595"/>
      <c r="Z101" s="595"/>
    </row>
    <row r="102" spans="1:26" ht="11.25" customHeight="1" x14ac:dyDescent="0.2">
      <c r="A102" s="595"/>
      <c r="B102" s="595"/>
      <c r="C102" s="595"/>
      <c r="D102" s="595"/>
      <c r="E102" s="595"/>
      <c r="F102" s="595"/>
      <c r="G102" s="595"/>
      <c r="H102" s="596"/>
      <c r="I102" s="597"/>
      <c r="J102" s="597"/>
      <c r="K102" s="597"/>
      <c r="L102" s="595"/>
      <c r="M102" s="595"/>
      <c r="N102" s="595"/>
      <c r="O102" s="595"/>
      <c r="P102" s="595"/>
      <c r="Q102" s="595"/>
      <c r="R102" s="595"/>
      <c r="S102" s="595"/>
      <c r="T102" s="597"/>
      <c r="U102" s="597"/>
      <c r="V102" s="597"/>
      <c r="W102" s="597"/>
      <c r="X102" s="597"/>
      <c r="Y102" s="595"/>
      <c r="Z102" s="595"/>
    </row>
    <row r="103" spans="1:26" ht="11.25" customHeight="1" x14ac:dyDescent="0.2">
      <c r="A103" s="595"/>
      <c r="B103" s="595"/>
      <c r="C103" s="595"/>
      <c r="D103" s="595"/>
      <c r="E103" s="595"/>
      <c r="F103" s="595"/>
      <c r="G103" s="595"/>
      <c r="H103" s="596"/>
      <c r="I103" s="597"/>
      <c r="J103" s="597"/>
      <c r="K103" s="597"/>
      <c r="L103" s="595"/>
      <c r="M103" s="595"/>
      <c r="N103" s="595"/>
      <c r="O103" s="595"/>
      <c r="P103" s="595"/>
      <c r="Q103" s="595"/>
      <c r="R103" s="595"/>
      <c r="S103" s="595"/>
      <c r="T103" s="597"/>
      <c r="U103" s="597"/>
      <c r="V103" s="597"/>
      <c r="W103" s="597"/>
      <c r="X103" s="597"/>
      <c r="Y103" s="595"/>
      <c r="Z103" s="595"/>
    </row>
    <row r="104" spans="1:26" ht="11.25" customHeight="1" x14ac:dyDescent="0.2">
      <c r="A104" s="595"/>
      <c r="B104" s="595"/>
      <c r="C104" s="595"/>
      <c r="D104" s="595"/>
      <c r="E104" s="595"/>
      <c r="F104" s="595"/>
      <c r="G104" s="595"/>
      <c r="H104" s="596"/>
      <c r="I104" s="597"/>
      <c r="J104" s="597"/>
      <c r="K104" s="597"/>
      <c r="L104" s="595"/>
      <c r="M104" s="595"/>
      <c r="N104" s="595"/>
      <c r="O104" s="595"/>
      <c r="P104" s="595"/>
      <c r="Q104" s="595"/>
      <c r="R104" s="595"/>
      <c r="S104" s="595"/>
      <c r="T104" s="597"/>
      <c r="U104" s="597"/>
      <c r="V104" s="597"/>
      <c r="W104" s="597"/>
      <c r="X104" s="597"/>
      <c r="Y104" s="595"/>
      <c r="Z104" s="595"/>
    </row>
    <row r="105" spans="1:26" ht="11.25" customHeight="1" x14ac:dyDescent="0.2">
      <c r="A105" s="595"/>
      <c r="B105" s="595"/>
      <c r="C105" s="595"/>
      <c r="D105" s="595"/>
      <c r="E105" s="595"/>
      <c r="F105" s="595"/>
      <c r="G105" s="595"/>
      <c r="H105" s="596"/>
      <c r="I105" s="597"/>
      <c r="J105" s="597"/>
      <c r="K105" s="597"/>
      <c r="L105" s="595"/>
      <c r="M105" s="595"/>
      <c r="N105" s="595"/>
      <c r="O105" s="595"/>
      <c r="P105" s="595"/>
      <c r="Q105" s="595"/>
      <c r="R105" s="595"/>
      <c r="S105" s="595"/>
      <c r="T105" s="597"/>
      <c r="U105" s="597"/>
      <c r="V105" s="597"/>
      <c r="W105" s="597"/>
      <c r="X105" s="597"/>
      <c r="Y105" s="595"/>
      <c r="Z105" s="595"/>
    </row>
    <row r="106" spans="1:26" ht="11.25" customHeight="1" x14ac:dyDescent="0.2">
      <c r="A106" s="595"/>
      <c r="B106" s="595"/>
      <c r="C106" s="595"/>
      <c r="D106" s="595"/>
      <c r="E106" s="595"/>
      <c r="F106" s="595"/>
      <c r="G106" s="595"/>
      <c r="H106" s="596"/>
      <c r="I106" s="597"/>
      <c r="J106" s="597"/>
      <c r="K106" s="597"/>
      <c r="L106" s="595"/>
      <c r="M106" s="595"/>
      <c r="N106" s="595"/>
      <c r="O106" s="595"/>
      <c r="P106" s="595"/>
      <c r="Q106" s="595"/>
      <c r="R106" s="595"/>
      <c r="S106" s="595"/>
      <c r="T106" s="597"/>
      <c r="U106" s="597"/>
      <c r="V106" s="597"/>
      <c r="W106" s="597"/>
      <c r="X106" s="597"/>
      <c r="Y106" s="595"/>
      <c r="Z106" s="595"/>
    </row>
    <row r="107" spans="1:26" ht="11.25" customHeight="1" x14ac:dyDescent="0.2">
      <c r="A107" s="595"/>
      <c r="B107" s="595"/>
      <c r="C107" s="595"/>
      <c r="D107" s="595"/>
      <c r="E107" s="595"/>
      <c r="F107" s="595"/>
      <c r="G107" s="595"/>
      <c r="H107" s="596"/>
      <c r="I107" s="597"/>
      <c r="J107" s="597"/>
      <c r="K107" s="597"/>
      <c r="L107" s="595"/>
      <c r="M107" s="595"/>
      <c r="N107" s="595"/>
      <c r="O107" s="595"/>
      <c r="P107" s="595"/>
      <c r="Q107" s="595"/>
      <c r="R107" s="595"/>
      <c r="S107" s="595"/>
      <c r="T107" s="597"/>
      <c r="U107" s="597"/>
      <c r="V107" s="597"/>
      <c r="W107" s="597"/>
      <c r="X107" s="597"/>
      <c r="Y107" s="595"/>
      <c r="Z107" s="595"/>
    </row>
    <row r="108" spans="1:26" ht="11.25" customHeight="1" x14ac:dyDescent="0.2">
      <c r="A108" s="595"/>
      <c r="B108" s="595"/>
      <c r="C108" s="595"/>
      <c r="D108" s="595"/>
      <c r="E108" s="595"/>
      <c r="F108" s="595"/>
      <c r="G108" s="595"/>
      <c r="H108" s="596"/>
      <c r="I108" s="597"/>
      <c r="J108" s="597"/>
      <c r="K108" s="597"/>
      <c r="L108" s="595"/>
      <c r="M108" s="595"/>
      <c r="N108" s="595"/>
      <c r="O108" s="595"/>
      <c r="P108" s="595"/>
      <c r="Q108" s="595"/>
      <c r="R108" s="595"/>
      <c r="S108" s="595"/>
      <c r="T108" s="597"/>
      <c r="U108" s="597"/>
      <c r="V108" s="597"/>
      <c r="W108" s="597"/>
      <c r="X108" s="597"/>
      <c r="Y108" s="595"/>
      <c r="Z108" s="595"/>
    </row>
    <row r="109" spans="1:26" ht="11.25" customHeight="1" x14ac:dyDescent="0.2">
      <c r="A109" s="595"/>
      <c r="B109" s="595"/>
      <c r="C109" s="595"/>
      <c r="D109" s="595"/>
      <c r="E109" s="595"/>
      <c r="F109" s="595"/>
      <c r="G109" s="595"/>
      <c r="H109" s="596"/>
      <c r="I109" s="597"/>
      <c r="J109" s="597"/>
      <c r="K109" s="597"/>
      <c r="L109" s="595"/>
      <c r="M109" s="595"/>
      <c r="N109" s="595"/>
      <c r="O109" s="595"/>
      <c r="P109" s="595"/>
      <c r="Q109" s="595"/>
      <c r="R109" s="595"/>
      <c r="S109" s="595"/>
      <c r="T109" s="597"/>
      <c r="U109" s="597"/>
      <c r="V109" s="597"/>
      <c r="W109" s="597"/>
      <c r="X109" s="597"/>
      <c r="Y109" s="595"/>
      <c r="Z109" s="595"/>
    </row>
    <row r="110" spans="1:26" ht="11.25" customHeight="1" x14ac:dyDescent="0.2">
      <c r="A110" s="595"/>
      <c r="B110" s="595"/>
      <c r="C110" s="595"/>
      <c r="D110" s="595"/>
      <c r="E110" s="595"/>
      <c r="F110" s="595"/>
      <c r="G110" s="595"/>
      <c r="H110" s="596"/>
      <c r="I110" s="597"/>
      <c r="J110" s="597"/>
      <c r="K110" s="597"/>
      <c r="L110" s="595"/>
      <c r="M110" s="595"/>
      <c r="N110" s="595"/>
      <c r="O110" s="595"/>
      <c r="P110" s="595"/>
      <c r="Q110" s="595"/>
      <c r="R110" s="595"/>
      <c r="S110" s="595"/>
      <c r="T110" s="597"/>
      <c r="U110" s="597"/>
      <c r="V110" s="597"/>
      <c r="W110" s="597"/>
      <c r="X110" s="597"/>
      <c r="Y110" s="595"/>
      <c r="Z110" s="595"/>
    </row>
    <row r="111" spans="1:26" ht="11.25" customHeight="1" x14ac:dyDescent="0.2">
      <c r="A111" s="595"/>
      <c r="B111" s="595"/>
      <c r="C111" s="595"/>
      <c r="D111" s="595"/>
      <c r="E111" s="595"/>
      <c r="F111" s="595"/>
      <c r="G111" s="595"/>
      <c r="H111" s="596"/>
      <c r="I111" s="597"/>
      <c r="J111" s="597"/>
      <c r="K111" s="597"/>
      <c r="L111" s="595"/>
      <c r="M111" s="595"/>
      <c r="N111" s="595"/>
      <c r="O111" s="595"/>
      <c r="P111" s="595"/>
      <c r="Q111" s="595"/>
      <c r="R111" s="595"/>
      <c r="S111" s="595"/>
      <c r="T111" s="597"/>
      <c r="U111" s="597"/>
      <c r="V111" s="597"/>
      <c r="W111" s="597"/>
      <c r="X111" s="597"/>
      <c r="Y111" s="595"/>
      <c r="Z111" s="595"/>
    </row>
    <row r="112" spans="1:26" ht="11.25" customHeight="1" x14ac:dyDescent="0.2">
      <c r="A112" s="595"/>
      <c r="B112" s="595"/>
      <c r="C112" s="595"/>
      <c r="D112" s="595"/>
      <c r="E112" s="595"/>
      <c r="F112" s="595"/>
      <c r="G112" s="595"/>
      <c r="H112" s="596"/>
      <c r="I112" s="597"/>
      <c r="J112" s="597"/>
      <c r="K112" s="597"/>
      <c r="L112" s="595"/>
      <c r="M112" s="595"/>
      <c r="N112" s="595"/>
      <c r="O112" s="595"/>
      <c r="P112" s="595"/>
      <c r="Q112" s="595"/>
      <c r="R112" s="595"/>
      <c r="S112" s="595"/>
      <c r="T112" s="597"/>
      <c r="U112" s="597"/>
      <c r="V112" s="597"/>
      <c r="W112" s="597"/>
      <c r="X112" s="597"/>
      <c r="Y112" s="595"/>
      <c r="Z112" s="595"/>
    </row>
    <row r="113" spans="1:26" ht="11.25" customHeight="1" x14ac:dyDescent="0.2">
      <c r="A113" s="595"/>
      <c r="B113" s="595"/>
      <c r="C113" s="595"/>
      <c r="D113" s="595"/>
      <c r="E113" s="595"/>
      <c r="F113" s="595"/>
      <c r="G113" s="595"/>
      <c r="H113" s="596"/>
      <c r="I113" s="597"/>
      <c r="J113" s="597"/>
      <c r="K113" s="597"/>
      <c r="L113" s="595"/>
      <c r="M113" s="595"/>
      <c r="N113" s="595"/>
      <c r="O113" s="595"/>
      <c r="P113" s="595"/>
      <c r="Q113" s="595"/>
      <c r="R113" s="595"/>
      <c r="S113" s="595"/>
      <c r="T113" s="597"/>
      <c r="U113" s="597"/>
      <c r="V113" s="597"/>
      <c r="W113" s="597"/>
      <c r="X113" s="597"/>
      <c r="Y113" s="595"/>
      <c r="Z113" s="595"/>
    </row>
    <row r="114" spans="1:26" ht="11.25" customHeight="1" x14ac:dyDescent="0.2">
      <c r="A114" s="595"/>
      <c r="B114" s="595"/>
      <c r="C114" s="595"/>
      <c r="D114" s="595"/>
      <c r="E114" s="595"/>
      <c r="F114" s="595"/>
      <c r="G114" s="595"/>
      <c r="H114" s="596"/>
      <c r="I114" s="597"/>
      <c r="J114" s="597"/>
      <c r="K114" s="597"/>
      <c r="L114" s="595"/>
      <c r="M114" s="595"/>
      <c r="N114" s="595"/>
      <c r="O114" s="595"/>
      <c r="P114" s="595"/>
      <c r="Q114" s="595"/>
      <c r="R114" s="595"/>
      <c r="S114" s="595"/>
      <c r="T114" s="597"/>
      <c r="U114" s="597"/>
      <c r="V114" s="597"/>
      <c r="W114" s="597"/>
      <c r="X114" s="597"/>
      <c r="Y114" s="595"/>
      <c r="Z114" s="595"/>
    </row>
    <row r="115" spans="1:26" ht="11.25" customHeight="1" x14ac:dyDescent="0.2">
      <c r="A115" s="595"/>
      <c r="B115" s="595"/>
      <c r="C115" s="595"/>
      <c r="D115" s="595"/>
      <c r="E115" s="595"/>
      <c r="F115" s="595"/>
      <c r="G115" s="595"/>
      <c r="H115" s="596"/>
      <c r="I115" s="597"/>
      <c r="J115" s="597"/>
      <c r="K115" s="597"/>
      <c r="L115" s="595"/>
      <c r="M115" s="595"/>
      <c r="N115" s="595"/>
      <c r="O115" s="595"/>
      <c r="P115" s="595"/>
      <c r="Q115" s="595"/>
      <c r="R115" s="595"/>
      <c r="S115" s="595"/>
      <c r="T115" s="597"/>
      <c r="U115" s="597"/>
      <c r="V115" s="597"/>
      <c r="W115" s="597"/>
      <c r="X115" s="597"/>
      <c r="Y115" s="595"/>
      <c r="Z115" s="595"/>
    </row>
    <row r="116" spans="1:26" ht="11.25" customHeight="1" x14ac:dyDescent="0.2">
      <c r="A116" s="595"/>
      <c r="B116" s="595"/>
      <c r="C116" s="595"/>
      <c r="D116" s="595"/>
      <c r="E116" s="595"/>
      <c r="F116" s="595"/>
      <c r="G116" s="595"/>
      <c r="H116" s="596"/>
      <c r="I116" s="597"/>
      <c r="J116" s="597"/>
      <c r="K116" s="597"/>
      <c r="L116" s="595"/>
      <c r="M116" s="595"/>
      <c r="N116" s="595"/>
      <c r="O116" s="595"/>
      <c r="P116" s="595"/>
      <c r="Q116" s="595"/>
      <c r="R116" s="595"/>
      <c r="S116" s="595"/>
      <c r="T116" s="597"/>
      <c r="U116" s="597"/>
      <c r="V116" s="597"/>
      <c r="W116" s="597"/>
      <c r="X116" s="597"/>
      <c r="Y116" s="595"/>
      <c r="Z116" s="595"/>
    </row>
    <row r="117" spans="1:26" ht="11.25" customHeight="1" x14ac:dyDescent="0.2">
      <c r="A117" s="595"/>
      <c r="B117" s="595"/>
      <c r="C117" s="595"/>
      <c r="D117" s="595"/>
      <c r="E117" s="595"/>
      <c r="F117" s="595"/>
      <c r="G117" s="595"/>
      <c r="H117" s="596"/>
      <c r="I117" s="597"/>
      <c r="J117" s="597"/>
      <c r="K117" s="597"/>
      <c r="L117" s="595"/>
      <c r="M117" s="595"/>
      <c r="N117" s="595"/>
      <c r="O117" s="595"/>
      <c r="P117" s="595"/>
      <c r="Q117" s="595"/>
      <c r="R117" s="595"/>
      <c r="S117" s="595"/>
      <c r="T117" s="597"/>
      <c r="U117" s="597"/>
      <c r="V117" s="597"/>
      <c r="W117" s="597"/>
      <c r="X117" s="597"/>
      <c r="Y117" s="595"/>
      <c r="Z117" s="595"/>
    </row>
    <row r="118" spans="1:26" ht="11.25" customHeight="1" x14ac:dyDescent="0.2">
      <c r="A118" s="595"/>
      <c r="B118" s="595"/>
      <c r="C118" s="595"/>
      <c r="D118" s="595"/>
      <c r="E118" s="595"/>
      <c r="F118" s="595"/>
      <c r="G118" s="595"/>
      <c r="H118" s="596"/>
      <c r="I118" s="597"/>
      <c r="J118" s="597"/>
      <c r="K118" s="597"/>
      <c r="L118" s="595"/>
      <c r="M118" s="595"/>
      <c r="N118" s="595"/>
      <c r="O118" s="595"/>
      <c r="P118" s="595"/>
      <c r="Q118" s="595"/>
      <c r="R118" s="595"/>
      <c r="S118" s="595"/>
      <c r="T118" s="597"/>
      <c r="U118" s="597"/>
      <c r="V118" s="597"/>
      <c r="W118" s="597"/>
      <c r="X118" s="597"/>
      <c r="Y118" s="595"/>
      <c r="Z118" s="595"/>
    </row>
    <row r="119" spans="1:26" ht="11.25" customHeight="1" x14ac:dyDescent="0.2">
      <c r="A119" s="595"/>
      <c r="B119" s="595"/>
      <c r="C119" s="595"/>
      <c r="D119" s="595"/>
      <c r="E119" s="595"/>
      <c r="F119" s="595"/>
      <c r="G119" s="595"/>
      <c r="H119" s="596"/>
      <c r="I119" s="597"/>
      <c r="J119" s="597"/>
      <c r="K119" s="597"/>
      <c r="L119" s="595"/>
      <c r="M119" s="595"/>
      <c r="N119" s="595"/>
      <c r="O119" s="595"/>
      <c r="P119" s="595"/>
      <c r="Q119" s="595"/>
      <c r="R119" s="595"/>
      <c r="S119" s="595"/>
      <c r="T119" s="597"/>
      <c r="U119" s="597"/>
      <c r="V119" s="597"/>
      <c r="W119" s="597"/>
      <c r="X119" s="597"/>
      <c r="Y119" s="595"/>
      <c r="Z119" s="595"/>
    </row>
    <row r="120" spans="1:26" ht="11.25" customHeight="1" x14ac:dyDescent="0.2">
      <c r="A120" s="595"/>
      <c r="B120" s="595"/>
      <c r="C120" s="595"/>
      <c r="D120" s="595"/>
      <c r="E120" s="595"/>
      <c r="F120" s="595"/>
      <c r="G120" s="595"/>
      <c r="H120" s="596"/>
      <c r="I120" s="597"/>
      <c r="J120" s="597"/>
      <c r="K120" s="597"/>
      <c r="L120" s="595"/>
      <c r="M120" s="595"/>
      <c r="N120" s="595"/>
      <c r="O120" s="595"/>
      <c r="P120" s="595"/>
      <c r="Q120" s="595"/>
      <c r="R120" s="595"/>
      <c r="S120" s="595"/>
      <c r="T120" s="597"/>
      <c r="U120" s="597"/>
      <c r="V120" s="597"/>
      <c r="W120" s="597"/>
      <c r="X120" s="597"/>
      <c r="Y120" s="595"/>
      <c r="Z120" s="595"/>
    </row>
    <row r="121" spans="1:26" ht="11.25" customHeight="1" x14ac:dyDescent="0.2">
      <c r="A121" s="595"/>
      <c r="B121" s="595"/>
      <c r="C121" s="595"/>
      <c r="D121" s="595"/>
      <c r="E121" s="595"/>
      <c r="F121" s="595"/>
      <c r="G121" s="595"/>
      <c r="H121" s="596"/>
      <c r="I121" s="597"/>
      <c r="J121" s="597"/>
      <c r="K121" s="597"/>
      <c r="L121" s="595"/>
      <c r="M121" s="595"/>
      <c r="N121" s="595"/>
      <c r="O121" s="595"/>
      <c r="P121" s="595"/>
      <c r="Q121" s="595"/>
      <c r="R121" s="595"/>
      <c r="S121" s="595"/>
      <c r="T121" s="597"/>
      <c r="U121" s="597"/>
      <c r="V121" s="597"/>
      <c r="W121" s="597"/>
      <c r="X121" s="597"/>
      <c r="Y121" s="595"/>
      <c r="Z121" s="595"/>
    </row>
    <row r="122" spans="1:26" ht="11.25" customHeight="1" x14ac:dyDescent="0.2">
      <c r="A122" s="595"/>
      <c r="B122" s="595"/>
      <c r="C122" s="595"/>
      <c r="D122" s="595"/>
      <c r="E122" s="595"/>
      <c r="F122" s="595"/>
      <c r="G122" s="595"/>
      <c r="H122" s="596"/>
      <c r="I122" s="597"/>
      <c r="J122" s="597"/>
      <c r="K122" s="597"/>
      <c r="L122" s="595"/>
      <c r="M122" s="595"/>
      <c r="N122" s="595"/>
      <c r="O122" s="595"/>
      <c r="P122" s="595"/>
      <c r="Q122" s="595"/>
      <c r="R122" s="595"/>
      <c r="S122" s="595"/>
      <c r="T122" s="597"/>
      <c r="U122" s="597"/>
      <c r="V122" s="597"/>
      <c r="W122" s="597"/>
      <c r="X122" s="597"/>
      <c r="Y122" s="595"/>
      <c r="Z122" s="595"/>
    </row>
    <row r="123" spans="1:26" ht="11.25" customHeight="1" x14ac:dyDescent="0.2">
      <c r="A123" s="595"/>
      <c r="B123" s="595"/>
      <c r="C123" s="595"/>
      <c r="D123" s="595"/>
      <c r="E123" s="595"/>
      <c r="F123" s="595"/>
      <c r="G123" s="595"/>
      <c r="H123" s="596"/>
      <c r="I123" s="597"/>
      <c r="J123" s="597"/>
      <c r="K123" s="597"/>
      <c r="L123" s="595"/>
      <c r="M123" s="595"/>
      <c r="N123" s="595"/>
      <c r="O123" s="595"/>
      <c r="P123" s="595"/>
      <c r="Q123" s="595"/>
      <c r="R123" s="595"/>
      <c r="S123" s="595"/>
      <c r="T123" s="597"/>
      <c r="U123" s="597"/>
      <c r="V123" s="597"/>
      <c r="W123" s="597"/>
      <c r="X123" s="597"/>
      <c r="Y123" s="595"/>
      <c r="Z123" s="595"/>
    </row>
    <row r="124" spans="1:26" ht="11.25" customHeight="1" x14ac:dyDescent="0.2">
      <c r="A124" s="595"/>
      <c r="B124" s="595"/>
      <c r="C124" s="595"/>
      <c r="D124" s="595"/>
      <c r="E124" s="595"/>
      <c r="F124" s="595"/>
      <c r="G124" s="595"/>
      <c r="H124" s="596"/>
      <c r="I124" s="597"/>
      <c r="J124" s="597"/>
      <c r="K124" s="597"/>
      <c r="L124" s="595"/>
      <c r="M124" s="595"/>
      <c r="N124" s="595"/>
      <c r="O124" s="595"/>
      <c r="P124" s="595"/>
      <c r="Q124" s="595"/>
      <c r="R124" s="595"/>
      <c r="S124" s="595"/>
      <c r="T124" s="597"/>
      <c r="U124" s="597"/>
      <c r="V124" s="597"/>
      <c r="W124" s="597"/>
      <c r="X124" s="597"/>
      <c r="Y124" s="595"/>
      <c r="Z124" s="595"/>
    </row>
    <row r="125" spans="1:26" ht="11.25" customHeight="1" x14ac:dyDescent="0.2">
      <c r="A125" s="595"/>
      <c r="B125" s="595"/>
      <c r="C125" s="595"/>
      <c r="D125" s="595"/>
      <c r="E125" s="595"/>
      <c r="F125" s="595"/>
      <c r="G125" s="595"/>
      <c r="H125" s="596"/>
      <c r="I125" s="597"/>
      <c r="J125" s="597"/>
      <c r="K125" s="597"/>
      <c r="L125" s="595"/>
      <c r="M125" s="595"/>
      <c r="N125" s="595"/>
      <c r="O125" s="595"/>
      <c r="P125" s="595"/>
      <c r="Q125" s="595"/>
      <c r="R125" s="595"/>
      <c r="S125" s="595"/>
      <c r="T125" s="597"/>
      <c r="U125" s="597"/>
      <c r="V125" s="597"/>
      <c r="W125" s="597"/>
      <c r="X125" s="597"/>
      <c r="Y125" s="595"/>
      <c r="Z125" s="595"/>
    </row>
    <row r="126" spans="1:26" ht="11.25" customHeight="1" x14ac:dyDescent="0.2">
      <c r="A126" s="595"/>
      <c r="B126" s="595"/>
      <c r="C126" s="595"/>
      <c r="D126" s="595"/>
      <c r="E126" s="595"/>
      <c r="F126" s="595"/>
      <c r="G126" s="595"/>
      <c r="H126" s="596"/>
      <c r="I126" s="597"/>
      <c r="J126" s="597"/>
      <c r="K126" s="597"/>
      <c r="L126" s="595"/>
      <c r="M126" s="595"/>
      <c r="N126" s="595"/>
      <c r="O126" s="595"/>
      <c r="P126" s="595"/>
      <c r="Q126" s="595"/>
      <c r="R126" s="595"/>
      <c r="S126" s="595"/>
      <c r="T126" s="597"/>
      <c r="U126" s="597"/>
      <c r="V126" s="597"/>
      <c r="W126" s="597"/>
      <c r="X126" s="597"/>
      <c r="Y126" s="595"/>
      <c r="Z126" s="595"/>
    </row>
    <row r="127" spans="1:26" ht="11.25" customHeight="1" x14ac:dyDescent="0.2">
      <c r="A127" s="595"/>
      <c r="B127" s="595"/>
      <c r="C127" s="595"/>
      <c r="D127" s="595"/>
      <c r="E127" s="595"/>
      <c r="F127" s="595"/>
      <c r="G127" s="595"/>
      <c r="H127" s="596"/>
      <c r="I127" s="597"/>
      <c r="J127" s="597"/>
      <c r="K127" s="597"/>
      <c r="L127" s="595"/>
      <c r="M127" s="595"/>
      <c r="N127" s="595"/>
      <c r="O127" s="595"/>
      <c r="P127" s="595"/>
      <c r="Q127" s="595"/>
      <c r="R127" s="595"/>
      <c r="S127" s="595"/>
      <c r="T127" s="597"/>
      <c r="U127" s="597"/>
      <c r="V127" s="597"/>
      <c r="W127" s="597"/>
      <c r="X127" s="597"/>
      <c r="Y127" s="595"/>
      <c r="Z127" s="595"/>
    </row>
    <row r="128" spans="1:26" ht="11.25" customHeight="1" x14ac:dyDescent="0.2">
      <c r="A128" s="595"/>
      <c r="B128" s="595"/>
      <c r="C128" s="595"/>
      <c r="D128" s="595"/>
      <c r="E128" s="595"/>
      <c r="F128" s="595"/>
      <c r="G128" s="595"/>
      <c r="H128" s="596"/>
      <c r="I128" s="597"/>
      <c r="J128" s="597"/>
      <c r="K128" s="597"/>
      <c r="L128" s="595"/>
      <c r="M128" s="595"/>
      <c r="N128" s="595"/>
      <c r="O128" s="595"/>
      <c r="P128" s="595"/>
      <c r="Q128" s="595"/>
      <c r="R128" s="595"/>
      <c r="S128" s="595"/>
      <c r="T128" s="597"/>
      <c r="U128" s="597"/>
      <c r="V128" s="597"/>
      <c r="W128" s="597"/>
      <c r="X128" s="597"/>
      <c r="Y128" s="595"/>
      <c r="Z128" s="595"/>
    </row>
    <row r="129" spans="1:26" ht="11.25" customHeight="1" x14ac:dyDescent="0.2">
      <c r="A129" s="595"/>
      <c r="B129" s="595"/>
      <c r="C129" s="595"/>
      <c r="D129" s="595"/>
      <c r="E129" s="595"/>
      <c r="F129" s="595"/>
      <c r="G129" s="595"/>
      <c r="H129" s="596"/>
      <c r="I129" s="597"/>
      <c r="J129" s="597"/>
      <c r="K129" s="597"/>
      <c r="L129" s="595"/>
      <c r="M129" s="595"/>
      <c r="N129" s="595"/>
      <c r="O129" s="595"/>
      <c r="P129" s="595"/>
      <c r="Q129" s="595"/>
      <c r="R129" s="595"/>
      <c r="S129" s="595"/>
      <c r="T129" s="597"/>
      <c r="U129" s="597"/>
      <c r="V129" s="597"/>
      <c r="W129" s="597"/>
      <c r="X129" s="597"/>
      <c r="Y129" s="595"/>
      <c r="Z129" s="595"/>
    </row>
    <row r="130" spans="1:26" ht="11.25" customHeight="1" x14ac:dyDescent="0.2">
      <c r="A130" s="595"/>
      <c r="B130" s="595"/>
      <c r="C130" s="595"/>
      <c r="D130" s="595"/>
      <c r="E130" s="595"/>
      <c r="F130" s="595"/>
      <c r="G130" s="595"/>
      <c r="H130" s="596"/>
      <c r="I130" s="597"/>
      <c r="J130" s="597"/>
      <c r="K130" s="597"/>
      <c r="L130" s="595"/>
      <c r="M130" s="595"/>
      <c r="N130" s="595"/>
      <c r="O130" s="595"/>
      <c r="P130" s="595"/>
      <c r="Q130" s="595"/>
      <c r="R130" s="595"/>
      <c r="S130" s="595"/>
      <c r="T130" s="597"/>
      <c r="U130" s="597"/>
      <c r="V130" s="597"/>
      <c r="W130" s="597"/>
      <c r="X130" s="597"/>
      <c r="Y130" s="595"/>
      <c r="Z130" s="595"/>
    </row>
    <row r="131" spans="1:26" ht="11.25" customHeight="1" x14ac:dyDescent="0.2">
      <c r="A131" s="595"/>
      <c r="B131" s="595"/>
      <c r="C131" s="595"/>
      <c r="D131" s="595"/>
      <c r="E131" s="595"/>
      <c r="F131" s="595"/>
      <c r="G131" s="595"/>
      <c r="H131" s="596"/>
      <c r="I131" s="597"/>
      <c r="J131" s="597"/>
      <c r="K131" s="597"/>
      <c r="L131" s="595"/>
      <c r="M131" s="595"/>
      <c r="N131" s="595"/>
      <c r="O131" s="595"/>
      <c r="P131" s="595"/>
      <c r="Q131" s="595"/>
      <c r="R131" s="595"/>
      <c r="S131" s="595"/>
      <c r="T131" s="597"/>
      <c r="U131" s="597"/>
      <c r="V131" s="597"/>
      <c r="W131" s="597"/>
      <c r="X131" s="597"/>
      <c r="Y131" s="595"/>
      <c r="Z131" s="595"/>
    </row>
    <row r="132" spans="1:26" ht="11.25" customHeight="1" x14ac:dyDescent="0.2">
      <c r="A132" s="595"/>
      <c r="B132" s="595"/>
      <c r="C132" s="595"/>
      <c r="D132" s="595"/>
      <c r="E132" s="595"/>
      <c r="F132" s="595"/>
      <c r="G132" s="595"/>
      <c r="H132" s="596"/>
      <c r="I132" s="597"/>
      <c r="J132" s="597"/>
      <c r="K132" s="597"/>
      <c r="L132" s="595"/>
      <c r="M132" s="595"/>
      <c r="N132" s="595"/>
      <c r="O132" s="595"/>
      <c r="P132" s="595"/>
      <c r="Q132" s="595"/>
      <c r="R132" s="595"/>
      <c r="S132" s="595"/>
      <c r="T132" s="597"/>
      <c r="U132" s="597"/>
      <c r="V132" s="597"/>
      <c r="W132" s="597"/>
      <c r="X132" s="597"/>
      <c r="Y132" s="595"/>
      <c r="Z132" s="595"/>
    </row>
    <row r="133" spans="1:26" ht="11.25" customHeight="1" x14ac:dyDescent="0.2">
      <c r="A133" s="595"/>
      <c r="B133" s="595"/>
      <c r="C133" s="595"/>
      <c r="D133" s="595"/>
      <c r="E133" s="595"/>
      <c r="F133" s="595"/>
      <c r="G133" s="595"/>
      <c r="H133" s="596"/>
      <c r="I133" s="597"/>
      <c r="J133" s="597"/>
      <c r="K133" s="597"/>
      <c r="L133" s="595"/>
      <c r="M133" s="595"/>
      <c r="N133" s="595"/>
      <c r="O133" s="595"/>
      <c r="P133" s="595"/>
      <c r="Q133" s="595"/>
      <c r="R133" s="595"/>
      <c r="S133" s="595"/>
      <c r="T133" s="597"/>
      <c r="U133" s="597"/>
      <c r="V133" s="597"/>
      <c r="W133" s="597"/>
      <c r="X133" s="597"/>
      <c r="Y133" s="595"/>
      <c r="Z133" s="595"/>
    </row>
    <row r="134" spans="1:26" ht="11.25" customHeight="1" x14ac:dyDescent="0.2">
      <c r="A134" s="595"/>
      <c r="B134" s="595"/>
      <c r="C134" s="595"/>
      <c r="D134" s="595"/>
      <c r="E134" s="595"/>
      <c r="F134" s="595"/>
      <c r="G134" s="595"/>
      <c r="H134" s="596"/>
      <c r="I134" s="597"/>
      <c r="J134" s="597"/>
      <c r="K134" s="597"/>
      <c r="L134" s="595"/>
      <c r="M134" s="595"/>
      <c r="N134" s="595"/>
      <c r="O134" s="595"/>
      <c r="P134" s="595"/>
      <c r="Q134" s="595"/>
      <c r="R134" s="595"/>
      <c r="S134" s="595"/>
      <c r="T134" s="597"/>
      <c r="U134" s="597"/>
      <c r="V134" s="597"/>
      <c r="W134" s="597"/>
      <c r="X134" s="597"/>
      <c r="Y134" s="595"/>
      <c r="Z134" s="595"/>
    </row>
    <row r="135" spans="1:26" ht="11.25" customHeight="1" x14ac:dyDescent="0.2">
      <c r="A135" s="595"/>
      <c r="B135" s="595"/>
      <c r="C135" s="595"/>
      <c r="D135" s="595"/>
      <c r="E135" s="595"/>
      <c r="F135" s="595"/>
      <c r="G135" s="595"/>
      <c r="H135" s="596"/>
      <c r="I135" s="597"/>
      <c r="J135" s="597"/>
      <c r="K135" s="597"/>
      <c r="L135" s="595"/>
      <c r="M135" s="595"/>
      <c r="N135" s="595"/>
      <c r="O135" s="595"/>
      <c r="P135" s="595"/>
      <c r="Q135" s="595"/>
      <c r="R135" s="595"/>
      <c r="S135" s="595"/>
      <c r="T135" s="597"/>
      <c r="U135" s="597"/>
      <c r="V135" s="597"/>
      <c r="W135" s="597"/>
      <c r="X135" s="597"/>
      <c r="Y135" s="595"/>
      <c r="Z135" s="595"/>
    </row>
    <row r="136" spans="1:26" ht="11.25" customHeight="1" x14ac:dyDescent="0.2">
      <c r="A136" s="595"/>
      <c r="B136" s="595"/>
      <c r="C136" s="595"/>
      <c r="D136" s="595"/>
      <c r="E136" s="595"/>
      <c r="F136" s="595"/>
      <c r="G136" s="595"/>
      <c r="H136" s="596"/>
      <c r="I136" s="597"/>
      <c r="J136" s="597"/>
      <c r="K136" s="597"/>
      <c r="L136" s="595"/>
      <c r="M136" s="595"/>
      <c r="N136" s="595"/>
      <c r="O136" s="595"/>
      <c r="P136" s="595"/>
      <c r="Q136" s="595"/>
      <c r="R136" s="595"/>
      <c r="S136" s="595"/>
      <c r="T136" s="597"/>
      <c r="U136" s="597"/>
      <c r="V136" s="597"/>
      <c r="W136" s="597"/>
      <c r="X136" s="597"/>
      <c r="Y136" s="595"/>
      <c r="Z136" s="595"/>
    </row>
    <row r="137" spans="1:26" ht="11.25" customHeight="1" x14ac:dyDescent="0.2">
      <c r="A137" s="595"/>
      <c r="B137" s="595"/>
      <c r="C137" s="595"/>
      <c r="D137" s="595"/>
      <c r="E137" s="595"/>
      <c r="F137" s="595"/>
      <c r="G137" s="595"/>
      <c r="H137" s="596"/>
      <c r="I137" s="597"/>
      <c r="J137" s="597"/>
      <c r="K137" s="597"/>
      <c r="L137" s="595"/>
      <c r="M137" s="595"/>
      <c r="N137" s="595"/>
      <c r="O137" s="595"/>
      <c r="P137" s="595"/>
      <c r="Q137" s="595"/>
      <c r="R137" s="595"/>
      <c r="S137" s="595"/>
      <c r="T137" s="597"/>
      <c r="U137" s="597"/>
      <c r="V137" s="597"/>
      <c r="W137" s="597"/>
      <c r="X137" s="597"/>
      <c r="Y137" s="595"/>
      <c r="Z137" s="595"/>
    </row>
    <row r="138" spans="1:26" ht="11.25" customHeight="1" x14ac:dyDescent="0.2">
      <c r="A138" s="595"/>
      <c r="B138" s="595"/>
      <c r="C138" s="595"/>
      <c r="D138" s="595"/>
      <c r="E138" s="595"/>
      <c r="F138" s="595"/>
      <c r="G138" s="595"/>
      <c r="H138" s="596"/>
      <c r="I138" s="597"/>
      <c r="J138" s="597"/>
      <c r="K138" s="597"/>
      <c r="L138" s="595"/>
      <c r="M138" s="595"/>
      <c r="N138" s="595"/>
      <c r="O138" s="595"/>
      <c r="P138" s="595"/>
      <c r="Q138" s="595"/>
      <c r="R138" s="595"/>
      <c r="S138" s="595"/>
      <c r="T138" s="597"/>
      <c r="U138" s="597"/>
      <c r="V138" s="597"/>
      <c r="W138" s="597"/>
      <c r="X138" s="597"/>
      <c r="Y138" s="595"/>
      <c r="Z138" s="595"/>
    </row>
    <row r="139" spans="1:26" ht="11.25" customHeight="1" x14ac:dyDescent="0.2">
      <c r="A139" s="595"/>
      <c r="B139" s="595"/>
      <c r="C139" s="595"/>
      <c r="D139" s="595"/>
      <c r="E139" s="595"/>
      <c r="F139" s="595"/>
      <c r="G139" s="595"/>
      <c r="H139" s="596"/>
      <c r="I139" s="597"/>
      <c r="J139" s="597"/>
      <c r="K139" s="597"/>
      <c r="L139" s="595"/>
      <c r="M139" s="595"/>
      <c r="N139" s="595"/>
      <c r="O139" s="595"/>
      <c r="P139" s="595"/>
      <c r="Q139" s="595"/>
      <c r="R139" s="595"/>
      <c r="S139" s="595"/>
      <c r="T139" s="597"/>
      <c r="U139" s="597"/>
      <c r="V139" s="597"/>
      <c r="W139" s="597"/>
      <c r="X139" s="597"/>
      <c r="Y139" s="595"/>
      <c r="Z139" s="595"/>
    </row>
    <row r="140" spans="1:26" ht="11.25" customHeight="1" x14ac:dyDescent="0.2">
      <c r="A140" s="595"/>
      <c r="B140" s="595"/>
      <c r="C140" s="595"/>
      <c r="D140" s="595"/>
      <c r="E140" s="595"/>
      <c r="F140" s="595"/>
      <c r="G140" s="595"/>
      <c r="H140" s="596"/>
      <c r="I140" s="597"/>
      <c r="J140" s="597"/>
      <c r="K140" s="597"/>
      <c r="L140" s="595"/>
      <c r="M140" s="595"/>
      <c r="N140" s="595"/>
      <c r="O140" s="595"/>
      <c r="P140" s="595"/>
      <c r="Q140" s="595"/>
      <c r="R140" s="595"/>
      <c r="S140" s="595"/>
      <c r="T140" s="597"/>
      <c r="U140" s="597"/>
      <c r="V140" s="597"/>
      <c r="W140" s="597"/>
      <c r="X140" s="597"/>
      <c r="Y140" s="595"/>
      <c r="Z140" s="595"/>
    </row>
    <row r="141" spans="1:26" ht="11.25" customHeight="1" x14ac:dyDescent="0.2">
      <c r="A141" s="595"/>
      <c r="B141" s="595"/>
      <c r="C141" s="595"/>
      <c r="D141" s="595"/>
      <c r="E141" s="595"/>
      <c r="F141" s="595"/>
      <c r="G141" s="595"/>
      <c r="H141" s="596"/>
      <c r="I141" s="597"/>
      <c r="J141" s="597"/>
      <c r="K141" s="597"/>
      <c r="L141" s="595"/>
      <c r="M141" s="595"/>
      <c r="N141" s="595"/>
      <c r="O141" s="595"/>
      <c r="P141" s="595"/>
      <c r="Q141" s="595"/>
      <c r="R141" s="595"/>
      <c r="S141" s="595"/>
      <c r="T141" s="597"/>
      <c r="U141" s="597"/>
      <c r="V141" s="597"/>
      <c r="W141" s="597"/>
      <c r="X141" s="597"/>
      <c r="Y141" s="595"/>
      <c r="Z141" s="595"/>
    </row>
    <row r="142" spans="1:26" ht="11.25" customHeight="1" x14ac:dyDescent="0.2">
      <c r="A142" s="595"/>
      <c r="B142" s="595"/>
      <c r="C142" s="595"/>
      <c r="D142" s="595"/>
      <c r="E142" s="595"/>
      <c r="F142" s="595"/>
      <c r="G142" s="595"/>
      <c r="H142" s="596"/>
      <c r="I142" s="597"/>
      <c r="J142" s="597"/>
      <c r="K142" s="597"/>
      <c r="L142" s="595"/>
      <c r="M142" s="595"/>
      <c r="N142" s="595"/>
      <c r="O142" s="595"/>
      <c r="P142" s="595"/>
      <c r="Q142" s="595"/>
      <c r="R142" s="595"/>
      <c r="S142" s="595"/>
      <c r="T142" s="597"/>
      <c r="U142" s="597"/>
      <c r="V142" s="597"/>
      <c r="W142" s="597"/>
      <c r="X142" s="597"/>
      <c r="Y142" s="595"/>
      <c r="Z142" s="595"/>
    </row>
    <row r="143" spans="1:26" ht="11.25" customHeight="1" x14ac:dyDescent="0.2">
      <c r="A143" s="595"/>
      <c r="B143" s="595"/>
      <c r="C143" s="595"/>
      <c r="D143" s="595"/>
      <c r="E143" s="595"/>
      <c r="F143" s="595"/>
      <c r="G143" s="595"/>
      <c r="H143" s="596"/>
      <c r="I143" s="597"/>
      <c r="J143" s="597"/>
      <c r="K143" s="597"/>
      <c r="L143" s="595"/>
      <c r="M143" s="595"/>
      <c r="N143" s="595"/>
      <c r="O143" s="595"/>
      <c r="P143" s="595"/>
      <c r="Q143" s="595"/>
      <c r="R143" s="595"/>
      <c r="S143" s="595"/>
      <c r="T143" s="597"/>
      <c r="U143" s="597"/>
      <c r="V143" s="597"/>
      <c r="W143" s="597"/>
      <c r="X143" s="597"/>
      <c r="Y143" s="595"/>
      <c r="Z143" s="595"/>
    </row>
    <row r="144" spans="1:26" ht="11.25" customHeight="1" x14ac:dyDescent="0.2">
      <c r="A144" s="595"/>
      <c r="B144" s="595"/>
      <c r="C144" s="595"/>
      <c r="D144" s="595"/>
      <c r="E144" s="595"/>
      <c r="F144" s="595"/>
      <c r="G144" s="595"/>
      <c r="H144" s="596"/>
      <c r="I144" s="597"/>
      <c r="J144" s="597"/>
      <c r="K144" s="597"/>
      <c r="L144" s="595"/>
      <c r="M144" s="595"/>
      <c r="N144" s="595"/>
      <c r="O144" s="595"/>
      <c r="P144" s="595"/>
      <c r="Q144" s="595"/>
      <c r="R144" s="595"/>
      <c r="S144" s="595"/>
      <c r="T144" s="597"/>
      <c r="U144" s="597"/>
      <c r="V144" s="597"/>
      <c r="W144" s="597"/>
      <c r="X144" s="597"/>
      <c r="Y144" s="595"/>
      <c r="Z144" s="595"/>
    </row>
    <row r="145" spans="1:26" ht="11.25" customHeight="1" x14ac:dyDescent="0.2">
      <c r="A145" s="595"/>
      <c r="B145" s="595"/>
      <c r="C145" s="595"/>
      <c r="D145" s="595"/>
      <c r="E145" s="595"/>
      <c r="F145" s="595"/>
      <c r="G145" s="595"/>
      <c r="H145" s="596"/>
      <c r="I145" s="597"/>
      <c r="J145" s="597"/>
      <c r="K145" s="597"/>
      <c r="L145" s="595"/>
      <c r="M145" s="595"/>
      <c r="N145" s="595"/>
      <c r="O145" s="595"/>
      <c r="P145" s="595"/>
      <c r="Q145" s="595"/>
      <c r="R145" s="595"/>
      <c r="S145" s="595"/>
      <c r="T145" s="597"/>
      <c r="U145" s="597"/>
      <c r="V145" s="597"/>
      <c r="W145" s="597"/>
      <c r="X145" s="597"/>
      <c r="Y145" s="595"/>
      <c r="Z145" s="595"/>
    </row>
    <row r="146" spans="1:26" ht="11.25" customHeight="1" x14ac:dyDescent="0.2">
      <c r="A146" s="595"/>
      <c r="B146" s="595"/>
      <c r="C146" s="595"/>
      <c r="D146" s="595"/>
      <c r="E146" s="595"/>
      <c r="F146" s="595"/>
      <c r="G146" s="595"/>
      <c r="H146" s="596"/>
      <c r="I146" s="597"/>
      <c r="J146" s="597"/>
      <c r="K146" s="597"/>
      <c r="L146" s="595"/>
      <c r="M146" s="595"/>
      <c r="N146" s="595"/>
      <c r="O146" s="595"/>
      <c r="P146" s="595"/>
      <c r="Q146" s="595"/>
      <c r="R146" s="595"/>
      <c r="S146" s="595"/>
      <c r="T146" s="597"/>
      <c r="U146" s="597"/>
      <c r="V146" s="597"/>
      <c r="W146" s="597"/>
      <c r="X146" s="597"/>
      <c r="Y146" s="595"/>
      <c r="Z146" s="595"/>
    </row>
    <row r="147" spans="1:26" ht="11.25" customHeight="1" x14ac:dyDescent="0.2">
      <c r="A147" s="595"/>
      <c r="B147" s="595"/>
      <c r="C147" s="595"/>
      <c r="D147" s="595"/>
      <c r="E147" s="595"/>
      <c r="F147" s="595"/>
      <c r="G147" s="595"/>
      <c r="H147" s="596"/>
      <c r="I147" s="597"/>
      <c r="J147" s="597"/>
      <c r="K147" s="597"/>
      <c r="L147" s="595"/>
      <c r="M147" s="595"/>
      <c r="N147" s="595"/>
      <c r="O147" s="595"/>
      <c r="P147" s="595"/>
      <c r="Q147" s="595"/>
      <c r="R147" s="595"/>
      <c r="S147" s="595"/>
      <c r="T147" s="597"/>
      <c r="U147" s="597"/>
      <c r="V147" s="597"/>
      <c r="W147" s="597"/>
      <c r="X147" s="597"/>
      <c r="Y147" s="595"/>
      <c r="Z147" s="595"/>
    </row>
    <row r="148" spans="1:26" ht="11.25" customHeight="1" x14ac:dyDescent="0.2">
      <c r="A148" s="595"/>
      <c r="B148" s="595"/>
      <c r="C148" s="595"/>
      <c r="D148" s="595"/>
      <c r="E148" s="595"/>
      <c r="F148" s="595"/>
      <c r="G148" s="595"/>
      <c r="H148" s="596"/>
      <c r="I148" s="597"/>
      <c r="J148" s="597"/>
      <c r="K148" s="597"/>
      <c r="L148" s="595"/>
      <c r="M148" s="595"/>
      <c r="N148" s="595"/>
      <c r="O148" s="595"/>
      <c r="P148" s="595"/>
      <c r="Q148" s="595"/>
      <c r="R148" s="595"/>
      <c r="S148" s="595"/>
      <c r="T148" s="597"/>
      <c r="U148" s="597"/>
      <c r="V148" s="597"/>
      <c r="W148" s="597"/>
      <c r="X148" s="597"/>
      <c r="Y148" s="595"/>
      <c r="Z148" s="595"/>
    </row>
    <row r="149" spans="1:26" ht="11.25" customHeight="1" x14ac:dyDescent="0.2">
      <c r="A149" s="595"/>
      <c r="B149" s="595"/>
      <c r="C149" s="595"/>
      <c r="D149" s="595"/>
      <c r="E149" s="595"/>
      <c r="F149" s="595"/>
      <c r="G149" s="595"/>
      <c r="H149" s="596"/>
      <c r="I149" s="597"/>
      <c r="J149" s="597"/>
      <c r="K149" s="597"/>
      <c r="L149" s="595"/>
      <c r="M149" s="595"/>
      <c r="N149" s="595"/>
      <c r="O149" s="595"/>
      <c r="P149" s="595"/>
      <c r="Q149" s="595"/>
      <c r="R149" s="595"/>
      <c r="S149" s="595"/>
      <c r="T149" s="597"/>
      <c r="U149" s="597"/>
      <c r="V149" s="597"/>
      <c r="W149" s="597"/>
      <c r="X149" s="597"/>
      <c r="Y149" s="595"/>
      <c r="Z149" s="595"/>
    </row>
    <row r="150" spans="1:26" ht="11.25" customHeight="1" x14ac:dyDescent="0.2">
      <c r="A150" s="595"/>
      <c r="B150" s="595"/>
      <c r="C150" s="595"/>
      <c r="D150" s="595"/>
      <c r="E150" s="595"/>
      <c r="F150" s="595"/>
      <c r="G150" s="595"/>
      <c r="H150" s="596"/>
      <c r="I150" s="597"/>
      <c r="J150" s="597"/>
      <c r="K150" s="597"/>
      <c r="L150" s="595"/>
      <c r="M150" s="595"/>
      <c r="N150" s="595"/>
      <c r="O150" s="595"/>
      <c r="P150" s="595"/>
      <c r="Q150" s="595"/>
      <c r="R150" s="595"/>
      <c r="S150" s="595"/>
      <c r="T150" s="597"/>
      <c r="U150" s="597"/>
      <c r="V150" s="597"/>
      <c r="W150" s="597"/>
      <c r="X150" s="597"/>
      <c r="Y150" s="595"/>
      <c r="Z150" s="595"/>
    </row>
    <row r="151" spans="1:26" ht="11.25" customHeight="1" x14ac:dyDescent="0.2">
      <c r="A151" s="595"/>
      <c r="B151" s="595"/>
      <c r="C151" s="595"/>
      <c r="D151" s="595"/>
      <c r="E151" s="595"/>
      <c r="F151" s="595"/>
      <c r="G151" s="595"/>
      <c r="H151" s="596"/>
      <c r="I151" s="597"/>
      <c r="J151" s="597"/>
      <c r="K151" s="597"/>
      <c r="L151" s="595"/>
      <c r="M151" s="595"/>
      <c r="N151" s="595"/>
      <c r="O151" s="595"/>
      <c r="P151" s="595"/>
      <c r="Q151" s="595"/>
      <c r="R151" s="595"/>
      <c r="S151" s="595"/>
      <c r="T151" s="597"/>
      <c r="U151" s="597"/>
      <c r="V151" s="597"/>
      <c r="W151" s="597"/>
      <c r="X151" s="597"/>
      <c r="Y151" s="595"/>
      <c r="Z151" s="595"/>
    </row>
    <row r="152" spans="1:26" ht="11.25" customHeight="1" x14ac:dyDescent="0.2">
      <c r="A152" s="595"/>
      <c r="B152" s="595"/>
      <c r="C152" s="595"/>
      <c r="D152" s="595"/>
      <c r="E152" s="595"/>
      <c r="F152" s="595"/>
      <c r="G152" s="595"/>
      <c r="H152" s="596"/>
      <c r="I152" s="597"/>
      <c r="J152" s="597"/>
      <c r="K152" s="597"/>
      <c r="L152" s="595"/>
      <c r="M152" s="595"/>
      <c r="N152" s="595"/>
      <c r="O152" s="595"/>
      <c r="P152" s="595"/>
      <c r="Q152" s="595"/>
      <c r="R152" s="595"/>
      <c r="S152" s="595"/>
      <c r="T152" s="597"/>
      <c r="U152" s="597"/>
      <c r="V152" s="597"/>
      <c r="W152" s="597"/>
      <c r="X152" s="597"/>
      <c r="Y152" s="595"/>
      <c r="Z152" s="595"/>
    </row>
    <row r="153" spans="1:26" ht="11.25" customHeight="1" x14ac:dyDescent="0.2">
      <c r="A153" s="595"/>
      <c r="B153" s="595"/>
      <c r="C153" s="595"/>
      <c r="D153" s="595"/>
      <c r="E153" s="595"/>
      <c r="F153" s="595"/>
      <c r="G153" s="595"/>
      <c r="H153" s="596"/>
      <c r="I153" s="597"/>
      <c r="J153" s="597"/>
      <c r="K153" s="597"/>
      <c r="L153" s="595"/>
      <c r="M153" s="595"/>
      <c r="N153" s="595"/>
      <c r="O153" s="595"/>
      <c r="P153" s="595"/>
      <c r="Q153" s="595"/>
      <c r="R153" s="595"/>
      <c r="S153" s="595"/>
      <c r="T153" s="597"/>
      <c r="U153" s="597"/>
      <c r="V153" s="597"/>
      <c r="W153" s="597"/>
      <c r="X153" s="597"/>
      <c r="Y153" s="595"/>
      <c r="Z153" s="595"/>
    </row>
    <row r="154" spans="1:26" ht="11.25" customHeight="1" x14ac:dyDescent="0.2">
      <c r="A154" s="595"/>
      <c r="B154" s="595"/>
      <c r="C154" s="595"/>
      <c r="D154" s="595"/>
      <c r="E154" s="595"/>
      <c r="F154" s="595"/>
      <c r="G154" s="595"/>
      <c r="H154" s="596"/>
      <c r="I154" s="597"/>
      <c r="J154" s="597"/>
      <c r="K154" s="597"/>
      <c r="L154" s="595"/>
      <c r="M154" s="595"/>
      <c r="N154" s="595"/>
      <c r="O154" s="595"/>
      <c r="P154" s="595"/>
      <c r="Q154" s="595"/>
      <c r="R154" s="595"/>
      <c r="S154" s="595"/>
      <c r="T154" s="597"/>
      <c r="U154" s="597"/>
      <c r="V154" s="597"/>
      <c r="W154" s="597"/>
      <c r="X154" s="597"/>
      <c r="Y154" s="595"/>
      <c r="Z154" s="595"/>
    </row>
    <row r="155" spans="1:26" ht="11.25" customHeight="1" x14ac:dyDescent="0.2">
      <c r="A155" s="595"/>
      <c r="B155" s="595"/>
      <c r="C155" s="595"/>
      <c r="D155" s="595"/>
      <c r="E155" s="595"/>
      <c r="F155" s="595"/>
      <c r="G155" s="595"/>
      <c r="H155" s="596"/>
      <c r="I155" s="597"/>
      <c r="J155" s="597"/>
      <c r="K155" s="597"/>
      <c r="L155" s="595"/>
      <c r="M155" s="595"/>
      <c r="N155" s="595"/>
      <c r="O155" s="595"/>
      <c r="P155" s="595"/>
      <c r="Q155" s="595"/>
      <c r="R155" s="595"/>
      <c r="S155" s="595"/>
      <c r="T155" s="597"/>
      <c r="U155" s="597"/>
      <c r="V155" s="597"/>
      <c r="W155" s="597"/>
      <c r="X155" s="597"/>
      <c r="Y155" s="595"/>
      <c r="Z155" s="595"/>
    </row>
    <row r="156" spans="1:26" ht="11.25" customHeight="1" x14ac:dyDescent="0.2">
      <c r="A156" s="595"/>
      <c r="B156" s="595"/>
      <c r="C156" s="595"/>
      <c r="D156" s="595"/>
      <c r="E156" s="595"/>
      <c r="F156" s="595"/>
      <c r="G156" s="595"/>
      <c r="H156" s="596"/>
      <c r="I156" s="597"/>
      <c r="J156" s="597"/>
      <c r="K156" s="597"/>
      <c r="L156" s="595"/>
      <c r="M156" s="595"/>
      <c r="N156" s="595"/>
      <c r="O156" s="595"/>
      <c r="P156" s="595"/>
      <c r="Q156" s="595"/>
      <c r="R156" s="595"/>
      <c r="S156" s="595"/>
      <c r="T156" s="597"/>
      <c r="U156" s="597"/>
      <c r="V156" s="597"/>
      <c r="W156" s="597"/>
      <c r="X156" s="597"/>
      <c r="Y156" s="595"/>
      <c r="Z156" s="595"/>
    </row>
    <row r="157" spans="1:26" ht="11.25" customHeight="1" x14ac:dyDescent="0.2">
      <c r="A157" s="595"/>
      <c r="B157" s="595"/>
      <c r="C157" s="595"/>
      <c r="D157" s="595"/>
      <c r="E157" s="595"/>
      <c r="F157" s="595"/>
      <c r="G157" s="595"/>
      <c r="H157" s="596"/>
      <c r="I157" s="597"/>
      <c r="J157" s="597"/>
      <c r="K157" s="597"/>
      <c r="L157" s="595"/>
      <c r="M157" s="595"/>
      <c r="N157" s="595"/>
      <c r="O157" s="595"/>
      <c r="P157" s="595"/>
      <c r="Q157" s="595"/>
      <c r="R157" s="595"/>
      <c r="S157" s="595"/>
      <c r="T157" s="597"/>
      <c r="U157" s="597"/>
      <c r="V157" s="597"/>
      <c r="W157" s="597"/>
      <c r="X157" s="597"/>
      <c r="Y157" s="595"/>
      <c r="Z157" s="595"/>
    </row>
    <row r="158" spans="1:26" ht="11.25" customHeight="1" x14ac:dyDescent="0.2">
      <c r="A158" s="595"/>
      <c r="B158" s="595"/>
      <c r="C158" s="595"/>
      <c r="D158" s="595"/>
      <c r="E158" s="595"/>
      <c r="F158" s="595"/>
      <c r="G158" s="595"/>
      <c r="H158" s="596"/>
      <c r="I158" s="597"/>
      <c r="J158" s="597"/>
      <c r="K158" s="597"/>
      <c r="L158" s="595"/>
      <c r="M158" s="595"/>
      <c r="N158" s="595"/>
      <c r="O158" s="595"/>
      <c r="P158" s="595"/>
      <c r="Q158" s="595"/>
      <c r="R158" s="595"/>
      <c r="S158" s="595"/>
      <c r="T158" s="597"/>
      <c r="U158" s="597"/>
      <c r="V158" s="597"/>
      <c r="W158" s="597"/>
      <c r="X158" s="597"/>
      <c r="Y158" s="595"/>
      <c r="Z158" s="595"/>
    </row>
    <row r="159" spans="1:26" ht="11.25" customHeight="1" x14ac:dyDescent="0.2">
      <c r="A159" s="595"/>
      <c r="B159" s="595"/>
      <c r="C159" s="595"/>
      <c r="D159" s="595"/>
      <c r="E159" s="595"/>
      <c r="F159" s="595"/>
      <c r="G159" s="595"/>
      <c r="H159" s="596"/>
      <c r="I159" s="597"/>
      <c r="J159" s="597"/>
      <c r="K159" s="597"/>
      <c r="L159" s="595"/>
      <c r="M159" s="595"/>
      <c r="N159" s="595"/>
      <c r="O159" s="595"/>
      <c r="P159" s="595"/>
      <c r="Q159" s="595"/>
      <c r="R159" s="595"/>
      <c r="S159" s="595"/>
      <c r="T159" s="597"/>
      <c r="U159" s="597"/>
      <c r="V159" s="597"/>
      <c r="W159" s="597"/>
      <c r="X159" s="597"/>
      <c r="Y159" s="595"/>
      <c r="Z159" s="595"/>
    </row>
    <row r="160" spans="1:26" ht="11.25" customHeight="1" x14ac:dyDescent="0.2">
      <c r="A160" s="595"/>
      <c r="B160" s="595"/>
      <c r="C160" s="595"/>
      <c r="D160" s="595"/>
      <c r="E160" s="595"/>
      <c r="F160" s="595"/>
      <c r="G160" s="595"/>
      <c r="H160" s="596"/>
      <c r="I160" s="597"/>
      <c r="J160" s="597"/>
      <c r="K160" s="597"/>
      <c r="L160" s="595"/>
      <c r="M160" s="595"/>
      <c r="N160" s="595"/>
      <c r="O160" s="595"/>
      <c r="P160" s="595"/>
      <c r="Q160" s="595"/>
      <c r="R160" s="595"/>
      <c r="S160" s="595"/>
      <c r="T160" s="597"/>
      <c r="U160" s="597"/>
      <c r="V160" s="597"/>
      <c r="W160" s="597"/>
      <c r="X160" s="597"/>
      <c r="Y160" s="595"/>
      <c r="Z160" s="595"/>
    </row>
    <row r="161" spans="1:26" ht="11.25" customHeight="1" x14ac:dyDescent="0.2">
      <c r="A161" s="595"/>
      <c r="B161" s="595"/>
      <c r="C161" s="595"/>
      <c r="D161" s="595"/>
      <c r="E161" s="595"/>
      <c r="F161" s="595"/>
      <c r="G161" s="595"/>
      <c r="H161" s="596"/>
      <c r="I161" s="597"/>
      <c r="J161" s="597"/>
      <c r="K161" s="597"/>
      <c r="L161" s="595"/>
      <c r="M161" s="595"/>
      <c r="N161" s="595"/>
      <c r="O161" s="595"/>
      <c r="P161" s="595"/>
      <c r="Q161" s="595"/>
      <c r="R161" s="595"/>
      <c r="S161" s="595"/>
      <c r="T161" s="597"/>
      <c r="U161" s="597"/>
      <c r="V161" s="597"/>
      <c r="W161" s="597"/>
      <c r="X161" s="597"/>
      <c r="Y161" s="595"/>
      <c r="Z161" s="595"/>
    </row>
    <row r="162" spans="1:26" ht="11.25" customHeight="1" x14ac:dyDescent="0.2">
      <c r="A162" s="595"/>
      <c r="B162" s="595"/>
      <c r="C162" s="595"/>
      <c r="D162" s="595"/>
      <c r="E162" s="595"/>
      <c r="F162" s="595"/>
      <c r="G162" s="595"/>
      <c r="H162" s="596"/>
      <c r="I162" s="597"/>
      <c r="J162" s="597"/>
      <c r="K162" s="597"/>
      <c r="L162" s="595"/>
      <c r="M162" s="595"/>
      <c r="N162" s="595"/>
      <c r="O162" s="595"/>
      <c r="P162" s="595"/>
      <c r="Q162" s="595"/>
      <c r="R162" s="595"/>
      <c r="S162" s="595"/>
      <c r="T162" s="597"/>
      <c r="U162" s="597"/>
      <c r="V162" s="597"/>
      <c r="W162" s="597"/>
      <c r="X162" s="597"/>
      <c r="Y162" s="595"/>
      <c r="Z162" s="595"/>
    </row>
    <row r="163" spans="1:26" ht="11.25" customHeight="1" x14ac:dyDescent="0.2">
      <c r="A163" s="595"/>
      <c r="B163" s="595"/>
      <c r="C163" s="595"/>
      <c r="D163" s="595"/>
      <c r="E163" s="595"/>
      <c r="F163" s="595"/>
      <c r="G163" s="595"/>
      <c r="H163" s="596"/>
      <c r="I163" s="597"/>
      <c r="J163" s="597"/>
      <c r="K163" s="597"/>
      <c r="L163" s="595"/>
      <c r="M163" s="595"/>
      <c r="N163" s="595"/>
      <c r="O163" s="595"/>
      <c r="P163" s="595"/>
      <c r="Q163" s="595"/>
      <c r="R163" s="595"/>
      <c r="S163" s="595"/>
      <c r="T163" s="597"/>
      <c r="U163" s="597"/>
      <c r="V163" s="597"/>
      <c r="W163" s="597"/>
      <c r="X163" s="597"/>
      <c r="Y163" s="595"/>
      <c r="Z163" s="595"/>
    </row>
    <row r="164" spans="1:26" ht="11.25" customHeight="1" x14ac:dyDescent="0.2">
      <c r="A164" s="595"/>
      <c r="B164" s="595"/>
      <c r="C164" s="595"/>
      <c r="D164" s="595"/>
      <c r="E164" s="595"/>
      <c r="F164" s="595"/>
      <c r="G164" s="595"/>
      <c r="H164" s="596"/>
      <c r="I164" s="597"/>
      <c r="J164" s="597"/>
      <c r="K164" s="597"/>
      <c r="L164" s="595"/>
      <c r="M164" s="595"/>
      <c r="N164" s="595"/>
      <c r="O164" s="595"/>
      <c r="P164" s="595"/>
      <c r="Q164" s="595"/>
      <c r="R164" s="595"/>
      <c r="S164" s="595"/>
      <c r="T164" s="597"/>
      <c r="U164" s="597"/>
      <c r="V164" s="597"/>
      <c r="W164" s="597"/>
      <c r="X164" s="597"/>
      <c r="Y164" s="595"/>
      <c r="Z164" s="595"/>
    </row>
    <row r="165" spans="1:26" ht="11.25" customHeight="1" x14ac:dyDescent="0.2">
      <c r="A165" s="595"/>
      <c r="B165" s="595"/>
      <c r="C165" s="595"/>
      <c r="D165" s="595"/>
      <c r="E165" s="595"/>
      <c r="F165" s="595"/>
      <c r="G165" s="595"/>
      <c r="H165" s="596"/>
      <c r="I165" s="597"/>
      <c r="J165" s="597"/>
      <c r="K165" s="597"/>
      <c r="L165" s="595"/>
      <c r="M165" s="595"/>
      <c r="N165" s="595"/>
      <c r="O165" s="595"/>
      <c r="P165" s="595"/>
      <c r="Q165" s="595"/>
      <c r="R165" s="595"/>
      <c r="S165" s="595"/>
      <c r="T165" s="597"/>
      <c r="U165" s="597"/>
      <c r="V165" s="597"/>
      <c r="W165" s="597"/>
      <c r="X165" s="597"/>
      <c r="Y165" s="595"/>
      <c r="Z165" s="595"/>
    </row>
    <row r="166" spans="1:26" ht="11.25" customHeight="1" x14ac:dyDescent="0.2">
      <c r="A166" s="595"/>
      <c r="B166" s="595"/>
      <c r="C166" s="595"/>
      <c r="D166" s="595"/>
      <c r="E166" s="595"/>
      <c r="F166" s="595"/>
      <c r="G166" s="595"/>
      <c r="H166" s="596"/>
      <c r="I166" s="597"/>
      <c r="J166" s="597"/>
      <c r="K166" s="597"/>
      <c r="L166" s="595"/>
      <c r="M166" s="595"/>
      <c r="N166" s="595"/>
      <c r="O166" s="595"/>
      <c r="P166" s="595"/>
      <c r="Q166" s="595"/>
      <c r="R166" s="595"/>
      <c r="S166" s="595"/>
      <c r="T166" s="597"/>
      <c r="U166" s="597"/>
      <c r="V166" s="597"/>
      <c r="W166" s="597"/>
      <c r="X166" s="597"/>
      <c r="Y166" s="595"/>
      <c r="Z166" s="595"/>
    </row>
    <row r="167" spans="1:26" ht="11.25" customHeight="1" x14ac:dyDescent="0.2">
      <c r="A167" s="595"/>
      <c r="B167" s="595"/>
      <c r="C167" s="595"/>
      <c r="D167" s="595"/>
      <c r="E167" s="595"/>
      <c r="F167" s="595"/>
      <c r="G167" s="595"/>
      <c r="H167" s="596"/>
      <c r="I167" s="597"/>
      <c r="J167" s="597"/>
      <c r="K167" s="597"/>
      <c r="L167" s="595"/>
      <c r="M167" s="595"/>
      <c r="N167" s="595"/>
      <c r="O167" s="595"/>
      <c r="P167" s="595"/>
      <c r="Q167" s="595"/>
      <c r="R167" s="595"/>
      <c r="S167" s="595"/>
      <c r="T167" s="597"/>
      <c r="U167" s="597"/>
      <c r="V167" s="597"/>
      <c r="W167" s="597"/>
      <c r="X167" s="597"/>
      <c r="Y167" s="595"/>
      <c r="Z167" s="595"/>
    </row>
    <row r="168" spans="1:26" ht="11.25" customHeight="1" x14ac:dyDescent="0.2">
      <c r="A168" s="595"/>
      <c r="B168" s="595"/>
      <c r="C168" s="595"/>
      <c r="D168" s="595"/>
      <c r="E168" s="595"/>
      <c r="F168" s="595"/>
      <c r="G168" s="595"/>
      <c r="H168" s="596"/>
      <c r="I168" s="597"/>
      <c r="J168" s="597"/>
      <c r="K168" s="597"/>
      <c r="L168" s="595"/>
      <c r="M168" s="595"/>
      <c r="N168" s="595"/>
      <c r="O168" s="595"/>
      <c r="P168" s="595"/>
      <c r="Q168" s="595"/>
      <c r="R168" s="595"/>
      <c r="S168" s="595"/>
      <c r="T168" s="597"/>
      <c r="U168" s="597"/>
      <c r="V168" s="597"/>
      <c r="W168" s="597"/>
      <c r="X168" s="597"/>
      <c r="Y168" s="595"/>
      <c r="Z168" s="595"/>
    </row>
    <row r="169" spans="1:26" ht="11.25" customHeight="1" x14ac:dyDescent="0.2">
      <c r="A169" s="595"/>
      <c r="B169" s="595"/>
      <c r="C169" s="595"/>
      <c r="D169" s="595"/>
      <c r="E169" s="595"/>
      <c r="F169" s="595"/>
      <c r="G169" s="595"/>
      <c r="H169" s="596"/>
      <c r="I169" s="597"/>
      <c r="J169" s="597"/>
      <c r="K169" s="597"/>
      <c r="L169" s="595"/>
      <c r="M169" s="595"/>
      <c r="N169" s="595"/>
      <c r="O169" s="595"/>
      <c r="P169" s="595"/>
      <c r="Q169" s="595"/>
      <c r="R169" s="595"/>
      <c r="S169" s="595"/>
      <c r="T169" s="597"/>
      <c r="U169" s="597"/>
      <c r="V169" s="597"/>
      <c r="W169" s="597"/>
      <c r="X169" s="597"/>
      <c r="Y169" s="595"/>
      <c r="Z169" s="595"/>
    </row>
    <row r="170" spans="1:26" ht="11.25" customHeight="1" x14ac:dyDescent="0.2">
      <c r="A170" s="595"/>
      <c r="B170" s="595"/>
      <c r="C170" s="595"/>
      <c r="D170" s="595"/>
      <c r="E170" s="595"/>
      <c r="F170" s="595"/>
      <c r="G170" s="595"/>
      <c r="H170" s="596"/>
      <c r="I170" s="597"/>
      <c r="J170" s="597"/>
      <c r="K170" s="597"/>
      <c r="L170" s="595"/>
      <c r="M170" s="595"/>
      <c r="N170" s="595"/>
      <c r="O170" s="595"/>
      <c r="P170" s="595"/>
      <c r="Q170" s="595"/>
      <c r="R170" s="595"/>
      <c r="S170" s="595"/>
      <c r="T170" s="597"/>
      <c r="U170" s="597"/>
      <c r="V170" s="597"/>
      <c r="W170" s="597"/>
      <c r="X170" s="597"/>
      <c r="Y170" s="595"/>
      <c r="Z170" s="595"/>
    </row>
    <row r="171" spans="1:26" ht="11.25" customHeight="1" x14ac:dyDescent="0.2">
      <c r="A171" s="595"/>
      <c r="B171" s="595"/>
      <c r="C171" s="595"/>
      <c r="D171" s="595"/>
      <c r="E171" s="595"/>
      <c r="F171" s="595"/>
      <c r="G171" s="595"/>
      <c r="H171" s="596"/>
      <c r="I171" s="597"/>
      <c r="J171" s="597"/>
      <c r="K171" s="597"/>
      <c r="L171" s="595"/>
      <c r="M171" s="595"/>
      <c r="N171" s="595"/>
      <c r="O171" s="595"/>
      <c r="P171" s="595"/>
      <c r="Q171" s="595"/>
      <c r="R171" s="595"/>
      <c r="S171" s="595"/>
      <c r="T171" s="597"/>
      <c r="U171" s="597"/>
      <c r="V171" s="597"/>
      <c r="W171" s="597"/>
      <c r="X171" s="597"/>
      <c r="Y171" s="595"/>
      <c r="Z171" s="595"/>
    </row>
    <row r="172" spans="1:26" ht="11.25" customHeight="1" x14ac:dyDescent="0.2">
      <c r="A172" s="595"/>
      <c r="B172" s="595"/>
      <c r="C172" s="595"/>
      <c r="D172" s="595"/>
      <c r="E172" s="595"/>
      <c r="F172" s="595"/>
      <c r="G172" s="595"/>
      <c r="H172" s="596"/>
      <c r="I172" s="597"/>
      <c r="J172" s="597"/>
      <c r="K172" s="597"/>
      <c r="L172" s="595"/>
      <c r="M172" s="595"/>
      <c r="N172" s="595"/>
      <c r="O172" s="595"/>
      <c r="P172" s="595"/>
      <c r="Q172" s="595"/>
      <c r="R172" s="595"/>
      <c r="S172" s="595"/>
      <c r="T172" s="597"/>
      <c r="U172" s="597"/>
      <c r="V172" s="597"/>
      <c r="W172" s="597"/>
      <c r="X172" s="597"/>
      <c r="Y172" s="595"/>
      <c r="Z172" s="595"/>
    </row>
    <row r="173" spans="1:26" ht="11.25" customHeight="1" x14ac:dyDescent="0.2">
      <c r="A173" s="595"/>
      <c r="B173" s="595"/>
      <c r="C173" s="595"/>
      <c r="D173" s="595"/>
      <c r="E173" s="595"/>
      <c r="F173" s="595"/>
      <c r="G173" s="595"/>
      <c r="H173" s="596"/>
      <c r="I173" s="597"/>
      <c r="J173" s="597"/>
      <c r="K173" s="597"/>
      <c r="L173" s="595"/>
      <c r="M173" s="595"/>
      <c r="N173" s="595"/>
      <c r="O173" s="595"/>
      <c r="P173" s="595"/>
      <c r="Q173" s="595"/>
      <c r="R173" s="595"/>
      <c r="S173" s="595"/>
      <c r="T173" s="597"/>
      <c r="U173" s="597"/>
      <c r="V173" s="597"/>
      <c r="W173" s="597"/>
      <c r="X173" s="597"/>
      <c r="Y173" s="595"/>
      <c r="Z173" s="595"/>
    </row>
    <row r="174" spans="1:26" ht="11.25" customHeight="1" x14ac:dyDescent="0.2">
      <c r="A174" s="595"/>
      <c r="B174" s="595"/>
      <c r="C174" s="595"/>
      <c r="D174" s="595"/>
      <c r="E174" s="595"/>
      <c r="F174" s="595"/>
      <c r="G174" s="595"/>
      <c r="H174" s="596"/>
      <c r="I174" s="597"/>
      <c r="J174" s="597"/>
      <c r="K174" s="597"/>
      <c r="L174" s="595"/>
      <c r="M174" s="595"/>
      <c r="N174" s="595"/>
      <c r="O174" s="595"/>
      <c r="P174" s="595"/>
      <c r="Q174" s="595"/>
      <c r="R174" s="595"/>
      <c r="S174" s="595"/>
      <c r="T174" s="597"/>
      <c r="U174" s="597"/>
      <c r="V174" s="597"/>
      <c r="W174" s="597"/>
      <c r="X174" s="597"/>
      <c r="Y174" s="595"/>
      <c r="Z174" s="595"/>
    </row>
    <row r="175" spans="1:26" ht="11.25" customHeight="1" x14ac:dyDescent="0.2">
      <c r="A175" s="595"/>
      <c r="B175" s="595"/>
      <c r="C175" s="595"/>
      <c r="D175" s="595"/>
      <c r="E175" s="595"/>
      <c r="F175" s="595"/>
      <c r="G175" s="595"/>
      <c r="H175" s="596"/>
      <c r="I175" s="597"/>
      <c r="J175" s="597"/>
      <c r="K175" s="597"/>
      <c r="L175" s="595"/>
      <c r="M175" s="595"/>
      <c r="N175" s="595"/>
      <c r="O175" s="595"/>
      <c r="P175" s="595"/>
      <c r="Q175" s="595"/>
      <c r="R175" s="595"/>
      <c r="S175" s="595"/>
      <c r="T175" s="597"/>
      <c r="U175" s="597"/>
      <c r="V175" s="597"/>
      <c r="W175" s="597"/>
      <c r="X175" s="597"/>
      <c r="Y175" s="595"/>
      <c r="Z175" s="595"/>
    </row>
    <row r="176" spans="1:26" ht="11.25" customHeight="1" x14ac:dyDescent="0.2">
      <c r="A176" s="595"/>
      <c r="B176" s="595"/>
      <c r="C176" s="595"/>
      <c r="D176" s="595"/>
      <c r="E176" s="595"/>
      <c r="F176" s="595"/>
      <c r="G176" s="595"/>
      <c r="H176" s="596"/>
      <c r="I176" s="597"/>
      <c r="J176" s="597"/>
      <c r="K176" s="597"/>
      <c r="L176" s="595"/>
      <c r="M176" s="595"/>
      <c r="N176" s="595"/>
      <c r="O176" s="595"/>
      <c r="P176" s="595"/>
      <c r="Q176" s="595"/>
      <c r="R176" s="595"/>
      <c r="S176" s="595"/>
      <c r="T176" s="597"/>
      <c r="U176" s="597"/>
      <c r="V176" s="597"/>
      <c r="W176" s="597"/>
      <c r="X176" s="597"/>
      <c r="Y176" s="595"/>
      <c r="Z176" s="595"/>
    </row>
    <row r="177" spans="1:26" ht="11.25" customHeight="1" x14ac:dyDescent="0.2">
      <c r="A177" s="595"/>
      <c r="B177" s="595"/>
      <c r="C177" s="595"/>
      <c r="D177" s="595"/>
      <c r="E177" s="595"/>
      <c r="F177" s="595"/>
      <c r="G177" s="595"/>
      <c r="H177" s="596"/>
      <c r="I177" s="597"/>
      <c r="J177" s="597"/>
      <c r="K177" s="597"/>
      <c r="L177" s="595"/>
      <c r="M177" s="595"/>
      <c r="N177" s="595"/>
      <c r="O177" s="595"/>
      <c r="P177" s="595"/>
      <c r="Q177" s="595"/>
      <c r="R177" s="595"/>
      <c r="S177" s="595"/>
      <c r="T177" s="597"/>
      <c r="U177" s="597"/>
      <c r="V177" s="597"/>
      <c r="W177" s="597"/>
      <c r="X177" s="597"/>
      <c r="Y177" s="595"/>
      <c r="Z177" s="595"/>
    </row>
    <row r="178" spans="1:26" ht="11.25" customHeight="1" x14ac:dyDescent="0.2">
      <c r="A178" s="595"/>
      <c r="B178" s="595"/>
      <c r="C178" s="595"/>
      <c r="D178" s="595"/>
      <c r="E178" s="595"/>
      <c r="F178" s="595"/>
      <c r="G178" s="595"/>
      <c r="H178" s="596"/>
      <c r="I178" s="597"/>
      <c r="J178" s="597"/>
      <c r="K178" s="597"/>
      <c r="L178" s="595"/>
      <c r="M178" s="595"/>
      <c r="N178" s="595"/>
      <c r="O178" s="595"/>
      <c r="P178" s="595"/>
      <c r="Q178" s="595"/>
      <c r="R178" s="595"/>
      <c r="S178" s="595"/>
      <c r="T178" s="597"/>
      <c r="U178" s="597"/>
      <c r="V178" s="597"/>
      <c r="W178" s="597"/>
      <c r="X178" s="597"/>
      <c r="Y178" s="595"/>
      <c r="Z178" s="595"/>
    </row>
    <row r="179" spans="1:26" ht="11.25" customHeight="1" x14ac:dyDescent="0.2">
      <c r="A179" s="595"/>
      <c r="B179" s="595"/>
      <c r="C179" s="595"/>
      <c r="D179" s="595"/>
      <c r="E179" s="595"/>
      <c r="F179" s="595"/>
      <c r="G179" s="595"/>
      <c r="H179" s="596"/>
      <c r="I179" s="597"/>
      <c r="J179" s="597"/>
      <c r="K179" s="597"/>
      <c r="L179" s="595"/>
      <c r="M179" s="595"/>
      <c r="N179" s="595"/>
      <c r="O179" s="595"/>
      <c r="P179" s="595"/>
      <c r="Q179" s="595"/>
      <c r="R179" s="595"/>
      <c r="S179" s="595"/>
      <c r="T179" s="597"/>
      <c r="U179" s="597"/>
      <c r="V179" s="597"/>
      <c r="W179" s="597"/>
      <c r="X179" s="597"/>
      <c r="Y179" s="595"/>
      <c r="Z179" s="595"/>
    </row>
    <row r="180" spans="1:26" ht="11.25" customHeight="1" x14ac:dyDescent="0.2">
      <c r="A180" s="595"/>
      <c r="B180" s="595"/>
      <c r="C180" s="595"/>
      <c r="D180" s="595"/>
      <c r="E180" s="595"/>
      <c r="F180" s="595"/>
      <c r="G180" s="595"/>
      <c r="H180" s="596"/>
      <c r="I180" s="597"/>
      <c r="J180" s="597"/>
      <c r="K180" s="597"/>
      <c r="L180" s="595"/>
      <c r="M180" s="595"/>
      <c r="N180" s="595"/>
      <c r="O180" s="595"/>
      <c r="P180" s="595"/>
      <c r="Q180" s="595"/>
      <c r="R180" s="595"/>
      <c r="S180" s="595"/>
      <c r="T180" s="597"/>
      <c r="U180" s="597"/>
      <c r="V180" s="597"/>
      <c r="W180" s="597"/>
      <c r="X180" s="597"/>
      <c r="Y180" s="595"/>
      <c r="Z180" s="595"/>
    </row>
    <row r="181" spans="1:26" ht="11.25" customHeight="1" x14ac:dyDescent="0.2">
      <c r="A181" s="595"/>
      <c r="B181" s="595"/>
      <c r="C181" s="595"/>
      <c r="D181" s="595"/>
      <c r="E181" s="595"/>
      <c r="F181" s="595"/>
      <c r="G181" s="595"/>
      <c r="H181" s="596"/>
      <c r="I181" s="597"/>
      <c r="J181" s="597"/>
      <c r="K181" s="597"/>
      <c r="L181" s="595"/>
      <c r="M181" s="595"/>
      <c r="N181" s="595"/>
      <c r="O181" s="595"/>
      <c r="P181" s="595"/>
      <c r="Q181" s="595"/>
      <c r="R181" s="595"/>
      <c r="S181" s="595"/>
      <c r="T181" s="597"/>
      <c r="U181" s="597"/>
      <c r="V181" s="597"/>
      <c r="W181" s="597"/>
      <c r="X181" s="597"/>
      <c r="Y181" s="595"/>
      <c r="Z181" s="595"/>
    </row>
    <row r="182" spans="1:26" ht="11.25" customHeight="1" x14ac:dyDescent="0.2">
      <c r="A182" s="595"/>
      <c r="B182" s="595"/>
      <c r="C182" s="595"/>
      <c r="D182" s="595"/>
      <c r="E182" s="595"/>
      <c r="F182" s="595"/>
      <c r="G182" s="595"/>
      <c r="H182" s="596"/>
      <c r="I182" s="597"/>
      <c r="J182" s="597"/>
      <c r="K182" s="597"/>
      <c r="L182" s="595"/>
      <c r="M182" s="595"/>
      <c r="N182" s="595"/>
      <c r="O182" s="595"/>
      <c r="P182" s="595"/>
      <c r="Q182" s="595"/>
      <c r="R182" s="595"/>
      <c r="S182" s="595"/>
      <c r="T182" s="597"/>
      <c r="U182" s="597"/>
      <c r="V182" s="597"/>
      <c r="W182" s="597"/>
      <c r="X182" s="597"/>
      <c r="Y182" s="595"/>
      <c r="Z182" s="595"/>
    </row>
    <row r="183" spans="1:26" ht="11.25" customHeight="1" x14ac:dyDescent="0.2">
      <c r="A183" s="595"/>
      <c r="B183" s="595"/>
      <c r="C183" s="595"/>
      <c r="D183" s="595"/>
      <c r="E183" s="595"/>
      <c r="F183" s="595"/>
      <c r="G183" s="595"/>
      <c r="H183" s="596"/>
      <c r="I183" s="597"/>
      <c r="J183" s="597"/>
      <c r="K183" s="597"/>
      <c r="L183" s="595"/>
      <c r="M183" s="595"/>
      <c r="N183" s="595"/>
      <c r="O183" s="595"/>
      <c r="P183" s="595"/>
      <c r="Q183" s="595"/>
      <c r="R183" s="595"/>
      <c r="S183" s="595"/>
      <c r="T183" s="597"/>
      <c r="U183" s="597"/>
      <c r="V183" s="597"/>
      <c r="W183" s="597"/>
      <c r="X183" s="597"/>
      <c r="Y183" s="595"/>
      <c r="Z183" s="595"/>
    </row>
    <row r="184" spans="1:26" ht="11.25" customHeight="1" x14ac:dyDescent="0.2">
      <c r="A184" s="595"/>
      <c r="B184" s="595"/>
      <c r="C184" s="595"/>
      <c r="D184" s="595"/>
      <c r="E184" s="595"/>
      <c r="F184" s="595"/>
      <c r="G184" s="595"/>
      <c r="H184" s="596"/>
      <c r="I184" s="597"/>
      <c r="J184" s="597"/>
      <c r="K184" s="597"/>
      <c r="L184" s="595"/>
      <c r="M184" s="595"/>
      <c r="N184" s="595"/>
      <c r="O184" s="595"/>
      <c r="P184" s="595"/>
      <c r="Q184" s="595"/>
      <c r="R184" s="595"/>
      <c r="S184" s="595"/>
      <c r="T184" s="597"/>
      <c r="U184" s="597"/>
      <c r="V184" s="597"/>
      <c r="W184" s="597"/>
      <c r="X184" s="597"/>
      <c r="Y184" s="595"/>
      <c r="Z184" s="595"/>
    </row>
    <row r="185" spans="1:26" ht="11.25" customHeight="1" x14ac:dyDescent="0.2">
      <c r="A185" s="595"/>
      <c r="B185" s="595"/>
      <c r="C185" s="595"/>
      <c r="D185" s="595"/>
      <c r="E185" s="595"/>
      <c r="F185" s="595"/>
      <c r="G185" s="595"/>
      <c r="H185" s="596"/>
      <c r="I185" s="597"/>
      <c r="J185" s="597"/>
      <c r="K185" s="597"/>
      <c r="L185" s="595"/>
      <c r="M185" s="595"/>
      <c r="N185" s="595"/>
      <c r="O185" s="595"/>
      <c r="P185" s="595"/>
      <c r="Q185" s="595"/>
      <c r="R185" s="595"/>
      <c r="S185" s="595"/>
      <c r="T185" s="597"/>
      <c r="U185" s="597"/>
      <c r="V185" s="597"/>
      <c r="W185" s="597"/>
      <c r="X185" s="597"/>
      <c r="Y185" s="595"/>
      <c r="Z185" s="595"/>
    </row>
    <row r="186" spans="1:26" ht="11.25" customHeight="1" x14ac:dyDescent="0.2">
      <c r="A186" s="595"/>
      <c r="B186" s="595"/>
      <c r="C186" s="595"/>
      <c r="D186" s="595"/>
      <c r="E186" s="595"/>
      <c r="F186" s="595"/>
      <c r="G186" s="595"/>
      <c r="H186" s="596"/>
      <c r="I186" s="597"/>
      <c r="J186" s="597"/>
      <c r="K186" s="597"/>
      <c r="L186" s="595"/>
      <c r="M186" s="595"/>
      <c r="N186" s="595"/>
      <c r="O186" s="595"/>
      <c r="P186" s="595"/>
      <c r="Q186" s="595"/>
      <c r="R186" s="595"/>
      <c r="S186" s="595"/>
      <c r="T186" s="597"/>
      <c r="U186" s="597"/>
      <c r="V186" s="597"/>
      <c r="W186" s="597"/>
      <c r="X186" s="597"/>
      <c r="Y186" s="595"/>
      <c r="Z186" s="595"/>
    </row>
    <row r="187" spans="1:26" ht="11.25" customHeight="1" x14ac:dyDescent="0.2">
      <c r="A187" s="595"/>
      <c r="B187" s="595"/>
      <c r="C187" s="595"/>
      <c r="D187" s="595"/>
      <c r="E187" s="595"/>
      <c r="F187" s="595"/>
      <c r="G187" s="595"/>
      <c r="H187" s="596"/>
      <c r="I187" s="597"/>
      <c r="J187" s="597"/>
      <c r="K187" s="597"/>
      <c r="L187" s="595"/>
      <c r="M187" s="595"/>
      <c r="N187" s="595"/>
      <c r="O187" s="595"/>
      <c r="P187" s="595"/>
      <c r="Q187" s="595"/>
      <c r="R187" s="595"/>
      <c r="S187" s="595"/>
      <c r="T187" s="597"/>
      <c r="U187" s="597"/>
      <c r="V187" s="597"/>
      <c r="W187" s="597"/>
      <c r="X187" s="597"/>
      <c r="Y187" s="595"/>
      <c r="Z187" s="595"/>
    </row>
    <row r="188" spans="1:26" ht="11.25" customHeight="1" x14ac:dyDescent="0.2">
      <c r="A188" s="595"/>
      <c r="B188" s="595"/>
      <c r="C188" s="595"/>
      <c r="D188" s="595"/>
      <c r="E188" s="595"/>
      <c r="F188" s="595"/>
      <c r="G188" s="595"/>
      <c r="H188" s="596"/>
      <c r="I188" s="597"/>
      <c r="J188" s="597"/>
      <c r="K188" s="597"/>
      <c r="L188" s="595"/>
      <c r="M188" s="595"/>
      <c r="N188" s="595"/>
      <c r="O188" s="595"/>
      <c r="P188" s="595"/>
      <c r="Q188" s="595"/>
      <c r="R188" s="595"/>
      <c r="S188" s="595"/>
      <c r="T188" s="597"/>
      <c r="U188" s="597"/>
      <c r="V188" s="597"/>
      <c r="W188" s="597"/>
      <c r="X188" s="597"/>
      <c r="Y188" s="595"/>
      <c r="Z188" s="595"/>
    </row>
    <row r="189" spans="1:26" ht="11.25" customHeight="1" x14ac:dyDescent="0.2">
      <c r="A189" s="595"/>
      <c r="B189" s="595"/>
      <c r="C189" s="595"/>
      <c r="D189" s="595"/>
      <c r="E189" s="595"/>
      <c r="F189" s="595"/>
      <c r="G189" s="595"/>
      <c r="H189" s="596"/>
      <c r="I189" s="597"/>
      <c r="J189" s="597"/>
      <c r="K189" s="597"/>
      <c r="L189" s="595"/>
      <c r="M189" s="595"/>
      <c r="N189" s="595"/>
      <c r="O189" s="595"/>
      <c r="P189" s="595"/>
      <c r="Q189" s="595"/>
      <c r="R189" s="595"/>
      <c r="S189" s="595"/>
      <c r="T189" s="597"/>
      <c r="U189" s="597"/>
      <c r="V189" s="597"/>
      <c r="W189" s="597"/>
      <c r="X189" s="597"/>
      <c r="Y189" s="595"/>
      <c r="Z189" s="595"/>
    </row>
    <row r="190" spans="1:26" ht="11.25" customHeight="1" x14ac:dyDescent="0.2">
      <c r="A190" s="595"/>
      <c r="B190" s="595"/>
      <c r="C190" s="595"/>
      <c r="D190" s="595"/>
      <c r="E190" s="595"/>
      <c r="F190" s="595"/>
      <c r="G190" s="595"/>
      <c r="H190" s="596"/>
      <c r="I190" s="597"/>
      <c r="J190" s="597"/>
      <c r="K190" s="597"/>
      <c r="L190" s="595"/>
      <c r="M190" s="595"/>
      <c r="N190" s="595"/>
      <c r="O190" s="595"/>
      <c r="P190" s="595"/>
      <c r="Q190" s="595"/>
      <c r="R190" s="595"/>
      <c r="S190" s="595"/>
      <c r="T190" s="597"/>
      <c r="U190" s="597"/>
      <c r="V190" s="597"/>
      <c r="W190" s="597"/>
      <c r="X190" s="597"/>
      <c r="Y190" s="595"/>
      <c r="Z190" s="595"/>
    </row>
    <row r="191" spans="1:26" ht="11.25" customHeight="1" x14ac:dyDescent="0.2">
      <c r="A191" s="595"/>
      <c r="B191" s="595"/>
      <c r="C191" s="595"/>
      <c r="D191" s="595"/>
      <c r="E191" s="595"/>
      <c r="F191" s="595"/>
      <c r="G191" s="595"/>
      <c r="H191" s="596"/>
      <c r="I191" s="597"/>
      <c r="J191" s="597"/>
      <c r="K191" s="597"/>
      <c r="L191" s="595"/>
      <c r="M191" s="595"/>
      <c r="N191" s="595"/>
      <c r="O191" s="595"/>
      <c r="P191" s="595"/>
      <c r="Q191" s="595"/>
      <c r="R191" s="595"/>
      <c r="S191" s="595"/>
      <c r="T191" s="597"/>
      <c r="U191" s="597"/>
      <c r="V191" s="597"/>
      <c r="W191" s="597"/>
      <c r="X191" s="597"/>
      <c r="Y191" s="595"/>
      <c r="Z191" s="595"/>
    </row>
    <row r="192" spans="1:26" ht="11.25" customHeight="1" x14ac:dyDescent="0.2">
      <c r="A192" s="595"/>
      <c r="B192" s="595"/>
      <c r="C192" s="595"/>
      <c r="D192" s="595"/>
      <c r="E192" s="595"/>
      <c r="F192" s="595"/>
      <c r="G192" s="595"/>
      <c r="H192" s="596"/>
      <c r="I192" s="597"/>
      <c r="J192" s="597"/>
      <c r="K192" s="597"/>
      <c r="L192" s="595"/>
      <c r="M192" s="595"/>
      <c r="N192" s="595"/>
      <c r="O192" s="595"/>
      <c r="P192" s="595"/>
      <c r="Q192" s="595"/>
      <c r="R192" s="595"/>
      <c r="S192" s="595"/>
      <c r="T192" s="597"/>
      <c r="U192" s="597"/>
      <c r="V192" s="597"/>
      <c r="W192" s="597"/>
      <c r="X192" s="597"/>
      <c r="Y192" s="595"/>
      <c r="Z192" s="595"/>
    </row>
    <row r="193" spans="1:26" ht="11.25" customHeight="1" x14ac:dyDescent="0.2">
      <c r="A193" s="595"/>
      <c r="B193" s="595"/>
      <c r="C193" s="595"/>
      <c r="D193" s="595"/>
      <c r="E193" s="595"/>
      <c r="F193" s="595"/>
      <c r="G193" s="595"/>
      <c r="H193" s="596"/>
      <c r="I193" s="597"/>
      <c r="J193" s="597"/>
      <c r="K193" s="597"/>
      <c r="L193" s="595"/>
      <c r="M193" s="595"/>
      <c r="N193" s="595"/>
      <c r="O193" s="595"/>
      <c r="P193" s="595"/>
      <c r="Q193" s="595"/>
      <c r="R193" s="595"/>
      <c r="S193" s="595"/>
      <c r="T193" s="597"/>
      <c r="U193" s="597"/>
      <c r="V193" s="597"/>
      <c r="W193" s="597"/>
      <c r="X193" s="597"/>
      <c r="Y193" s="595"/>
      <c r="Z193" s="595"/>
    </row>
    <row r="194" spans="1:26" ht="11.25" customHeight="1" x14ac:dyDescent="0.2">
      <c r="A194" s="595"/>
      <c r="B194" s="595"/>
      <c r="C194" s="595"/>
      <c r="D194" s="595"/>
      <c r="E194" s="595"/>
      <c r="F194" s="595"/>
      <c r="G194" s="595"/>
      <c r="H194" s="596"/>
      <c r="I194" s="597"/>
      <c r="J194" s="597"/>
      <c r="K194" s="597"/>
      <c r="L194" s="595"/>
      <c r="M194" s="595"/>
      <c r="N194" s="595"/>
      <c r="O194" s="595"/>
      <c r="P194" s="595"/>
      <c r="Q194" s="595"/>
      <c r="R194" s="595"/>
      <c r="S194" s="595"/>
      <c r="T194" s="597"/>
      <c r="U194" s="597"/>
      <c r="V194" s="597"/>
      <c r="W194" s="597"/>
      <c r="X194" s="597"/>
      <c r="Y194" s="595"/>
      <c r="Z194" s="595"/>
    </row>
    <row r="195" spans="1:26" ht="11.25" customHeight="1" x14ac:dyDescent="0.2">
      <c r="A195" s="595"/>
      <c r="B195" s="595"/>
      <c r="C195" s="595"/>
      <c r="D195" s="595"/>
      <c r="E195" s="595"/>
      <c r="F195" s="595"/>
      <c r="G195" s="595"/>
      <c r="H195" s="596"/>
      <c r="I195" s="597"/>
      <c r="J195" s="597"/>
      <c r="K195" s="597"/>
      <c r="L195" s="595"/>
      <c r="M195" s="595"/>
      <c r="N195" s="595"/>
      <c r="O195" s="595"/>
      <c r="P195" s="595"/>
      <c r="Q195" s="595"/>
      <c r="R195" s="595"/>
      <c r="S195" s="595"/>
      <c r="T195" s="597"/>
      <c r="U195" s="597"/>
      <c r="V195" s="597"/>
      <c r="W195" s="597"/>
      <c r="X195" s="597"/>
      <c r="Y195" s="595"/>
      <c r="Z195" s="595"/>
    </row>
    <row r="196" spans="1:26" ht="11.25" customHeight="1" x14ac:dyDescent="0.2">
      <c r="A196" s="595"/>
      <c r="B196" s="595"/>
      <c r="C196" s="595"/>
      <c r="D196" s="595"/>
      <c r="E196" s="595"/>
      <c r="F196" s="595"/>
      <c r="G196" s="595"/>
      <c r="H196" s="596"/>
      <c r="I196" s="597"/>
      <c r="J196" s="597"/>
      <c r="K196" s="597"/>
      <c r="L196" s="595"/>
      <c r="M196" s="595"/>
      <c r="N196" s="595"/>
      <c r="O196" s="595"/>
      <c r="P196" s="595"/>
      <c r="Q196" s="595"/>
      <c r="R196" s="595"/>
      <c r="S196" s="595"/>
      <c r="T196" s="597"/>
      <c r="U196" s="597"/>
      <c r="V196" s="597"/>
      <c r="W196" s="597"/>
      <c r="X196" s="597"/>
      <c r="Y196" s="595"/>
      <c r="Z196" s="595"/>
    </row>
    <row r="197" spans="1:26" ht="11.25" customHeight="1" x14ac:dyDescent="0.2">
      <c r="A197" s="595"/>
      <c r="B197" s="595"/>
      <c r="C197" s="595"/>
      <c r="D197" s="595"/>
      <c r="E197" s="595"/>
      <c r="F197" s="595"/>
      <c r="G197" s="595"/>
      <c r="H197" s="596"/>
      <c r="I197" s="597"/>
      <c r="J197" s="597"/>
      <c r="K197" s="597"/>
      <c r="L197" s="595"/>
      <c r="M197" s="595"/>
      <c r="N197" s="595"/>
      <c r="O197" s="595"/>
      <c r="P197" s="595"/>
      <c r="Q197" s="595"/>
      <c r="R197" s="595"/>
      <c r="S197" s="595"/>
      <c r="T197" s="597"/>
      <c r="U197" s="597"/>
      <c r="V197" s="597"/>
      <c r="W197" s="597"/>
      <c r="X197" s="597"/>
      <c r="Y197" s="595"/>
      <c r="Z197" s="595"/>
    </row>
    <row r="198" spans="1:26" ht="11.25" customHeight="1" x14ac:dyDescent="0.2">
      <c r="A198" s="595"/>
      <c r="B198" s="595"/>
      <c r="C198" s="595"/>
      <c r="D198" s="595"/>
      <c r="E198" s="595"/>
      <c r="F198" s="595"/>
      <c r="G198" s="595"/>
      <c r="H198" s="596"/>
      <c r="I198" s="597"/>
      <c r="J198" s="597"/>
      <c r="K198" s="597"/>
      <c r="L198" s="595"/>
      <c r="M198" s="595"/>
      <c r="N198" s="595"/>
      <c r="O198" s="595"/>
      <c r="P198" s="595"/>
      <c r="Q198" s="595"/>
      <c r="R198" s="595"/>
      <c r="S198" s="595"/>
      <c r="T198" s="597"/>
      <c r="U198" s="597"/>
      <c r="V198" s="597"/>
      <c r="W198" s="597"/>
      <c r="X198" s="597"/>
      <c r="Y198" s="595"/>
      <c r="Z198" s="595"/>
    </row>
    <row r="199" spans="1:26" ht="11.25" customHeight="1" x14ac:dyDescent="0.2">
      <c r="A199" s="595"/>
      <c r="B199" s="595"/>
      <c r="C199" s="595"/>
      <c r="D199" s="595"/>
      <c r="E199" s="595"/>
      <c r="F199" s="595"/>
      <c r="G199" s="595"/>
      <c r="H199" s="596"/>
      <c r="I199" s="597"/>
      <c r="J199" s="597"/>
      <c r="K199" s="597"/>
      <c r="L199" s="595"/>
      <c r="M199" s="595"/>
      <c r="N199" s="595"/>
      <c r="O199" s="595"/>
      <c r="P199" s="595"/>
      <c r="Q199" s="595"/>
      <c r="R199" s="595"/>
      <c r="S199" s="595"/>
      <c r="T199" s="597"/>
      <c r="U199" s="597"/>
      <c r="V199" s="597"/>
      <c r="W199" s="597"/>
      <c r="X199" s="597"/>
      <c r="Y199" s="595"/>
      <c r="Z199" s="595"/>
    </row>
    <row r="200" spans="1:26" ht="11.25" customHeight="1" x14ac:dyDescent="0.2">
      <c r="A200" s="595"/>
      <c r="B200" s="595"/>
      <c r="C200" s="595"/>
      <c r="D200" s="595"/>
      <c r="E200" s="595"/>
      <c r="F200" s="595"/>
      <c r="G200" s="595"/>
      <c r="H200" s="596"/>
      <c r="I200" s="597"/>
      <c r="J200" s="597"/>
      <c r="K200" s="597"/>
      <c r="L200" s="595"/>
      <c r="M200" s="595"/>
      <c r="N200" s="595"/>
      <c r="O200" s="595"/>
      <c r="P200" s="595"/>
      <c r="Q200" s="595"/>
      <c r="R200" s="595"/>
      <c r="S200" s="595"/>
      <c r="T200" s="597"/>
      <c r="U200" s="597"/>
      <c r="V200" s="597"/>
      <c r="W200" s="597"/>
      <c r="X200" s="597"/>
      <c r="Y200" s="595"/>
      <c r="Z200" s="595"/>
    </row>
    <row r="201" spans="1:26" ht="11.25" customHeight="1" x14ac:dyDescent="0.2">
      <c r="A201" s="595"/>
      <c r="B201" s="595"/>
      <c r="C201" s="595"/>
      <c r="D201" s="595"/>
      <c r="E201" s="595"/>
      <c r="F201" s="595"/>
      <c r="G201" s="595"/>
      <c r="H201" s="596"/>
      <c r="I201" s="597"/>
      <c r="J201" s="597"/>
      <c r="K201" s="597"/>
      <c r="L201" s="595"/>
      <c r="M201" s="595"/>
      <c r="N201" s="595"/>
      <c r="O201" s="595"/>
      <c r="P201" s="595"/>
      <c r="Q201" s="595"/>
      <c r="R201" s="595"/>
      <c r="S201" s="595"/>
      <c r="T201" s="597"/>
      <c r="U201" s="597"/>
      <c r="V201" s="597"/>
      <c r="W201" s="597"/>
      <c r="X201" s="597"/>
      <c r="Y201" s="595"/>
      <c r="Z201" s="595"/>
    </row>
    <row r="202" spans="1:26" ht="11.25" customHeight="1" x14ac:dyDescent="0.2">
      <c r="A202" s="595"/>
      <c r="B202" s="595"/>
      <c r="C202" s="595"/>
      <c r="D202" s="595"/>
      <c r="E202" s="595"/>
      <c r="F202" s="595"/>
      <c r="G202" s="595"/>
      <c r="H202" s="596"/>
      <c r="I202" s="597"/>
      <c r="J202" s="597"/>
      <c r="K202" s="597"/>
      <c r="L202" s="595"/>
      <c r="M202" s="595"/>
      <c r="N202" s="595"/>
      <c r="O202" s="595"/>
      <c r="P202" s="595"/>
      <c r="Q202" s="595"/>
      <c r="R202" s="595"/>
      <c r="S202" s="595"/>
      <c r="T202" s="597"/>
      <c r="U202" s="597"/>
      <c r="V202" s="597"/>
      <c r="W202" s="597"/>
      <c r="X202" s="597"/>
      <c r="Y202" s="595"/>
      <c r="Z202" s="595"/>
    </row>
    <row r="203" spans="1:26" ht="11.25" customHeight="1" x14ac:dyDescent="0.2">
      <c r="A203" s="595"/>
      <c r="B203" s="595"/>
      <c r="C203" s="595"/>
      <c r="D203" s="595"/>
      <c r="E203" s="595"/>
      <c r="F203" s="595"/>
      <c r="G203" s="595"/>
      <c r="H203" s="596"/>
      <c r="I203" s="597"/>
      <c r="J203" s="597"/>
      <c r="K203" s="597"/>
      <c r="L203" s="595"/>
      <c r="M203" s="595"/>
      <c r="N203" s="595"/>
      <c r="O203" s="595"/>
      <c r="P203" s="595"/>
      <c r="Q203" s="595"/>
      <c r="R203" s="595"/>
      <c r="S203" s="595"/>
      <c r="T203" s="597"/>
      <c r="U203" s="597"/>
      <c r="V203" s="597"/>
      <c r="W203" s="597"/>
      <c r="X203" s="597"/>
      <c r="Y203" s="595"/>
      <c r="Z203" s="595"/>
    </row>
    <row r="204" spans="1:26" ht="11.25" customHeight="1" x14ac:dyDescent="0.2">
      <c r="A204" s="595"/>
      <c r="B204" s="595"/>
      <c r="C204" s="595"/>
      <c r="D204" s="595"/>
      <c r="E204" s="595"/>
      <c r="F204" s="595"/>
      <c r="G204" s="595"/>
      <c r="H204" s="596"/>
      <c r="I204" s="597"/>
      <c r="J204" s="597"/>
      <c r="K204" s="597"/>
      <c r="L204" s="595"/>
      <c r="M204" s="595"/>
      <c r="N204" s="595"/>
      <c r="O204" s="595"/>
      <c r="P204" s="595"/>
      <c r="Q204" s="595"/>
      <c r="R204" s="595"/>
      <c r="S204" s="595"/>
      <c r="T204" s="597"/>
      <c r="U204" s="597"/>
      <c r="V204" s="597"/>
      <c r="W204" s="597"/>
      <c r="X204" s="597"/>
      <c r="Y204" s="595"/>
      <c r="Z204" s="595"/>
    </row>
    <row r="205" spans="1:26" ht="11.25" customHeight="1" x14ac:dyDescent="0.2">
      <c r="A205" s="595"/>
      <c r="B205" s="595"/>
      <c r="C205" s="595"/>
      <c r="D205" s="595"/>
      <c r="E205" s="595"/>
      <c r="F205" s="595"/>
      <c r="G205" s="595"/>
      <c r="H205" s="596"/>
      <c r="I205" s="597"/>
      <c r="J205" s="597"/>
      <c r="K205" s="597"/>
      <c r="L205" s="595"/>
      <c r="M205" s="595"/>
      <c r="N205" s="595"/>
      <c r="O205" s="595"/>
      <c r="P205" s="595"/>
      <c r="Q205" s="595"/>
      <c r="R205" s="595"/>
      <c r="S205" s="595"/>
      <c r="T205" s="597"/>
      <c r="U205" s="597"/>
      <c r="V205" s="597"/>
      <c r="W205" s="597"/>
      <c r="X205" s="597"/>
      <c r="Y205" s="595"/>
      <c r="Z205" s="595"/>
    </row>
    <row r="206" spans="1:26" ht="11.25" customHeight="1" x14ac:dyDescent="0.2">
      <c r="A206" s="595"/>
      <c r="B206" s="595"/>
      <c r="C206" s="595"/>
      <c r="D206" s="595"/>
      <c r="E206" s="595"/>
      <c r="F206" s="595"/>
      <c r="G206" s="595"/>
      <c r="H206" s="596"/>
      <c r="I206" s="597"/>
      <c r="J206" s="597"/>
      <c r="K206" s="597"/>
      <c r="L206" s="595"/>
      <c r="M206" s="595"/>
      <c r="N206" s="595"/>
      <c r="O206" s="595"/>
      <c r="P206" s="595"/>
      <c r="Q206" s="595"/>
      <c r="R206" s="595"/>
      <c r="S206" s="595"/>
      <c r="T206" s="597"/>
      <c r="U206" s="597"/>
      <c r="V206" s="597"/>
      <c r="W206" s="597"/>
      <c r="X206" s="597"/>
      <c r="Y206" s="595"/>
      <c r="Z206" s="595"/>
    </row>
    <row r="207" spans="1:26" ht="11.25" customHeight="1" x14ac:dyDescent="0.2">
      <c r="A207" s="595"/>
      <c r="B207" s="595"/>
      <c r="C207" s="595"/>
      <c r="D207" s="595"/>
      <c r="E207" s="595"/>
      <c r="F207" s="595"/>
      <c r="G207" s="595"/>
      <c r="H207" s="596"/>
      <c r="I207" s="597"/>
      <c r="J207" s="597"/>
      <c r="K207" s="597"/>
      <c r="L207" s="595"/>
      <c r="M207" s="595"/>
      <c r="N207" s="595"/>
      <c r="O207" s="595"/>
      <c r="P207" s="595"/>
      <c r="Q207" s="595"/>
      <c r="R207" s="595"/>
      <c r="S207" s="595"/>
      <c r="T207" s="597"/>
      <c r="U207" s="597"/>
      <c r="V207" s="597"/>
      <c r="W207" s="597"/>
      <c r="X207" s="597"/>
      <c r="Y207" s="595"/>
      <c r="Z207" s="595"/>
    </row>
    <row r="208" spans="1:26" ht="11.25" customHeight="1" x14ac:dyDescent="0.2">
      <c r="A208" s="595"/>
      <c r="B208" s="595"/>
      <c r="C208" s="595"/>
      <c r="D208" s="595"/>
      <c r="E208" s="595"/>
      <c r="F208" s="595"/>
      <c r="G208" s="595"/>
      <c r="H208" s="596"/>
      <c r="I208" s="597"/>
      <c r="J208" s="597"/>
      <c r="K208" s="597"/>
      <c r="L208" s="595"/>
      <c r="M208" s="595"/>
      <c r="N208" s="595"/>
      <c r="O208" s="595"/>
      <c r="P208" s="595"/>
      <c r="Q208" s="595"/>
      <c r="R208" s="595"/>
      <c r="S208" s="595"/>
      <c r="T208" s="597"/>
      <c r="U208" s="597"/>
      <c r="V208" s="597"/>
      <c r="W208" s="597"/>
      <c r="X208" s="597"/>
      <c r="Y208" s="595"/>
      <c r="Z208" s="595"/>
    </row>
    <row r="209" spans="1:26" ht="11.25" customHeight="1" x14ac:dyDescent="0.2">
      <c r="A209" s="595"/>
      <c r="B209" s="595"/>
      <c r="C209" s="595"/>
      <c r="D209" s="595"/>
      <c r="E209" s="595"/>
      <c r="F209" s="595"/>
      <c r="G209" s="595"/>
      <c r="H209" s="596"/>
      <c r="I209" s="597"/>
      <c r="J209" s="597"/>
      <c r="K209" s="597"/>
      <c r="L209" s="595"/>
      <c r="M209" s="595"/>
      <c r="N209" s="595"/>
      <c r="O209" s="595"/>
      <c r="P209" s="595"/>
      <c r="Q209" s="595"/>
      <c r="R209" s="595"/>
      <c r="S209" s="595"/>
      <c r="T209" s="597"/>
      <c r="U209" s="597"/>
      <c r="V209" s="597"/>
      <c r="W209" s="597"/>
      <c r="X209" s="597"/>
      <c r="Y209" s="595"/>
      <c r="Z209" s="595"/>
    </row>
    <row r="210" spans="1:26" ht="11.25" customHeight="1" x14ac:dyDescent="0.2">
      <c r="A210" s="595"/>
      <c r="B210" s="595"/>
      <c r="C210" s="595"/>
      <c r="D210" s="595"/>
      <c r="E210" s="595"/>
      <c r="F210" s="595"/>
      <c r="G210" s="595"/>
      <c r="H210" s="596"/>
      <c r="I210" s="597"/>
      <c r="J210" s="597"/>
      <c r="K210" s="597"/>
      <c r="L210" s="595"/>
      <c r="M210" s="595"/>
      <c r="N210" s="595"/>
      <c r="O210" s="595"/>
      <c r="P210" s="595"/>
      <c r="Q210" s="595"/>
      <c r="R210" s="595"/>
      <c r="S210" s="595"/>
      <c r="T210" s="597"/>
      <c r="U210" s="597"/>
      <c r="V210" s="597"/>
      <c r="W210" s="597"/>
      <c r="X210" s="597"/>
      <c r="Y210" s="595"/>
      <c r="Z210" s="595"/>
    </row>
    <row r="211" spans="1:26" ht="11.25" customHeight="1" x14ac:dyDescent="0.2">
      <c r="A211" s="595"/>
      <c r="B211" s="595"/>
      <c r="C211" s="595"/>
      <c r="D211" s="595"/>
      <c r="E211" s="595"/>
      <c r="F211" s="595"/>
      <c r="G211" s="595"/>
      <c r="H211" s="596"/>
      <c r="I211" s="597"/>
      <c r="J211" s="597"/>
      <c r="K211" s="597"/>
      <c r="L211" s="595"/>
      <c r="M211" s="595"/>
      <c r="N211" s="595"/>
      <c r="O211" s="595"/>
      <c r="P211" s="595"/>
      <c r="Q211" s="595"/>
      <c r="R211" s="595"/>
      <c r="S211" s="595"/>
      <c r="T211" s="597"/>
      <c r="U211" s="597"/>
      <c r="V211" s="597"/>
      <c r="W211" s="597"/>
      <c r="X211" s="597"/>
      <c r="Y211" s="595"/>
      <c r="Z211" s="595"/>
    </row>
    <row r="212" spans="1:26" ht="11.25" customHeight="1" x14ac:dyDescent="0.2">
      <c r="A212" s="595"/>
      <c r="B212" s="595"/>
      <c r="C212" s="595"/>
      <c r="D212" s="595"/>
      <c r="E212" s="595"/>
      <c r="F212" s="595"/>
      <c r="G212" s="595"/>
      <c r="H212" s="596"/>
      <c r="I212" s="597"/>
      <c r="J212" s="597"/>
      <c r="K212" s="597"/>
      <c r="L212" s="595"/>
      <c r="M212" s="595"/>
      <c r="N212" s="595"/>
      <c r="O212" s="595"/>
      <c r="P212" s="595"/>
      <c r="Q212" s="595"/>
      <c r="R212" s="595"/>
      <c r="S212" s="595"/>
      <c r="T212" s="597"/>
      <c r="U212" s="597"/>
      <c r="V212" s="597"/>
      <c r="W212" s="597"/>
      <c r="X212" s="597"/>
      <c r="Y212" s="595"/>
      <c r="Z212" s="595"/>
    </row>
    <row r="213" spans="1:26" ht="11.25" customHeight="1" x14ac:dyDescent="0.2">
      <c r="A213" s="595"/>
      <c r="B213" s="595"/>
      <c r="C213" s="595"/>
      <c r="D213" s="595"/>
      <c r="E213" s="595"/>
      <c r="F213" s="595"/>
      <c r="G213" s="595"/>
      <c r="H213" s="596"/>
      <c r="I213" s="597"/>
      <c r="J213" s="597"/>
      <c r="K213" s="597"/>
      <c r="L213" s="595"/>
      <c r="M213" s="595"/>
      <c r="N213" s="595"/>
      <c r="O213" s="595"/>
      <c r="P213" s="595"/>
      <c r="Q213" s="595"/>
      <c r="R213" s="595"/>
      <c r="S213" s="595"/>
      <c r="T213" s="597"/>
      <c r="U213" s="597"/>
      <c r="V213" s="597"/>
      <c r="W213" s="597"/>
      <c r="X213" s="597"/>
      <c r="Y213" s="595"/>
      <c r="Z213" s="595"/>
    </row>
    <row r="214" spans="1:26" ht="11.25" customHeight="1" x14ac:dyDescent="0.2">
      <c r="A214" s="595"/>
      <c r="B214" s="595"/>
      <c r="C214" s="595"/>
      <c r="D214" s="595"/>
      <c r="E214" s="595"/>
      <c r="F214" s="595"/>
      <c r="G214" s="595"/>
      <c r="H214" s="596"/>
      <c r="I214" s="597"/>
      <c r="J214" s="597"/>
      <c r="K214" s="597"/>
      <c r="L214" s="595"/>
      <c r="M214" s="595"/>
      <c r="N214" s="595"/>
      <c r="O214" s="595"/>
      <c r="P214" s="595"/>
      <c r="Q214" s="595"/>
      <c r="R214" s="595"/>
      <c r="S214" s="595"/>
      <c r="T214" s="597"/>
      <c r="U214" s="597"/>
      <c r="V214" s="597"/>
      <c r="W214" s="597"/>
      <c r="X214" s="597"/>
      <c r="Y214" s="595"/>
      <c r="Z214" s="595"/>
    </row>
    <row r="215" spans="1:26" ht="11.25" customHeight="1" x14ac:dyDescent="0.2">
      <c r="A215" s="595"/>
      <c r="B215" s="595"/>
      <c r="C215" s="595"/>
      <c r="D215" s="595"/>
      <c r="E215" s="595"/>
      <c r="F215" s="595"/>
      <c r="G215" s="595"/>
      <c r="H215" s="596"/>
      <c r="I215" s="597"/>
      <c r="J215" s="597"/>
      <c r="K215" s="597"/>
      <c r="L215" s="595"/>
      <c r="M215" s="595"/>
      <c r="N215" s="595"/>
      <c r="O215" s="595"/>
      <c r="P215" s="595"/>
      <c r="Q215" s="595"/>
      <c r="R215" s="595"/>
      <c r="S215" s="595"/>
      <c r="T215" s="597"/>
      <c r="U215" s="597"/>
      <c r="V215" s="597"/>
      <c r="W215" s="597"/>
      <c r="X215" s="597"/>
      <c r="Y215" s="595"/>
      <c r="Z215" s="595"/>
    </row>
    <row r="216" spans="1:26" ht="11.25" customHeight="1" x14ac:dyDescent="0.2">
      <c r="A216" s="595"/>
      <c r="B216" s="595"/>
      <c r="C216" s="595"/>
      <c r="D216" s="595"/>
      <c r="E216" s="595"/>
      <c r="F216" s="595"/>
      <c r="G216" s="595"/>
      <c r="H216" s="596"/>
      <c r="I216" s="597"/>
      <c r="J216" s="597"/>
      <c r="K216" s="597"/>
      <c r="L216" s="595"/>
      <c r="M216" s="595"/>
      <c r="N216" s="595"/>
      <c r="O216" s="595"/>
      <c r="P216" s="595"/>
      <c r="Q216" s="595"/>
      <c r="R216" s="595"/>
      <c r="S216" s="595"/>
      <c r="T216" s="597"/>
      <c r="U216" s="597"/>
      <c r="V216" s="597"/>
      <c r="W216" s="597"/>
      <c r="X216" s="597"/>
      <c r="Y216" s="595"/>
      <c r="Z216" s="595"/>
    </row>
    <row r="217" spans="1:26" ht="11.25" customHeight="1" x14ac:dyDescent="0.2">
      <c r="A217" s="595"/>
      <c r="B217" s="595"/>
      <c r="C217" s="595"/>
      <c r="D217" s="595"/>
      <c r="E217" s="595"/>
      <c r="F217" s="595"/>
      <c r="G217" s="595"/>
      <c r="H217" s="596"/>
      <c r="I217" s="597"/>
      <c r="J217" s="597"/>
      <c r="K217" s="597"/>
      <c r="L217" s="595"/>
      <c r="M217" s="595"/>
      <c r="N217" s="595"/>
      <c r="O217" s="595"/>
      <c r="P217" s="595"/>
      <c r="Q217" s="595"/>
      <c r="R217" s="595"/>
      <c r="S217" s="595"/>
      <c r="T217" s="597"/>
      <c r="U217" s="597"/>
      <c r="V217" s="597"/>
      <c r="W217" s="597"/>
      <c r="X217" s="597"/>
      <c r="Y217" s="595"/>
      <c r="Z217" s="595"/>
    </row>
    <row r="218" spans="1:26" ht="11.25" customHeight="1" x14ac:dyDescent="0.2">
      <c r="A218" s="595"/>
      <c r="B218" s="595"/>
      <c r="C218" s="595"/>
      <c r="D218" s="595"/>
      <c r="E218" s="595"/>
      <c r="F218" s="595"/>
      <c r="G218" s="595"/>
      <c r="H218" s="596"/>
      <c r="I218" s="597"/>
      <c r="J218" s="597"/>
      <c r="K218" s="597"/>
      <c r="L218" s="595"/>
      <c r="M218" s="595"/>
      <c r="N218" s="595"/>
      <c r="O218" s="595"/>
      <c r="P218" s="595"/>
      <c r="Q218" s="595"/>
      <c r="R218" s="595"/>
      <c r="S218" s="595"/>
      <c r="T218" s="597"/>
      <c r="U218" s="597"/>
      <c r="V218" s="597"/>
      <c r="W218" s="597"/>
      <c r="X218" s="597"/>
      <c r="Y218" s="595"/>
      <c r="Z218" s="595"/>
    </row>
    <row r="219" spans="1:26" ht="11.25" customHeight="1" x14ac:dyDescent="0.2">
      <c r="A219" s="595"/>
      <c r="B219" s="595"/>
      <c r="C219" s="595"/>
      <c r="D219" s="595"/>
      <c r="E219" s="595"/>
      <c r="F219" s="595"/>
      <c r="G219" s="595"/>
      <c r="H219" s="596"/>
      <c r="I219" s="597"/>
      <c r="J219" s="597"/>
      <c r="K219" s="597"/>
      <c r="L219" s="595"/>
      <c r="M219" s="595"/>
      <c r="N219" s="595"/>
      <c r="O219" s="595"/>
      <c r="P219" s="595"/>
      <c r="Q219" s="595"/>
      <c r="R219" s="595"/>
      <c r="S219" s="595"/>
      <c r="T219" s="597"/>
      <c r="U219" s="597"/>
      <c r="V219" s="597"/>
      <c r="W219" s="597"/>
      <c r="X219" s="597"/>
      <c r="Y219" s="595"/>
      <c r="Z219" s="595"/>
    </row>
    <row r="220" spans="1:26" ht="11.25" customHeight="1" x14ac:dyDescent="0.2">
      <c r="A220" s="595"/>
      <c r="B220" s="595"/>
      <c r="C220" s="595"/>
      <c r="D220" s="595"/>
      <c r="E220" s="595"/>
      <c r="F220" s="595"/>
      <c r="G220" s="595"/>
      <c r="H220" s="596"/>
      <c r="I220" s="597"/>
      <c r="J220" s="597"/>
      <c r="K220" s="597"/>
      <c r="L220" s="595"/>
      <c r="M220" s="595"/>
      <c r="N220" s="595"/>
      <c r="O220" s="595"/>
      <c r="P220" s="595"/>
      <c r="Q220" s="595"/>
      <c r="R220" s="595"/>
      <c r="S220" s="595"/>
      <c r="T220" s="597"/>
      <c r="U220" s="597"/>
      <c r="V220" s="597"/>
      <c r="W220" s="597"/>
      <c r="X220" s="597"/>
      <c r="Y220" s="595"/>
      <c r="Z220" s="595"/>
    </row>
    <row r="221" spans="1:26" ht="11.25" customHeight="1" x14ac:dyDescent="0.2">
      <c r="A221" s="595"/>
      <c r="B221" s="595"/>
      <c r="C221" s="595"/>
      <c r="D221" s="595"/>
      <c r="E221" s="595"/>
      <c r="F221" s="595"/>
      <c r="G221" s="595"/>
      <c r="H221" s="596"/>
      <c r="I221" s="597"/>
      <c r="J221" s="597"/>
      <c r="K221" s="597"/>
      <c r="L221" s="595"/>
      <c r="M221" s="595"/>
      <c r="N221" s="595"/>
      <c r="O221" s="595"/>
      <c r="P221" s="595"/>
      <c r="Q221" s="595"/>
      <c r="R221" s="595"/>
      <c r="S221" s="595"/>
      <c r="T221" s="597"/>
      <c r="U221" s="597"/>
      <c r="V221" s="597"/>
      <c r="W221" s="597"/>
      <c r="X221" s="597"/>
      <c r="Y221" s="595"/>
      <c r="Z221" s="595"/>
    </row>
    <row r="222" spans="1:26" ht="11.25" customHeight="1" x14ac:dyDescent="0.2">
      <c r="A222" s="595"/>
      <c r="B222" s="595"/>
      <c r="C222" s="595"/>
      <c r="D222" s="595"/>
      <c r="E222" s="595"/>
      <c r="F222" s="595"/>
      <c r="G222" s="595"/>
      <c r="H222" s="596"/>
      <c r="I222" s="597"/>
      <c r="J222" s="597"/>
      <c r="K222" s="597"/>
      <c r="L222" s="595"/>
      <c r="M222" s="595"/>
      <c r="N222" s="595"/>
      <c r="O222" s="595"/>
      <c r="P222" s="595"/>
      <c r="Q222" s="595"/>
      <c r="R222" s="595"/>
      <c r="S222" s="595"/>
      <c r="T222" s="597"/>
      <c r="U222" s="597"/>
      <c r="V222" s="597"/>
      <c r="W222" s="597"/>
      <c r="X222" s="597"/>
      <c r="Y222" s="595"/>
      <c r="Z222" s="595"/>
    </row>
    <row r="223" spans="1:26" ht="11.25" customHeight="1" x14ac:dyDescent="0.2">
      <c r="A223" s="595"/>
      <c r="B223" s="595"/>
      <c r="C223" s="595"/>
      <c r="D223" s="595"/>
      <c r="E223" s="595"/>
      <c r="F223" s="595"/>
      <c r="G223" s="595"/>
      <c r="H223" s="596"/>
      <c r="I223" s="597"/>
      <c r="J223" s="597"/>
      <c r="K223" s="597"/>
      <c r="L223" s="595"/>
      <c r="M223" s="595"/>
      <c r="N223" s="595"/>
      <c r="O223" s="595"/>
      <c r="P223" s="595"/>
      <c r="Q223" s="595"/>
      <c r="R223" s="595"/>
      <c r="S223" s="595"/>
      <c r="T223" s="597"/>
      <c r="U223" s="597"/>
      <c r="V223" s="597"/>
      <c r="W223" s="597"/>
      <c r="X223" s="597"/>
      <c r="Y223" s="595"/>
      <c r="Z223" s="595"/>
    </row>
    <row r="224" spans="1:26" ht="11.25" customHeight="1" x14ac:dyDescent="0.2">
      <c r="A224" s="595"/>
      <c r="B224" s="595"/>
      <c r="C224" s="595"/>
      <c r="D224" s="595"/>
      <c r="E224" s="595"/>
      <c r="F224" s="595"/>
      <c r="G224" s="595"/>
      <c r="H224" s="596"/>
      <c r="I224" s="597"/>
      <c r="J224" s="597"/>
      <c r="K224" s="597"/>
      <c r="L224" s="595"/>
      <c r="M224" s="595"/>
      <c r="N224" s="595"/>
      <c r="O224" s="595"/>
      <c r="P224" s="595"/>
      <c r="Q224" s="595"/>
      <c r="R224" s="595"/>
      <c r="S224" s="595"/>
      <c r="T224" s="597"/>
      <c r="U224" s="597"/>
      <c r="V224" s="597"/>
      <c r="W224" s="597"/>
      <c r="X224" s="597"/>
      <c r="Y224" s="595"/>
      <c r="Z224" s="595"/>
    </row>
    <row r="225" spans="1:26" ht="11.25" customHeight="1" x14ac:dyDescent="0.2">
      <c r="A225" s="595"/>
      <c r="B225" s="595"/>
      <c r="C225" s="595"/>
      <c r="D225" s="595"/>
      <c r="E225" s="595"/>
      <c r="F225" s="595"/>
      <c r="G225" s="595"/>
      <c r="H225" s="596"/>
      <c r="I225" s="597"/>
      <c r="J225" s="597"/>
      <c r="K225" s="597"/>
      <c r="L225" s="595"/>
      <c r="M225" s="595"/>
      <c r="N225" s="595"/>
      <c r="O225" s="595"/>
      <c r="P225" s="595"/>
      <c r="Q225" s="595"/>
      <c r="R225" s="595"/>
      <c r="S225" s="595"/>
      <c r="T225" s="597"/>
      <c r="U225" s="597"/>
      <c r="V225" s="597"/>
      <c r="W225" s="597"/>
      <c r="X225" s="597"/>
      <c r="Y225" s="595"/>
      <c r="Z225" s="595"/>
    </row>
    <row r="226" spans="1:26" ht="11.25" customHeight="1" x14ac:dyDescent="0.2">
      <c r="A226" s="595"/>
      <c r="B226" s="595"/>
      <c r="C226" s="595"/>
      <c r="D226" s="595"/>
      <c r="E226" s="595"/>
      <c r="F226" s="595"/>
      <c r="G226" s="595"/>
      <c r="H226" s="596"/>
      <c r="I226" s="597"/>
      <c r="J226" s="597"/>
      <c r="K226" s="597"/>
      <c r="L226" s="595"/>
      <c r="M226" s="595"/>
      <c r="N226" s="595"/>
      <c r="O226" s="595"/>
      <c r="P226" s="595"/>
      <c r="Q226" s="595"/>
      <c r="R226" s="595"/>
      <c r="S226" s="595"/>
      <c r="T226" s="597"/>
      <c r="U226" s="597"/>
      <c r="V226" s="597"/>
      <c r="W226" s="597"/>
      <c r="X226" s="597"/>
      <c r="Y226" s="595"/>
      <c r="Z226" s="595"/>
    </row>
    <row r="227" spans="1:26" ht="11.25" customHeight="1" x14ac:dyDescent="0.2">
      <c r="A227" s="595"/>
      <c r="B227" s="595"/>
      <c r="C227" s="595"/>
      <c r="D227" s="595"/>
      <c r="E227" s="595"/>
      <c r="F227" s="595"/>
      <c r="G227" s="595"/>
      <c r="H227" s="596"/>
      <c r="I227" s="597"/>
      <c r="J227" s="597"/>
      <c r="K227" s="597"/>
      <c r="L227" s="595"/>
      <c r="M227" s="595"/>
      <c r="N227" s="595"/>
      <c r="O227" s="595"/>
      <c r="P227" s="595"/>
      <c r="Q227" s="595"/>
      <c r="R227" s="595"/>
      <c r="S227" s="595"/>
      <c r="T227" s="597"/>
      <c r="U227" s="597"/>
      <c r="V227" s="597"/>
      <c r="W227" s="597"/>
      <c r="X227" s="597"/>
      <c r="Y227" s="595"/>
      <c r="Z227" s="595"/>
    </row>
    <row r="228" spans="1:26" ht="11.25" customHeight="1" x14ac:dyDescent="0.2">
      <c r="A228" s="595"/>
      <c r="B228" s="595"/>
      <c r="C228" s="595"/>
      <c r="D228" s="595"/>
      <c r="E228" s="595"/>
      <c r="F228" s="595"/>
      <c r="G228" s="595"/>
      <c r="H228" s="596"/>
      <c r="I228" s="597"/>
      <c r="J228" s="597"/>
      <c r="K228" s="597"/>
      <c r="L228" s="595"/>
      <c r="M228" s="595"/>
      <c r="N228" s="595"/>
      <c r="O228" s="595"/>
      <c r="P228" s="595"/>
      <c r="Q228" s="595"/>
      <c r="R228" s="595"/>
      <c r="S228" s="595"/>
      <c r="T228" s="597"/>
      <c r="U228" s="597"/>
      <c r="V228" s="597"/>
      <c r="W228" s="597"/>
      <c r="X228" s="597"/>
      <c r="Y228" s="595"/>
      <c r="Z228" s="595"/>
    </row>
    <row r="229" spans="1:26" ht="11.25" customHeight="1" x14ac:dyDescent="0.2">
      <c r="A229" s="595"/>
      <c r="B229" s="595"/>
      <c r="C229" s="595"/>
      <c r="D229" s="595"/>
      <c r="E229" s="595"/>
      <c r="F229" s="595"/>
      <c r="G229" s="595"/>
      <c r="H229" s="596"/>
      <c r="I229" s="597"/>
      <c r="J229" s="597"/>
      <c r="K229" s="597"/>
      <c r="L229" s="595"/>
      <c r="M229" s="595"/>
      <c r="N229" s="595"/>
      <c r="O229" s="595"/>
      <c r="P229" s="595"/>
      <c r="Q229" s="595"/>
      <c r="R229" s="595"/>
      <c r="S229" s="595"/>
      <c r="T229" s="597"/>
      <c r="U229" s="597"/>
      <c r="V229" s="597"/>
      <c r="W229" s="597"/>
      <c r="X229" s="597"/>
      <c r="Y229" s="595"/>
      <c r="Z229" s="595"/>
    </row>
    <row r="230" spans="1:26" ht="11.25" customHeight="1" x14ac:dyDescent="0.2">
      <c r="A230" s="595"/>
      <c r="B230" s="595"/>
      <c r="C230" s="595"/>
      <c r="D230" s="595"/>
      <c r="E230" s="595"/>
      <c r="F230" s="595"/>
      <c r="G230" s="595"/>
      <c r="H230" s="596"/>
      <c r="I230" s="597"/>
      <c r="J230" s="597"/>
      <c r="K230" s="597"/>
      <c r="L230" s="595"/>
      <c r="M230" s="595"/>
      <c r="N230" s="595"/>
      <c r="O230" s="595"/>
      <c r="P230" s="595"/>
      <c r="Q230" s="595"/>
      <c r="R230" s="595"/>
      <c r="S230" s="595"/>
      <c r="T230" s="597"/>
      <c r="U230" s="597"/>
      <c r="V230" s="597"/>
      <c r="W230" s="597"/>
      <c r="X230" s="597"/>
      <c r="Y230" s="595"/>
      <c r="Z230" s="595"/>
    </row>
    <row r="231" spans="1:26" ht="11.25" customHeight="1" x14ac:dyDescent="0.2">
      <c r="A231" s="595"/>
      <c r="B231" s="595"/>
      <c r="C231" s="595"/>
      <c r="D231" s="595"/>
      <c r="E231" s="595"/>
      <c r="F231" s="595"/>
      <c r="G231" s="595"/>
      <c r="H231" s="596"/>
      <c r="I231" s="597"/>
      <c r="J231" s="597"/>
      <c r="K231" s="597"/>
      <c r="L231" s="595"/>
      <c r="M231" s="595"/>
      <c r="N231" s="595"/>
      <c r="O231" s="595"/>
      <c r="P231" s="595"/>
      <c r="Q231" s="595"/>
      <c r="R231" s="595"/>
      <c r="S231" s="595"/>
      <c r="T231" s="597"/>
      <c r="U231" s="597"/>
      <c r="V231" s="597"/>
      <c r="W231" s="597"/>
      <c r="X231" s="597"/>
      <c r="Y231" s="595"/>
      <c r="Z231" s="595"/>
    </row>
    <row r="232" spans="1:26" ht="11.25" customHeight="1" x14ac:dyDescent="0.2">
      <c r="A232" s="595"/>
      <c r="B232" s="595"/>
      <c r="C232" s="595"/>
      <c r="D232" s="595"/>
      <c r="E232" s="595"/>
      <c r="F232" s="595"/>
      <c r="G232" s="595"/>
      <c r="H232" s="596"/>
      <c r="I232" s="597"/>
      <c r="J232" s="597"/>
      <c r="K232" s="597"/>
      <c r="L232" s="595"/>
      <c r="M232" s="595"/>
      <c r="N232" s="595"/>
      <c r="O232" s="595"/>
      <c r="P232" s="595"/>
      <c r="Q232" s="595"/>
      <c r="R232" s="595"/>
      <c r="S232" s="595"/>
      <c r="T232" s="597"/>
      <c r="U232" s="597"/>
      <c r="V232" s="597"/>
      <c r="W232" s="597"/>
      <c r="X232" s="597"/>
      <c r="Y232" s="595"/>
      <c r="Z232" s="595"/>
    </row>
    <row r="233" spans="1:26" ht="11.25" customHeight="1" x14ac:dyDescent="0.2">
      <c r="A233" s="595"/>
      <c r="B233" s="595"/>
      <c r="C233" s="595"/>
      <c r="D233" s="595"/>
      <c r="E233" s="595"/>
      <c r="F233" s="595"/>
      <c r="G233" s="595"/>
      <c r="H233" s="596"/>
      <c r="I233" s="597"/>
      <c r="J233" s="597"/>
      <c r="K233" s="597"/>
      <c r="L233" s="595"/>
      <c r="M233" s="595"/>
      <c r="N233" s="595"/>
      <c r="O233" s="595"/>
      <c r="P233" s="595"/>
      <c r="Q233" s="595"/>
      <c r="R233" s="595"/>
      <c r="S233" s="595"/>
      <c r="T233" s="597"/>
      <c r="U233" s="597"/>
      <c r="V233" s="597"/>
      <c r="W233" s="597"/>
      <c r="X233" s="597"/>
      <c r="Y233" s="595"/>
      <c r="Z233" s="595"/>
    </row>
    <row r="234" spans="1:26" ht="11.25" customHeight="1" x14ac:dyDescent="0.2">
      <c r="A234" s="595"/>
      <c r="B234" s="595"/>
      <c r="C234" s="595"/>
      <c r="D234" s="595"/>
      <c r="E234" s="595"/>
      <c r="F234" s="595"/>
      <c r="G234" s="595"/>
      <c r="H234" s="596"/>
      <c r="I234" s="597"/>
      <c r="J234" s="597"/>
      <c r="K234" s="597"/>
      <c r="L234" s="595"/>
      <c r="M234" s="595"/>
      <c r="N234" s="595"/>
      <c r="O234" s="595"/>
      <c r="P234" s="595"/>
      <c r="Q234" s="595"/>
      <c r="R234" s="595"/>
      <c r="S234" s="595"/>
      <c r="T234" s="597"/>
      <c r="U234" s="597"/>
      <c r="V234" s="597"/>
      <c r="W234" s="597"/>
      <c r="X234" s="597"/>
      <c r="Y234" s="595"/>
      <c r="Z234" s="595"/>
    </row>
    <row r="235" spans="1:26" ht="11.25" customHeight="1" x14ac:dyDescent="0.2">
      <c r="A235" s="595"/>
      <c r="B235" s="595"/>
      <c r="C235" s="595"/>
      <c r="D235" s="595"/>
      <c r="E235" s="595"/>
      <c r="F235" s="595"/>
      <c r="G235" s="595"/>
      <c r="H235" s="596"/>
      <c r="I235" s="597"/>
      <c r="J235" s="597"/>
      <c r="K235" s="597"/>
      <c r="L235" s="595"/>
      <c r="M235" s="595"/>
      <c r="N235" s="595"/>
      <c r="O235" s="595"/>
      <c r="P235" s="595"/>
      <c r="Q235" s="595"/>
      <c r="R235" s="595"/>
      <c r="S235" s="595"/>
      <c r="T235" s="597"/>
      <c r="U235" s="597"/>
      <c r="V235" s="597"/>
      <c r="W235" s="597"/>
      <c r="X235" s="597"/>
      <c r="Y235" s="595"/>
      <c r="Z235" s="595"/>
    </row>
    <row r="236" spans="1:26" ht="11.25" customHeight="1" x14ac:dyDescent="0.2">
      <c r="A236" s="595"/>
      <c r="B236" s="595"/>
      <c r="C236" s="595"/>
      <c r="D236" s="595"/>
      <c r="E236" s="595"/>
      <c r="F236" s="595"/>
      <c r="G236" s="595"/>
      <c r="H236" s="596"/>
      <c r="I236" s="597"/>
      <c r="J236" s="597"/>
      <c r="K236" s="597"/>
      <c r="L236" s="595"/>
      <c r="M236" s="595"/>
      <c r="N236" s="595"/>
      <c r="O236" s="595"/>
      <c r="P236" s="595"/>
      <c r="Q236" s="595"/>
      <c r="R236" s="595"/>
      <c r="S236" s="595"/>
      <c r="T236" s="597"/>
      <c r="U236" s="597"/>
      <c r="V236" s="597"/>
      <c r="W236" s="597"/>
      <c r="X236" s="597"/>
      <c r="Y236" s="595"/>
      <c r="Z236" s="595"/>
    </row>
    <row r="237" spans="1:26" ht="11.25" customHeight="1" x14ac:dyDescent="0.2">
      <c r="A237" s="595"/>
      <c r="B237" s="595"/>
      <c r="C237" s="595"/>
      <c r="D237" s="595"/>
      <c r="E237" s="595"/>
      <c r="F237" s="595"/>
      <c r="G237" s="595"/>
      <c r="H237" s="596"/>
      <c r="I237" s="597"/>
      <c r="J237" s="597"/>
      <c r="K237" s="597"/>
      <c r="L237" s="595"/>
      <c r="M237" s="595"/>
      <c r="N237" s="595"/>
      <c r="O237" s="595"/>
      <c r="P237" s="595"/>
      <c r="Q237" s="595"/>
      <c r="R237" s="595"/>
      <c r="S237" s="595"/>
      <c r="T237" s="597"/>
      <c r="U237" s="597"/>
      <c r="V237" s="597"/>
      <c r="W237" s="597"/>
      <c r="X237" s="597"/>
      <c r="Y237" s="595"/>
      <c r="Z237" s="595"/>
    </row>
    <row r="238" spans="1:26" ht="11.25" customHeight="1" x14ac:dyDescent="0.2">
      <c r="A238" s="595"/>
      <c r="B238" s="595"/>
      <c r="C238" s="595"/>
      <c r="D238" s="595"/>
      <c r="E238" s="595"/>
      <c r="F238" s="595"/>
      <c r="G238" s="595"/>
      <c r="H238" s="596"/>
      <c r="I238" s="597"/>
      <c r="J238" s="597"/>
      <c r="K238" s="597"/>
      <c r="L238" s="595"/>
      <c r="M238" s="595"/>
      <c r="N238" s="595"/>
      <c r="O238" s="595"/>
      <c r="P238" s="595"/>
      <c r="Q238" s="595"/>
      <c r="R238" s="595"/>
      <c r="S238" s="595"/>
      <c r="T238" s="597"/>
      <c r="U238" s="597"/>
      <c r="V238" s="597"/>
      <c r="W238" s="597"/>
      <c r="X238" s="597"/>
      <c r="Y238" s="595"/>
      <c r="Z238" s="595"/>
    </row>
    <row r="239" spans="1:26" ht="11.25" customHeight="1" x14ac:dyDescent="0.2">
      <c r="A239" s="595"/>
      <c r="B239" s="595"/>
      <c r="C239" s="595"/>
      <c r="D239" s="595"/>
      <c r="E239" s="595"/>
      <c r="F239" s="595"/>
      <c r="G239" s="595"/>
      <c r="H239" s="596"/>
      <c r="I239" s="597"/>
      <c r="J239" s="597"/>
      <c r="K239" s="597"/>
      <c r="L239" s="595"/>
      <c r="M239" s="595"/>
      <c r="N239" s="595"/>
      <c r="O239" s="595"/>
      <c r="P239" s="595"/>
      <c r="Q239" s="595"/>
      <c r="R239" s="595"/>
      <c r="S239" s="595"/>
      <c r="T239" s="597"/>
      <c r="U239" s="597"/>
      <c r="V239" s="597"/>
      <c r="W239" s="597"/>
      <c r="X239" s="597"/>
      <c r="Y239" s="595"/>
      <c r="Z239" s="595"/>
    </row>
    <row r="240" spans="1:26" ht="11.25" customHeight="1" x14ac:dyDescent="0.2">
      <c r="A240" s="595"/>
      <c r="B240" s="595"/>
      <c r="C240" s="595"/>
      <c r="D240" s="595"/>
      <c r="E240" s="595"/>
      <c r="F240" s="595"/>
      <c r="G240" s="595"/>
      <c r="H240" s="596"/>
      <c r="I240" s="597"/>
      <c r="J240" s="597"/>
      <c r="K240" s="597"/>
      <c r="L240" s="595"/>
      <c r="M240" s="595"/>
      <c r="N240" s="595"/>
      <c r="O240" s="595"/>
      <c r="P240" s="595"/>
      <c r="Q240" s="595"/>
      <c r="R240" s="595"/>
      <c r="S240" s="595"/>
      <c r="T240" s="597"/>
      <c r="U240" s="597"/>
      <c r="V240" s="597"/>
      <c r="W240" s="597"/>
      <c r="X240" s="597"/>
      <c r="Y240" s="595"/>
      <c r="Z240" s="595"/>
    </row>
    <row r="241" spans="1:26" ht="11.25" customHeight="1" x14ac:dyDescent="0.2">
      <c r="A241" s="595"/>
      <c r="B241" s="595"/>
      <c r="C241" s="595"/>
      <c r="D241" s="595"/>
      <c r="E241" s="595"/>
      <c r="F241" s="595"/>
      <c r="G241" s="595"/>
      <c r="H241" s="596"/>
      <c r="I241" s="597"/>
      <c r="J241" s="597"/>
      <c r="K241" s="597"/>
      <c r="L241" s="595"/>
      <c r="M241" s="595"/>
      <c r="N241" s="595"/>
      <c r="O241" s="595"/>
      <c r="P241" s="595"/>
      <c r="Q241" s="595"/>
      <c r="R241" s="595"/>
      <c r="S241" s="595"/>
      <c r="T241" s="597"/>
      <c r="U241" s="597"/>
      <c r="V241" s="597"/>
      <c r="W241" s="597"/>
      <c r="X241" s="597"/>
      <c r="Y241" s="595"/>
      <c r="Z241" s="595"/>
    </row>
    <row r="242" spans="1:26" ht="11.25" customHeight="1" x14ac:dyDescent="0.2">
      <c r="A242" s="595"/>
      <c r="B242" s="595"/>
      <c r="C242" s="595"/>
      <c r="D242" s="595"/>
      <c r="E242" s="595"/>
      <c r="F242" s="595"/>
      <c r="G242" s="595"/>
      <c r="H242" s="596"/>
      <c r="I242" s="597"/>
      <c r="J242" s="597"/>
      <c r="K242" s="597"/>
      <c r="L242" s="595"/>
      <c r="M242" s="595"/>
      <c r="N242" s="595"/>
      <c r="O242" s="595"/>
      <c r="P242" s="595"/>
      <c r="Q242" s="595"/>
      <c r="R242" s="595"/>
      <c r="S242" s="595"/>
      <c r="T242" s="597"/>
      <c r="U242" s="597"/>
      <c r="V242" s="597"/>
      <c r="W242" s="597"/>
      <c r="X242" s="597"/>
      <c r="Y242" s="595"/>
      <c r="Z242" s="595"/>
    </row>
    <row r="243" spans="1:26" ht="11.25" customHeight="1" x14ac:dyDescent="0.2">
      <c r="A243" s="595"/>
      <c r="B243" s="595"/>
      <c r="C243" s="595"/>
      <c r="D243" s="595"/>
      <c r="E243" s="595"/>
      <c r="F243" s="595"/>
      <c r="G243" s="595"/>
      <c r="H243" s="596"/>
      <c r="I243" s="597"/>
      <c r="J243" s="597"/>
      <c r="K243" s="597"/>
      <c r="L243" s="595"/>
      <c r="M243" s="595"/>
      <c r="N243" s="595"/>
      <c r="O243" s="595"/>
      <c r="P243" s="595"/>
      <c r="Q243" s="595"/>
      <c r="R243" s="595"/>
      <c r="S243" s="595"/>
      <c r="T243" s="597"/>
      <c r="U243" s="597"/>
      <c r="V243" s="597"/>
      <c r="W243" s="597"/>
      <c r="X243" s="597"/>
      <c r="Y243" s="595"/>
      <c r="Z243" s="595"/>
    </row>
    <row r="244" spans="1:26" ht="11.25" customHeight="1" x14ac:dyDescent="0.2">
      <c r="A244" s="595"/>
      <c r="B244" s="595"/>
      <c r="C244" s="595"/>
      <c r="D244" s="595"/>
      <c r="E244" s="595"/>
      <c r="F244" s="595"/>
      <c r="G244" s="595"/>
      <c r="H244" s="596"/>
      <c r="I244" s="597"/>
      <c r="J244" s="597"/>
      <c r="K244" s="597"/>
      <c r="L244" s="595"/>
      <c r="M244" s="595"/>
      <c r="N244" s="595"/>
      <c r="O244" s="595"/>
      <c r="P244" s="595"/>
      <c r="Q244" s="595"/>
      <c r="R244" s="595"/>
      <c r="S244" s="595"/>
      <c r="T244" s="597"/>
      <c r="U244" s="597"/>
      <c r="V244" s="597"/>
      <c r="W244" s="597"/>
      <c r="X244" s="597"/>
      <c r="Y244" s="595"/>
      <c r="Z244" s="595"/>
    </row>
    <row r="245" spans="1:26" ht="11.25" customHeight="1" x14ac:dyDescent="0.2">
      <c r="A245" s="595"/>
      <c r="B245" s="595"/>
      <c r="C245" s="595"/>
      <c r="D245" s="595"/>
      <c r="E245" s="595"/>
      <c r="F245" s="595"/>
      <c r="G245" s="595"/>
      <c r="H245" s="596"/>
      <c r="I245" s="597"/>
      <c r="J245" s="597"/>
      <c r="K245" s="597"/>
      <c r="L245" s="595"/>
      <c r="M245" s="595"/>
      <c r="N245" s="595"/>
      <c r="O245" s="595"/>
      <c r="P245" s="595"/>
      <c r="Q245" s="595"/>
      <c r="R245" s="595"/>
      <c r="S245" s="595"/>
      <c r="T245" s="597"/>
      <c r="U245" s="597"/>
      <c r="V245" s="597"/>
      <c r="W245" s="597"/>
      <c r="X245" s="597"/>
      <c r="Y245" s="595"/>
      <c r="Z245" s="595"/>
    </row>
    <row r="246" spans="1:26" ht="11.25" customHeight="1" x14ac:dyDescent="0.2">
      <c r="A246" s="595"/>
      <c r="B246" s="595"/>
      <c r="C246" s="595"/>
      <c r="D246" s="595"/>
      <c r="E246" s="595"/>
      <c r="F246" s="595"/>
      <c r="G246" s="595"/>
      <c r="H246" s="596"/>
      <c r="I246" s="597"/>
      <c r="J246" s="597"/>
      <c r="K246" s="597"/>
      <c r="L246" s="595"/>
      <c r="M246" s="595"/>
      <c r="N246" s="595"/>
      <c r="O246" s="595"/>
      <c r="P246" s="595"/>
      <c r="Q246" s="595"/>
      <c r="R246" s="595"/>
      <c r="S246" s="595"/>
      <c r="T246" s="597"/>
      <c r="U246" s="597"/>
      <c r="V246" s="597"/>
      <c r="W246" s="597"/>
      <c r="X246" s="597"/>
      <c r="Y246" s="595"/>
      <c r="Z246" s="595"/>
    </row>
    <row r="247" spans="1:26" ht="11.25" customHeight="1" x14ac:dyDescent="0.2">
      <c r="A247" s="595"/>
      <c r="B247" s="595"/>
      <c r="C247" s="595"/>
      <c r="D247" s="595"/>
      <c r="E247" s="595"/>
      <c r="F247" s="595"/>
      <c r="G247" s="595"/>
      <c r="H247" s="596"/>
      <c r="I247" s="597"/>
      <c r="J247" s="597"/>
      <c r="K247" s="597"/>
      <c r="L247" s="595"/>
      <c r="M247" s="595"/>
      <c r="N247" s="595"/>
      <c r="O247" s="595"/>
      <c r="P247" s="595"/>
      <c r="Q247" s="595"/>
      <c r="R247" s="595"/>
      <c r="S247" s="595"/>
      <c r="T247" s="597"/>
      <c r="U247" s="597"/>
      <c r="V247" s="597"/>
      <c r="W247" s="597"/>
      <c r="X247" s="597"/>
      <c r="Y247" s="595"/>
      <c r="Z247" s="595"/>
    </row>
    <row r="248" spans="1:26" ht="11.25" customHeight="1" x14ac:dyDescent="0.2">
      <c r="A248" s="595"/>
      <c r="B248" s="595"/>
      <c r="C248" s="595"/>
      <c r="D248" s="595"/>
      <c r="E248" s="595"/>
      <c r="F248" s="595"/>
      <c r="G248" s="595"/>
      <c r="H248" s="596"/>
      <c r="I248" s="597"/>
      <c r="J248" s="597"/>
      <c r="K248" s="597"/>
      <c r="L248" s="595"/>
      <c r="M248" s="595"/>
      <c r="N248" s="595"/>
      <c r="O248" s="595"/>
      <c r="P248" s="595"/>
      <c r="Q248" s="595"/>
      <c r="R248" s="595"/>
      <c r="S248" s="595"/>
      <c r="T248" s="597"/>
      <c r="U248" s="597"/>
      <c r="V248" s="597"/>
      <c r="W248" s="597"/>
      <c r="X248" s="597"/>
      <c r="Y248" s="595"/>
      <c r="Z248" s="595"/>
    </row>
    <row r="249" spans="1:26" ht="11.25" customHeight="1" x14ac:dyDescent="0.2">
      <c r="A249" s="595"/>
      <c r="B249" s="595"/>
      <c r="C249" s="595"/>
      <c r="D249" s="595"/>
      <c r="E249" s="595"/>
      <c r="F249" s="595"/>
      <c r="G249" s="595"/>
      <c r="H249" s="596"/>
      <c r="I249" s="597"/>
      <c r="J249" s="597"/>
      <c r="K249" s="597"/>
      <c r="L249" s="595"/>
      <c r="M249" s="595"/>
      <c r="N249" s="595"/>
      <c r="O249" s="595"/>
      <c r="P249" s="595"/>
      <c r="Q249" s="595"/>
      <c r="R249" s="595"/>
      <c r="S249" s="595"/>
      <c r="T249" s="597"/>
      <c r="U249" s="597"/>
      <c r="V249" s="597"/>
      <c r="W249" s="597"/>
      <c r="X249" s="597"/>
      <c r="Y249" s="595"/>
      <c r="Z249" s="595"/>
    </row>
    <row r="250" spans="1:26" ht="11.25" customHeight="1" x14ac:dyDescent="0.2">
      <c r="A250" s="595"/>
      <c r="B250" s="595"/>
      <c r="C250" s="595"/>
      <c r="D250" s="595"/>
      <c r="E250" s="595"/>
      <c r="F250" s="595"/>
      <c r="G250" s="595"/>
      <c r="H250" s="596"/>
      <c r="I250" s="597"/>
      <c r="J250" s="597"/>
      <c r="K250" s="597"/>
      <c r="L250" s="595"/>
      <c r="M250" s="595"/>
      <c r="N250" s="595"/>
      <c r="O250" s="595"/>
      <c r="P250" s="595"/>
      <c r="Q250" s="595"/>
      <c r="R250" s="595"/>
      <c r="S250" s="595"/>
      <c r="T250" s="597"/>
      <c r="U250" s="597"/>
      <c r="V250" s="597"/>
      <c r="W250" s="597"/>
      <c r="X250" s="597"/>
      <c r="Y250" s="595"/>
      <c r="Z250" s="595"/>
    </row>
    <row r="251" spans="1:26" ht="11.25" customHeight="1" x14ac:dyDescent="0.2">
      <c r="A251" s="595"/>
      <c r="B251" s="595"/>
      <c r="C251" s="595"/>
      <c r="D251" s="595"/>
      <c r="E251" s="595"/>
      <c r="F251" s="595"/>
      <c r="G251" s="595"/>
      <c r="H251" s="596"/>
      <c r="I251" s="597"/>
      <c r="J251" s="597"/>
      <c r="K251" s="597"/>
      <c r="L251" s="595"/>
      <c r="M251" s="595"/>
      <c r="N251" s="595"/>
      <c r="O251" s="595"/>
      <c r="P251" s="595"/>
      <c r="Q251" s="595"/>
      <c r="R251" s="595"/>
      <c r="S251" s="595"/>
      <c r="T251" s="597"/>
      <c r="U251" s="597"/>
      <c r="V251" s="597"/>
      <c r="W251" s="597"/>
      <c r="X251" s="597"/>
      <c r="Y251" s="595"/>
      <c r="Z251" s="595"/>
    </row>
    <row r="252" spans="1:26" ht="11.25" customHeight="1" x14ac:dyDescent="0.2">
      <c r="A252" s="595"/>
      <c r="B252" s="595"/>
      <c r="C252" s="595"/>
      <c r="D252" s="595"/>
      <c r="E252" s="595"/>
      <c r="F252" s="595"/>
      <c r="G252" s="595"/>
      <c r="H252" s="596"/>
      <c r="I252" s="597"/>
      <c r="J252" s="597"/>
      <c r="K252" s="597"/>
      <c r="L252" s="595"/>
      <c r="M252" s="595"/>
      <c r="N252" s="595"/>
      <c r="O252" s="595"/>
      <c r="P252" s="595"/>
      <c r="Q252" s="595"/>
      <c r="R252" s="595"/>
      <c r="S252" s="595"/>
      <c r="T252" s="597"/>
      <c r="U252" s="597"/>
      <c r="V252" s="597"/>
      <c r="W252" s="597"/>
      <c r="X252" s="597"/>
      <c r="Y252" s="595"/>
      <c r="Z252" s="595"/>
    </row>
    <row r="253" spans="1:26" ht="11.25" customHeight="1" x14ac:dyDescent="0.2">
      <c r="A253" s="595"/>
      <c r="B253" s="595"/>
      <c r="C253" s="595"/>
      <c r="D253" s="595"/>
      <c r="E253" s="595"/>
      <c r="F253" s="595"/>
      <c r="G253" s="595"/>
      <c r="H253" s="596"/>
      <c r="I253" s="597"/>
      <c r="J253" s="597"/>
      <c r="K253" s="597"/>
      <c r="L253" s="595"/>
      <c r="M253" s="595"/>
      <c r="N253" s="595"/>
      <c r="O253" s="595"/>
      <c r="P253" s="595"/>
      <c r="Q253" s="595"/>
      <c r="R253" s="595"/>
      <c r="S253" s="595"/>
      <c r="T253" s="597"/>
      <c r="U253" s="597"/>
      <c r="V253" s="597"/>
      <c r="W253" s="597"/>
      <c r="X253" s="597"/>
      <c r="Y253" s="595"/>
      <c r="Z253" s="595"/>
    </row>
    <row r="254" spans="1:26" ht="11.25" customHeight="1" x14ac:dyDescent="0.2">
      <c r="A254" s="595"/>
      <c r="B254" s="595"/>
      <c r="C254" s="595"/>
      <c r="D254" s="595"/>
      <c r="E254" s="595"/>
      <c r="F254" s="595"/>
      <c r="G254" s="595"/>
      <c r="H254" s="596"/>
      <c r="I254" s="597"/>
      <c r="J254" s="597"/>
      <c r="K254" s="597"/>
      <c r="L254" s="595"/>
      <c r="M254" s="595"/>
      <c r="N254" s="595"/>
      <c r="O254" s="595"/>
      <c r="P254" s="595"/>
      <c r="Q254" s="595"/>
      <c r="R254" s="595"/>
      <c r="S254" s="595"/>
      <c r="T254" s="597"/>
      <c r="U254" s="597"/>
      <c r="V254" s="597"/>
      <c r="W254" s="597"/>
      <c r="X254" s="597"/>
      <c r="Y254" s="595"/>
      <c r="Z254" s="595"/>
    </row>
    <row r="255" spans="1:26" ht="11.25" customHeight="1" x14ac:dyDescent="0.2">
      <c r="A255" s="595"/>
      <c r="B255" s="595"/>
      <c r="C255" s="595"/>
      <c r="D255" s="595"/>
      <c r="E255" s="595"/>
      <c r="F255" s="595"/>
      <c r="G255" s="595"/>
      <c r="H255" s="596"/>
      <c r="I255" s="597"/>
      <c r="J255" s="597"/>
      <c r="K255" s="597"/>
      <c r="L255" s="595"/>
      <c r="M255" s="595"/>
      <c r="N255" s="595"/>
      <c r="O255" s="595"/>
      <c r="P255" s="595"/>
      <c r="Q255" s="595"/>
      <c r="R255" s="595"/>
      <c r="S255" s="595"/>
      <c r="T255" s="597"/>
      <c r="U255" s="597"/>
      <c r="V255" s="597"/>
      <c r="W255" s="597"/>
      <c r="X255" s="597"/>
      <c r="Y255" s="595"/>
      <c r="Z255" s="595"/>
    </row>
    <row r="256" spans="1:26" ht="11.25" customHeight="1" x14ac:dyDescent="0.2">
      <c r="A256" s="595"/>
      <c r="B256" s="595"/>
      <c r="C256" s="595"/>
      <c r="D256" s="595"/>
      <c r="E256" s="595"/>
      <c r="F256" s="595"/>
      <c r="G256" s="595"/>
      <c r="H256" s="596"/>
      <c r="I256" s="597"/>
      <c r="J256" s="597"/>
      <c r="K256" s="597"/>
      <c r="L256" s="595"/>
      <c r="M256" s="595"/>
      <c r="N256" s="595"/>
      <c r="O256" s="595"/>
      <c r="P256" s="595"/>
      <c r="Q256" s="595"/>
      <c r="R256" s="595"/>
      <c r="S256" s="595"/>
      <c r="T256" s="597"/>
      <c r="U256" s="597"/>
      <c r="V256" s="597"/>
      <c r="W256" s="597"/>
      <c r="X256" s="597"/>
      <c r="Y256" s="595"/>
      <c r="Z256" s="595"/>
    </row>
    <row r="257" spans="1:26" ht="11.25" customHeight="1" x14ac:dyDescent="0.2">
      <c r="A257" s="595"/>
      <c r="B257" s="595"/>
      <c r="C257" s="595"/>
      <c r="D257" s="595"/>
      <c r="E257" s="595"/>
      <c r="F257" s="595"/>
      <c r="G257" s="595"/>
      <c r="H257" s="596"/>
      <c r="I257" s="597"/>
      <c r="J257" s="597"/>
      <c r="K257" s="597"/>
      <c r="L257" s="595"/>
      <c r="M257" s="595"/>
      <c r="N257" s="595"/>
      <c r="O257" s="595"/>
      <c r="P257" s="595"/>
      <c r="Q257" s="595"/>
      <c r="R257" s="595"/>
      <c r="S257" s="595"/>
      <c r="T257" s="597"/>
      <c r="U257" s="597"/>
      <c r="V257" s="597"/>
      <c r="W257" s="597"/>
      <c r="X257" s="597"/>
      <c r="Y257" s="595"/>
      <c r="Z257" s="595"/>
    </row>
    <row r="258" spans="1:26" ht="11.25" customHeight="1" x14ac:dyDescent="0.2">
      <c r="A258" s="595"/>
      <c r="B258" s="595"/>
      <c r="C258" s="595"/>
      <c r="D258" s="595"/>
      <c r="E258" s="595"/>
      <c r="F258" s="595"/>
      <c r="G258" s="595"/>
      <c r="H258" s="596"/>
      <c r="I258" s="597"/>
      <c r="J258" s="597"/>
      <c r="K258" s="597"/>
      <c r="L258" s="595"/>
      <c r="M258" s="595"/>
      <c r="N258" s="595"/>
      <c r="O258" s="595"/>
      <c r="P258" s="595"/>
      <c r="Q258" s="595"/>
      <c r="R258" s="595"/>
      <c r="S258" s="595"/>
      <c r="T258" s="597"/>
      <c r="U258" s="597"/>
      <c r="V258" s="597"/>
      <c r="W258" s="597"/>
      <c r="X258" s="597"/>
      <c r="Y258" s="595"/>
      <c r="Z258" s="595"/>
    </row>
    <row r="259" spans="1:26" ht="11.25" customHeight="1" x14ac:dyDescent="0.2">
      <c r="A259" s="595"/>
      <c r="B259" s="595"/>
      <c r="C259" s="595"/>
      <c r="D259" s="595"/>
      <c r="E259" s="595"/>
      <c r="F259" s="595"/>
      <c r="G259" s="595"/>
      <c r="H259" s="596"/>
      <c r="I259" s="597"/>
      <c r="J259" s="597"/>
      <c r="K259" s="597"/>
      <c r="L259" s="595"/>
      <c r="M259" s="595"/>
      <c r="N259" s="595"/>
      <c r="O259" s="595"/>
      <c r="P259" s="595"/>
      <c r="Q259" s="595"/>
      <c r="R259" s="595"/>
      <c r="S259" s="595"/>
      <c r="T259" s="597"/>
      <c r="U259" s="597"/>
      <c r="V259" s="597"/>
      <c r="W259" s="597"/>
      <c r="X259" s="597"/>
      <c r="Y259" s="595"/>
      <c r="Z259" s="595"/>
    </row>
    <row r="260" spans="1:26" ht="11.25" customHeight="1" x14ac:dyDescent="0.2">
      <c r="A260" s="595"/>
      <c r="B260" s="595"/>
      <c r="C260" s="595"/>
      <c r="D260" s="595"/>
      <c r="E260" s="595"/>
      <c r="F260" s="595"/>
      <c r="G260" s="595"/>
      <c r="H260" s="596"/>
      <c r="I260" s="597"/>
      <c r="J260" s="597"/>
      <c r="K260" s="597"/>
      <c r="L260" s="595"/>
      <c r="M260" s="595"/>
      <c r="N260" s="595"/>
      <c r="O260" s="595"/>
      <c r="P260" s="595"/>
      <c r="Q260" s="595"/>
      <c r="R260" s="595"/>
      <c r="S260" s="595"/>
      <c r="T260" s="597"/>
      <c r="U260" s="597"/>
      <c r="V260" s="597"/>
      <c r="W260" s="597"/>
      <c r="X260" s="597"/>
      <c r="Y260" s="595"/>
      <c r="Z260" s="595"/>
    </row>
    <row r="261" spans="1:26" ht="11.25" customHeight="1" x14ac:dyDescent="0.2">
      <c r="A261" s="595"/>
      <c r="B261" s="595"/>
      <c r="C261" s="595"/>
      <c r="D261" s="595"/>
      <c r="E261" s="595"/>
      <c r="F261" s="595"/>
      <c r="G261" s="595"/>
      <c r="H261" s="596"/>
      <c r="I261" s="597"/>
      <c r="J261" s="597"/>
      <c r="K261" s="597"/>
      <c r="L261" s="595"/>
      <c r="M261" s="595"/>
      <c r="N261" s="595"/>
      <c r="O261" s="595"/>
      <c r="P261" s="595"/>
      <c r="Q261" s="595"/>
      <c r="R261" s="595"/>
      <c r="S261" s="595"/>
      <c r="T261" s="597"/>
      <c r="U261" s="597"/>
      <c r="V261" s="597"/>
      <c r="W261" s="597"/>
      <c r="X261" s="597"/>
      <c r="Y261" s="595"/>
      <c r="Z261" s="595"/>
    </row>
    <row r="262" spans="1:26" ht="11.25" customHeight="1" x14ac:dyDescent="0.2">
      <c r="A262" s="595"/>
      <c r="B262" s="595"/>
      <c r="C262" s="595"/>
      <c r="D262" s="595"/>
      <c r="E262" s="595"/>
      <c r="F262" s="595"/>
      <c r="G262" s="595"/>
      <c r="H262" s="596"/>
      <c r="I262" s="597"/>
      <c r="J262" s="597"/>
      <c r="K262" s="597"/>
      <c r="L262" s="595"/>
      <c r="M262" s="595"/>
      <c r="N262" s="595"/>
      <c r="O262" s="595"/>
      <c r="P262" s="595"/>
      <c r="Q262" s="595"/>
      <c r="R262" s="595"/>
      <c r="S262" s="595"/>
      <c r="T262" s="597"/>
      <c r="U262" s="597"/>
      <c r="V262" s="597"/>
      <c r="W262" s="597"/>
      <c r="X262" s="597"/>
      <c r="Y262" s="595"/>
      <c r="Z262" s="595"/>
    </row>
    <row r="263" spans="1:26" ht="11.25" customHeight="1" x14ac:dyDescent="0.2">
      <c r="A263" s="595"/>
      <c r="B263" s="595"/>
      <c r="C263" s="595"/>
      <c r="D263" s="595"/>
      <c r="E263" s="595"/>
      <c r="F263" s="595"/>
      <c r="G263" s="595"/>
      <c r="H263" s="596"/>
      <c r="I263" s="597"/>
      <c r="J263" s="597"/>
      <c r="K263" s="597"/>
      <c r="L263" s="595"/>
      <c r="M263" s="595"/>
      <c r="N263" s="595"/>
      <c r="O263" s="595"/>
      <c r="P263" s="595"/>
      <c r="Q263" s="595"/>
      <c r="R263" s="595"/>
      <c r="S263" s="595"/>
      <c r="T263" s="597"/>
      <c r="U263" s="597"/>
      <c r="V263" s="597"/>
      <c r="W263" s="597"/>
      <c r="X263" s="597"/>
      <c r="Y263" s="595"/>
      <c r="Z263" s="595"/>
    </row>
    <row r="264" spans="1:26" ht="11.25" customHeight="1" x14ac:dyDescent="0.2">
      <c r="A264" s="595"/>
      <c r="B264" s="595"/>
      <c r="C264" s="595"/>
      <c r="D264" s="595"/>
      <c r="E264" s="595"/>
      <c r="F264" s="595"/>
      <c r="G264" s="595"/>
      <c r="H264" s="596"/>
      <c r="I264" s="597"/>
      <c r="J264" s="597"/>
      <c r="K264" s="597"/>
      <c r="L264" s="595"/>
      <c r="M264" s="595"/>
      <c r="N264" s="595"/>
      <c r="O264" s="595"/>
      <c r="P264" s="595"/>
      <c r="Q264" s="595"/>
      <c r="R264" s="595"/>
      <c r="S264" s="595"/>
      <c r="T264" s="597"/>
      <c r="U264" s="597"/>
      <c r="V264" s="597"/>
      <c r="W264" s="597"/>
      <c r="X264" s="597"/>
      <c r="Y264" s="595"/>
      <c r="Z264" s="595"/>
    </row>
    <row r="265" spans="1:26" ht="11.25" customHeight="1" x14ac:dyDescent="0.2">
      <c r="A265" s="595"/>
      <c r="B265" s="595"/>
      <c r="C265" s="595"/>
      <c r="D265" s="595"/>
      <c r="E265" s="595"/>
      <c r="F265" s="595"/>
      <c r="G265" s="595"/>
      <c r="H265" s="596"/>
      <c r="I265" s="597"/>
      <c r="J265" s="597"/>
      <c r="K265" s="597"/>
      <c r="L265" s="595"/>
      <c r="M265" s="595"/>
      <c r="N265" s="595"/>
      <c r="O265" s="595"/>
      <c r="P265" s="595"/>
      <c r="Q265" s="595"/>
      <c r="R265" s="595"/>
      <c r="S265" s="595"/>
      <c r="T265" s="597"/>
      <c r="U265" s="597"/>
      <c r="V265" s="597"/>
      <c r="W265" s="597"/>
      <c r="X265" s="597"/>
      <c r="Y265" s="595"/>
      <c r="Z265" s="595"/>
    </row>
    <row r="266" spans="1:26" ht="11.25" customHeight="1" x14ac:dyDescent="0.2">
      <c r="A266" s="595"/>
      <c r="B266" s="595"/>
      <c r="C266" s="595"/>
      <c r="D266" s="595"/>
      <c r="E266" s="595"/>
      <c r="F266" s="595"/>
      <c r="G266" s="595"/>
      <c r="H266" s="596"/>
      <c r="I266" s="597"/>
      <c r="J266" s="597"/>
      <c r="K266" s="597"/>
      <c r="L266" s="595"/>
      <c r="M266" s="595"/>
      <c r="N266" s="595"/>
      <c r="O266" s="595"/>
      <c r="P266" s="595"/>
      <c r="Q266" s="595"/>
      <c r="R266" s="595"/>
      <c r="S266" s="595"/>
      <c r="T266" s="597"/>
      <c r="U266" s="597"/>
      <c r="V266" s="597"/>
      <c r="W266" s="597"/>
      <c r="X266" s="597"/>
      <c r="Y266" s="595"/>
      <c r="Z266" s="595"/>
    </row>
    <row r="267" spans="1:26" ht="11.25" customHeight="1" x14ac:dyDescent="0.2">
      <c r="A267" s="595"/>
      <c r="B267" s="595"/>
      <c r="C267" s="595"/>
      <c r="D267" s="595"/>
      <c r="E267" s="595"/>
      <c r="F267" s="595"/>
      <c r="G267" s="595"/>
      <c r="H267" s="596"/>
      <c r="I267" s="597"/>
      <c r="J267" s="597"/>
      <c r="K267" s="597"/>
      <c r="L267" s="595"/>
      <c r="M267" s="595"/>
      <c r="N267" s="595"/>
      <c r="O267" s="595"/>
      <c r="P267" s="595"/>
      <c r="Q267" s="595"/>
      <c r="R267" s="595"/>
      <c r="S267" s="595"/>
      <c r="T267" s="597"/>
      <c r="U267" s="597"/>
      <c r="V267" s="597"/>
      <c r="W267" s="597"/>
      <c r="X267" s="597"/>
      <c r="Y267" s="595"/>
      <c r="Z267" s="595"/>
    </row>
    <row r="268" spans="1:26" ht="11.25" customHeight="1" x14ac:dyDescent="0.2">
      <c r="A268" s="595"/>
      <c r="B268" s="595"/>
      <c r="C268" s="595"/>
      <c r="D268" s="595"/>
      <c r="E268" s="595"/>
      <c r="F268" s="595"/>
      <c r="G268" s="595"/>
      <c r="H268" s="596"/>
      <c r="I268" s="597"/>
      <c r="J268" s="597"/>
      <c r="K268" s="597"/>
      <c r="L268" s="595"/>
      <c r="M268" s="595"/>
      <c r="N268" s="595"/>
      <c r="O268" s="595"/>
      <c r="P268" s="595"/>
      <c r="Q268" s="595"/>
      <c r="R268" s="595"/>
      <c r="S268" s="595"/>
      <c r="T268" s="597"/>
      <c r="U268" s="597"/>
      <c r="V268" s="597"/>
      <c r="W268" s="597"/>
      <c r="X268" s="597"/>
      <c r="Y268" s="595"/>
      <c r="Z268" s="595"/>
    </row>
    <row r="269" spans="1:26" ht="11.25" customHeight="1" x14ac:dyDescent="0.2">
      <c r="A269" s="595"/>
      <c r="B269" s="595"/>
      <c r="C269" s="595"/>
      <c r="D269" s="595"/>
      <c r="E269" s="595"/>
      <c r="F269" s="595"/>
      <c r="G269" s="595"/>
      <c r="H269" s="596"/>
      <c r="I269" s="597"/>
      <c r="J269" s="597"/>
      <c r="K269" s="597"/>
      <c r="L269" s="595"/>
      <c r="M269" s="595"/>
      <c r="N269" s="595"/>
      <c r="O269" s="595"/>
      <c r="P269" s="595"/>
      <c r="Q269" s="595"/>
      <c r="R269" s="595"/>
      <c r="S269" s="595"/>
      <c r="T269" s="597"/>
      <c r="U269" s="597"/>
      <c r="V269" s="597"/>
      <c r="W269" s="597"/>
      <c r="X269" s="597"/>
      <c r="Y269" s="595"/>
      <c r="Z269" s="595"/>
    </row>
    <row r="270" spans="1:26" ht="11.25" customHeight="1" x14ac:dyDescent="0.2">
      <c r="A270" s="595"/>
      <c r="B270" s="595"/>
      <c r="C270" s="595"/>
      <c r="D270" s="595"/>
      <c r="E270" s="595"/>
      <c r="F270" s="595"/>
      <c r="G270" s="595"/>
      <c r="H270" s="596"/>
      <c r="I270" s="597"/>
      <c r="J270" s="597"/>
      <c r="K270" s="597"/>
      <c r="L270" s="595"/>
      <c r="M270" s="595"/>
      <c r="N270" s="595"/>
      <c r="O270" s="595"/>
      <c r="P270" s="595"/>
      <c r="Q270" s="595"/>
      <c r="R270" s="595"/>
      <c r="S270" s="595"/>
      <c r="T270" s="597"/>
      <c r="U270" s="597"/>
      <c r="V270" s="597"/>
      <c r="W270" s="597"/>
      <c r="X270" s="597"/>
      <c r="Y270" s="595"/>
      <c r="Z270" s="595"/>
    </row>
    <row r="271" spans="1:26" ht="11.25" customHeight="1" x14ac:dyDescent="0.2">
      <c r="A271" s="595"/>
      <c r="B271" s="595"/>
      <c r="C271" s="595"/>
      <c r="D271" s="595"/>
      <c r="E271" s="595"/>
      <c r="F271" s="595"/>
      <c r="G271" s="595"/>
      <c r="H271" s="596"/>
      <c r="I271" s="597"/>
      <c r="J271" s="597"/>
      <c r="K271" s="597"/>
      <c r="L271" s="595"/>
      <c r="M271" s="595"/>
      <c r="N271" s="595"/>
      <c r="O271" s="595"/>
      <c r="P271" s="595"/>
      <c r="Q271" s="595"/>
      <c r="R271" s="595"/>
      <c r="S271" s="595"/>
      <c r="T271" s="597"/>
      <c r="U271" s="597"/>
      <c r="V271" s="597"/>
      <c r="W271" s="597"/>
      <c r="X271" s="597"/>
      <c r="Y271" s="595"/>
      <c r="Z271" s="595"/>
    </row>
    <row r="272" spans="1:26" ht="11.25" customHeight="1" x14ac:dyDescent="0.2">
      <c r="A272" s="595"/>
      <c r="B272" s="595"/>
      <c r="C272" s="595"/>
      <c r="D272" s="595"/>
      <c r="E272" s="595"/>
      <c r="F272" s="595"/>
      <c r="G272" s="595"/>
      <c r="H272" s="596"/>
      <c r="I272" s="597"/>
      <c r="J272" s="597"/>
      <c r="K272" s="597"/>
      <c r="L272" s="595"/>
      <c r="M272" s="595"/>
      <c r="N272" s="595"/>
      <c r="O272" s="595"/>
      <c r="P272" s="595"/>
      <c r="Q272" s="595"/>
      <c r="R272" s="595"/>
      <c r="S272" s="595"/>
      <c r="T272" s="597"/>
      <c r="U272" s="597"/>
      <c r="V272" s="597"/>
      <c r="W272" s="597"/>
      <c r="X272" s="597"/>
      <c r="Y272" s="595"/>
      <c r="Z272" s="595"/>
    </row>
    <row r="273" spans="1:26" ht="11.25" customHeight="1" x14ac:dyDescent="0.2">
      <c r="A273" s="595"/>
      <c r="B273" s="595"/>
      <c r="C273" s="595"/>
      <c r="D273" s="595"/>
      <c r="E273" s="595"/>
      <c r="F273" s="595"/>
      <c r="G273" s="595"/>
      <c r="H273" s="596"/>
      <c r="I273" s="597"/>
      <c r="J273" s="597"/>
      <c r="K273" s="597"/>
      <c r="L273" s="595"/>
      <c r="M273" s="595"/>
      <c r="N273" s="595"/>
      <c r="O273" s="595"/>
      <c r="P273" s="595"/>
      <c r="Q273" s="595"/>
      <c r="R273" s="595"/>
      <c r="S273" s="595"/>
      <c r="T273" s="597"/>
      <c r="U273" s="597"/>
      <c r="V273" s="597"/>
      <c r="W273" s="597"/>
      <c r="X273" s="597"/>
      <c r="Y273" s="595"/>
      <c r="Z273" s="595"/>
    </row>
    <row r="274" spans="1:26" ht="11.25" customHeight="1" x14ac:dyDescent="0.2">
      <c r="A274" s="595"/>
      <c r="B274" s="595"/>
      <c r="C274" s="595"/>
      <c r="D274" s="595"/>
      <c r="E274" s="595"/>
      <c r="F274" s="595"/>
      <c r="G274" s="595"/>
      <c r="H274" s="596"/>
      <c r="I274" s="597"/>
      <c r="J274" s="597"/>
      <c r="K274" s="597"/>
      <c r="L274" s="595"/>
      <c r="M274" s="595"/>
      <c r="N274" s="595"/>
      <c r="O274" s="595"/>
      <c r="P274" s="595"/>
      <c r="Q274" s="595"/>
      <c r="R274" s="595"/>
      <c r="S274" s="595"/>
      <c r="T274" s="597"/>
      <c r="U274" s="597"/>
      <c r="V274" s="597"/>
      <c r="W274" s="597"/>
      <c r="X274" s="597"/>
      <c r="Y274" s="595"/>
      <c r="Z274" s="595"/>
    </row>
    <row r="275" spans="1:26" ht="11.25" customHeight="1" x14ac:dyDescent="0.2">
      <c r="A275" s="595"/>
      <c r="B275" s="595"/>
      <c r="C275" s="595"/>
      <c r="D275" s="595"/>
      <c r="E275" s="595"/>
      <c r="F275" s="595"/>
      <c r="G275" s="595"/>
      <c r="H275" s="596"/>
      <c r="I275" s="597"/>
      <c r="J275" s="597"/>
      <c r="K275" s="597"/>
      <c r="L275" s="595"/>
      <c r="M275" s="595"/>
      <c r="N275" s="595"/>
      <c r="O275" s="595"/>
      <c r="P275" s="595"/>
      <c r="Q275" s="595"/>
      <c r="R275" s="595"/>
      <c r="S275" s="595"/>
      <c r="T275" s="597"/>
      <c r="U275" s="597"/>
      <c r="V275" s="597"/>
      <c r="W275" s="597"/>
      <c r="X275" s="597"/>
      <c r="Y275" s="595"/>
      <c r="Z275" s="595"/>
    </row>
    <row r="276" spans="1:26" ht="11.25" customHeight="1" x14ac:dyDescent="0.2">
      <c r="A276" s="595"/>
      <c r="B276" s="595"/>
      <c r="C276" s="595"/>
      <c r="D276" s="595"/>
      <c r="E276" s="595"/>
      <c r="F276" s="595"/>
      <c r="G276" s="595"/>
      <c r="H276" s="596"/>
      <c r="I276" s="597"/>
      <c r="J276" s="597"/>
      <c r="K276" s="597"/>
      <c r="L276" s="595"/>
      <c r="M276" s="595"/>
      <c r="N276" s="595"/>
      <c r="O276" s="595"/>
      <c r="P276" s="595"/>
      <c r="Q276" s="595"/>
      <c r="R276" s="595"/>
      <c r="S276" s="595"/>
      <c r="T276" s="597"/>
      <c r="U276" s="597"/>
      <c r="V276" s="597"/>
      <c r="W276" s="597"/>
      <c r="X276" s="597"/>
      <c r="Y276" s="595"/>
      <c r="Z276" s="595"/>
    </row>
    <row r="277" spans="1:26" ht="11.25" customHeight="1" x14ac:dyDescent="0.2">
      <c r="A277" s="595"/>
      <c r="B277" s="595"/>
      <c r="C277" s="595"/>
      <c r="D277" s="595"/>
      <c r="E277" s="595"/>
      <c r="F277" s="595"/>
      <c r="G277" s="595"/>
      <c r="H277" s="596"/>
      <c r="I277" s="597"/>
      <c r="J277" s="597"/>
      <c r="K277" s="597"/>
      <c r="L277" s="595"/>
      <c r="M277" s="595"/>
      <c r="N277" s="595"/>
      <c r="O277" s="595"/>
      <c r="P277" s="595"/>
      <c r="Q277" s="595"/>
      <c r="R277" s="595"/>
      <c r="S277" s="595"/>
      <c r="T277" s="597"/>
      <c r="U277" s="597"/>
      <c r="V277" s="597"/>
      <c r="W277" s="597"/>
      <c r="X277" s="597"/>
      <c r="Y277" s="595"/>
      <c r="Z277" s="595"/>
    </row>
    <row r="278" spans="1:26" ht="11.25" customHeight="1" x14ac:dyDescent="0.2">
      <c r="A278" s="595"/>
      <c r="B278" s="595"/>
      <c r="C278" s="595"/>
      <c r="D278" s="595"/>
      <c r="E278" s="595"/>
      <c r="F278" s="595"/>
      <c r="G278" s="595"/>
      <c r="H278" s="596"/>
      <c r="I278" s="597"/>
      <c r="J278" s="597"/>
      <c r="K278" s="597"/>
      <c r="L278" s="595"/>
      <c r="M278" s="595"/>
      <c r="N278" s="595"/>
      <c r="O278" s="595"/>
      <c r="P278" s="595"/>
      <c r="Q278" s="595"/>
      <c r="R278" s="595"/>
      <c r="S278" s="595"/>
      <c r="T278" s="597"/>
      <c r="U278" s="597"/>
      <c r="V278" s="597"/>
      <c r="W278" s="597"/>
      <c r="X278" s="597"/>
      <c r="Y278" s="595"/>
      <c r="Z278" s="595"/>
    </row>
    <row r="279" spans="1:26" ht="11.25" customHeight="1" x14ac:dyDescent="0.2">
      <c r="A279" s="595"/>
      <c r="B279" s="595"/>
      <c r="C279" s="595"/>
      <c r="D279" s="595"/>
      <c r="E279" s="595"/>
      <c r="F279" s="595"/>
      <c r="G279" s="595"/>
      <c r="H279" s="596"/>
      <c r="I279" s="597"/>
      <c r="J279" s="597"/>
      <c r="K279" s="597"/>
      <c r="L279" s="595"/>
      <c r="M279" s="595"/>
      <c r="N279" s="595"/>
      <c r="O279" s="595"/>
      <c r="P279" s="595"/>
      <c r="Q279" s="595"/>
      <c r="R279" s="595"/>
      <c r="S279" s="595"/>
      <c r="T279" s="597"/>
      <c r="U279" s="597"/>
      <c r="V279" s="597"/>
      <c r="W279" s="597"/>
      <c r="X279" s="597"/>
      <c r="Y279" s="595"/>
      <c r="Z279" s="595"/>
    </row>
    <row r="280" spans="1:26" ht="11.25" customHeight="1" x14ac:dyDescent="0.2">
      <c r="A280" s="595"/>
      <c r="B280" s="595"/>
      <c r="C280" s="595"/>
      <c r="D280" s="595"/>
      <c r="E280" s="595"/>
      <c r="F280" s="595"/>
      <c r="G280" s="595"/>
      <c r="H280" s="596"/>
      <c r="I280" s="597"/>
      <c r="J280" s="597"/>
      <c r="K280" s="597"/>
      <c r="L280" s="595"/>
      <c r="M280" s="595"/>
      <c r="N280" s="595"/>
      <c r="O280" s="595"/>
      <c r="P280" s="595"/>
      <c r="Q280" s="595"/>
      <c r="R280" s="595"/>
      <c r="S280" s="595"/>
      <c r="T280" s="597"/>
      <c r="U280" s="597"/>
      <c r="V280" s="597"/>
      <c r="W280" s="597"/>
      <c r="X280" s="597"/>
      <c r="Y280" s="595"/>
      <c r="Z280" s="595"/>
    </row>
    <row r="281" spans="1:26" ht="11.25" customHeight="1" x14ac:dyDescent="0.2">
      <c r="A281" s="595"/>
      <c r="B281" s="595"/>
      <c r="C281" s="595"/>
      <c r="D281" s="595"/>
      <c r="E281" s="595"/>
      <c r="F281" s="595"/>
      <c r="G281" s="595"/>
      <c r="H281" s="596"/>
      <c r="I281" s="597"/>
      <c r="J281" s="597"/>
      <c r="K281" s="597"/>
      <c r="L281" s="595"/>
      <c r="M281" s="595"/>
      <c r="N281" s="595"/>
      <c r="O281" s="595"/>
      <c r="P281" s="595"/>
      <c r="Q281" s="595"/>
      <c r="R281" s="595"/>
      <c r="S281" s="595"/>
      <c r="T281" s="597"/>
      <c r="U281" s="597"/>
      <c r="V281" s="597"/>
      <c r="W281" s="597"/>
      <c r="X281" s="597"/>
      <c r="Y281" s="595"/>
      <c r="Z281" s="595"/>
    </row>
    <row r="282" spans="1:26" ht="11.25" customHeight="1" x14ac:dyDescent="0.2">
      <c r="A282" s="595"/>
      <c r="B282" s="595"/>
      <c r="C282" s="595"/>
      <c r="D282" s="595"/>
      <c r="E282" s="595"/>
      <c r="F282" s="595"/>
      <c r="G282" s="595"/>
      <c r="H282" s="596"/>
      <c r="I282" s="597"/>
      <c r="J282" s="597"/>
      <c r="K282" s="597"/>
      <c r="L282" s="595"/>
      <c r="M282" s="595"/>
      <c r="N282" s="595"/>
      <c r="O282" s="595"/>
      <c r="P282" s="595"/>
      <c r="Q282" s="595"/>
      <c r="R282" s="595"/>
      <c r="S282" s="595"/>
      <c r="T282" s="597"/>
      <c r="U282" s="597"/>
      <c r="V282" s="597"/>
      <c r="W282" s="597"/>
      <c r="X282" s="597"/>
      <c r="Y282" s="595"/>
      <c r="Z282" s="595"/>
    </row>
    <row r="283" spans="1:26" ht="11.25" customHeight="1" x14ac:dyDescent="0.2">
      <c r="A283" s="595"/>
      <c r="B283" s="595"/>
      <c r="C283" s="595"/>
      <c r="D283" s="595"/>
      <c r="E283" s="595"/>
      <c r="F283" s="595"/>
      <c r="G283" s="595"/>
      <c r="H283" s="596"/>
      <c r="I283" s="597"/>
      <c r="J283" s="597"/>
      <c r="K283" s="597"/>
      <c r="L283" s="595"/>
      <c r="M283" s="595"/>
      <c r="N283" s="595"/>
      <c r="O283" s="595"/>
      <c r="P283" s="595"/>
      <c r="Q283" s="595"/>
      <c r="R283" s="595"/>
      <c r="S283" s="595"/>
      <c r="T283" s="597"/>
      <c r="U283" s="597"/>
      <c r="V283" s="597"/>
      <c r="W283" s="597"/>
      <c r="X283" s="597"/>
      <c r="Y283" s="595"/>
      <c r="Z283" s="595"/>
    </row>
    <row r="284" spans="1:26" ht="11.25" customHeight="1" x14ac:dyDescent="0.2">
      <c r="A284" s="595"/>
      <c r="B284" s="595"/>
      <c r="C284" s="595"/>
      <c r="D284" s="595"/>
      <c r="E284" s="595"/>
      <c r="F284" s="595"/>
      <c r="G284" s="595"/>
      <c r="H284" s="596"/>
      <c r="I284" s="597"/>
      <c r="J284" s="597"/>
      <c r="K284" s="597"/>
      <c r="L284" s="595"/>
      <c r="M284" s="595"/>
      <c r="N284" s="595"/>
      <c r="O284" s="595"/>
      <c r="P284" s="595"/>
      <c r="Q284" s="595"/>
      <c r="R284" s="595"/>
      <c r="S284" s="595"/>
      <c r="T284" s="597"/>
      <c r="U284" s="597"/>
      <c r="V284" s="597"/>
      <c r="W284" s="597"/>
      <c r="X284" s="597"/>
      <c r="Y284" s="595"/>
      <c r="Z284" s="595"/>
    </row>
    <row r="285" spans="1:26" ht="11.25" customHeight="1" x14ac:dyDescent="0.2">
      <c r="A285" s="595"/>
      <c r="B285" s="595"/>
      <c r="C285" s="595"/>
      <c r="D285" s="595"/>
      <c r="E285" s="595"/>
      <c r="F285" s="595"/>
      <c r="G285" s="595"/>
      <c r="H285" s="596"/>
      <c r="I285" s="597"/>
      <c r="J285" s="597"/>
      <c r="K285" s="597"/>
      <c r="L285" s="595"/>
      <c r="M285" s="595"/>
      <c r="N285" s="595"/>
      <c r="O285" s="595"/>
      <c r="P285" s="595"/>
      <c r="Q285" s="595"/>
      <c r="R285" s="595"/>
      <c r="S285" s="595"/>
      <c r="T285" s="597"/>
      <c r="U285" s="597"/>
      <c r="V285" s="597"/>
      <c r="W285" s="597"/>
      <c r="X285" s="597"/>
      <c r="Y285" s="595"/>
      <c r="Z285" s="595"/>
    </row>
    <row r="286" spans="1:26" ht="11.25" customHeight="1" x14ac:dyDescent="0.2">
      <c r="A286" s="595"/>
      <c r="B286" s="595"/>
      <c r="C286" s="595"/>
      <c r="D286" s="595"/>
      <c r="E286" s="595"/>
      <c r="F286" s="595"/>
      <c r="G286" s="595"/>
      <c r="H286" s="596"/>
      <c r="I286" s="597"/>
      <c r="J286" s="597"/>
      <c r="K286" s="597"/>
      <c r="L286" s="595"/>
      <c r="M286" s="595"/>
      <c r="N286" s="595"/>
      <c r="O286" s="595"/>
      <c r="P286" s="595"/>
      <c r="Q286" s="595"/>
      <c r="R286" s="595"/>
      <c r="S286" s="595"/>
      <c r="T286" s="597"/>
      <c r="U286" s="597"/>
      <c r="V286" s="597"/>
      <c r="W286" s="597"/>
      <c r="X286" s="597"/>
      <c r="Y286" s="595"/>
      <c r="Z286" s="595"/>
    </row>
    <row r="287" spans="1:26" ht="11.25" customHeight="1" x14ac:dyDescent="0.2">
      <c r="A287" s="595"/>
      <c r="B287" s="595"/>
      <c r="C287" s="595"/>
      <c r="D287" s="595"/>
      <c r="E287" s="595"/>
      <c r="F287" s="595"/>
      <c r="G287" s="595"/>
      <c r="H287" s="596"/>
      <c r="I287" s="597"/>
      <c r="J287" s="597"/>
      <c r="K287" s="597"/>
      <c r="L287" s="595"/>
      <c r="M287" s="595"/>
      <c r="N287" s="595"/>
      <c r="O287" s="595"/>
      <c r="P287" s="595"/>
      <c r="Q287" s="595"/>
      <c r="R287" s="595"/>
      <c r="S287" s="595"/>
      <c r="T287" s="597"/>
      <c r="U287" s="597"/>
      <c r="V287" s="597"/>
      <c r="W287" s="597"/>
      <c r="X287" s="597"/>
      <c r="Y287" s="595"/>
      <c r="Z287" s="595"/>
    </row>
    <row r="288" spans="1:26" ht="11.25" customHeight="1" x14ac:dyDescent="0.2">
      <c r="A288" s="595"/>
      <c r="B288" s="595"/>
      <c r="C288" s="595"/>
      <c r="D288" s="595"/>
      <c r="E288" s="595"/>
      <c r="F288" s="595"/>
      <c r="G288" s="595"/>
      <c r="H288" s="596"/>
      <c r="I288" s="597"/>
      <c r="J288" s="597"/>
      <c r="K288" s="597"/>
      <c r="L288" s="595"/>
      <c r="M288" s="595"/>
      <c r="N288" s="595"/>
      <c r="O288" s="595"/>
      <c r="P288" s="595"/>
      <c r="Q288" s="595"/>
      <c r="R288" s="595"/>
      <c r="S288" s="595"/>
      <c r="T288" s="597"/>
      <c r="U288" s="597"/>
      <c r="V288" s="597"/>
      <c r="W288" s="597"/>
      <c r="X288" s="597"/>
      <c r="Y288" s="595"/>
      <c r="Z288" s="595"/>
    </row>
    <row r="289" spans="1:26" ht="11.25" customHeight="1" x14ac:dyDescent="0.2">
      <c r="A289" s="595"/>
      <c r="B289" s="595"/>
      <c r="C289" s="595"/>
      <c r="D289" s="595"/>
      <c r="E289" s="595"/>
      <c r="F289" s="595"/>
      <c r="G289" s="595"/>
      <c r="H289" s="596"/>
      <c r="I289" s="597"/>
      <c r="J289" s="597"/>
      <c r="K289" s="597"/>
      <c r="L289" s="595"/>
      <c r="M289" s="595"/>
      <c r="N289" s="595"/>
      <c r="O289" s="595"/>
      <c r="P289" s="595"/>
      <c r="Q289" s="595"/>
      <c r="R289" s="595"/>
      <c r="S289" s="595"/>
      <c r="T289" s="597"/>
      <c r="U289" s="597"/>
      <c r="V289" s="597"/>
      <c r="W289" s="597"/>
      <c r="X289" s="597"/>
      <c r="Y289" s="595"/>
      <c r="Z289" s="595"/>
    </row>
    <row r="290" spans="1:26" ht="11.25" customHeight="1" x14ac:dyDescent="0.2">
      <c r="A290" s="595"/>
      <c r="B290" s="595"/>
      <c r="C290" s="595"/>
      <c r="D290" s="595"/>
      <c r="E290" s="595"/>
      <c r="F290" s="595"/>
      <c r="G290" s="595"/>
      <c r="H290" s="596"/>
      <c r="I290" s="597"/>
      <c r="J290" s="597"/>
      <c r="K290" s="597"/>
      <c r="L290" s="595"/>
      <c r="M290" s="595"/>
      <c r="N290" s="595"/>
      <c r="O290" s="595"/>
      <c r="P290" s="595"/>
      <c r="Q290" s="595"/>
      <c r="R290" s="595"/>
      <c r="S290" s="595"/>
      <c r="T290" s="597"/>
      <c r="U290" s="597"/>
      <c r="V290" s="597"/>
      <c r="W290" s="597"/>
      <c r="X290" s="597"/>
      <c r="Y290" s="595"/>
      <c r="Z290" s="595"/>
    </row>
    <row r="291" spans="1:26" ht="11.25" customHeight="1" x14ac:dyDescent="0.2">
      <c r="A291" s="595"/>
      <c r="B291" s="595"/>
      <c r="C291" s="595"/>
      <c r="D291" s="595"/>
      <c r="E291" s="595"/>
      <c r="F291" s="595"/>
      <c r="G291" s="595"/>
      <c r="H291" s="596"/>
      <c r="I291" s="597"/>
      <c r="J291" s="597"/>
      <c r="K291" s="597"/>
      <c r="L291" s="595"/>
      <c r="M291" s="595"/>
      <c r="N291" s="595"/>
      <c r="O291" s="595"/>
      <c r="P291" s="595"/>
      <c r="Q291" s="595"/>
      <c r="R291" s="595"/>
      <c r="S291" s="595"/>
      <c r="T291" s="597"/>
      <c r="U291" s="597"/>
      <c r="V291" s="597"/>
      <c r="W291" s="597"/>
      <c r="X291" s="597"/>
      <c r="Y291" s="595"/>
      <c r="Z291" s="595"/>
    </row>
    <row r="292" spans="1:26" ht="11.25" customHeight="1" x14ac:dyDescent="0.2">
      <c r="A292" s="595"/>
      <c r="B292" s="595"/>
      <c r="C292" s="595"/>
      <c r="D292" s="595"/>
      <c r="E292" s="595"/>
      <c r="F292" s="595"/>
      <c r="G292" s="595"/>
      <c r="H292" s="596"/>
      <c r="I292" s="597"/>
      <c r="J292" s="597"/>
      <c r="K292" s="597"/>
      <c r="L292" s="595"/>
      <c r="M292" s="595"/>
      <c r="N292" s="595"/>
      <c r="O292" s="595"/>
      <c r="P292" s="595"/>
      <c r="Q292" s="595"/>
      <c r="R292" s="595"/>
      <c r="S292" s="595"/>
      <c r="T292" s="597"/>
      <c r="U292" s="597"/>
      <c r="V292" s="597"/>
      <c r="W292" s="597"/>
      <c r="X292" s="597"/>
      <c r="Y292" s="595"/>
      <c r="Z292" s="595"/>
    </row>
    <row r="293" spans="1:26" ht="11.25" customHeight="1" x14ac:dyDescent="0.2">
      <c r="A293" s="595"/>
      <c r="B293" s="595"/>
      <c r="C293" s="595"/>
      <c r="D293" s="595"/>
      <c r="E293" s="595"/>
      <c r="F293" s="595"/>
      <c r="G293" s="595"/>
      <c r="H293" s="596"/>
      <c r="I293" s="597"/>
      <c r="J293" s="597"/>
      <c r="K293" s="597"/>
      <c r="L293" s="595"/>
      <c r="M293" s="595"/>
      <c r="N293" s="595"/>
      <c r="O293" s="595"/>
      <c r="P293" s="595"/>
      <c r="Q293" s="595"/>
      <c r="R293" s="595"/>
      <c r="S293" s="595"/>
      <c r="T293" s="597"/>
      <c r="U293" s="597"/>
      <c r="V293" s="597"/>
      <c r="W293" s="597"/>
      <c r="X293" s="597"/>
      <c r="Y293" s="595"/>
      <c r="Z293" s="595"/>
    </row>
    <row r="294" spans="1:26" ht="11.25" customHeight="1" x14ac:dyDescent="0.2">
      <c r="A294" s="595"/>
      <c r="B294" s="595"/>
      <c r="C294" s="595"/>
      <c r="D294" s="595"/>
      <c r="E294" s="595"/>
      <c r="F294" s="595"/>
      <c r="G294" s="595"/>
      <c r="H294" s="596"/>
      <c r="I294" s="597"/>
      <c r="J294" s="597"/>
      <c r="K294" s="597"/>
      <c r="L294" s="595"/>
      <c r="M294" s="595"/>
      <c r="N294" s="595"/>
      <c r="O294" s="595"/>
      <c r="P294" s="595"/>
      <c r="Q294" s="595"/>
      <c r="R294" s="595"/>
      <c r="S294" s="595"/>
      <c r="T294" s="597"/>
      <c r="U294" s="597"/>
      <c r="V294" s="597"/>
      <c r="W294" s="597"/>
      <c r="X294" s="597"/>
      <c r="Y294" s="595"/>
      <c r="Z294" s="595"/>
    </row>
    <row r="295" spans="1:26" ht="11.25" customHeight="1" x14ac:dyDescent="0.2">
      <c r="A295" s="595"/>
      <c r="B295" s="595"/>
      <c r="C295" s="595"/>
      <c r="D295" s="595"/>
      <c r="E295" s="595"/>
      <c r="F295" s="595"/>
      <c r="G295" s="595"/>
      <c r="H295" s="596"/>
      <c r="I295" s="597"/>
      <c r="J295" s="597"/>
      <c r="K295" s="597"/>
      <c r="L295" s="595"/>
      <c r="M295" s="595"/>
      <c r="N295" s="595"/>
      <c r="O295" s="595"/>
      <c r="P295" s="595"/>
      <c r="Q295" s="595"/>
      <c r="R295" s="595"/>
      <c r="S295" s="595"/>
      <c r="T295" s="597"/>
      <c r="U295" s="597"/>
      <c r="V295" s="597"/>
      <c r="W295" s="597"/>
      <c r="X295" s="597"/>
      <c r="Y295" s="595"/>
      <c r="Z295" s="595"/>
    </row>
    <row r="296" spans="1:26" ht="11.25" customHeight="1" x14ac:dyDescent="0.2">
      <c r="A296" s="595"/>
      <c r="B296" s="595"/>
      <c r="C296" s="595"/>
      <c r="D296" s="595"/>
      <c r="E296" s="595"/>
      <c r="F296" s="595"/>
      <c r="G296" s="595"/>
      <c r="H296" s="596"/>
      <c r="I296" s="597"/>
      <c r="J296" s="597"/>
      <c r="K296" s="597"/>
      <c r="L296" s="595"/>
      <c r="M296" s="595"/>
      <c r="N296" s="595"/>
      <c r="O296" s="595"/>
      <c r="P296" s="595"/>
      <c r="Q296" s="595"/>
      <c r="R296" s="595"/>
      <c r="S296" s="595"/>
      <c r="T296" s="597"/>
      <c r="U296" s="597"/>
      <c r="V296" s="597"/>
      <c r="W296" s="597"/>
      <c r="X296" s="597"/>
      <c r="Y296" s="595"/>
      <c r="Z296" s="595"/>
    </row>
    <row r="297" spans="1:26" ht="11.25" customHeight="1" x14ac:dyDescent="0.2">
      <c r="A297" s="595"/>
      <c r="B297" s="595"/>
      <c r="C297" s="595"/>
      <c r="D297" s="595"/>
      <c r="E297" s="595"/>
      <c r="F297" s="595"/>
      <c r="G297" s="595"/>
      <c r="H297" s="596"/>
      <c r="I297" s="597"/>
      <c r="J297" s="597"/>
      <c r="K297" s="597"/>
      <c r="L297" s="595"/>
      <c r="M297" s="595"/>
      <c r="N297" s="595"/>
      <c r="O297" s="595"/>
      <c r="P297" s="595"/>
      <c r="Q297" s="595"/>
      <c r="R297" s="595"/>
      <c r="S297" s="595"/>
      <c r="T297" s="597"/>
      <c r="U297" s="597"/>
      <c r="V297" s="597"/>
      <c r="W297" s="597"/>
      <c r="X297" s="597"/>
      <c r="Y297" s="595"/>
      <c r="Z297" s="595"/>
    </row>
    <row r="298" spans="1:26" ht="11.25" customHeight="1" x14ac:dyDescent="0.2">
      <c r="A298" s="595"/>
      <c r="B298" s="595"/>
      <c r="C298" s="595"/>
      <c r="D298" s="595"/>
      <c r="E298" s="595"/>
      <c r="F298" s="595"/>
      <c r="G298" s="595"/>
      <c r="H298" s="596"/>
      <c r="I298" s="597"/>
      <c r="J298" s="597"/>
      <c r="K298" s="597"/>
      <c r="L298" s="595"/>
      <c r="M298" s="595"/>
      <c r="N298" s="595"/>
      <c r="O298" s="595"/>
      <c r="P298" s="595"/>
      <c r="Q298" s="595"/>
      <c r="R298" s="595"/>
      <c r="S298" s="595"/>
      <c r="T298" s="597"/>
      <c r="U298" s="597"/>
      <c r="V298" s="597"/>
      <c r="W298" s="597"/>
      <c r="X298" s="597"/>
      <c r="Y298" s="595"/>
      <c r="Z298" s="595"/>
    </row>
    <row r="299" spans="1:26" ht="11.25" customHeight="1" x14ac:dyDescent="0.2">
      <c r="A299" s="595"/>
      <c r="B299" s="595"/>
      <c r="C299" s="595"/>
      <c r="D299" s="595"/>
      <c r="E299" s="595"/>
      <c r="F299" s="595"/>
      <c r="G299" s="595"/>
      <c r="H299" s="596"/>
      <c r="I299" s="597"/>
      <c r="J299" s="597"/>
      <c r="K299" s="597"/>
      <c r="L299" s="595"/>
      <c r="M299" s="595"/>
      <c r="N299" s="595"/>
      <c r="O299" s="595"/>
      <c r="P299" s="595"/>
      <c r="Q299" s="595"/>
      <c r="R299" s="595"/>
      <c r="S299" s="595"/>
      <c r="T299" s="597"/>
      <c r="U299" s="597"/>
      <c r="V299" s="597"/>
      <c r="W299" s="597"/>
      <c r="X299" s="597"/>
      <c r="Y299" s="595"/>
      <c r="Z299" s="595"/>
    </row>
    <row r="300" spans="1:26" ht="11.25" customHeight="1" x14ac:dyDescent="0.2">
      <c r="A300" s="595"/>
      <c r="B300" s="595"/>
      <c r="C300" s="595"/>
      <c r="D300" s="595"/>
      <c r="E300" s="595"/>
      <c r="F300" s="595"/>
      <c r="G300" s="595"/>
      <c r="H300" s="596"/>
      <c r="I300" s="597"/>
      <c r="J300" s="597"/>
      <c r="K300" s="597"/>
      <c r="L300" s="595"/>
      <c r="M300" s="595"/>
      <c r="N300" s="595"/>
      <c r="O300" s="595"/>
      <c r="P300" s="595"/>
      <c r="Q300" s="595"/>
      <c r="R300" s="595"/>
      <c r="S300" s="595"/>
      <c r="T300" s="597"/>
      <c r="U300" s="597"/>
      <c r="V300" s="597"/>
      <c r="W300" s="597"/>
      <c r="X300" s="597"/>
      <c r="Y300" s="595"/>
      <c r="Z300" s="595"/>
    </row>
    <row r="301" spans="1:26" ht="11.25" customHeight="1" x14ac:dyDescent="0.2">
      <c r="A301" s="595"/>
      <c r="B301" s="595"/>
      <c r="C301" s="595"/>
      <c r="D301" s="595"/>
      <c r="E301" s="595"/>
      <c r="F301" s="595"/>
      <c r="G301" s="595"/>
      <c r="H301" s="596"/>
      <c r="I301" s="597"/>
      <c r="J301" s="597"/>
      <c r="K301" s="597"/>
      <c r="L301" s="595"/>
      <c r="M301" s="595"/>
      <c r="N301" s="595"/>
      <c r="O301" s="595"/>
      <c r="P301" s="595"/>
      <c r="Q301" s="595"/>
      <c r="R301" s="595"/>
      <c r="S301" s="595"/>
      <c r="T301" s="597"/>
      <c r="U301" s="597"/>
      <c r="V301" s="597"/>
      <c r="W301" s="597"/>
      <c r="X301" s="597"/>
      <c r="Y301" s="595"/>
      <c r="Z301" s="595"/>
    </row>
    <row r="302" spans="1:26" ht="11.25" customHeight="1" x14ac:dyDescent="0.2">
      <c r="A302" s="595"/>
      <c r="B302" s="595"/>
      <c r="C302" s="595"/>
      <c r="D302" s="595"/>
      <c r="E302" s="595"/>
      <c r="F302" s="595"/>
      <c r="G302" s="595"/>
      <c r="H302" s="596"/>
      <c r="I302" s="597"/>
      <c r="J302" s="597"/>
      <c r="K302" s="597"/>
      <c r="L302" s="595"/>
      <c r="M302" s="595"/>
      <c r="N302" s="595"/>
      <c r="O302" s="595"/>
      <c r="P302" s="595"/>
      <c r="Q302" s="595"/>
      <c r="R302" s="595"/>
      <c r="S302" s="595"/>
      <c r="T302" s="597"/>
      <c r="U302" s="597"/>
      <c r="V302" s="597"/>
      <c r="W302" s="597"/>
      <c r="X302" s="597"/>
      <c r="Y302" s="595"/>
      <c r="Z302" s="595"/>
    </row>
    <row r="303" spans="1:26" ht="11.25" customHeight="1" x14ac:dyDescent="0.2">
      <c r="A303" s="595"/>
      <c r="B303" s="595"/>
      <c r="C303" s="595"/>
      <c r="D303" s="595"/>
      <c r="E303" s="595"/>
      <c r="F303" s="595"/>
      <c r="G303" s="595"/>
      <c r="H303" s="596"/>
      <c r="I303" s="597"/>
      <c r="J303" s="597"/>
      <c r="K303" s="597"/>
      <c r="L303" s="595"/>
      <c r="M303" s="595"/>
      <c r="N303" s="595"/>
      <c r="O303" s="595"/>
      <c r="P303" s="595"/>
      <c r="Q303" s="595"/>
      <c r="R303" s="595"/>
      <c r="S303" s="595"/>
      <c r="T303" s="597"/>
      <c r="U303" s="597"/>
      <c r="V303" s="597"/>
      <c r="W303" s="597"/>
      <c r="X303" s="597"/>
      <c r="Y303" s="595"/>
      <c r="Z303" s="595"/>
    </row>
    <row r="304" spans="1:26" ht="11.25" customHeight="1" x14ac:dyDescent="0.2">
      <c r="A304" s="595"/>
      <c r="B304" s="595"/>
      <c r="C304" s="595"/>
      <c r="D304" s="595"/>
      <c r="E304" s="595"/>
      <c r="F304" s="595"/>
      <c r="G304" s="595"/>
      <c r="H304" s="596"/>
      <c r="I304" s="597"/>
      <c r="J304" s="597"/>
      <c r="K304" s="597"/>
      <c r="L304" s="595"/>
      <c r="M304" s="595"/>
      <c r="N304" s="595"/>
      <c r="O304" s="595"/>
      <c r="P304" s="595"/>
      <c r="Q304" s="595"/>
      <c r="R304" s="595"/>
      <c r="S304" s="595"/>
      <c r="T304" s="597"/>
      <c r="U304" s="597"/>
      <c r="V304" s="597"/>
      <c r="W304" s="597"/>
      <c r="X304" s="597"/>
      <c r="Y304" s="595"/>
      <c r="Z304" s="595"/>
    </row>
    <row r="305" spans="1:26" ht="11.25" customHeight="1" x14ac:dyDescent="0.2">
      <c r="A305" s="595"/>
      <c r="B305" s="595"/>
      <c r="C305" s="595"/>
      <c r="D305" s="595"/>
      <c r="E305" s="595"/>
      <c r="F305" s="595"/>
      <c r="G305" s="595"/>
      <c r="H305" s="596"/>
      <c r="I305" s="597"/>
      <c r="J305" s="597"/>
      <c r="K305" s="597"/>
      <c r="L305" s="595"/>
      <c r="M305" s="595"/>
      <c r="N305" s="595"/>
      <c r="O305" s="595"/>
      <c r="P305" s="595"/>
      <c r="Q305" s="595"/>
      <c r="R305" s="595"/>
      <c r="S305" s="595"/>
      <c r="T305" s="597"/>
      <c r="U305" s="597"/>
      <c r="V305" s="597"/>
      <c r="W305" s="597"/>
      <c r="X305" s="597"/>
      <c r="Y305" s="595"/>
      <c r="Z305" s="595"/>
    </row>
    <row r="306" spans="1:26" ht="11.25" customHeight="1" x14ac:dyDescent="0.2">
      <c r="A306" s="595"/>
      <c r="B306" s="595"/>
      <c r="C306" s="595"/>
      <c r="D306" s="595"/>
      <c r="E306" s="595"/>
      <c r="F306" s="595"/>
      <c r="G306" s="595"/>
      <c r="H306" s="596"/>
      <c r="I306" s="597"/>
      <c r="J306" s="597"/>
      <c r="K306" s="597"/>
      <c r="L306" s="595"/>
      <c r="M306" s="595"/>
      <c r="N306" s="595"/>
      <c r="O306" s="595"/>
      <c r="P306" s="595"/>
      <c r="Q306" s="595"/>
      <c r="R306" s="595"/>
      <c r="S306" s="595"/>
      <c r="T306" s="597"/>
      <c r="U306" s="597"/>
      <c r="V306" s="597"/>
      <c r="W306" s="597"/>
      <c r="X306" s="597"/>
      <c r="Y306" s="595"/>
      <c r="Z306" s="595"/>
    </row>
    <row r="307" spans="1:26" ht="11.25" customHeight="1" x14ac:dyDescent="0.2">
      <c r="A307" s="595"/>
      <c r="B307" s="595"/>
      <c r="C307" s="595"/>
      <c r="D307" s="595"/>
      <c r="E307" s="595"/>
      <c r="F307" s="595"/>
      <c r="G307" s="595"/>
      <c r="H307" s="596"/>
      <c r="I307" s="597"/>
      <c r="J307" s="597"/>
      <c r="K307" s="597"/>
      <c r="L307" s="595"/>
      <c r="M307" s="595"/>
      <c r="N307" s="595"/>
      <c r="O307" s="595"/>
      <c r="P307" s="595"/>
      <c r="Q307" s="595"/>
      <c r="R307" s="595"/>
      <c r="S307" s="595"/>
      <c r="T307" s="597"/>
      <c r="U307" s="597"/>
      <c r="V307" s="597"/>
      <c r="W307" s="597"/>
      <c r="X307" s="597"/>
      <c r="Y307" s="595"/>
      <c r="Z307" s="595"/>
    </row>
    <row r="308" spans="1:26" ht="11.25" customHeight="1" x14ac:dyDescent="0.2">
      <c r="A308" s="595"/>
      <c r="B308" s="595"/>
      <c r="C308" s="595"/>
      <c r="D308" s="595"/>
      <c r="E308" s="595"/>
      <c r="F308" s="595"/>
      <c r="G308" s="595"/>
      <c r="H308" s="596"/>
      <c r="I308" s="597"/>
      <c r="J308" s="597"/>
      <c r="K308" s="597"/>
      <c r="L308" s="595"/>
      <c r="M308" s="595"/>
      <c r="N308" s="595"/>
      <c r="O308" s="595"/>
      <c r="P308" s="595"/>
      <c r="Q308" s="595"/>
      <c r="R308" s="595"/>
      <c r="S308" s="595"/>
      <c r="T308" s="597"/>
      <c r="U308" s="597"/>
      <c r="V308" s="597"/>
      <c r="W308" s="597"/>
      <c r="X308" s="597"/>
      <c r="Y308" s="595"/>
      <c r="Z308" s="595"/>
    </row>
    <row r="309" spans="1:26" ht="11.25" customHeight="1" x14ac:dyDescent="0.2">
      <c r="A309" s="595"/>
      <c r="B309" s="595"/>
      <c r="C309" s="595"/>
      <c r="D309" s="595"/>
      <c r="E309" s="595"/>
      <c r="F309" s="595"/>
      <c r="G309" s="595"/>
      <c r="H309" s="596"/>
      <c r="I309" s="597"/>
      <c r="J309" s="597"/>
      <c r="K309" s="597"/>
      <c r="L309" s="595"/>
      <c r="M309" s="595"/>
      <c r="N309" s="595"/>
      <c r="O309" s="595"/>
      <c r="P309" s="595"/>
      <c r="Q309" s="595"/>
      <c r="R309" s="595"/>
      <c r="S309" s="595"/>
      <c r="T309" s="597"/>
      <c r="U309" s="597"/>
      <c r="V309" s="597"/>
      <c r="W309" s="597"/>
      <c r="X309" s="597"/>
      <c r="Y309" s="595"/>
      <c r="Z309" s="595"/>
    </row>
    <row r="310" spans="1:26" ht="11.25" customHeight="1" x14ac:dyDescent="0.2">
      <c r="A310" s="595"/>
      <c r="B310" s="595"/>
      <c r="C310" s="595"/>
      <c r="D310" s="595"/>
      <c r="E310" s="595"/>
      <c r="F310" s="595"/>
      <c r="G310" s="595"/>
      <c r="H310" s="596"/>
      <c r="I310" s="597"/>
      <c r="J310" s="597"/>
      <c r="K310" s="597"/>
      <c r="L310" s="595"/>
      <c r="M310" s="595"/>
      <c r="N310" s="595"/>
      <c r="O310" s="595"/>
      <c r="P310" s="595"/>
      <c r="Q310" s="595"/>
      <c r="R310" s="595"/>
      <c r="S310" s="595"/>
      <c r="T310" s="597"/>
      <c r="U310" s="597"/>
      <c r="V310" s="597"/>
      <c r="W310" s="597"/>
      <c r="X310" s="597"/>
      <c r="Y310" s="595"/>
      <c r="Z310" s="595"/>
    </row>
    <row r="311" spans="1:26" ht="11.25" customHeight="1" x14ac:dyDescent="0.2">
      <c r="A311" s="595"/>
      <c r="B311" s="595"/>
      <c r="C311" s="595"/>
      <c r="D311" s="595"/>
      <c r="E311" s="595"/>
      <c r="F311" s="595"/>
      <c r="G311" s="595"/>
      <c r="H311" s="596"/>
      <c r="I311" s="597"/>
      <c r="J311" s="597"/>
      <c r="K311" s="597"/>
      <c r="L311" s="595"/>
      <c r="M311" s="595"/>
      <c r="N311" s="595"/>
      <c r="O311" s="595"/>
      <c r="P311" s="595"/>
      <c r="Q311" s="595"/>
      <c r="R311" s="595"/>
      <c r="S311" s="595"/>
      <c r="T311" s="597"/>
      <c r="U311" s="597"/>
      <c r="V311" s="597"/>
      <c r="W311" s="597"/>
      <c r="X311" s="597"/>
      <c r="Y311" s="595"/>
      <c r="Z311" s="595"/>
    </row>
    <row r="312" spans="1:26" ht="11.25" customHeight="1" x14ac:dyDescent="0.2">
      <c r="A312" s="595"/>
      <c r="B312" s="595"/>
      <c r="C312" s="595"/>
      <c r="D312" s="595"/>
      <c r="E312" s="595"/>
      <c r="F312" s="595"/>
      <c r="G312" s="595"/>
      <c r="H312" s="596"/>
      <c r="I312" s="597"/>
      <c r="J312" s="597"/>
      <c r="K312" s="597"/>
      <c r="L312" s="595"/>
      <c r="M312" s="595"/>
      <c r="N312" s="595"/>
      <c r="O312" s="595"/>
      <c r="P312" s="595"/>
      <c r="Q312" s="595"/>
      <c r="R312" s="595"/>
      <c r="S312" s="595"/>
      <c r="T312" s="597"/>
      <c r="U312" s="597"/>
      <c r="V312" s="597"/>
      <c r="W312" s="597"/>
      <c r="X312" s="597"/>
      <c r="Y312" s="595"/>
      <c r="Z312" s="595"/>
    </row>
    <row r="313" spans="1:26" ht="11.25" customHeight="1" x14ac:dyDescent="0.2">
      <c r="A313" s="595"/>
      <c r="B313" s="595"/>
      <c r="C313" s="595"/>
      <c r="D313" s="595"/>
      <c r="E313" s="595"/>
      <c r="F313" s="595"/>
      <c r="G313" s="595"/>
      <c r="H313" s="596"/>
      <c r="I313" s="597"/>
      <c r="J313" s="597"/>
      <c r="K313" s="597"/>
      <c r="L313" s="595"/>
      <c r="M313" s="595"/>
      <c r="N313" s="595"/>
      <c r="O313" s="595"/>
      <c r="P313" s="595"/>
      <c r="Q313" s="595"/>
      <c r="R313" s="595"/>
      <c r="S313" s="595"/>
      <c r="T313" s="597"/>
      <c r="U313" s="597"/>
      <c r="V313" s="597"/>
      <c r="W313" s="597"/>
      <c r="X313" s="597"/>
      <c r="Y313" s="595"/>
      <c r="Z313" s="595"/>
    </row>
    <row r="314" spans="1:26" ht="11.25" customHeight="1" x14ac:dyDescent="0.2">
      <c r="A314" s="595"/>
      <c r="B314" s="595"/>
      <c r="C314" s="595"/>
      <c r="D314" s="595"/>
      <c r="E314" s="595"/>
      <c r="F314" s="595"/>
      <c r="G314" s="595"/>
      <c r="H314" s="596"/>
      <c r="I314" s="597"/>
      <c r="J314" s="597"/>
      <c r="K314" s="597"/>
      <c r="L314" s="595"/>
      <c r="M314" s="595"/>
      <c r="N314" s="595"/>
      <c r="O314" s="595"/>
      <c r="P314" s="595"/>
      <c r="Q314" s="595"/>
      <c r="R314" s="595"/>
      <c r="S314" s="595"/>
      <c r="T314" s="597"/>
      <c r="U314" s="597"/>
      <c r="V314" s="597"/>
      <c r="W314" s="597"/>
      <c r="X314" s="597"/>
      <c r="Y314" s="595"/>
      <c r="Z314" s="595"/>
    </row>
    <row r="315" spans="1:26" ht="11.25" customHeight="1" x14ac:dyDescent="0.2">
      <c r="A315" s="595"/>
      <c r="B315" s="595"/>
      <c r="C315" s="595"/>
      <c r="D315" s="595"/>
      <c r="E315" s="595"/>
      <c r="F315" s="595"/>
      <c r="G315" s="595"/>
      <c r="H315" s="596"/>
      <c r="I315" s="597"/>
      <c r="J315" s="597"/>
      <c r="K315" s="597"/>
      <c r="L315" s="595"/>
      <c r="M315" s="595"/>
      <c r="N315" s="595"/>
      <c r="O315" s="595"/>
      <c r="P315" s="595"/>
      <c r="Q315" s="595"/>
      <c r="R315" s="595"/>
      <c r="S315" s="595"/>
      <c r="T315" s="597"/>
      <c r="U315" s="597"/>
      <c r="V315" s="597"/>
      <c r="W315" s="597"/>
      <c r="X315" s="597"/>
      <c r="Y315" s="595"/>
      <c r="Z315" s="595"/>
    </row>
    <row r="316" spans="1:26" ht="11.25" customHeight="1" x14ac:dyDescent="0.2">
      <c r="A316" s="595"/>
      <c r="B316" s="595"/>
      <c r="C316" s="595"/>
      <c r="D316" s="595"/>
      <c r="E316" s="595"/>
      <c r="F316" s="595"/>
      <c r="G316" s="595"/>
      <c r="H316" s="596"/>
      <c r="I316" s="597"/>
      <c r="J316" s="597"/>
      <c r="K316" s="597"/>
      <c r="L316" s="595"/>
      <c r="M316" s="595"/>
      <c r="N316" s="595"/>
      <c r="O316" s="595"/>
      <c r="P316" s="595"/>
      <c r="Q316" s="595"/>
      <c r="R316" s="595"/>
      <c r="S316" s="595"/>
      <c r="T316" s="597"/>
      <c r="U316" s="597"/>
      <c r="V316" s="597"/>
      <c r="W316" s="597"/>
      <c r="X316" s="597"/>
      <c r="Y316" s="595"/>
      <c r="Z316" s="595"/>
    </row>
    <row r="317" spans="1:26" ht="11.25" customHeight="1" x14ac:dyDescent="0.2">
      <c r="A317" s="595"/>
      <c r="B317" s="595"/>
      <c r="C317" s="595"/>
      <c r="D317" s="595"/>
      <c r="E317" s="595"/>
      <c r="F317" s="595"/>
      <c r="G317" s="595"/>
      <c r="H317" s="596"/>
      <c r="I317" s="597"/>
      <c r="J317" s="597"/>
      <c r="K317" s="597"/>
      <c r="L317" s="595"/>
      <c r="M317" s="595"/>
      <c r="N317" s="595"/>
      <c r="O317" s="595"/>
      <c r="P317" s="595"/>
      <c r="Q317" s="595"/>
      <c r="R317" s="595"/>
      <c r="S317" s="595"/>
      <c r="T317" s="597"/>
      <c r="U317" s="597"/>
      <c r="V317" s="597"/>
      <c r="W317" s="597"/>
      <c r="X317" s="597"/>
      <c r="Y317" s="595"/>
      <c r="Z317" s="595"/>
    </row>
    <row r="318" spans="1:26" ht="11.25" customHeight="1" x14ac:dyDescent="0.2">
      <c r="A318" s="595"/>
      <c r="B318" s="595"/>
      <c r="C318" s="595"/>
      <c r="D318" s="595"/>
      <c r="E318" s="595"/>
      <c r="F318" s="595"/>
      <c r="G318" s="595"/>
      <c r="H318" s="596"/>
      <c r="I318" s="597"/>
      <c r="J318" s="597"/>
      <c r="K318" s="597"/>
      <c r="L318" s="595"/>
      <c r="M318" s="595"/>
      <c r="N318" s="595"/>
      <c r="O318" s="595"/>
      <c r="P318" s="595"/>
      <c r="Q318" s="595"/>
      <c r="R318" s="595"/>
      <c r="S318" s="595"/>
      <c r="T318" s="597"/>
      <c r="U318" s="597"/>
      <c r="V318" s="597"/>
      <c r="W318" s="597"/>
      <c r="X318" s="597"/>
      <c r="Y318" s="595"/>
      <c r="Z318" s="595"/>
    </row>
    <row r="319" spans="1:26" ht="11.25" customHeight="1" x14ac:dyDescent="0.2">
      <c r="A319" s="595"/>
      <c r="B319" s="595"/>
      <c r="C319" s="595"/>
      <c r="D319" s="595"/>
      <c r="E319" s="595"/>
      <c r="F319" s="595"/>
      <c r="G319" s="595"/>
      <c r="H319" s="596"/>
      <c r="I319" s="597"/>
      <c r="J319" s="597"/>
      <c r="K319" s="597"/>
      <c r="L319" s="595"/>
      <c r="M319" s="595"/>
      <c r="N319" s="595"/>
      <c r="O319" s="595"/>
      <c r="P319" s="595"/>
      <c r="Q319" s="595"/>
      <c r="R319" s="595"/>
      <c r="S319" s="595"/>
      <c r="T319" s="597"/>
      <c r="U319" s="597"/>
      <c r="V319" s="597"/>
      <c r="W319" s="597"/>
      <c r="X319" s="597"/>
      <c r="Y319" s="595"/>
      <c r="Z319" s="595"/>
    </row>
    <row r="320" spans="1:26" ht="11.25" customHeight="1" x14ac:dyDescent="0.2">
      <c r="A320" s="595"/>
      <c r="B320" s="595"/>
      <c r="C320" s="595"/>
      <c r="D320" s="595"/>
      <c r="E320" s="595"/>
      <c r="F320" s="595"/>
      <c r="G320" s="595"/>
      <c r="H320" s="596"/>
      <c r="I320" s="597"/>
      <c r="J320" s="597"/>
      <c r="K320" s="597"/>
      <c r="L320" s="595"/>
      <c r="M320" s="595"/>
      <c r="N320" s="595"/>
      <c r="O320" s="595"/>
      <c r="P320" s="595"/>
      <c r="Q320" s="595"/>
      <c r="R320" s="595"/>
      <c r="S320" s="595"/>
      <c r="T320" s="597"/>
      <c r="U320" s="597"/>
      <c r="V320" s="597"/>
      <c r="W320" s="597"/>
      <c r="X320" s="597"/>
      <c r="Y320" s="595"/>
      <c r="Z320" s="595"/>
    </row>
    <row r="321" spans="1:26" ht="11.25" customHeight="1" x14ac:dyDescent="0.2">
      <c r="A321" s="595"/>
      <c r="B321" s="595"/>
      <c r="C321" s="595"/>
      <c r="D321" s="595"/>
      <c r="E321" s="595"/>
      <c r="F321" s="595"/>
      <c r="G321" s="595"/>
      <c r="H321" s="596"/>
      <c r="I321" s="597"/>
      <c r="J321" s="597"/>
      <c r="K321" s="597"/>
      <c r="L321" s="595"/>
      <c r="M321" s="595"/>
      <c r="N321" s="595"/>
      <c r="O321" s="595"/>
      <c r="P321" s="595"/>
      <c r="Q321" s="595"/>
      <c r="R321" s="595"/>
      <c r="S321" s="595"/>
      <c r="T321" s="597"/>
      <c r="U321" s="597"/>
      <c r="V321" s="597"/>
      <c r="W321" s="597"/>
      <c r="X321" s="597"/>
      <c r="Y321" s="595"/>
      <c r="Z321" s="595"/>
    </row>
    <row r="322" spans="1:26" ht="11.25" customHeight="1" x14ac:dyDescent="0.2">
      <c r="A322" s="595"/>
      <c r="B322" s="595"/>
      <c r="C322" s="595"/>
      <c r="D322" s="595"/>
      <c r="E322" s="595"/>
      <c r="F322" s="595"/>
      <c r="G322" s="595"/>
      <c r="H322" s="596"/>
      <c r="I322" s="597"/>
      <c r="J322" s="597"/>
      <c r="K322" s="597"/>
      <c r="L322" s="595"/>
      <c r="M322" s="595"/>
      <c r="N322" s="595"/>
      <c r="O322" s="595"/>
      <c r="P322" s="595"/>
      <c r="Q322" s="595"/>
      <c r="R322" s="595"/>
      <c r="S322" s="595"/>
      <c r="T322" s="597"/>
      <c r="U322" s="597"/>
      <c r="V322" s="597"/>
      <c r="W322" s="597"/>
      <c r="X322" s="597"/>
      <c r="Y322" s="595"/>
      <c r="Z322" s="595"/>
    </row>
    <row r="323" spans="1:26" ht="11.25" customHeight="1" x14ac:dyDescent="0.2">
      <c r="A323" s="595"/>
      <c r="B323" s="595"/>
      <c r="C323" s="595"/>
      <c r="D323" s="595"/>
      <c r="E323" s="595"/>
      <c r="F323" s="595"/>
      <c r="G323" s="595"/>
      <c r="H323" s="596"/>
      <c r="I323" s="597"/>
      <c r="J323" s="597"/>
      <c r="K323" s="597"/>
      <c r="L323" s="595"/>
      <c r="M323" s="595"/>
      <c r="N323" s="595"/>
      <c r="O323" s="595"/>
      <c r="P323" s="595"/>
      <c r="Q323" s="595"/>
      <c r="R323" s="595"/>
      <c r="S323" s="595"/>
      <c r="T323" s="597"/>
      <c r="U323" s="597"/>
      <c r="V323" s="597"/>
      <c r="W323" s="597"/>
      <c r="X323" s="597"/>
      <c r="Y323" s="595"/>
      <c r="Z323" s="595"/>
    </row>
    <row r="324" spans="1:26" ht="11.25" customHeight="1" x14ac:dyDescent="0.2">
      <c r="A324" s="595"/>
      <c r="B324" s="595"/>
      <c r="C324" s="595"/>
      <c r="D324" s="595"/>
      <c r="E324" s="595"/>
      <c r="F324" s="595"/>
      <c r="G324" s="595"/>
      <c r="H324" s="596"/>
      <c r="I324" s="597"/>
      <c r="J324" s="597"/>
      <c r="K324" s="597"/>
      <c r="L324" s="595"/>
      <c r="M324" s="595"/>
      <c r="N324" s="595"/>
      <c r="O324" s="595"/>
      <c r="P324" s="595"/>
      <c r="Q324" s="595"/>
      <c r="R324" s="595"/>
      <c r="S324" s="595"/>
      <c r="T324" s="597"/>
      <c r="U324" s="597"/>
      <c r="V324" s="597"/>
      <c r="W324" s="597"/>
      <c r="X324" s="597"/>
      <c r="Y324" s="595"/>
      <c r="Z324" s="595"/>
    </row>
    <row r="325" spans="1:26" ht="11.25" customHeight="1" x14ac:dyDescent="0.2">
      <c r="A325" s="595"/>
      <c r="B325" s="595"/>
      <c r="C325" s="595"/>
      <c r="D325" s="595"/>
      <c r="E325" s="595"/>
      <c r="F325" s="595"/>
      <c r="G325" s="595"/>
      <c r="H325" s="596"/>
      <c r="I325" s="597"/>
      <c r="J325" s="597"/>
      <c r="K325" s="597"/>
      <c r="L325" s="595"/>
      <c r="M325" s="595"/>
      <c r="N325" s="595"/>
      <c r="O325" s="595"/>
      <c r="P325" s="595"/>
      <c r="Q325" s="595"/>
      <c r="R325" s="595"/>
      <c r="S325" s="595"/>
      <c r="T325" s="597"/>
      <c r="U325" s="597"/>
      <c r="V325" s="597"/>
      <c r="W325" s="597"/>
      <c r="X325" s="597"/>
      <c r="Y325" s="595"/>
      <c r="Z325" s="595"/>
    </row>
    <row r="326" spans="1:26" ht="11.25" customHeight="1" x14ac:dyDescent="0.2">
      <c r="A326" s="595"/>
      <c r="B326" s="595"/>
      <c r="C326" s="595"/>
      <c r="D326" s="595"/>
      <c r="E326" s="595"/>
      <c r="F326" s="595"/>
      <c r="G326" s="595"/>
      <c r="H326" s="596"/>
      <c r="I326" s="597"/>
      <c r="J326" s="597"/>
      <c r="K326" s="597"/>
      <c r="L326" s="595"/>
      <c r="M326" s="595"/>
      <c r="N326" s="595"/>
      <c r="O326" s="595"/>
      <c r="P326" s="595"/>
      <c r="Q326" s="595"/>
      <c r="R326" s="595"/>
      <c r="S326" s="595"/>
      <c r="T326" s="597"/>
      <c r="U326" s="597"/>
      <c r="V326" s="597"/>
      <c r="W326" s="597"/>
      <c r="X326" s="597"/>
      <c r="Y326" s="595"/>
      <c r="Z326" s="595"/>
    </row>
    <row r="327" spans="1:26" ht="11.25" customHeight="1" x14ac:dyDescent="0.2">
      <c r="A327" s="595"/>
      <c r="B327" s="595"/>
      <c r="C327" s="595"/>
      <c r="D327" s="595"/>
      <c r="E327" s="595"/>
      <c r="F327" s="595"/>
      <c r="G327" s="595"/>
      <c r="H327" s="596"/>
      <c r="I327" s="597"/>
      <c r="J327" s="597"/>
      <c r="K327" s="597"/>
      <c r="L327" s="595"/>
      <c r="M327" s="595"/>
      <c r="N327" s="595"/>
      <c r="O327" s="595"/>
      <c r="P327" s="595"/>
      <c r="Q327" s="595"/>
      <c r="R327" s="595"/>
      <c r="S327" s="595"/>
      <c r="T327" s="597"/>
      <c r="U327" s="597"/>
      <c r="V327" s="597"/>
      <c r="W327" s="597"/>
      <c r="X327" s="597"/>
      <c r="Y327" s="595"/>
      <c r="Z327" s="595"/>
    </row>
    <row r="328" spans="1:26" ht="11.25" customHeight="1" x14ac:dyDescent="0.2">
      <c r="A328" s="595"/>
      <c r="B328" s="595"/>
      <c r="C328" s="595"/>
      <c r="D328" s="595"/>
      <c r="E328" s="595"/>
      <c r="F328" s="595"/>
      <c r="G328" s="595"/>
      <c r="H328" s="596"/>
      <c r="I328" s="597"/>
      <c r="J328" s="597"/>
      <c r="K328" s="597"/>
      <c r="L328" s="595"/>
      <c r="M328" s="595"/>
      <c r="N328" s="595"/>
      <c r="O328" s="595"/>
      <c r="P328" s="595"/>
      <c r="Q328" s="595"/>
      <c r="R328" s="595"/>
      <c r="S328" s="595"/>
      <c r="T328" s="597"/>
      <c r="U328" s="597"/>
      <c r="V328" s="597"/>
      <c r="W328" s="597"/>
      <c r="X328" s="597"/>
      <c r="Y328" s="595"/>
      <c r="Z328" s="595"/>
    </row>
    <row r="329" spans="1:26" ht="11.25" customHeight="1" x14ac:dyDescent="0.2">
      <c r="A329" s="595"/>
      <c r="B329" s="595"/>
      <c r="C329" s="595"/>
      <c r="D329" s="595"/>
      <c r="E329" s="595"/>
      <c r="F329" s="595"/>
      <c r="G329" s="595"/>
      <c r="H329" s="596"/>
      <c r="I329" s="597"/>
      <c r="J329" s="597"/>
      <c r="K329" s="597"/>
      <c r="L329" s="595"/>
      <c r="M329" s="595"/>
      <c r="N329" s="595"/>
      <c r="O329" s="595"/>
      <c r="P329" s="595"/>
      <c r="Q329" s="595"/>
      <c r="R329" s="595"/>
      <c r="S329" s="595"/>
      <c r="T329" s="597"/>
      <c r="U329" s="597"/>
      <c r="V329" s="597"/>
      <c r="W329" s="597"/>
      <c r="X329" s="597"/>
      <c r="Y329" s="595"/>
      <c r="Z329" s="595"/>
    </row>
    <row r="330" spans="1:26" ht="11.25" customHeight="1" x14ac:dyDescent="0.2">
      <c r="A330" s="595"/>
      <c r="B330" s="595"/>
      <c r="C330" s="595"/>
      <c r="D330" s="595"/>
      <c r="E330" s="595"/>
      <c r="F330" s="595"/>
      <c r="G330" s="595"/>
      <c r="H330" s="596"/>
      <c r="I330" s="597"/>
      <c r="J330" s="597"/>
      <c r="K330" s="597"/>
      <c r="L330" s="595"/>
      <c r="M330" s="595"/>
      <c r="N330" s="595"/>
      <c r="O330" s="595"/>
      <c r="P330" s="595"/>
      <c r="Q330" s="595"/>
      <c r="R330" s="595"/>
      <c r="S330" s="595"/>
      <c r="T330" s="597"/>
      <c r="U330" s="597"/>
      <c r="V330" s="597"/>
      <c r="W330" s="597"/>
      <c r="X330" s="597"/>
      <c r="Y330" s="595"/>
      <c r="Z330" s="595"/>
    </row>
    <row r="331" spans="1:26" ht="11.25" customHeight="1" x14ac:dyDescent="0.2">
      <c r="A331" s="595"/>
      <c r="B331" s="595"/>
      <c r="C331" s="595"/>
      <c r="D331" s="595"/>
      <c r="E331" s="595"/>
      <c r="F331" s="595"/>
      <c r="G331" s="595"/>
      <c r="H331" s="596"/>
      <c r="I331" s="597"/>
      <c r="J331" s="597"/>
      <c r="K331" s="597"/>
      <c r="L331" s="595"/>
      <c r="M331" s="595"/>
      <c r="N331" s="595"/>
      <c r="O331" s="595"/>
      <c r="P331" s="595"/>
      <c r="Q331" s="595"/>
      <c r="R331" s="595"/>
      <c r="S331" s="595"/>
      <c r="T331" s="597"/>
      <c r="U331" s="597"/>
      <c r="V331" s="597"/>
      <c r="W331" s="597"/>
      <c r="X331" s="597"/>
      <c r="Y331" s="595"/>
      <c r="Z331" s="595"/>
    </row>
    <row r="332" spans="1:26" ht="11.25" customHeight="1" x14ac:dyDescent="0.2">
      <c r="A332" s="595"/>
      <c r="B332" s="595"/>
      <c r="C332" s="595"/>
      <c r="D332" s="595"/>
      <c r="E332" s="595"/>
      <c r="F332" s="595"/>
      <c r="G332" s="595"/>
      <c r="H332" s="596"/>
      <c r="I332" s="597"/>
      <c r="J332" s="597"/>
      <c r="K332" s="597"/>
      <c r="L332" s="595"/>
      <c r="M332" s="595"/>
      <c r="N332" s="595"/>
      <c r="O332" s="595"/>
      <c r="P332" s="595"/>
      <c r="Q332" s="595"/>
      <c r="R332" s="595"/>
      <c r="S332" s="595"/>
      <c r="T332" s="597"/>
      <c r="U332" s="597"/>
      <c r="V332" s="597"/>
      <c r="W332" s="597"/>
      <c r="X332" s="597"/>
      <c r="Y332" s="595"/>
      <c r="Z332" s="595"/>
    </row>
    <row r="333" spans="1:26" ht="11.25" customHeight="1" x14ac:dyDescent="0.2">
      <c r="A333" s="595"/>
      <c r="B333" s="595"/>
      <c r="C333" s="595"/>
      <c r="D333" s="595"/>
      <c r="E333" s="595"/>
      <c r="F333" s="595"/>
      <c r="G333" s="595"/>
      <c r="H333" s="596"/>
      <c r="I333" s="597"/>
      <c r="J333" s="597"/>
      <c r="K333" s="597"/>
      <c r="L333" s="595"/>
      <c r="M333" s="595"/>
      <c r="N333" s="595"/>
      <c r="O333" s="595"/>
      <c r="P333" s="595"/>
      <c r="Q333" s="595"/>
      <c r="R333" s="595"/>
      <c r="S333" s="595"/>
      <c r="T333" s="597"/>
      <c r="U333" s="597"/>
      <c r="V333" s="597"/>
      <c r="W333" s="597"/>
      <c r="X333" s="597"/>
      <c r="Y333" s="595"/>
      <c r="Z333" s="595"/>
    </row>
    <row r="334" spans="1:26" ht="11.25" customHeight="1" x14ac:dyDescent="0.2">
      <c r="A334" s="595"/>
      <c r="B334" s="595"/>
      <c r="C334" s="595"/>
      <c r="D334" s="595"/>
      <c r="E334" s="595"/>
      <c r="F334" s="595"/>
      <c r="G334" s="595"/>
      <c r="H334" s="596"/>
      <c r="I334" s="597"/>
      <c r="J334" s="597"/>
      <c r="K334" s="597"/>
      <c r="L334" s="595"/>
      <c r="M334" s="595"/>
      <c r="N334" s="595"/>
      <c r="O334" s="595"/>
      <c r="P334" s="595"/>
      <c r="Q334" s="595"/>
      <c r="R334" s="595"/>
      <c r="S334" s="595"/>
      <c r="T334" s="597"/>
      <c r="U334" s="597"/>
      <c r="V334" s="597"/>
      <c r="W334" s="597"/>
      <c r="X334" s="597"/>
      <c r="Y334" s="595"/>
      <c r="Z334" s="595"/>
    </row>
    <row r="335" spans="1:26" ht="11.25" customHeight="1" x14ac:dyDescent="0.2">
      <c r="A335" s="595"/>
      <c r="B335" s="595"/>
      <c r="C335" s="595"/>
      <c r="D335" s="595"/>
      <c r="E335" s="595"/>
      <c r="F335" s="595"/>
      <c r="G335" s="595"/>
      <c r="H335" s="596"/>
      <c r="I335" s="597"/>
      <c r="J335" s="597"/>
      <c r="K335" s="597"/>
      <c r="L335" s="595"/>
      <c r="M335" s="595"/>
      <c r="N335" s="595"/>
      <c r="O335" s="595"/>
      <c r="P335" s="595"/>
      <c r="Q335" s="595"/>
      <c r="R335" s="595"/>
      <c r="S335" s="595"/>
      <c r="T335" s="597"/>
      <c r="U335" s="597"/>
      <c r="V335" s="597"/>
      <c r="W335" s="597"/>
      <c r="X335" s="597"/>
      <c r="Y335" s="595"/>
      <c r="Z335" s="595"/>
    </row>
    <row r="336" spans="1:26" ht="11.25" customHeight="1" x14ac:dyDescent="0.2">
      <c r="A336" s="595"/>
      <c r="B336" s="595"/>
      <c r="C336" s="595"/>
      <c r="D336" s="595"/>
      <c r="E336" s="595"/>
      <c r="F336" s="595"/>
      <c r="G336" s="595"/>
      <c r="H336" s="596"/>
      <c r="I336" s="597"/>
      <c r="J336" s="597"/>
      <c r="K336" s="597"/>
      <c r="L336" s="595"/>
      <c r="M336" s="595"/>
      <c r="N336" s="595"/>
      <c r="O336" s="595"/>
      <c r="P336" s="595"/>
      <c r="Q336" s="595"/>
      <c r="R336" s="595"/>
      <c r="S336" s="595"/>
      <c r="T336" s="597"/>
      <c r="U336" s="597"/>
      <c r="V336" s="597"/>
      <c r="W336" s="597"/>
      <c r="X336" s="597"/>
      <c r="Y336" s="595"/>
      <c r="Z336" s="595"/>
    </row>
    <row r="337" spans="1:26" ht="11.25" customHeight="1" x14ac:dyDescent="0.2">
      <c r="A337" s="595"/>
      <c r="B337" s="595"/>
      <c r="C337" s="595"/>
      <c r="D337" s="595"/>
      <c r="E337" s="595"/>
      <c r="F337" s="595"/>
      <c r="G337" s="595"/>
      <c r="H337" s="596"/>
      <c r="I337" s="597"/>
      <c r="J337" s="597"/>
      <c r="K337" s="597"/>
      <c r="L337" s="595"/>
      <c r="M337" s="595"/>
      <c r="N337" s="595"/>
      <c r="O337" s="595"/>
      <c r="P337" s="595"/>
      <c r="Q337" s="595"/>
      <c r="R337" s="595"/>
      <c r="S337" s="595"/>
      <c r="T337" s="597"/>
      <c r="U337" s="597"/>
      <c r="V337" s="597"/>
      <c r="W337" s="597"/>
      <c r="X337" s="597"/>
      <c r="Y337" s="595"/>
      <c r="Z337" s="595"/>
    </row>
    <row r="338" spans="1:26" ht="11.25" customHeight="1" x14ac:dyDescent="0.2">
      <c r="A338" s="595"/>
      <c r="B338" s="595"/>
      <c r="C338" s="595"/>
      <c r="D338" s="595"/>
      <c r="E338" s="595"/>
      <c r="F338" s="595"/>
      <c r="G338" s="595"/>
      <c r="H338" s="596"/>
      <c r="I338" s="597"/>
      <c r="J338" s="597"/>
      <c r="K338" s="597"/>
      <c r="L338" s="595"/>
      <c r="M338" s="595"/>
      <c r="N338" s="595"/>
      <c r="O338" s="595"/>
      <c r="P338" s="595"/>
      <c r="Q338" s="595"/>
      <c r="R338" s="595"/>
      <c r="S338" s="595"/>
      <c r="T338" s="597"/>
      <c r="U338" s="597"/>
      <c r="V338" s="597"/>
      <c r="W338" s="597"/>
      <c r="X338" s="597"/>
      <c r="Y338" s="595"/>
      <c r="Z338" s="595"/>
    </row>
    <row r="339" spans="1:26" ht="11.25" customHeight="1" x14ac:dyDescent="0.2">
      <c r="A339" s="595"/>
      <c r="B339" s="595"/>
      <c r="C339" s="595"/>
      <c r="D339" s="595"/>
      <c r="E339" s="595"/>
      <c r="F339" s="595"/>
      <c r="G339" s="595"/>
      <c r="H339" s="596"/>
      <c r="I339" s="597"/>
      <c r="J339" s="597"/>
      <c r="K339" s="597"/>
      <c r="L339" s="595"/>
      <c r="M339" s="595"/>
      <c r="N339" s="595"/>
      <c r="O339" s="595"/>
      <c r="P339" s="595"/>
      <c r="Q339" s="595"/>
      <c r="R339" s="595"/>
      <c r="S339" s="595"/>
      <c r="T339" s="597"/>
      <c r="U339" s="597"/>
      <c r="V339" s="597"/>
      <c r="W339" s="597"/>
      <c r="X339" s="597"/>
      <c r="Y339" s="595"/>
      <c r="Z339" s="595"/>
    </row>
    <row r="340" spans="1:26" ht="11.25" customHeight="1" x14ac:dyDescent="0.2">
      <c r="A340" s="595"/>
      <c r="B340" s="595"/>
      <c r="C340" s="595"/>
      <c r="D340" s="595"/>
      <c r="E340" s="595"/>
      <c r="F340" s="595"/>
      <c r="G340" s="595"/>
      <c r="H340" s="596"/>
      <c r="I340" s="597"/>
      <c r="J340" s="597"/>
      <c r="K340" s="597"/>
      <c r="L340" s="595"/>
      <c r="M340" s="595"/>
      <c r="N340" s="595"/>
      <c r="O340" s="595"/>
      <c r="P340" s="595"/>
      <c r="Q340" s="595"/>
      <c r="R340" s="595"/>
      <c r="S340" s="595"/>
      <c r="T340" s="597"/>
      <c r="U340" s="597"/>
      <c r="V340" s="597"/>
      <c r="W340" s="597"/>
      <c r="X340" s="597"/>
      <c r="Y340" s="595"/>
      <c r="Z340" s="595"/>
    </row>
    <row r="341" spans="1:26" ht="11.25" customHeight="1" x14ac:dyDescent="0.2">
      <c r="A341" s="595"/>
      <c r="B341" s="595"/>
      <c r="C341" s="595"/>
      <c r="D341" s="595"/>
      <c r="E341" s="595"/>
      <c r="F341" s="595"/>
      <c r="G341" s="595"/>
      <c r="H341" s="596"/>
      <c r="I341" s="597"/>
      <c r="J341" s="597"/>
      <c r="K341" s="597"/>
      <c r="L341" s="595"/>
      <c r="M341" s="595"/>
      <c r="N341" s="595"/>
      <c r="O341" s="595"/>
      <c r="P341" s="595"/>
      <c r="Q341" s="595"/>
      <c r="R341" s="595"/>
      <c r="S341" s="595"/>
      <c r="T341" s="597"/>
      <c r="U341" s="597"/>
      <c r="V341" s="597"/>
      <c r="W341" s="597"/>
      <c r="X341" s="597"/>
      <c r="Y341" s="595"/>
      <c r="Z341" s="595"/>
    </row>
    <row r="342" spans="1:26" ht="11.25" customHeight="1" x14ac:dyDescent="0.2">
      <c r="A342" s="595"/>
      <c r="B342" s="595"/>
      <c r="C342" s="595"/>
      <c r="D342" s="595"/>
      <c r="E342" s="595"/>
      <c r="F342" s="595"/>
      <c r="G342" s="595"/>
      <c r="H342" s="596"/>
      <c r="I342" s="597"/>
      <c r="J342" s="597"/>
      <c r="K342" s="597"/>
      <c r="L342" s="595"/>
      <c r="M342" s="595"/>
      <c r="N342" s="595"/>
      <c r="O342" s="595"/>
      <c r="P342" s="595"/>
      <c r="Q342" s="595"/>
      <c r="R342" s="595"/>
      <c r="S342" s="595"/>
      <c r="T342" s="597"/>
      <c r="U342" s="597"/>
      <c r="V342" s="597"/>
      <c r="W342" s="597"/>
      <c r="X342" s="597"/>
      <c r="Y342" s="595"/>
      <c r="Z342" s="595"/>
    </row>
    <row r="343" spans="1:26" ht="11.25" customHeight="1" x14ac:dyDescent="0.2">
      <c r="A343" s="595"/>
      <c r="B343" s="595"/>
      <c r="C343" s="595"/>
      <c r="D343" s="595"/>
      <c r="E343" s="595"/>
      <c r="F343" s="595"/>
      <c r="G343" s="595"/>
      <c r="H343" s="596"/>
      <c r="I343" s="597"/>
      <c r="J343" s="597"/>
      <c r="K343" s="597"/>
      <c r="L343" s="595"/>
      <c r="M343" s="595"/>
      <c r="N343" s="595"/>
      <c r="O343" s="595"/>
      <c r="P343" s="595"/>
      <c r="Q343" s="595"/>
      <c r="R343" s="595"/>
      <c r="S343" s="595"/>
      <c r="T343" s="597"/>
      <c r="U343" s="597"/>
      <c r="V343" s="597"/>
      <c r="W343" s="597"/>
      <c r="X343" s="597"/>
      <c r="Y343" s="595"/>
      <c r="Z343" s="595"/>
    </row>
    <row r="344" spans="1:26" ht="11.25" customHeight="1" x14ac:dyDescent="0.2">
      <c r="A344" s="595"/>
      <c r="B344" s="595"/>
      <c r="C344" s="595"/>
      <c r="D344" s="595"/>
      <c r="E344" s="595"/>
      <c r="F344" s="595"/>
      <c r="G344" s="595"/>
      <c r="H344" s="596"/>
      <c r="I344" s="597"/>
      <c r="J344" s="597"/>
      <c r="K344" s="597"/>
      <c r="L344" s="595"/>
      <c r="M344" s="595"/>
      <c r="N344" s="595"/>
      <c r="O344" s="595"/>
      <c r="P344" s="595"/>
      <c r="Q344" s="595"/>
      <c r="R344" s="595"/>
      <c r="S344" s="595"/>
      <c r="T344" s="597"/>
      <c r="U344" s="597"/>
      <c r="V344" s="597"/>
      <c r="W344" s="597"/>
      <c r="X344" s="597"/>
      <c r="Y344" s="595"/>
      <c r="Z344" s="595"/>
    </row>
    <row r="345" spans="1:26" ht="11.25" customHeight="1" x14ac:dyDescent="0.2">
      <c r="A345" s="595"/>
      <c r="B345" s="595"/>
      <c r="C345" s="595"/>
      <c r="D345" s="595"/>
      <c r="E345" s="595"/>
      <c r="F345" s="595"/>
      <c r="G345" s="595"/>
      <c r="H345" s="596"/>
      <c r="I345" s="597"/>
      <c r="J345" s="597"/>
      <c r="K345" s="597"/>
      <c r="L345" s="595"/>
      <c r="M345" s="595"/>
      <c r="N345" s="595"/>
      <c r="O345" s="595"/>
      <c r="P345" s="595"/>
      <c r="Q345" s="595"/>
      <c r="R345" s="595"/>
      <c r="S345" s="595"/>
      <c r="T345" s="597"/>
      <c r="U345" s="597"/>
      <c r="V345" s="597"/>
      <c r="W345" s="597"/>
      <c r="X345" s="597"/>
      <c r="Y345" s="595"/>
      <c r="Z345" s="595"/>
    </row>
    <row r="346" spans="1:26" ht="11.25" customHeight="1" x14ac:dyDescent="0.2">
      <c r="A346" s="595"/>
      <c r="B346" s="595"/>
      <c r="C346" s="595"/>
      <c r="D346" s="595"/>
      <c r="E346" s="595"/>
      <c r="F346" s="595"/>
      <c r="G346" s="595"/>
      <c r="H346" s="596"/>
      <c r="I346" s="597"/>
      <c r="J346" s="597"/>
      <c r="K346" s="597"/>
      <c r="L346" s="595"/>
      <c r="M346" s="595"/>
      <c r="N346" s="595"/>
      <c r="O346" s="595"/>
      <c r="P346" s="595"/>
      <c r="Q346" s="595"/>
      <c r="R346" s="595"/>
      <c r="S346" s="595"/>
      <c r="T346" s="597"/>
      <c r="U346" s="597"/>
      <c r="V346" s="597"/>
      <c r="W346" s="597"/>
      <c r="X346" s="597"/>
      <c r="Y346" s="595"/>
      <c r="Z346" s="595"/>
    </row>
    <row r="347" spans="1:26" ht="11.25" customHeight="1" x14ac:dyDescent="0.2">
      <c r="A347" s="595"/>
      <c r="B347" s="595"/>
      <c r="C347" s="595"/>
      <c r="D347" s="595"/>
      <c r="E347" s="595"/>
      <c r="F347" s="595"/>
      <c r="G347" s="595"/>
      <c r="H347" s="596"/>
      <c r="I347" s="597"/>
      <c r="J347" s="597"/>
      <c r="K347" s="597"/>
      <c r="L347" s="595"/>
      <c r="M347" s="595"/>
      <c r="N347" s="595"/>
      <c r="O347" s="595"/>
      <c r="P347" s="595"/>
      <c r="Q347" s="595"/>
      <c r="R347" s="595"/>
      <c r="S347" s="595"/>
      <c r="T347" s="597"/>
      <c r="U347" s="597"/>
      <c r="V347" s="597"/>
      <c r="W347" s="597"/>
      <c r="X347" s="597"/>
      <c r="Y347" s="595"/>
      <c r="Z347" s="595"/>
    </row>
    <row r="348" spans="1:26" ht="11.25" customHeight="1" x14ac:dyDescent="0.2">
      <c r="A348" s="595"/>
      <c r="B348" s="595"/>
      <c r="C348" s="595"/>
      <c r="D348" s="595"/>
      <c r="E348" s="595"/>
      <c r="F348" s="595"/>
      <c r="G348" s="595"/>
      <c r="H348" s="596"/>
      <c r="I348" s="597"/>
      <c r="J348" s="597"/>
      <c r="K348" s="597"/>
      <c r="L348" s="595"/>
      <c r="M348" s="595"/>
      <c r="N348" s="595"/>
      <c r="O348" s="595"/>
      <c r="P348" s="595"/>
      <c r="Q348" s="595"/>
      <c r="R348" s="595"/>
      <c r="S348" s="595"/>
      <c r="T348" s="597"/>
      <c r="U348" s="597"/>
      <c r="V348" s="597"/>
      <c r="W348" s="597"/>
      <c r="X348" s="597"/>
      <c r="Y348" s="595"/>
      <c r="Z348" s="595"/>
    </row>
    <row r="349" spans="1:26" ht="11.25" customHeight="1" x14ac:dyDescent="0.2">
      <c r="A349" s="595"/>
      <c r="B349" s="595"/>
      <c r="C349" s="595"/>
      <c r="D349" s="595"/>
      <c r="E349" s="595"/>
      <c r="F349" s="595"/>
      <c r="G349" s="595"/>
      <c r="H349" s="596"/>
      <c r="I349" s="597"/>
      <c r="J349" s="597"/>
      <c r="K349" s="597"/>
      <c r="L349" s="595"/>
      <c r="M349" s="595"/>
      <c r="N349" s="595"/>
      <c r="O349" s="595"/>
      <c r="P349" s="595"/>
      <c r="Q349" s="595"/>
      <c r="R349" s="595"/>
      <c r="S349" s="595"/>
      <c r="T349" s="597"/>
      <c r="U349" s="597"/>
      <c r="V349" s="597"/>
      <c r="W349" s="597"/>
      <c r="X349" s="597"/>
      <c r="Y349" s="595"/>
      <c r="Z349" s="595"/>
    </row>
    <row r="350" spans="1:26" ht="11.25" customHeight="1" x14ac:dyDescent="0.2">
      <c r="A350" s="595"/>
      <c r="B350" s="595"/>
      <c r="C350" s="595"/>
      <c r="D350" s="595"/>
      <c r="E350" s="595"/>
      <c r="F350" s="595"/>
      <c r="G350" s="595"/>
      <c r="H350" s="596"/>
      <c r="I350" s="597"/>
      <c r="J350" s="597"/>
      <c r="K350" s="597"/>
      <c r="L350" s="595"/>
      <c r="M350" s="595"/>
      <c r="N350" s="595"/>
      <c r="O350" s="595"/>
      <c r="P350" s="595"/>
      <c r="Q350" s="595"/>
      <c r="R350" s="595"/>
      <c r="S350" s="595"/>
      <c r="T350" s="597"/>
      <c r="U350" s="597"/>
      <c r="V350" s="597"/>
      <c r="W350" s="597"/>
      <c r="X350" s="597"/>
      <c r="Y350" s="595"/>
      <c r="Z350" s="595"/>
    </row>
    <row r="351" spans="1:26" ht="11.25" customHeight="1" x14ac:dyDescent="0.2">
      <c r="A351" s="595"/>
      <c r="B351" s="595"/>
      <c r="C351" s="595"/>
      <c r="D351" s="595"/>
      <c r="E351" s="595"/>
      <c r="F351" s="595"/>
      <c r="G351" s="595"/>
      <c r="H351" s="596"/>
      <c r="I351" s="597"/>
      <c r="J351" s="597"/>
      <c r="K351" s="597"/>
      <c r="L351" s="595"/>
      <c r="M351" s="595"/>
      <c r="N351" s="595"/>
      <c r="O351" s="595"/>
      <c r="P351" s="595"/>
      <c r="Q351" s="595"/>
      <c r="R351" s="595"/>
      <c r="S351" s="595"/>
      <c r="T351" s="597"/>
      <c r="U351" s="597"/>
      <c r="V351" s="597"/>
      <c r="W351" s="597"/>
      <c r="X351" s="597"/>
      <c r="Y351" s="595"/>
      <c r="Z351" s="595"/>
    </row>
    <row r="352" spans="1:26" ht="11.25" customHeight="1" x14ac:dyDescent="0.2">
      <c r="A352" s="595"/>
      <c r="B352" s="595"/>
      <c r="C352" s="595"/>
      <c r="D352" s="595"/>
      <c r="E352" s="595"/>
      <c r="F352" s="595"/>
      <c r="G352" s="595"/>
      <c r="H352" s="596"/>
      <c r="I352" s="597"/>
      <c r="J352" s="597"/>
      <c r="K352" s="597"/>
      <c r="L352" s="595"/>
      <c r="M352" s="595"/>
      <c r="N352" s="595"/>
      <c r="O352" s="595"/>
      <c r="P352" s="595"/>
      <c r="Q352" s="595"/>
      <c r="R352" s="595"/>
      <c r="S352" s="595"/>
      <c r="T352" s="597"/>
      <c r="U352" s="597"/>
      <c r="V352" s="597"/>
      <c r="W352" s="597"/>
      <c r="X352" s="597"/>
      <c r="Y352" s="595"/>
      <c r="Z352" s="595"/>
    </row>
    <row r="353" spans="1:26" ht="11.25" customHeight="1" x14ac:dyDescent="0.2">
      <c r="A353" s="595"/>
      <c r="B353" s="595"/>
      <c r="C353" s="595"/>
      <c r="D353" s="595"/>
      <c r="E353" s="595"/>
      <c r="F353" s="595"/>
      <c r="G353" s="595"/>
      <c r="H353" s="596"/>
      <c r="I353" s="597"/>
      <c r="J353" s="597"/>
      <c r="K353" s="597"/>
      <c r="L353" s="595"/>
      <c r="M353" s="595"/>
      <c r="N353" s="595"/>
      <c r="O353" s="595"/>
      <c r="P353" s="595"/>
      <c r="Q353" s="595"/>
      <c r="R353" s="595"/>
      <c r="S353" s="595"/>
      <c r="T353" s="597"/>
      <c r="U353" s="597"/>
      <c r="V353" s="597"/>
      <c r="W353" s="597"/>
      <c r="X353" s="597"/>
      <c r="Y353" s="595"/>
      <c r="Z353" s="595"/>
    </row>
    <row r="354" spans="1:26" ht="11.25" customHeight="1" x14ac:dyDescent="0.2">
      <c r="A354" s="595"/>
      <c r="B354" s="595"/>
      <c r="C354" s="595"/>
      <c r="D354" s="595"/>
      <c r="E354" s="595"/>
      <c r="F354" s="595"/>
      <c r="G354" s="595"/>
      <c r="H354" s="596"/>
      <c r="I354" s="597"/>
      <c r="J354" s="597"/>
      <c r="K354" s="597"/>
      <c r="L354" s="595"/>
      <c r="M354" s="595"/>
      <c r="N354" s="595"/>
      <c r="O354" s="595"/>
      <c r="P354" s="595"/>
      <c r="Q354" s="595"/>
      <c r="R354" s="595"/>
      <c r="S354" s="595"/>
      <c r="T354" s="597"/>
      <c r="U354" s="597"/>
      <c r="V354" s="597"/>
      <c r="W354" s="597"/>
      <c r="X354" s="597"/>
      <c r="Y354" s="595"/>
      <c r="Z354" s="595"/>
    </row>
    <row r="355" spans="1:26" ht="11.25" customHeight="1" x14ac:dyDescent="0.2">
      <c r="A355" s="595"/>
      <c r="B355" s="595"/>
      <c r="C355" s="595"/>
      <c r="D355" s="595"/>
      <c r="E355" s="595"/>
      <c r="F355" s="595"/>
      <c r="G355" s="595"/>
      <c r="H355" s="596"/>
      <c r="I355" s="597"/>
      <c r="J355" s="597"/>
      <c r="K355" s="597"/>
      <c r="L355" s="595"/>
      <c r="M355" s="595"/>
      <c r="N355" s="595"/>
      <c r="O355" s="595"/>
      <c r="P355" s="595"/>
      <c r="Q355" s="595"/>
      <c r="R355" s="595"/>
      <c r="S355" s="595"/>
      <c r="T355" s="597"/>
      <c r="U355" s="597"/>
      <c r="V355" s="597"/>
      <c r="W355" s="597"/>
      <c r="X355" s="597"/>
      <c r="Y355" s="595"/>
      <c r="Z355" s="595"/>
    </row>
    <row r="356" spans="1:26" ht="11.25" customHeight="1" x14ac:dyDescent="0.2">
      <c r="A356" s="595"/>
      <c r="B356" s="595"/>
      <c r="C356" s="595"/>
      <c r="D356" s="595"/>
      <c r="E356" s="595"/>
      <c r="F356" s="595"/>
      <c r="G356" s="595"/>
      <c r="H356" s="596"/>
      <c r="I356" s="597"/>
      <c r="J356" s="597"/>
      <c r="K356" s="597"/>
      <c r="L356" s="595"/>
      <c r="M356" s="595"/>
      <c r="N356" s="595"/>
      <c r="O356" s="595"/>
      <c r="P356" s="595"/>
      <c r="Q356" s="595"/>
      <c r="R356" s="595"/>
      <c r="S356" s="595"/>
      <c r="T356" s="597"/>
      <c r="U356" s="597"/>
      <c r="V356" s="597"/>
      <c r="W356" s="597"/>
      <c r="X356" s="597"/>
      <c r="Y356" s="595"/>
      <c r="Z356" s="595"/>
    </row>
    <row r="357" spans="1:26" ht="11.25" customHeight="1" x14ac:dyDescent="0.2">
      <c r="A357" s="595"/>
      <c r="B357" s="595"/>
      <c r="C357" s="595"/>
      <c r="D357" s="595"/>
      <c r="E357" s="595"/>
      <c r="F357" s="595"/>
      <c r="G357" s="595"/>
      <c r="H357" s="596"/>
      <c r="I357" s="597"/>
      <c r="J357" s="597"/>
      <c r="K357" s="597"/>
      <c r="L357" s="595"/>
      <c r="M357" s="595"/>
      <c r="N357" s="595"/>
      <c r="O357" s="595"/>
      <c r="P357" s="595"/>
      <c r="Q357" s="595"/>
      <c r="R357" s="595"/>
      <c r="S357" s="595"/>
      <c r="T357" s="597"/>
      <c r="U357" s="597"/>
      <c r="V357" s="597"/>
      <c r="W357" s="597"/>
      <c r="X357" s="597"/>
      <c r="Y357" s="595"/>
      <c r="Z357" s="595"/>
    </row>
    <row r="358" spans="1:26" ht="11.25" customHeight="1" x14ac:dyDescent="0.2">
      <c r="A358" s="595"/>
      <c r="B358" s="595"/>
      <c r="C358" s="595"/>
      <c r="D358" s="595"/>
      <c r="E358" s="595"/>
      <c r="F358" s="595"/>
      <c r="G358" s="595"/>
      <c r="H358" s="596"/>
      <c r="I358" s="597"/>
      <c r="J358" s="597"/>
      <c r="K358" s="597"/>
      <c r="L358" s="595"/>
      <c r="M358" s="595"/>
      <c r="N358" s="595"/>
      <c r="O358" s="595"/>
      <c r="P358" s="595"/>
      <c r="Q358" s="595"/>
      <c r="R358" s="595"/>
      <c r="S358" s="595"/>
      <c r="T358" s="597"/>
      <c r="U358" s="597"/>
      <c r="V358" s="597"/>
      <c r="W358" s="597"/>
      <c r="X358" s="597"/>
      <c r="Y358" s="595"/>
      <c r="Z358" s="595"/>
    </row>
    <row r="359" spans="1:26" ht="11.25" customHeight="1" x14ac:dyDescent="0.2">
      <c r="A359" s="595"/>
      <c r="B359" s="595"/>
      <c r="C359" s="595"/>
      <c r="D359" s="595"/>
      <c r="E359" s="595"/>
      <c r="F359" s="595"/>
      <c r="G359" s="595"/>
      <c r="H359" s="596"/>
      <c r="I359" s="597"/>
      <c r="J359" s="597"/>
      <c r="K359" s="597"/>
      <c r="L359" s="595"/>
      <c r="M359" s="595"/>
      <c r="N359" s="595"/>
      <c r="O359" s="595"/>
      <c r="P359" s="595"/>
      <c r="Q359" s="595"/>
      <c r="R359" s="595"/>
      <c r="S359" s="595"/>
      <c r="T359" s="597"/>
      <c r="U359" s="597"/>
      <c r="V359" s="597"/>
      <c r="W359" s="597"/>
      <c r="X359" s="597"/>
      <c r="Y359" s="595"/>
      <c r="Z359" s="595"/>
    </row>
    <row r="360" spans="1:26" ht="11.25" customHeight="1" x14ac:dyDescent="0.2">
      <c r="A360" s="595"/>
      <c r="B360" s="595"/>
      <c r="C360" s="595"/>
      <c r="D360" s="595"/>
      <c r="E360" s="595"/>
      <c r="F360" s="595"/>
      <c r="G360" s="595"/>
      <c r="H360" s="596"/>
      <c r="I360" s="597"/>
      <c r="J360" s="597"/>
      <c r="K360" s="597"/>
      <c r="L360" s="595"/>
      <c r="M360" s="595"/>
      <c r="N360" s="595"/>
      <c r="O360" s="595"/>
      <c r="P360" s="595"/>
      <c r="Q360" s="595"/>
      <c r="R360" s="595"/>
      <c r="S360" s="595"/>
      <c r="T360" s="597"/>
      <c r="U360" s="597"/>
      <c r="V360" s="597"/>
      <c r="W360" s="597"/>
      <c r="X360" s="597"/>
      <c r="Y360" s="595"/>
      <c r="Z360" s="595"/>
    </row>
    <row r="361" spans="1:26" ht="11.25" customHeight="1" x14ac:dyDescent="0.2">
      <c r="A361" s="595"/>
      <c r="B361" s="595"/>
      <c r="C361" s="595"/>
      <c r="D361" s="595"/>
      <c r="E361" s="595"/>
      <c r="F361" s="595"/>
      <c r="G361" s="595"/>
      <c r="H361" s="596"/>
      <c r="I361" s="597"/>
      <c r="J361" s="597"/>
      <c r="K361" s="597"/>
      <c r="L361" s="595"/>
      <c r="M361" s="595"/>
      <c r="N361" s="595"/>
      <c r="O361" s="595"/>
      <c r="P361" s="595"/>
      <c r="Q361" s="595"/>
      <c r="R361" s="595"/>
      <c r="S361" s="595"/>
      <c r="T361" s="597"/>
      <c r="U361" s="597"/>
      <c r="V361" s="597"/>
      <c r="W361" s="597"/>
      <c r="X361" s="597"/>
      <c r="Y361" s="595"/>
      <c r="Z361" s="595"/>
    </row>
    <row r="362" spans="1:26" ht="11.25" customHeight="1" x14ac:dyDescent="0.2">
      <c r="A362" s="595"/>
      <c r="B362" s="595"/>
      <c r="C362" s="595"/>
      <c r="D362" s="595"/>
      <c r="E362" s="595"/>
      <c r="F362" s="595"/>
      <c r="G362" s="595"/>
      <c r="H362" s="596"/>
      <c r="I362" s="597"/>
      <c r="J362" s="597"/>
      <c r="K362" s="597"/>
      <c r="L362" s="595"/>
      <c r="M362" s="595"/>
      <c r="N362" s="595"/>
      <c r="O362" s="595"/>
      <c r="P362" s="595"/>
      <c r="Q362" s="595"/>
      <c r="R362" s="595"/>
      <c r="S362" s="595"/>
      <c r="T362" s="597"/>
      <c r="U362" s="597"/>
      <c r="V362" s="597"/>
      <c r="W362" s="597"/>
      <c r="X362" s="597"/>
      <c r="Y362" s="595"/>
      <c r="Z362" s="595"/>
    </row>
    <row r="363" spans="1:26" ht="11.25" customHeight="1" x14ac:dyDescent="0.2">
      <c r="A363" s="595"/>
      <c r="B363" s="595"/>
      <c r="C363" s="595"/>
      <c r="D363" s="595"/>
      <c r="E363" s="595"/>
      <c r="F363" s="595"/>
      <c r="G363" s="595"/>
      <c r="H363" s="596"/>
      <c r="I363" s="597"/>
      <c r="J363" s="597"/>
      <c r="K363" s="597"/>
      <c r="L363" s="595"/>
      <c r="M363" s="595"/>
      <c r="N363" s="595"/>
      <c r="O363" s="595"/>
      <c r="P363" s="595"/>
      <c r="Q363" s="595"/>
      <c r="R363" s="595"/>
      <c r="S363" s="595"/>
      <c r="T363" s="597"/>
      <c r="U363" s="597"/>
      <c r="V363" s="597"/>
      <c r="W363" s="597"/>
      <c r="X363" s="597"/>
      <c r="Y363" s="595"/>
      <c r="Z363" s="595"/>
    </row>
    <row r="364" spans="1:26" ht="11.25" customHeight="1" x14ac:dyDescent="0.2">
      <c r="A364" s="595"/>
      <c r="B364" s="595"/>
      <c r="C364" s="595"/>
      <c r="D364" s="595"/>
      <c r="E364" s="595"/>
      <c r="F364" s="595"/>
      <c r="G364" s="595"/>
      <c r="H364" s="596"/>
      <c r="I364" s="597"/>
      <c r="J364" s="597"/>
      <c r="K364" s="597"/>
      <c r="L364" s="595"/>
      <c r="M364" s="595"/>
      <c r="N364" s="595"/>
      <c r="O364" s="595"/>
      <c r="P364" s="595"/>
      <c r="Q364" s="595"/>
      <c r="R364" s="595"/>
      <c r="S364" s="595"/>
      <c r="T364" s="597"/>
      <c r="U364" s="597"/>
      <c r="V364" s="597"/>
      <c r="W364" s="597"/>
      <c r="X364" s="597"/>
      <c r="Y364" s="595"/>
      <c r="Z364" s="595"/>
    </row>
    <row r="365" spans="1:26" ht="11.25" customHeight="1" x14ac:dyDescent="0.2">
      <c r="A365" s="595"/>
      <c r="B365" s="595"/>
      <c r="C365" s="595"/>
      <c r="D365" s="595"/>
      <c r="E365" s="595"/>
      <c r="F365" s="595"/>
      <c r="G365" s="595"/>
      <c r="H365" s="596"/>
      <c r="I365" s="597"/>
      <c r="J365" s="597"/>
      <c r="K365" s="597"/>
      <c r="L365" s="595"/>
      <c r="M365" s="595"/>
      <c r="N365" s="595"/>
      <c r="O365" s="595"/>
      <c r="P365" s="595"/>
      <c r="Q365" s="595"/>
      <c r="R365" s="595"/>
      <c r="S365" s="595"/>
      <c r="T365" s="597"/>
      <c r="U365" s="597"/>
      <c r="V365" s="597"/>
      <c r="W365" s="597"/>
      <c r="X365" s="597"/>
      <c r="Y365" s="595"/>
      <c r="Z365" s="595"/>
    </row>
    <row r="366" spans="1:26" ht="11.25" customHeight="1" x14ac:dyDescent="0.2">
      <c r="A366" s="595"/>
      <c r="B366" s="595"/>
      <c r="C366" s="595"/>
      <c r="D366" s="595"/>
      <c r="E366" s="595"/>
      <c r="F366" s="595"/>
      <c r="G366" s="595"/>
      <c r="H366" s="596"/>
      <c r="I366" s="597"/>
      <c r="J366" s="597"/>
      <c r="K366" s="597"/>
      <c r="L366" s="595"/>
      <c r="M366" s="595"/>
      <c r="N366" s="595"/>
      <c r="O366" s="595"/>
      <c r="P366" s="595"/>
      <c r="Q366" s="595"/>
      <c r="R366" s="595"/>
      <c r="S366" s="595"/>
      <c r="T366" s="597"/>
      <c r="U366" s="597"/>
      <c r="V366" s="597"/>
      <c r="W366" s="597"/>
      <c r="X366" s="597"/>
      <c r="Y366" s="595"/>
      <c r="Z366" s="595"/>
    </row>
    <row r="367" spans="1:26" ht="11.25" customHeight="1" x14ac:dyDescent="0.2">
      <c r="A367" s="595"/>
      <c r="B367" s="595"/>
      <c r="C367" s="595"/>
      <c r="D367" s="595"/>
      <c r="E367" s="595"/>
      <c r="F367" s="595"/>
      <c r="G367" s="595"/>
      <c r="H367" s="596"/>
      <c r="I367" s="597"/>
      <c r="J367" s="597"/>
      <c r="K367" s="597"/>
      <c r="L367" s="595"/>
      <c r="M367" s="595"/>
      <c r="N367" s="595"/>
      <c r="O367" s="595"/>
      <c r="P367" s="595"/>
      <c r="Q367" s="595"/>
      <c r="R367" s="595"/>
      <c r="S367" s="595"/>
      <c r="T367" s="597"/>
      <c r="U367" s="597"/>
      <c r="V367" s="597"/>
      <c r="W367" s="597"/>
      <c r="X367" s="597"/>
      <c r="Y367" s="595"/>
      <c r="Z367" s="595"/>
    </row>
    <row r="368" spans="1:26" ht="11.25" customHeight="1" x14ac:dyDescent="0.2">
      <c r="A368" s="595"/>
      <c r="B368" s="595"/>
      <c r="C368" s="595"/>
      <c r="D368" s="595"/>
      <c r="E368" s="595"/>
      <c r="F368" s="595"/>
      <c r="G368" s="595"/>
      <c r="H368" s="596"/>
      <c r="I368" s="597"/>
      <c r="J368" s="597"/>
      <c r="K368" s="597"/>
      <c r="L368" s="595"/>
      <c r="M368" s="595"/>
      <c r="N368" s="595"/>
      <c r="O368" s="595"/>
      <c r="P368" s="595"/>
      <c r="Q368" s="595"/>
      <c r="R368" s="595"/>
      <c r="S368" s="595"/>
      <c r="T368" s="597"/>
      <c r="U368" s="597"/>
      <c r="V368" s="597"/>
      <c r="W368" s="597"/>
      <c r="X368" s="597"/>
      <c r="Y368" s="595"/>
      <c r="Z368" s="595"/>
    </row>
    <row r="369" spans="1:26" ht="11.25" customHeight="1" x14ac:dyDescent="0.2">
      <c r="A369" s="595"/>
      <c r="B369" s="595"/>
      <c r="C369" s="595"/>
      <c r="D369" s="595"/>
      <c r="E369" s="595"/>
      <c r="F369" s="595"/>
      <c r="G369" s="595"/>
      <c r="H369" s="596"/>
      <c r="I369" s="597"/>
      <c r="J369" s="597"/>
      <c r="K369" s="597"/>
      <c r="L369" s="595"/>
      <c r="M369" s="595"/>
      <c r="N369" s="595"/>
      <c r="O369" s="595"/>
      <c r="P369" s="595"/>
      <c r="Q369" s="595"/>
      <c r="R369" s="595"/>
      <c r="S369" s="595"/>
      <c r="T369" s="597"/>
      <c r="U369" s="597"/>
      <c r="V369" s="597"/>
      <c r="W369" s="597"/>
      <c r="X369" s="597"/>
      <c r="Y369" s="595"/>
      <c r="Z369" s="595"/>
    </row>
    <row r="370" spans="1:26" ht="11.25" customHeight="1" x14ac:dyDescent="0.2">
      <c r="A370" s="595"/>
      <c r="B370" s="595"/>
      <c r="C370" s="595"/>
      <c r="D370" s="595"/>
      <c r="E370" s="595"/>
      <c r="F370" s="595"/>
      <c r="G370" s="595"/>
      <c r="H370" s="596"/>
      <c r="I370" s="597"/>
      <c r="J370" s="597"/>
      <c r="K370" s="597"/>
      <c r="L370" s="595"/>
      <c r="M370" s="595"/>
      <c r="N370" s="595"/>
      <c r="O370" s="595"/>
      <c r="P370" s="595"/>
      <c r="Q370" s="595"/>
      <c r="R370" s="595"/>
      <c r="S370" s="595"/>
      <c r="T370" s="597"/>
      <c r="U370" s="597"/>
      <c r="V370" s="597"/>
      <c r="W370" s="597"/>
      <c r="X370" s="597"/>
      <c r="Y370" s="595"/>
      <c r="Z370" s="595"/>
    </row>
    <row r="371" spans="1:26" ht="11.25" customHeight="1" x14ac:dyDescent="0.2">
      <c r="A371" s="595"/>
      <c r="B371" s="595"/>
      <c r="C371" s="595"/>
      <c r="D371" s="595"/>
      <c r="E371" s="595"/>
      <c r="F371" s="595"/>
      <c r="G371" s="595"/>
      <c r="H371" s="596"/>
      <c r="I371" s="597"/>
      <c r="J371" s="597"/>
      <c r="K371" s="597"/>
      <c r="L371" s="595"/>
      <c r="M371" s="595"/>
      <c r="N371" s="595"/>
      <c r="O371" s="595"/>
      <c r="P371" s="595"/>
      <c r="Q371" s="595"/>
      <c r="R371" s="595"/>
      <c r="S371" s="595"/>
      <c r="T371" s="597"/>
      <c r="U371" s="597"/>
      <c r="V371" s="597"/>
      <c r="W371" s="597"/>
      <c r="X371" s="597"/>
      <c r="Y371" s="595"/>
      <c r="Z371" s="595"/>
    </row>
    <row r="372" spans="1:26" ht="11.25" customHeight="1" x14ac:dyDescent="0.2">
      <c r="A372" s="595"/>
      <c r="B372" s="595"/>
      <c r="C372" s="595"/>
      <c r="D372" s="595"/>
      <c r="E372" s="595"/>
      <c r="F372" s="595"/>
      <c r="G372" s="595"/>
      <c r="H372" s="596"/>
      <c r="I372" s="597"/>
      <c r="J372" s="597"/>
      <c r="K372" s="597"/>
      <c r="L372" s="595"/>
      <c r="M372" s="595"/>
      <c r="N372" s="595"/>
      <c r="O372" s="595"/>
      <c r="P372" s="595"/>
      <c r="Q372" s="595"/>
      <c r="R372" s="595"/>
      <c r="S372" s="595"/>
      <c r="T372" s="597"/>
      <c r="U372" s="597"/>
      <c r="V372" s="597"/>
      <c r="W372" s="597"/>
      <c r="X372" s="597"/>
      <c r="Y372" s="595"/>
      <c r="Z372" s="595"/>
    </row>
    <row r="373" spans="1:26" ht="11.25" customHeight="1" x14ac:dyDescent="0.2">
      <c r="A373" s="595"/>
      <c r="B373" s="595"/>
      <c r="C373" s="595"/>
      <c r="D373" s="595"/>
      <c r="E373" s="595"/>
      <c r="F373" s="595"/>
      <c r="G373" s="595"/>
      <c r="H373" s="596"/>
      <c r="I373" s="597"/>
      <c r="J373" s="597"/>
      <c r="K373" s="597"/>
      <c r="L373" s="595"/>
      <c r="M373" s="595"/>
      <c r="N373" s="595"/>
      <c r="O373" s="595"/>
      <c r="P373" s="595"/>
      <c r="Q373" s="595"/>
      <c r="R373" s="595"/>
      <c r="S373" s="595"/>
      <c r="T373" s="597"/>
      <c r="U373" s="597"/>
      <c r="V373" s="597"/>
      <c r="W373" s="597"/>
      <c r="X373" s="597"/>
      <c r="Y373" s="595"/>
      <c r="Z373" s="595"/>
    </row>
    <row r="374" spans="1:26" ht="11.25" customHeight="1" x14ac:dyDescent="0.2">
      <c r="A374" s="595"/>
      <c r="B374" s="595"/>
      <c r="C374" s="595"/>
      <c r="D374" s="595"/>
      <c r="E374" s="595"/>
      <c r="F374" s="595"/>
      <c r="G374" s="595"/>
      <c r="H374" s="596"/>
      <c r="I374" s="597"/>
      <c r="J374" s="597"/>
      <c r="K374" s="597"/>
      <c r="L374" s="595"/>
      <c r="M374" s="595"/>
      <c r="N374" s="595"/>
      <c r="O374" s="595"/>
      <c r="P374" s="595"/>
      <c r="Q374" s="595"/>
      <c r="R374" s="595"/>
      <c r="S374" s="595"/>
      <c r="T374" s="597"/>
      <c r="U374" s="597"/>
      <c r="V374" s="597"/>
      <c r="W374" s="597"/>
      <c r="X374" s="597"/>
      <c r="Y374" s="595"/>
      <c r="Z374" s="595"/>
    </row>
    <row r="375" spans="1:26" ht="11.25" customHeight="1" x14ac:dyDescent="0.2">
      <c r="A375" s="595"/>
      <c r="B375" s="595"/>
      <c r="C375" s="595"/>
      <c r="D375" s="595"/>
      <c r="E375" s="595"/>
      <c r="F375" s="595"/>
      <c r="G375" s="595"/>
      <c r="H375" s="596"/>
      <c r="I375" s="597"/>
      <c r="J375" s="597"/>
      <c r="K375" s="597"/>
      <c r="L375" s="595"/>
      <c r="M375" s="595"/>
      <c r="N375" s="595"/>
      <c r="O375" s="595"/>
      <c r="P375" s="595"/>
      <c r="Q375" s="595"/>
      <c r="R375" s="595"/>
      <c r="S375" s="595"/>
      <c r="T375" s="597"/>
      <c r="U375" s="597"/>
      <c r="V375" s="597"/>
      <c r="W375" s="597"/>
      <c r="X375" s="597"/>
      <c r="Y375" s="595"/>
      <c r="Z375" s="595"/>
    </row>
    <row r="376" spans="1:26" ht="11.25" customHeight="1" x14ac:dyDescent="0.2">
      <c r="A376" s="595"/>
      <c r="B376" s="595"/>
      <c r="C376" s="595"/>
      <c r="D376" s="595"/>
      <c r="E376" s="595"/>
      <c r="F376" s="595"/>
      <c r="G376" s="595"/>
      <c r="H376" s="596"/>
      <c r="I376" s="597"/>
      <c r="J376" s="597"/>
      <c r="K376" s="597"/>
      <c r="L376" s="595"/>
      <c r="M376" s="595"/>
      <c r="N376" s="595"/>
      <c r="O376" s="595"/>
      <c r="P376" s="595"/>
      <c r="Q376" s="595"/>
      <c r="R376" s="595"/>
      <c r="S376" s="595"/>
      <c r="T376" s="597"/>
      <c r="U376" s="597"/>
      <c r="V376" s="597"/>
      <c r="W376" s="597"/>
      <c r="X376" s="597"/>
      <c r="Y376" s="595"/>
      <c r="Z376" s="595"/>
    </row>
    <row r="377" spans="1:26" ht="11.25" customHeight="1" x14ac:dyDescent="0.2">
      <c r="A377" s="595"/>
      <c r="B377" s="595"/>
      <c r="C377" s="595"/>
      <c r="D377" s="595"/>
      <c r="E377" s="595"/>
      <c r="F377" s="595"/>
      <c r="G377" s="595"/>
      <c r="H377" s="596"/>
      <c r="I377" s="597"/>
      <c r="J377" s="597"/>
      <c r="K377" s="597"/>
      <c r="L377" s="595"/>
      <c r="M377" s="595"/>
      <c r="N377" s="595"/>
      <c r="O377" s="595"/>
      <c r="P377" s="595"/>
      <c r="Q377" s="595"/>
      <c r="R377" s="595"/>
      <c r="S377" s="595"/>
      <c r="T377" s="597"/>
      <c r="U377" s="597"/>
      <c r="V377" s="597"/>
      <c r="W377" s="597"/>
      <c r="X377" s="597"/>
      <c r="Y377" s="595"/>
      <c r="Z377" s="595"/>
    </row>
    <row r="378" spans="1:26" ht="11.25" customHeight="1" x14ac:dyDescent="0.2">
      <c r="A378" s="595"/>
      <c r="B378" s="595"/>
      <c r="C378" s="595"/>
      <c r="D378" s="595"/>
      <c r="E378" s="595"/>
      <c r="F378" s="595"/>
      <c r="G378" s="595"/>
      <c r="H378" s="596"/>
      <c r="I378" s="597"/>
      <c r="J378" s="597"/>
      <c r="K378" s="597"/>
      <c r="L378" s="595"/>
      <c r="M378" s="595"/>
      <c r="N378" s="595"/>
      <c r="O378" s="595"/>
      <c r="P378" s="595"/>
      <c r="Q378" s="595"/>
      <c r="R378" s="595"/>
      <c r="S378" s="595"/>
      <c r="T378" s="597"/>
      <c r="U378" s="597"/>
      <c r="V378" s="597"/>
      <c r="W378" s="597"/>
      <c r="X378" s="597"/>
      <c r="Y378" s="595"/>
      <c r="Z378" s="595"/>
    </row>
    <row r="379" spans="1:26" ht="11.25" customHeight="1" x14ac:dyDescent="0.2">
      <c r="A379" s="595"/>
      <c r="B379" s="595"/>
      <c r="C379" s="595"/>
      <c r="D379" s="595"/>
      <c r="E379" s="595"/>
      <c r="F379" s="595"/>
      <c r="G379" s="595"/>
      <c r="H379" s="596"/>
      <c r="I379" s="597"/>
      <c r="J379" s="597"/>
      <c r="K379" s="597"/>
      <c r="L379" s="595"/>
      <c r="M379" s="595"/>
      <c r="N379" s="595"/>
      <c r="O379" s="595"/>
      <c r="P379" s="595"/>
      <c r="Q379" s="595"/>
      <c r="R379" s="595"/>
      <c r="S379" s="595"/>
      <c r="T379" s="597"/>
      <c r="U379" s="597"/>
      <c r="V379" s="597"/>
      <c r="W379" s="597"/>
      <c r="X379" s="597"/>
      <c r="Y379" s="595"/>
      <c r="Z379" s="595"/>
    </row>
    <row r="380" spans="1:26" ht="11.25" customHeight="1" x14ac:dyDescent="0.2">
      <c r="A380" s="595"/>
      <c r="B380" s="595"/>
      <c r="C380" s="595"/>
      <c r="D380" s="595"/>
      <c r="E380" s="595"/>
      <c r="F380" s="595"/>
      <c r="G380" s="595"/>
      <c r="H380" s="596"/>
      <c r="I380" s="597"/>
      <c r="J380" s="597"/>
      <c r="K380" s="597"/>
      <c r="L380" s="595"/>
      <c r="M380" s="595"/>
      <c r="N380" s="595"/>
      <c r="O380" s="595"/>
      <c r="P380" s="595"/>
      <c r="Q380" s="595"/>
      <c r="R380" s="595"/>
      <c r="S380" s="595"/>
      <c r="T380" s="597"/>
      <c r="U380" s="597"/>
      <c r="V380" s="597"/>
      <c r="W380" s="597"/>
      <c r="X380" s="597"/>
      <c r="Y380" s="595"/>
      <c r="Z380" s="595"/>
    </row>
    <row r="381" spans="1:26" ht="11.25" customHeight="1" x14ac:dyDescent="0.2">
      <c r="A381" s="595"/>
      <c r="B381" s="595"/>
      <c r="C381" s="595"/>
      <c r="D381" s="595"/>
      <c r="E381" s="595"/>
      <c r="F381" s="595"/>
      <c r="G381" s="595"/>
      <c r="H381" s="596"/>
      <c r="I381" s="597"/>
      <c r="J381" s="597"/>
      <c r="K381" s="597"/>
      <c r="L381" s="595"/>
      <c r="M381" s="595"/>
      <c r="N381" s="595"/>
      <c r="O381" s="595"/>
      <c r="P381" s="595"/>
      <c r="Q381" s="595"/>
      <c r="R381" s="595"/>
      <c r="S381" s="595"/>
      <c r="T381" s="597"/>
      <c r="U381" s="597"/>
      <c r="V381" s="597"/>
      <c r="W381" s="597"/>
      <c r="X381" s="597"/>
      <c r="Y381" s="595"/>
      <c r="Z381" s="595"/>
    </row>
    <row r="382" spans="1:26" ht="11.25" customHeight="1" x14ac:dyDescent="0.2">
      <c r="A382" s="595"/>
      <c r="B382" s="595"/>
      <c r="C382" s="595"/>
      <c r="D382" s="595"/>
      <c r="E382" s="595"/>
      <c r="F382" s="595"/>
      <c r="G382" s="595"/>
      <c r="H382" s="596"/>
      <c r="I382" s="597"/>
      <c r="J382" s="597"/>
      <c r="K382" s="597"/>
      <c r="L382" s="595"/>
      <c r="M382" s="595"/>
      <c r="N382" s="595"/>
      <c r="O382" s="595"/>
      <c r="P382" s="595"/>
      <c r="Q382" s="595"/>
      <c r="R382" s="595"/>
      <c r="S382" s="595"/>
      <c r="T382" s="597"/>
      <c r="U382" s="597"/>
      <c r="V382" s="597"/>
      <c r="W382" s="597"/>
      <c r="X382" s="597"/>
      <c r="Y382" s="595"/>
      <c r="Z382" s="595"/>
    </row>
    <row r="383" spans="1:26" ht="11.25" customHeight="1" x14ac:dyDescent="0.2">
      <c r="A383" s="595"/>
      <c r="B383" s="595"/>
      <c r="C383" s="595"/>
      <c r="D383" s="595"/>
      <c r="E383" s="595"/>
      <c r="F383" s="595"/>
      <c r="G383" s="595"/>
      <c r="H383" s="596"/>
      <c r="I383" s="597"/>
      <c r="J383" s="597"/>
      <c r="K383" s="597"/>
      <c r="L383" s="595"/>
      <c r="M383" s="595"/>
      <c r="N383" s="595"/>
      <c r="O383" s="595"/>
      <c r="P383" s="595"/>
      <c r="Q383" s="595"/>
      <c r="R383" s="595"/>
      <c r="S383" s="595"/>
      <c r="T383" s="597"/>
      <c r="U383" s="597"/>
      <c r="V383" s="597"/>
      <c r="W383" s="597"/>
      <c r="X383" s="597"/>
      <c r="Y383" s="595"/>
      <c r="Z383" s="595"/>
    </row>
    <row r="384" spans="1:26" ht="11.25" customHeight="1" x14ac:dyDescent="0.2">
      <c r="A384" s="595"/>
      <c r="B384" s="595"/>
      <c r="C384" s="595"/>
      <c r="D384" s="595"/>
      <c r="E384" s="595"/>
      <c r="F384" s="595"/>
      <c r="G384" s="595"/>
      <c r="H384" s="596"/>
      <c r="I384" s="597"/>
      <c r="J384" s="597"/>
      <c r="K384" s="597"/>
      <c r="L384" s="595"/>
      <c r="M384" s="595"/>
      <c r="N384" s="595"/>
      <c r="O384" s="595"/>
      <c r="P384" s="595"/>
      <c r="Q384" s="595"/>
      <c r="R384" s="595"/>
      <c r="S384" s="595"/>
      <c r="T384" s="597"/>
      <c r="U384" s="597"/>
      <c r="V384" s="597"/>
      <c r="W384" s="597"/>
      <c r="X384" s="597"/>
      <c r="Y384" s="595"/>
      <c r="Z384" s="595"/>
    </row>
    <row r="385" spans="1:26" ht="11.25" customHeight="1" x14ac:dyDescent="0.2">
      <c r="A385" s="595"/>
      <c r="B385" s="595"/>
      <c r="C385" s="595"/>
      <c r="D385" s="595"/>
      <c r="E385" s="595"/>
      <c r="F385" s="595"/>
      <c r="G385" s="595"/>
      <c r="H385" s="596"/>
      <c r="I385" s="597"/>
      <c r="J385" s="597"/>
      <c r="K385" s="597"/>
      <c r="L385" s="595"/>
      <c r="M385" s="595"/>
      <c r="N385" s="595"/>
      <c r="O385" s="595"/>
      <c r="P385" s="595"/>
      <c r="Q385" s="595"/>
      <c r="R385" s="595"/>
      <c r="S385" s="595"/>
      <c r="T385" s="597"/>
      <c r="U385" s="597"/>
      <c r="V385" s="597"/>
      <c r="W385" s="597"/>
      <c r="X385" s="597"/>
      <c r="Y385" s="595"/>
      <c r="Z385" s="595"/>
    </row>
    <row r="386" spans="1:26" ht="11.25" customHeight="1" x14ac:dyDescent="0.2">
      <c r="A386" s="595"/>
      <c r="B386" s="595"/>
      <c r="C386" s="595"/>
      <c r="D386" s="595"/>
      <c r="E386" s="595"/>
      <c r="F386" s="595"/>
      <c r="G386" s="595"/>
      <c r="H386" s="596"/>
      <c r="I386" s="597"/>
      <c r="J386" s="597"/>
      <c r="K386" s="597"/>
      <c r="L386" s="595"/>
      <c r="M386" s="595"/>
      <c r="N386" s="595"/>
      <c r="O386" s="595"/>
      <c r="P386" s="595"/>
      <c r="Q386" s="595"/>
      <c r="R386" s="595"/>
      <c r="S386" s="595"/>
      <c r="T386" s="597"/>
      <c r="U386" s="597"/>
      <c r="V386" s="597"/>
      <c r="W386" s="597"/>
      <c r="X386" s="597"/>
      <c r="Y386" s="595"/>
      <c r="Z386" s="595"/>
    </row>
    <row r="387" spans="1:26" ht="11.25" customHeight="1" x14ac:dyDescent="0.2">
      <c r="A387" s="595"/>
      <c r="B387" s="595"/>
      <c r="C387" s="595"/>
      <c r="D387" s="595"/>
      <c r="E387" s="595"/>
      <c r="F387" s="595"/>
      <c r="G387" s="595"/>
      <c r="H387" s="596"/>
      <c r="I387" s="597"/>
      <c r="J387" s="597"/>
      <c r="K387" s="597"/>
      <c r="L387" s="595"/>
      <c r="M387" s="595"/>
      <c r="N387" s="595"/>
      <c r="O387" s="595"/>
      <c r="P387" s="595"/>
      <c r="Q387" s="595"/>
      <c r="R387" s="595"/>
      <c r="S387" s="595"/>
      <c r="T387" s="597"/>
      <c r="U387" s="597"/>
      <c r="V387" s="597"/>
      <c r="W387" s="597"/>
      <c r="X387" s="597"/>
      <c r="Y387" s="595"/>
      <c r="Z387" s="595"/>
    </row>
    <row r="388" spans="1:26" ht="11.25" customHeight="1" x14ac:dyDescent="0.2">
      <c r="A388" s="595"/>
      <c r="B388" s="595"/>
      <c r="C388" s="595"/>
      <c r="D388" s="595"/>
      <c r="E388" s="595"/>
      <c r="F388" s="595"/>
      <c r="G388" s="595"/>
      <c r="H388" s="596"/>
      <c r="I388" s="597"/>
      <c r="J388" s="597"/>
      <c r="K388" s="597"/>
      <c r="L388" s="595"/>
      <c r="M388" s="595"/>
      <c r="N388" s="595"/>
      <c r="O388" s="595"/>
      <c r="P388" s="595"/>
      <c r="Q388" s="595"/>
      <c r="R388" s="595"/>
      <c r="S388" s="595"/>
      <c r="T388" s="597"/>
      <c r="U388" s="597"/>
      <c r="V388" s="597"/>
      <c r="W388" s="597"/>
      <c r="X388" s="597"/>
      <c r="Y388" s="595"/>
      <c r="Z388" s="595"/>
    </row>
    <row r="389" spans="1:26" ht="11.25" customHeight="1" x14ac:dyDescent="0.2">
      <c r="A389" s="595"/>
      <c r="B389" s="595"/>
      <c r="C389" s="595"/>
      <c r="D389" s="595"/>
      <c r="E389" s="595"/>
      <c r="F389" s="595"/>
      <c r="G389" s="595"/>
      <c r="H389" s="596"/>
      <c r="I389" s="597"/>
      <c r="J389" s="597"/>
      <c r="K389" s="597"/>
      <c r="L389" s="595"/>
      <c r="M389" s="595"/>
      <c r="N389" s="595"/>
      <c r="O389" s="595"/>
      <c r="P389" s="595"/>
      <c r="Q389" s="595"/>
      <c r="R389" s="595"/>
      <c r="S389" s="595"/>
      <c r="T389" s="597"/>
      <c r="U389" s="597"/>
      <c r="V389" s="597"/>
      <c r="W389" s="597"/>
      <c r="X389" s="597"/>
      <c r="Y389" s="595"/>
      <c r="Z389" s="595"/>
    </row>
    <row r="390" spans="1:26" ht="11.25" customHeight="1" x14ac:dyDescent="0.2">
      <c r="A390" s="595"/>
      <c r="B390" s="595"/>
      <c r="C390" s="595"/>
      <c r="D390" s="595"/>
      <c r="E390" s="595"/>
      <c r="F390" s="595"/>
      <c r="G390" s="595"/>
      <c r="H390" s="596"/>
      <c r="I390" s="597"/>
      <c r="J390" s="597"/>
      <c r="K390" s="597"/>
      <c r="L390" s="595"/>
      <c r="M390" s="595"/>
      <c r="N390" s="595"/>
      <c r="O390" s="595"/>
      <c r="P390" s="595"/>
      <c r="Q390" s="595"/>
      <c r="R390" s="595"/>
      <c r="S390" s="595"/>
      <c r="T390" s="597"/>
      <c r="U390" s="597"/>
      <c r="V390" s="597"/>
      <c r="W390" s="597"/>
      <c r="X390" s="597"/>
      <c r="Y390" s="595"/>
      <c r="Z390" s="595"/>
    </row>
    <row r="391" spans="1:26" ht="11.25" customHeight="1" x14ac:dyDescent="0.2">
      <c r="A391" s="595"/>
      <c r="B391" s="595"/>
      <c r="C391" s="595"/>
      <c r="D391" s="595"/>
      <c r="E391" s="595"/>
      <c r="F391" s="595"/>
      <c r="G391" s="595"/>
      <c r="H391" s="596"/>
      <c r="I391" s="597"/>
      <c r="J391" s="597"/>
      <c r="K391" s="597"/>
      <c r="L391" s="595"/>
      <c r="M391" s="595"/>
      <c r="N391" s="595"/>
      <c r="O391" s="595"/>
      <c r="P391" s="595"/>
      <c r="Q391" s="595"/>
      <c r="R391" s="595"/>
      <c r="S391" s="595"/>
      <c r="T391" s="597"/>
      <c r="U391" s="597"/>
      <c r="V391" s="597"/>
      <c r="W391" s="597"/>
      <c r="X391" s="597"/>
      <c r="Y391" s="595"/>
      <c r="Z391" s="595"/>
    </row>
    <row r="392" spans="1:26" ht="11.25" customHeight="1" x14ac:dyDescent="0.2">
      <c r="A392" s="595"/>
      <c r="B392" s="595"/>
      <c r="C392" s="595"/>
      <c r="D392" s="595"/>
      <c r="E392" s="595"/>
      <c r="F392" s="595"/>
      <c r="G392" s="595"/>
      <c r="H392" s="596"/>
      <c r="I392" s="597"/>
      <c r="J392" s="597"/>
      <c r="K392" s="597"/>
      <c r="L392" s="595"/>
      <c r="M392" s="595"/>
      <c r="N392" s="595"/>
      <c r="O392" s="595"/>
      <c r="P392" s="595"/>
      <c r="Q392" s="595"/>
      <c r="R392" s="595"/>
      <c r="S392" s="595"/>
      <c r="T392" s="597"/>
      <c r="U392" s="597"/>
      <c r="V392" s="597"/>
      <c r="W392" s="597"/>
      <c r="X392" s="597"/>
      <c r="Y392" s="595"/>
      <c r="Z392" s="595"/>
    </row>
    <row r="393" spans="1:26" ht="11.25" customHeight="1" x14ac:dyDescent="0.2">
      <c r="A393" s="595"/>
      <c r="B393" s="595"/>
      <c r="C393" s="595"/>
      <c r="D393" s="595"/>
      <c r="E393" s="595"/>
      <c r="F393" s="595"/>
      <c r="G393" s="595"/>
      <c r="H393" s="596"/>
      <c r="I393" s="597"/>
      <c r="J393" s="597"/>
      <c r="K393" s="597"/>
      <c r="L393" s="595"/>
      <c r="M393" s="595"/>
      <c r="N393" s="595"/>
      <c r="O393" s="595"/>
      <c r="P393" s="595"/>
      <c r="Q393" s="595"/>
      <c r="R393" s="595"/>
      <c r="S393" s="595"/>
      <c r="T393" s="597"/>
      <c r="U393" s="597"/>
      <c r="V393" s="597"/>
      <c r="W393" s="597"/>
      <c r="X393" s="597"/>
      <c r="Y393" s="595"/>
      <c r="Z393" s="595"/>
    </row>
    <row r="394" spans="1:26" ht="11.25" customHeight="1" x14ac:dyDescent="0.2">
      <c r="A394" s="595"/>
      <c r="B394" s="595"/>
      <c r="C394" s="595"/>
      <c r="D394" s="595"/>
      <c r="E394" s="595"/>
      <c r="F394" s="595"/>
      <c r="G394" s="595"/>
      <c r="H394" s="596"/>
      <c r="I394" s="597"/>
      <c r="J394" s="597"/>
      <c r="K394" s="597"/>
      <c r="L394" s="595"/>
      <c r="M394" s="595"/>
      <c r="N394" s="595"/>
      <c r="O394" s="595"/>
      <c r="P394" s="595"/>
      <c r="Q394" s="595"/>
      <c r="R394" s="595"/>
      <c r="S394" s="595"/>
      <c r="T394" s="597"/>
      <c r="U394" s="597"/>
      <c r="V394" s="597"/>
      <c r="W394" s="597"/>
      <c r="X394" s="597"/>
      <c r="Y394" s="595"/>
      <c r="Z394" s="595"/>
    </row>
    <row r="395" spans="1:26" ht="11.25" customHeight="1" x14ac:dyDescent="0.2">
      <c r="A395" s="595"/>
      <c r="B395" s="595"/>
      <c r="C395" s="595"/>
      <c r="D395" s="595"/>
      <c r="E395" s="595"/>
      <c r="F395" s="595"/>
      <c r="G395" s="595"/>
      <c r="H395" s="596"/>
      <c r="I395" s="597"/>
      <c r="J395" s="597"/>
      <c r="K395" s="597"/>
      <c r="L395" s="595"/>
      <c r="M395" s="595"/>
      <c r="N395" s="595"/>
      <c r="O395" s="595"/>
      <c r="P395" s="595"/>
      <c r="Q395" s="595"/>
      <c r="R395" s="595"/>
      <c r="S395" s="595"/>
      <c r="T395" s="597"/>
      <c r="U395" s="597"/>
      <c r="V395" s="597"/>
      <c r="W395" s="597"/>
      <c r="X395" s="597"/>
      <c r="Y395" s="595"/>
      <c r="Z395" s="595"/>
    </row>
    <row r="396" spans="1:26" ht="11.25" customHeight="1" x14ac:dyDescent="0.2">
      <c r="A396" s="595"/>
      <c r="B396" s="595"/>
      <c r="C396" s="595"/>
      <c r="D396" s="595"/>
      <c r="E396" s="595"/>
      <c r="F396" s="595"/>
      <c r="G396" s="595"/>
      <c r="H396" s="596"/>
      <c r="I396" s="597"/>
      <c r="J396" s="597"/>
      <c r="K396" s="597"/>
      <c r="L396" s="595"/>
      <c r="M396" s="595"/>
      <c r="N396" s="595"/>
      <c r="O396" s="595"/>
      <c r="P396" s="595"/>
      <c r="Q396" s="595"/>
      <c r="R396" s="595"/>
      <c r="S396" s="595"/>
      <c r="T396" s="597"/>
      <c r="U396" s="597"/>
      <c r="V396" s="597"/>
      <c r="W396" s="597"/>
      <c r="X396" s="597"/>
      <c r="Y396" s="595"/>
      <c r="Z396" s="595"/>
    </row>
    <row r="397" spans="1:26" ht="11.25" customHeight="1" x14ac:dyDescent="0.2">
      <c r="A397" s="595"/>
      <c r="B397" s="595"/>
      <c r="C397" s="595"/>
      <c r="D397" s="595"/>
      <c r="E397" s="595"/>
      <c r="F397" s="595"/>
      <c r="G397" s="595"/>
      <c r="H397" s="596"/>
      <c r="I397" s="597"/>
      <c r="J397" s="597"/>
      <c r="K397" s="597"/>
      <c r="L397" s="595"/>
      <c r="M397" s="595"/>
      <c r="N397" s="595"/>
      <c r="O397" s="595"/>
      <c r="P397" s="595"/>
      <c r="Q397" s="595"/>
      <c r="R397" s="595"/>
      <c r="S397" s="595"/>
      <c r="T397" s="597"/>
      <c r="U397" s="597"/>
      <c r="V397" s="597"/>
      <c r="W397" s="597"/>
      <c r="X397" s="597"/>
      <c r="Y397" s="595"/>
      <c r="Z397" s="595"/>
    </row>
    <row r="398" spans="1:26" ht="11.25" customHeight="1" x14ac:dyDescent="0.2">
      <c r="A398" s="595"/>
      <c r="B398" s="595"/>
      <c r="C398" s="595"/>
      <c r="D398" s="595"/>
      <c r="E398" s="595"/>
      <c r="F398" s="595"/>
      <c r="G398" s="595"/>
      <c r="H398" s="596"/>
      <c r="I398" s="597"/>
      <c r="J398" s="597"/>
      <c r="K398" s="597"/>
      <c r="L398" s="595"/>
      <c r="M398" s="595"/>
      <c r="N398" s="595"/>
      <c r="O398" s="595"/>
      <c r="P398" s="595"/>
      <c r="Q398" s="595"/>
      <c r="R398" s="595"/>
      <c r="S398" s="595"/>
      <c r="T398" s="597"/>
      <c r="U398" s="597"/>
      <c r="V398" s="597"/>
      <c r="W398" s="597"/>
      <c r="X398" s="597"/>
      <c r="Y398" s="595"/>
      <c r="Z398" s="595"/>
    </row>
    <row r="399" spans="1:26" ht="11.25" customHeight="1" x14ac:dyDescent="0.2">
      <c r="A399" s="595"/>
      <c r="B399" s="595"/>
      <c r="C399" s="595"/>
      <c r="D399" s="595"/>
      <c r="E399" s="595"/>
      <c r="F399" s="595"/>
      <c r="G399" s="595"/>
      <c r="H399" s="596"/>
      <c r="I399" s="597"/>
      <c r="J399" s="597"/>
      <c r="K399" s="597"/>
      <c r="L399" s="595"/>
      <c r="M399" s="595"/>
      <c r="N399" s="595"/>
      <c r="O399" s="595"/>
      <c r="P399" s="595"/>
      <c r="Q399" s="595"/>
      <c r="R399" s="595"/>
      <c r="S399" s="595"/>
      <c r="T399" s="597"/>
      <c r="U399" s="597"/>
      <c r="V399" s="597"/>
      <c r="W399" s="597"/>
      <c r="X399" s="597"/>
      <c r="Y399" s="595"/>
      <c r="Z399" s="595"/>
    </row>
    <row r="400" spans="1:26" ht="11.25" customHeight="1" x14ac:dyDescent="0.2">
      <c r="A400" s="595"/>
      <c r="B400" s="595"/>
      <c r="C400" s="595"/>
      <c r="D400" s="595"/>
      <c r="E400" s="595"/>
      <c r="F400" s="595"/>
      <c r="G400" s="595"/>
      <c r="H400" s="596"/>
      <c r="I400" s="597"/>
      <c r="J400" s="597"/>
      <c r="K400" s="597"/>
      <c r="L400" s="595"/>
      <c r="M400" s="595"/>
      <c r="N400" s="595"/>
      <c r="O400" s="595"/>
      <c r="P400" s="595"/>
      <c r="Q400" s="595"/>
      <c r="R400" s="595"/>
      <c r="S400" s="595"/>
      <c r="T400" s="597"/>
      <c r="U400" s="597"/>
      <c r="V400" s="597"/>
      <c r="W400" s="597"/>
      <c r="X400" s="597"/>
      <c r="Y400" s="595"/>
      <c r="Z400" s="595"/>
    </row>
    <row r="401" spans="1:26" ht="11.25" customHeight="1" x14ac:dyDescent="0.2">
      <c r="A401" s="595"/>
      <c r="B401" s="595"/>
      <c r="C401" s="595"/>
      <c r="D401" s="595"/>
      <c r="E401" s="595"/>
      <c r="F401" s="595"/>
      <c r="G401" s="595"/>
      <c r="H401" s="596"/>
      <c r="I401" s="597"/>
      <c r="J401" s="597"/>
      <c r="K401" s="597"/>
      <c r="L401" s="595"/>
      <c r="M401" s="595"/>
      <c r="N401" s="595"/>
      <c r="O401" s="595"/>
      <c r="P401" s="595"/>
      <c r="Q401" s="595"/>
      <c r="R401" s="595"/>
      <c r="S401" s="595"/>
      <c r="T401" s="597"/>
      <c r="U401" s="597"/>
      <c r="V401" s="597"/>
      <c r="W401" s="597"/>
      <c r="X401" s="597"/>
      <c r="Y401" s="595"/>
      <c r="Z401" s="595"/>
    </row>
    <row r="402" spans="1:26" ht="11.25" customHeight="1" x14ac:dyDescent="0.2">
      <c r="A402" s="595"/>
      <c r="B402" s="595"/>
      <c r="C402" s="595"/>
      <c r="D402" s="595"/>
      <c r="E402" s="595"/>
      <c r="F402" s="595"/>
      <c r="G402" s="595"/>
      <c r="H402" s="596"/>
      <c r="I402" s="597"/>
      <c r="J402" s="597"/>
      <c r="K402" s="597"/>
      <c r="L402" s="595"/>
      <c r="M402" s="595"/>
      <c r="N402" s="595"/>
      <c r="O402" s="595"/>
      <c r="P402" s="595"/>
      <c r="Q402" s="595"/>
      <c r="R402" s="595"/>
      <c r="S402" s="595"/>
      <c r="T402" s="597"/>
      <c r="U402" s="597"/>
      <c r="V402" s="597"/>
      <c r="W402" s="597"/>
      <c r="X402" s="597"/>
      <c r="Y402" s="595"/>
      <c r="Z402" s="595"/>
    </row>
    <row r="403" spans="1:26" ht="11.25" customHeight="1" x14ac:dyDescent="0.2">
      <c r="A403" s="595"/>
      <c r="B403" s="595"/>
      <c r="C403" s="595"/>
      <c r="D403" s="595"/>
      <c r="E403" s="595"/>
      <c r="F403" s="595"/>
      <c r="G403" s="595"/>
      <c r="H403" s="596"/>
      <c r="I403" s="597"/>
      <c r="J403" s="597"/>
      <c r="K403" s="597"/>
      <c r="L403" s="595"/>
      <c r="M403" s="595"/>
      <c r="N403" s="595"/>
      <c r="O403" s="595"/>
      <c r="P403" s="595"/>
      <c r="Q403" s="595"/>
      <c r="R403" s="595"/>
      <c r="S403" s="595"/>
      <c r="T403" s="597"/>
      <c r="U403" s="597"/>
      <c r="V403" s="597"/>
      <c r="W403" s="597"/>
      <c r="X403" s="597"/>
      <c r="Y403" s="595"/>
      <c r="Z403" s="595"/>
    </row>
    <row r="404" spans="1:26" ht="11.25" customHeight="1" x14ac:dyDescent="0.2">
      <c r="A404" s="595"/>
      <c r="B404" s="595"/>
      <c r="C404" s="595"/>
      <c r="D404" s="595"/>
      <c r="E404" s="595"/>
      <c r="F404" s="595"/>
      <c r="G404" s="595"/>
      <c r="H404" s="596"/>
      <c r="I404" s="597"/>
      <c r="J404" s="597"/>
      <c r="K404" s="597"/>
      <c r="L404" s="595"/>
      <c r="M404" s="595"/>
      <c r="N404" s="595"/>
      <c r="O404" s="595"/>
      <c r="P404" s="595"/>
      <c r="Q404" s="595"/>
      <c r="R404" s="595"/>
      <c r="S404" s="595"/>
      <c r="T404" s="597"/>
      <c r="U404" s="597"/>
      <c r="V404" s="597"/>
      <c r="W404" s="597"/>
      <c r="X404" s="597"/>
      <c r="Y404" s="595"/>
      <c r="Z404" s="595"/>
    </row>
    <row r="405" spans="1:26" ht="11.25" customHeight="1" x14ac:dyDescent="0.2">
      <c r="A405" s="595"/>
      <c r="B405" s="595"/>
      <c r="C405" s="595"/>
      <c r="D405" s="595"/>
      <c r="E405" s="595"/>
      <c r="F405" s="595"/>
      <c r="G405" s="595"/>
      <c r="H405" s="596"/>
      <c r="I405" s="597"/>
      <c r="J405" s="597"/>
      <c r="K405" s="597"/>
      <c r="L405" s="595"/>
      <c r="M405" s="595"/>
      <c r="N405" s="595"/>
      <c r="O405" s="595"/>
      <c r="P405" s="595"/>
      <c r="Q405" s="595"/>
      <c r="R405" s="595"/>
      <c r="S405" s="595"/>
      <c r="T405" s="597"/>
      <c r="U405" s="597"/>
      <c r="V405" s="597"/>
      <c r="W405" s="597"/>
      <c r="X405" s="597"/>
      <c r="Y405" s="595"/>
      <c r="Z405" s="595"/>
    </row>
    <row r="406" spans="1:26" ht="11.25" customHeight="1" x14ac:dyDescent="0.2">
      <c r="A406" s="595"/>
      <c r="B406" s="595"/>
      <c r="C406" s="595"/>
      <c r="D406" s="595"/>
      <c r="E406" s="595"/>
      <c r="F406" s="595"/>
      <c r="G406" s="595"/>
      <c r="H406" s="596"/>
      <c r="I406" s="597"/>
      <c r="J406" s="597"/>
      <c r="K406" s="597"/>
      <c r="L406" s="595"/>
      <c r="M406" s="595"/>
      <c r="N406" s="595"/>
      <c r="O406" s="595"/>
      <c r="P406" s="595"/>
      <c r="Q406" s="595"/>
      <c r="R406" s="595"/>
      <c r="S406" s="595"/>
      <c r="T406" s="597"/>
      <c r="U406" s="597"/>
      <c r="V406" s="597"/>
      <c r="W406" s="597"/>
      <c r="X406" s="597"/>
      <c r="Y406" s="595"/>
      <c r="Z406" s="595"/>
    </row>
    <row r="407" spans="1:26" ht="11.25" customHeight="1" x14ac:dyDescent="0.2">
      <c r="A407" s="595"/>
      <c r="B407" s="595"/>
      <c r="C407" s="595"/>
      <c r="D407" s="595"/>
      <c r="E407" s="595"/>
      <c r="F407" s="595"/>
      <c r="G407" s="595"/>
      <c r="H407" s="596"/>
      <c r="I407" s="597"/>
      <c r="J407" s="597"/>
      <c r="K407" s="597"/>
      <c r="L407" s="595"/>
      <c r="M407" s="595"/>
      <c r="N407" s="595"/>
      <c r="O407" s="595"/>
      <c r="P407" s="595"/>
      <c r="Q407" s="595"/>
      <c r="R407" s="595"/>
      <c r="S407" s="595"/>
      <c r="T407" s="597"/>
      <c r="U407" s="597"/>
      <c r="V407" s="597"/>
      <c r="W407" s="597"/>
      <c r="X407" s="597"/>
      <c r="Y407" s="595"/>
      <c r="Z407" s="595"/>
    </row>
    <row r="408" spans="1:26" ht="11.25" customHeight="1" x14ac:dyDescent="0.2">
      <c r="A408" s="595"/>
      <c r="B408" s="595"/>
      <c r="C408" s="595"/>
      <c r="D408" s="595"/>
      <c r="E408" s="595"/>
      <c r="F408" s="595"/>
      <c r="G408" s="595"/>
      <c r="H408" s="596"/>
      <c r="I408" s="597"/>
      <c r="J408" s="597"/>
      <c r="K408" s="597"/>
      <c r="L408" s="595"/>
      <c r="M408" s="595"/>
      <c r="N408" s="595"/>
      <c r="O408" s="595"/>
      <c r="P408" s="595"/>
      <c r="Q408" s="595"/>
      <c r="R408" s="595"/>
      <c r="S408" s="595"/>
      <c r="T408" s="597"/>
      <c r="U408" s="597"/>
      <c r="V408" s="597"/>
      <c r="W408" s="597"/>
      <c r="X408" s="597"/>
      <c r="Y408" s="595"/>
      <c r="Z408" s="595"/>
    </row>
    <row r="409" spans="1:26" ht="11.25" customHeight="1" x14ac:dyDescent="0.2">
      <c r="A409" s="595"/>
      <c r="B409" s="595"/>
      <c r="C409" s="595"/>
      <c r="D409" s="595"/>
      <c r="E409" s="595"/>
      <c r="F409" s="595"/>
      <c r="G409" s="595"/>
      <c r="H409" s="596"/>
      <c r="I409" s="597"/>
      <c r="J409" s="597"/>
      <c r="K409" s="597"/>
      <c r="L409" s="595"/>
      <c r="M409" s="595"/>
      <c r="N409" s="595"/>
      <c r="O409" s="595"/>
      <c r="P409" s="595"/>
      <c r="Q409" s="595"/>
      <c r="R409" s="595"/>
      <c r="S409" s="595"/>
      <c r="T409" s="597"/>
      <c r="U409" s="597"/>
      <c r="V409" s="597"/>
      <c r="W409" s="597"/>
      <c r="X409" s="597"/>
      <c r="Y409" s="595"/>
      <c r="Z409" s="595"/>
    </row>
    <row r="410" spans="1:26" ht="11.25" customHeight="1" x14ac:dyDescent="0.2">
      <c r="A410" s="595"/>
      <c r="B410" s="595"/>
      <c r="C410" s="595"/>
      <c r="D410" s="595"/>
      <c r="E410" s="595"/>
      <c r="F410" s="595"/>
      <c r="G410" s="595"/>
      <c r="H410" s="596"/>
      <c r="I410" s="597"/>
      <c r="J410" s="597"/>
      <c r="K410" s="597"/>
      <c r="L410" s="595"/>
      <c r="M410" s="595"/>
      <c r="N410" s="595"/>
      <c r="O410" s="595"/>
      <c r="P410" s="595"/>
      <c r="Q410" s="595"/>
      <c r="R410" s="595"/>
      <c r="S410" s="595"/>
      <c r="T410" s="597"/>
      <c r="U410" s="597"/>
      <c r="V410" s="597"/>
      <c r="W410" s="597"/>
      <c r="X410" s="597"/>
      <c r="Y410" s="595"/>
      <c r="Z410" s="595"/>
    </row>
    <row r="411" spans="1:26" ht="11.25" customHeight="1" x14ac:dyDescent="0.2">
      <c r="A411" s="595"/>
      <c r="B411" s="595"/>
      <c r="C411" s="595"/>
      <c r="D411" s="595"/>
      <c r="E411" s="595"/>
      <c r="F411" s="595"/>
      <c r="G411" s="595"/>
      <c r="H411" s="596"/>
      <c r="I411" s="597"/>
      <c r="J411" s="597"/>
      <c r="K411" s="597"/>
      <c r="L411" s="595"/>
      <c r="M411" s="595"/>
      <c r="N411" s="595"/>
      <c r="O411" s="595"/>
      <c r="P411" s="595"/>
      <c r="Q411" s="595"/>
      <c r="R411" s="595"/>
      <c r="S411" s="595"/>
      <c r="T411" s="597"/>
      <c r="U411" s="597"/>
      <c r="V411" s="597"/>
      <c r="W411" s="597"/>
      <c r="X411" s="597"/>
      <c r="Y411" s="595"/>
      <c r="Z411" s="595"/>
    </row>
    <row r="412" spans="1:26" ht="11.25" customHeight="1" x14ac:dyDescent="0.2">
      <c r="A412" s="595"/>
      <c r="B412" s="595"/>
      <c r="C412" s="595"/>
      <c r="D412" s="595"/>
      <c r="E412" s="595"/>
      <c r="F412" s="595"/>
      <c r="G412" s="595"/>
      <c r="H412" s="596"/>
      <c r="I412" s="597"/>
      <c r="J412" s="597"/>
      <c r="K412" s="597"/>
      <c r="L412" s="595"/>
      <c r="M412" s="595"/>
      <c r="N412" s="595"/>
      <c r="O412" s="595"/>
      <c r="P412" s="595"/>
      <c r="Q412" s="595"/>
      <c r="R412" s="595"/>
      <c r="S412" s="595"/>
      <c r="T412" s="597"/>
      <c r="U412" s="597"/>
      <c r="V412" s="597"/>
      <c r="W412" s="597"/>
      <c r="X412" s="597"/>
      <c r="Y412" s="595"/>
      <c r="Z412" s="595"/>
    </row>
    <row r="413" spans="1:26" ht="11.25" customHeight="1" x14ac:dyDescent="0.2">
      <c r="A413" s="595"/>
      <c r="B413" s="595"/>
      <c r="C413" s="595"/>
      <c r="D413" s="595"/>
      <c r="E413" s="595"/>
      <c r="F413" s="595"/>
      <c r="G413" s="595"/>
      <c r="H413" s="596"/>
      <c r="I413" s="597"/>
      <c r="J413" s="597"/>
      <c r="K413" s="597"/>
      <c r="L413" s="595"/>
      <c r="M413" s="595"/>
      <c r="N413" s="595"/>
      <c r="O413" s="595"/>
      <c r="P413" s="595"/>
      <c r="Q413" s="595"/>
      <c r="R413" s="595"/>
      <c r="S413" s="595"/>
      <c r="T413" s="597"/>
      <c r="U413" s="597"/>
      <c r="V413" s="597"/>
      <c r="W413" s="597"/>
      <c r="X413" s="597"/>
      <c r="Y413" s="595"/>
      <c r="Z413" s="595"/>
    </row>
    <row r="414" spans="1:26" ht="11.25" customHeight="1" x14ac:dyDescent="0.2">
      <c r="A414" s="595"/>
      <c r="B414" s="595"/>
      <c r="C414" s="595"/>
      <c r="D414" s="595"/>
      <c r="E414" s="595"/>
      <c r="F414" s="595"/>
      <c r="G414" s="595"/>
      <c r="H414" s="596"/>
      <c r="I414" s="597"/>
      <c r="J414" s="597"/>
      <c r="K414" s="597"/>
      <c r="L414" s="595"/>
      <c r="M414" s="595"/>
      <c r="N414" s="595"/>
      <c r="O414" s="595"/>
      <c r="P414" s="595"/>
      <c r="Q414" s="595"/>
      <c r="R414" s="595"/>
      <c r="S414" s="595"/>
      <c r="T414" s="597"/>
      <c r="U414" s="597"/>
      <c r="V414" s="597"/>
      <c r="W414" s="597"/>
      <c r="X414" s="597"/>
      <c r="Y414" s="595"/>
      <c r="Z414" s="595"/>
    </row>
    <row r="415" spans="1:26" ht="11.25" customHeight="1" x14ac:dyDescent="0.2">
      <c r="A415" s="595"/>
      <c r="B415" s="595"/>
      <c r="C415" s="595"/>
      <c r="D415" s="595"/>
      <c r="E415" s="595"/>
      <c r="F415" s="595"/>
      <c r="G415" s="595"/>
      <c r="H415" s="596"/>
      <c r="I415" s="597"/>
      <c r="J415" s="597"/>
      <c r="K415" s="597"/>
      <c r="L415" s="595"/>
      <c r="M415" s="595"/>
      <c r="N415" s="595"/>
      <c r="O415" s="595"/>
      <c r="P415" s="595"/>
      <c r="Q415" s="595"/>
      <c r="R415" s="595"/>
      <c r="S415" s="595"/>
      <c r="T415" s="597"/>
      <c r="U415" s="597"/>
      <c r="V415" s="597"/>
      <c r="W415" s="597"/>
      <c r="X415" s="597"/>
      <c r="Y415" s="595"/>
      <c r="Z415" s="595"/>
    </row>
    <row r="416" spans="1:26" ht="11.25" customHeight="1" x14ac:dyDescent="0.2">
      <c r="A416" s="595"/>
      <c r="B416" s="595"/>
      <c r="C416" s="595"/>
      <c r="D416" s="595"/>
      <c r="E416" s="595"/>
      <c r="F416" s="595"/>
      <c r="G416" s="595"/>
      <c r="H416" s="596"/>
      <c r="I416" s="597"/>
      <c r="J416" s="597"/>
      <c r="K416" s="597"/>
      <c r="L416" s="595"/>
      <c r="M416" s="595"/>
      <c r="N416" s="595"/>
      <c r="O416" s="595"/>
      <c r="P416" s="595"/>
      <c r="Q416" s="595"/>
      <c r="R416" s="595"/>
      <c r="S416" s="595"/>
      <c r="T416" s="597"/>
      <c r="U416" s="597"/>
      <c r="V416" s="597"/>
      <c r="W416" s="597"/>
      <c r="X416" s="597"/>
      <c r="Y416" s="595"/>
      <c r="Z416" s="595"/>
    </row>
    <row r="417" spans="1:26" ht="11.25" customHeight="1" x14ac:dyDescent="0.2">
      <c r="A417" s="595"/>
      <c r="B417" s="595"/>
      <c r="C417" s="595"/>
      <c r="D417" s="595"/>
      <c r="E417" s="595"/>
      <c r="F417" s="595"/>
      <c r="G417" s="595"/>
      <c r="H417" s="596"/>
      <c r="I417" s="597"/>
      <c r="J417" s="597"/>
      <c r="K417" s="597"/>
      <c r="L417" s="595"/>
      <c r="M417" s="595"/>
      <c r="N417" s="595"/>
      <c r="O417" s="595"/>
      <c r="P417" s="595"/>
      <c r="Q417" s="595"/>
      <c r="R417" s="595"/>
      <c r="S417" s="595"/>
      <c r="T417" s="597"/>
      <c r="U417" s="597"/>
      <c r="V417" s="597"/>
      <c r="W417" s="597"/>
      <c r="X417" s="597"/>
      <c r="Y417" s="595"/>
      <c r="Z417" s="595"/>
    </row>
    <row r="418" spans="1:26" ht="11.25" customHeight="1" x14ac:dyDescent="0.2">
      <c r="A418" s="595"/>
      <c r="B418" s="595"/>
      <c r="C418" s="595"/>
      <c r="D418" s="595"/>
      <c r="E418" s="595"/>
      <c r="F418" s="595"/>
      <c r="G418" s="595"/>
      <c r="H418" s="596"/>
      <c r="I418" s="597"/>
      <c r="J418" s="597"/>
      <c r="K418" s="597"/>
      <c r="L418" s="595"/>
      <c r="M418" s="595"/>
      <c r="N418" s="595"/>
      <c r="O418" s="595"/>
      <c r="P418" s="595"/>
      <c r="Q418" s="595"/>
      <c r="R418" s="595"/>
      <c r="S418" s="595"/>
      <c r="T418" s="597"/>
      <c r="U418" s="597"/>
      <c r="V418" s="597"/>
      <c r="W418" s="597"/>
      <c r="X418" s="597"/>
      <c r="Y418" s="595"/>
      <c r="Z418" s="595"/>
    </row>
    <row r="419" spans="1:26" ht="11.25" customHeight="1" x14ac:dyDescent="0.2">
      <c r="A419" s="595"/>
      <c r="B419" s="595"/>
      <c r="C419" s="595"/>
      <c r="D419" s="595"/>
      <c r="E419" s="595"/>
      <c r="F419" s="595"/>
      <c r="G419" s="595"/>
      <c r="H419" s="596"/>
      <c r="I419" s="597"/>
      <c r="J419" s="597"/>
      <c r="K419" s="597"/>
      <c r="L419" s="595"/>
      <c r="M419" s="595"/>
      <c r="N419" s="595"/>
      <c r="O419" s="595"/>
      <c r="P419" s="595"/>
      <c r="Q419" s="595"/>
      <c r="R419" s="595"/>
      <c r="S419" s="595"/>
      <c r="T419" s="597"/>
      <c r="U419" s="597"/>
      <c r="V419" s="597"/>
      <c r="W419" s="597"/>
      <c r="X419" s="597"/>
      <c r="Y419" s="595"/>
      <c r="Z419" s="595"/>
    </row>
    <row r="420" spans="1:26" ht="11.25" customHeight="1" x14ac:dyDescent="0.2">
      <c r="A420" s="595"/>
      <c r="B420" s="595"/>
      <c r="C420" s="595"/>
      <c r="D420" s="595"/>
      <c r="E420" s="595"/>
      <c r="F420" s="595"/>
      <c r="G420" s="595"/>
      <c r="H420" s="596"/>
      <c r="I420" s="597"/>
      <c r="J420" s="597"/>
      <c r="K420" s="597"/>
      <c r="L420" s="595"/>
      <c r="M420" s="595"/>
      <c r="N420" s="595"/>
      <c r="O420" s="595"/>
      <c r="P420" s="595"/>
      <c r="Q420" s="595"/>
      <c r="R420" s="595"/>
      <c r="S420" s="595"/>
      <c r="T420" s="597"/>
      <c r="U420" s="597"/>
      <c r="V420" s="597"/>
      <c r="W420" s="597"/>
      <c r="X420" s="597"/>
      <c r="Y420" s="595"/>
      <c r="Z420" s="595"/>
    </row>
    <row r="421" spans="1:26" ht="11.25" customHeight="1" x14ac:dyDescent="0.2">
      <c r="A421" s="595"/>
      <c r="B421" s="595"/>
      <c r="C421" s="595"/>
      <c r="D421" s="595"/>
      <c r="E421" s="595"/>
      <c r="F421" s="595"/>
      <c r="G421" s="595"/>
      <c r="H421" s="596"/>
      <c r="I421" s="597"/>
      <c r="J421" s="597"/>
      <c r="K421" s="597"/>
      <c r="L421" s="595"/>
      <c r="M421" s="595"/>
      <c r="N421" s="595"/>
      <c r="O421" s="595"/>
      <c r="P421" s="595"/>
      <c r="Q421" s="595"/>
      <c r="R421" s="595"/>
      <c r="S421" s="595"/>
      <c r="T421" s="597"/>
      <c r="U421" s="597"/>
      <c r="V421" s="597"/>
      <c r="W421" s="597"/>
      <c r="X421" s="597"/>
      <c r="Y421" s="595"/>
      <c r="Z421" s="595"/>
    </row>
    <row r="422" spans="1:26" ht="11.25" customHeight="1" x14ac:dyDescent="0.2">
      <c r="A422" s="595"/>
      <c r="B422" s="595"/>
      <c r="C422" s="595"/>
      <c r="D422" s="595"/>
      <c r="E422" s="595"/>
      <c r="F422" s="595"/>
      <c r="G422" s="595"/>
      <c r="H422" s="596"/>
      <c r="I422" s="597"/>
      <c r="J422" s="597"/>
      <c r="K422" s="597"/>
      <c r="L422" s="595"/>
      <c r="M422" s="595"/>
      <c r="N422" s="595"/>
      <c r="O422" s="595"/>
      <c r="P422" s="595"/>
      <c r="Q422" s="595"/>
      <c r="R422" s="595"/>
      <c r="S422" s="595"/>
      <c r="T422" s="597"/>
      <c r="U422" s="597"/>
      <c r="V422" s="597"/>
      <c r="W422" s="597"/>
      <c r="X422" s="597"/>
      <c r="Y422" s="595"/>
      <c r="Z422" s="595"/>
    </row>
    <row r="423" spans="1:26" ht="11.25" customHeight="1" x14ac:dyDescent="0.2">
      <c r="A423" s="595"/>
      <c r="B423" s="595"/>
      <c r="C423" s="595"/>
      <c r="D423" s="595"/>
      <c r="E423" s="595"/>
      <c r="F423" s="595"/>
      <c r="G423" s="595"/>
      <c r="H423" s="596"/>
      <c r="I423" s="597"/>
      <c r="J423" s="597"/>
      <c r="K423" s="597"/>
      <c r="L423" s="595"/>
      <c r="M423" s="595"/>
      <c r="N423" s="595"/>
      <c r="O423" s="595"/>
      <c r="P423" s="595"/>
      <c r="Q423" s="595"/>
      <c r="R423" s="595"/>
      <c r="S423" s="595"/>
      <c r="T423" s="597"/>
      <c r="U423" s="597"/>
      <c r="V423" s="597"/>
      <c r="W423" s="597"/>
      <c r="X423" s="597"/>
      <c r="Y423" s="595"/>
      <c r="Z423" s="595"/>
    </row>
    <row r="424" spans="1:26" ht="11.25" customHeight="1" x14ac:dyDescent="0.2">
      <c r="A424" s="595"/>
      <c r="B424" s="595"/>
      <c r="C424" s="595"/>
      <c r="D424" s="595"/>
      <c r="E424" s="595"/>
      <c r="F424" s="595"/>
      <c r="G424" s="595"/>
      <c r="H424" s="596"/>
      <c r="I424" s="597"/>
      <c r="J424" s="597"/>
      <c r="K424" s="597"/>
      <c r="L424" s="595"/>
      <c r="M424" s="595"/>
      <c r="N424" s="595"/>
      <c r="O424" s="595"/>
      <c r="P424" s="595"/>
      <c r="Q424" s="595"/>
      <c r="R424" s="595"/>
      <c r="S424" s="595"/>
      <c r="T424" s="597"/>
      <c r="U424" s="597"/>
      <c r="V424" s="597"/>
      <c r="W424" s="597"/>
      <c r="X424" s="597"/>
      <c r="Y424" s="595"/>
      <c r="Z424" s="595"/>
    </row>
    <row r="425" spans="1:26" ht="11.25" customHeight="1" x14ac:dyDescent="0.2">
      <c r="A425" s="595"/>
      <c r="B425" s="595"/>
      <c r="C425" s="595"/>
      <c r="D425" s="595"/>
      <c r="E425" s="595"/>
      <c r="F425" s="595"/>
      <c r="G425" s="595"/>
      <c r="H425" s="596"/>
      <c r="I425" s="597"/>
      <c r="J425" s="597"/>
      <c r="K425" s="597"/>
      <c r="L425" s="595"/>
      <c r="M425" s="595"/>
      <c r="N425" s="595"/>
      <c r="O425" s="595"/>
      <c r="P425" s="595"/>
      <c r="Q425" s="595"/>
      <c r="R425" s="595"/>
      <c r="S425" s="595"/>
      <c r="T425" s="597"/>
      <c r="U425" s="597"/>
      <c r="V425" s="597"/>
      <c r="W425" s="597"/>
      <c r="X425" s="597"/>
      <c r="Y425" s="595"/>
      <c r="Z425" s="595"/>
    </row>
    <row r="426" spans="1:26" ht="11.25" customHeight="1" x14ac:dyDescent="0.2">
      <c r="A426" s="595"/>
      <c r="B426" s="595"/>
      <c r="C426" s="595"/>
      <c r="D426" s="595"/>
      <c r="E426" s="595"/>
      <c r="F426" s="595"/>
      <c r="G426" s="595"/>
      <c r="H426" s="596"/>
      <c r="I426" s="597"/>
      <c r="J426" s="597"/>
      <c r="K426" s="597"/>
      <c r="L426" s="595"/>
      <c r="M426" s="595"/>
      <c r="N426" s="595"/>
      <c r="O426" s="595"/>
      <c r="P426" s="595"/>
      <c r="Q426" s="595"/>
      <c r="R426" s="595"/>
      <c r="S426" s="595"/>
      <c r="T426" s="597"/>
      <c r="U426" s="597"/>
      <c r="V426" s="597"/>
      <c r="W426" s="597"/>
      <c r="X426" s="597"/>
      <c r="Y426" s="595"/>
      <c r="Z426" s="595"/>
    </row>
    <row r="427" spans="1:26" ht="11.25" customHeight="1" x14ac:dyDescent="0.2">
      <c r="A427" s="595"/>
      <c r="B427" s="595"/>
      <c r="C427" s="595"/>
      <c r="D427" s="595"/>
      <c r="E427" s="595"/>
      <c r="F427" s="595"/>
      <c r="G427" s="595"/>
      <c r="H427" s="596"/>
      <c r="I427" s="597"/>
      <c r="J427" s="597"/>
      <c r="K427" s="597"/>
      <c r="L427" s="595"/>
      <c r="M427" s="595"/>
      <c r="N427" s="595"/>
      <c r="O427" s="595"/>
      <c r="P427" s="595"/>
      <c r="Q427" s="595"/>
      <c r="R427" s="595"/>
      <c r="S427" s="595"/>
      <c r="T427" s="597"/>
      <c r="U427" s="597"/>
      <c r="V427" s="597"/>
      <c r="W427" s="597"/>
      <c r="X427" s="597"/>
      <c r="Y427" s="595"/>
      <c r="Z427" s="595"/>
    </row>
    <row r="428" spans="1:26" ht="11.25" customHeight="1" x14ac:dyDescent="0.2">
      <c r="A428" s="595"/>
      <c r="B428" s="595"/>
      <c r="C428" s="595"/>
      <c r="D428" s="595"/>
      <c r="E428" s="595"/>
      <c r="F428" s="595"/>
      <c r="G428" s="595"/>
      <c r="H428" s="596"/>
      <c r="I428" s="597"/>
      <c r="J428" s="597"/>
      <c r="K428" s="597"/>
      <c r="L428" s="595"/>
      <c r="M428" s="595"/>
      <c r="N428" s="595"/>
      <c r="O428" s="595"/>
      <c r="P428" s="595"/>
      <c r="Q428" s="595"/>
      <c r="R428" s="595"/>
      <c r="S428" s="595"/>
      <c r="T428" s="597"/>
      <c r="U428" s="597"/>
      <c r="V428" s="597"/>
      <c r="W428" s="597"/>
      <c r="X428" s="597"/>
      <c r="Y428" s="595"/>
      <c r="Z428" s="595"/>
    </row>
    <row r="429" spans="1:26" ht="11.25" customHeight="1" x14ac:dyDescent="0.2">
      <c r="A429" s="595"/>
      <c r="B429" s="595"/>
      <c r="C429" s="595"/>
      <c r="D429" s="595"/>
      <c r="E429" s="595"/>
      <c r="F429" s="595"/>
      <c r="G429" s="595"/>
      <c r="H429" s="596"/>
      <c r="I429" s="597"/>
      <c r="J429" s="597"/>
      <c r="K429" s="597"/>
      <c r="L429" s="595"/>
      <c r="M429" s="595"/>
      <c r="N429" s="595"/>
      <c r="O429" s="595"/>
      <c r="P429" s="595"/>
      <c r="Q429" s="595"/>
      <c r="R429" s="595"/>
      <c r="S429" s="595"/>
      <c r="T429" s="597"/>
      <c r="U429" s="597"/>
      <c r="V429" s="597"/>
      <c r="W429" s="597"/>
      <c r="X429" s="597"/>
      <c r="Y429" s="595"/>
      <c r="Z429" s="595"/>
    </row>
    <row r="430" spans="1:26" ht="11.25" customHeight="1" x14ac:dyDescent="0.2">
      <c r="A430" s="595"/>
      <c r="B430" s="595"/>
      <c r="C430" s="595"/>
      <c r="D430" s="595"/>
      <c r="E430" s="595"/>
      <c r="F430" s="595"/>
      <c r="G430" s="595"/>
      <c r="H430" s="596"/>
      <c r="I430" s="597"/>
      <c r="J430" s="597"/>
      <c r="K430" s="597"/>
      <c r="L430" s="595"/>
      <c r="M430" s="595"/>
      <c r="N430" s="595"/>
      <c r="O430" s="595"/>
      <c r="P430" s="595"/>
      <c r="Q430" s="595"/>
      <c r="R430" s="595"/>
      <c r="S430" s="595"/>
      <c r="T430" s="597"/>
      <c r="U430" s="597"/>
      <c r="V430" s="597"/>
      <c r="W430" s="597"/>
      <c r="X430" s="597"/>
      <c r="Y430" s="595"/>
      <c r="Z430" s="595"/>
    </row>
    <row r="431" spans="1:26" ht="11.25" customHeight="1" x14ac:dyDescent="0.2">
      <c r="A431" s="595"/>
      <c r="B431" s="595"/>
      <c r="C431" s="595"/>
      <c r="D431" s="595"/>
      <c r="E431" s="595"/>
      <c r="F431" s="595"/>
      <c r="G431" s="595"/>
      <c r="H431" s="596"/>
      <c r="I431" s="597"/>
      <c r="J431" s="597"/>
      <c r="K431" s="597"/>
      <c r="L431" s="595"/>
      <c r="M431" s="595"/>
      <c r="N431" s="595"/>
      <c r="O431" s="595"/>
      <c r="P431" s="595"/>
      <c r="Q431" s="595"/>
      <c r="R431" s="595"/>
      <c r="S431" s="595"/>
      <c r="T431" s="597"/>
      <c r="U431" s="597"/>
      <c r="V431" s="597"/>
      <c r="W431" s="597"/>
      <c r="X431" s="597"/>
      <c r="Y431" s="595"/>
      <c r="Z431" s="595"/>
    </row>
    <row r="432" spans="1:26" ht="11.25" customHeight="1" x14ac:dyDescent="0.2">
      <c r="A432" s="595"/>
      <c r="B432" s="595"/>
      <c r="C432" s="595"/>
      <c r="D432" s="595"/>
      <c r="E432" s="595"/>
      <c r="F432" s="595"/>
      <c r="G432" s="595"/>
      <c r="H432" s="596"/>
      <c r="I432" s="597"/>
      <c r="J432" s="597"/>
      <c r="K432" s="597"/>
      <c r="L432" s="595"/>
      <c r="M432" s="595"/>
      <c r="N432" s="595"/>
      <c r="O432" s="595"/>
      <c r="P432" s="595"/>
      <c r="Q432" s="595"/>
      <c r="R432" s="595"/>
      <c r="S432" s="595"/>
      <c r="T432" s="597"/>
      <c r="U432" s="597"/>
      <c r="V432" s="597"/>
      <c r="W432" s="597"/>
      <c r="X432" s="597"/>
      <c r="Y432" s="595"/>
      <c r="Z432" s="595"/>
    </row>
    <row r="433" spans="1:26" ht="11.25" customHeight="1" x14ac:dyDescent="0.2">
      <c r="A433" s="595"/>
      <c r="B433" s="595"/>
      <c r="C433" s="595"/>
      <c r="D433" s="595"/>
      <c r="E433" s="595"/>
      <c r="F433" s="595"/>
      <c r="G433" s="595"/>
      <c r="H433" s="596"/>
      <c r="I433" s="597"/>
      <c r="J433" s="597"/>
      <c r="K433" s="597"/>
      <c r="L433" s="595"/>
      <c r="M433" s="595"/>
      <c r="N433" s="595"/>
      <c r="O433" s="595"/>
      <c r="P433" s="595"/>
      <c r="Q433" s="595"/>
      <c r="R433" s="595"/>
      <c r="S433" s="595"/>
      <c r="T433" s="597"/>
      <c r="U433" s="597"/>
      <c r="V433" s="597"/>
      <c r="W433" s="597"/>
      <c r="X433" s="597"/>
      <c r="Y433" s="595"/>
      <c r="Z433" s="595"/>
    </row>
    <row r="434" spans="1:26" ht="11.25" customHeight="1" x14ac:dyDescent="0.2">
      <c r="A434" s="595"/>
      <c r="B434" s="595"/>
      <c r="C434" s="595"/>
      <c r="D434" s="595"/>
      <c r="E434" s="595"/>
      <c r="F434" s="595"/>
      <c r="G434" s="595"/>
      <c r="H434" s="596"/>
      <c r="I434" s="597"/>
      <c r="J434" s="597"/>
      <c r="K434" s="597"/>
      <c r="L434" s="595"/>
      <c r="M434" s="595"/>
      <c r="N434" s="595"/>
      <c r="O434" s="595"/>
      <c r="P434" s="595"/>
      <c r="Q434" s="595"/>
      <c r="R434" s="595"/>
      <c r="S434" s="595"/>
      <c r="T434" s="597"/>
      <c r="U434" s="597"/>
      <c r="V434" s="597"/>
      <c r="W434" s="597"/>
      <c r="X434" s="597"/>
      <c r="Y434" s="595"/>
      <c r="Z434" s="595"/>
    </row>
    <row r="435" spans="1:26" ht="11.25" customHeight="1" x14ac:dyDescent="0.2">
      <c r="A435" s="595"/>
      <c r="B435" s="595"/>
      <c r="C435" s="595"/>
      <c r="D435" s="595"/>
      <c r="E435" s="595"/>
      <c r="F435" s="595"/>
      <c r="G435" s="595"/>
      <c r="H435" s="596"/>
      <c r="I435" s="597"/>
      <c r="J435" s="597"/>
      <c r="K435" s="597"/>
      <c r="L435" s="595"/>
      <c r="M435" s="595"/>
      <c r="N435" s="595"/>
      <c r="O435" s="595"/>
      <c r="P435" s="595"/>
      <c r="Q435" s="595"/>
      <c r="R435" s="595"/>
      <c r="S435" s="595"/>
      <c r="T435" s="597"/>
      <c r="U435" s="597"/>
      <c r="V435" s="597"/>
      <c r="W435" s="597"/>
      <c r="X435" s="597"/>
      <c r="Y435" s="595"/>
      <c r="Z435" s="595"/>
    </row>
    <row r="436" spans="1:26" ht="11.25" customHeight="1" x14ac:dyDescent="0.2">
      <c r="A436" s="595"/>
      <c r="B436" s="595"/>
      <c r="C436" s="595"/>
      <c r="D436" s="595"/>
      <c r="E436" s="595"/>
      <c r="F436" s="595"/>
      <c r="G436" s="595"/>
      <c r="H436" s="596"/>
      <c r="I436" s="597"/>
      <c r="J436" s="597"/>
      <c r="K436" s="597"/>
      <c r="L436" s="595"/>
      <c r="M436" s="595"/>
      <c r="N436" s="595"/>
      <c r="O436" s="595"/>
      <c r="P436" s="595"/>
      <c r="Q436" s="595"/>
      <c r="R436" s="595"/>
      <c r="S436" s="595"/>
      <c r="T436" s="597"/>
      <c r="U436" s="597"/>
      <c r="V436" s="597"/>
      <c r="W436" s="597"/>
      <c r="X436" s="597"/>
      <c r="Y436" s="595"/>
      <c r="Z436" s="595"/>
    </row>
    <row r="437" spans="1:26" ht="11.25" customHeight="1" x14ac:dyDescent="0.2">
      <c r="A437" s="595"/>
      <c r="B437" s="595"/>
      <c r="C437" s="595"/>
      <c r="D437" s="595"/>
      <c r="E437" s="595"/>
      <c r="F437" s="595"/>
      <c r="G437" s="595"/>
      <c r="H437" s="596"/>
      <c r="I437" s="597"/>
      <c r="J437" s="597"/>
      <c r="K437" s="597"/>
      <c r="L437" s="595"/>
      <c r="M437" s="595"/>
      <c r="N437" s="595"/>
      <c r="O437" s="595"/>
      <c r="P437" s="595"/>
      <c r="Q437" s="595"/>
      <c r="R437" s="595"/>
      <c r="S437" s="595"/>
      <c r="T437" s="597"/>
      <c r="U437" s="597"/>
      <c r="V437" s="597"/>
      <c r="W437" s="597"/>
      <c r="X437" s="597"/>
      <c r="Y437" s="595"/>
      <c r="Z437" s="595"/>
    </row>
    <row r="438" spans="1:26" ht="11.25" customHeight="1" x14ac:dyDescent="0.2">
      <c r="A438" s="595"/>
      <c r="B438" s="595"/>
      <c r="C438" s="595"/>
      <c r="D438" s="595"/>
      <c r="E438" s="595"/>
      <c r="F438" s="595"/>
      <c r="G438" s="595"/>
      <c r="H438" s="596"/>
      <c r="I438" s="597"/>
      <c r="J438" s="597"/>
      <c r="K438" s="597"/>
      <c r="L438" s="595"/>
      <c r="M438" s="595"/>
      <c r="N438" s="595"/>
      <c r="O438" s="595"/>
      <c r="P438" s="595"/>
      <c r="Q438" s="595"/>
      <c r="R438" s="595"/>
      <c r="S438" s="595"/>
      <c r="T438" s="597"/>
      <c r="U438" s="597"/>
      <c r="V438" s="597"/>
      <c r="W438" s="597"/>
      <c r="X438" s="597"/>
      <c r="Y438" s="595"/>
      <c r="Z438" s="595"/>
    </row>
    <row r="439" spans="1:26" ht="11.25" customHeight="1" x14ac:dyDescent="0.2">
      <c r="A439" s="595"/>
      <c r="B439" s="595"/>
      <c r="C439" s="595"/>
      <c r="D439" s="595"/>
      <c r="E439" s="595"/>
      <c r="F439" s="595"/>
      <c r="G439" s="595"/>
      <c r="H439" s="596"/>
      <c r="I439" s="597"/>
      <c r="J439" s="597"/>
      <c r="K439" s="597"/>
      <c r="L439" s="595"/>
      <c r="M439" s="595"/>
      <c r="N439" s="595"/>
      <c r="O439" s="595"/>
      <c r="P439" s="595"/>
      <c r="Q439" s="595"/>
      <c r="R439" s="595"/>
      <c r="S439" s="595"/>
      <c r="T439" s="597"/>
      <c r="U439" s="597"/>
      <c r="V439" s="597"/>
      <c r="W439" s="597"/>
      <c r="X439" s="597"/>
      <c r="Y439" s="595"/>
      <c r="Z439" s="595"/>
    </row>
    <row r="440" spans="1:26" ht="11.25" customHeight="1" x14ac:dyDescent="0.2">
      <c r="A440" s="595"/>
      <c r="B440" s="595"/>
      <c r="C440" s="595"/>
      <c r="D440" s="595"/>
      <c r="E440" s="595"/>
      <c r="F440" s="595"/>
      <c r="G440" s="595"/>
      <c r="H440" s="596"/>
      <c r="I440" s="597"/>
      <c r="J440" s="597"/>
      <c r="K440" s="597"/>
      <c r="L440" s="595"/>
      <c r="M440" s="595"/>
      <c r="N440" s="595"/>
      <c r="O440" s="595"/>
      <c r="P440" s="595"/>
      <c r="Q440" s="595"/>
      <c r="R440" s="595"/>
      <c r="S440" s="595"/>
      <c r="T440" s="597"/>
      <c r="U440" s="597"/>
      <c r="V440" s="597"/>
      <c r="W440" s="597"/>
      <c r="X440" s="597"/>
      <c r="Y440" s="595"/>
      <c r="Z440" s="595"/>
    </row>
    <row r="441" spans="1:26" ht="11.25" customHeight="1" x14ac:dyDescent="0.2">
      <c r="A441" s="595"/>
      <c r="B441" s="595"/>
      <c r="C441" s="595"/>
      <c r="D441" s="595"/>
      <c r="E441" s="595"/>
      <c r="F441" s="595"/>
      <c r="G441" s="595"/>
      <c r="H441" s="596"/>
      <c r="I441" s="597"/>
      <c r="J441" s="597"/>
      <c r="K441" s="597"/>
      <c r="L441" s="595"/>
      <c r="M441" s="595"/>
      <c r="N441" s="595"/>
      <c r="O441" s="595"/>
      <c r="P441" s="595"/>
      <c r="Q441" s="595"/>
      <c r="R441" s="595"/>
      <c r="S441" s="595"/>
      <c r="T441" s="597"/>
      <c r="U441" s="597"/>
      <c r="V441" s="597"/>
      <c r="W441" s="597"/>
      <c r="X441" s="597"/>
      <c r="Y441" s="595"/>
      <c r="Z441" s="595"/>
    </row>
    <row r="442" spans="1:26" ht="11.25" customHeight="1" x14ac:dyDescent="0.2">
      <c r="A442" s="595"/>
      <c r="B442" s="595"/>
      <c r="C442" s="595"/>
      <c r="D442" s="595"/>
      <c r="E442" s="595"/>
      <c r="F442" s="595"/>
      <c r="G442" s="595"/>
      <c r="H442" s="596"/>
      <c r="I442" s="597"/>
      <c r="J442" s="597"/>
      <c r="K442" s="597"/>
      <c r="L442" s="595"/>
      <c r="M442" s="595"/>
      <c r="N442" s="595"/>
      <c r="O442" s="595"/>
      <c r="P442" s="595"/>
      <c r="Q442" s="595"/>
      <c r="R442" s="595"/>
      <c r="S442" s="595"/>
      <c r="T442" s="597"/>
      <c r="U442" s="597"/>
      <c r="V442" s="597"/>
      <c r="W442" s="597"/>
      <c r="X442" s="597"/>
      <c r="Y442" s="595"/>
      <c r="Z442" s="595"/>
    </row>
    <row r="443" spans="1:26" ht="11.25" customHeight="1" x14ac:dyDescent="0.2">
      <c r="A443" s="595"/>
      <c r="B443" s="595"/>
      <c r="C443" s="595"/>
      <c r="D443" s="595"/>
      <c r="E443" s="595"/>
      <c r="F443" s="595"/>
      <c r="G443" s="595"/>
      <c r="H443" s="596"/>
      <c r="I443" s="597"/>
      <c r="J443" s="597"/>
      <c r="K443" s="597"/>
      <c r="L443" s="595"/>
      <c r="M443" s="595"/>
      <c r="N443" s="595"/>
      <c r="O443" s="595"/>
      <c r="P443" s="595"/>
      <c r="Q443" s="595"/>
      <c r="R443" s="595"/>
      <c r="S443" s="595"/>
      <c r="T443" s="597"/>
      <c r="U443" s="597"/>
      <c r="V443" s="597"/>
      <c r="W443" s="597"/>
      <c r="X443" s="597"/>
      <c r="Y443" s="595"/>
      <c r="Z443" s="595"/>
    </row>
    <row r="444" spans="1:26" ht="11.25" customHeight="1" x14ac:dyDescent="0.2">
      <c r="A444" s="595"/>
      <c r="B444" s="595"/>
      <c r="C444" s="595"/>
      <c r="D444" s="595"/>
      <c r="E444" s="595"/>
      <c r="F444" s="595"/>
      <c r="G444" s="595"/>
      <c r="H444" s="596"/>
      <c r="I444" s="597"/>
      <c r="J444" s="597"/>
      <c r="K444" s="597"/>
      <c r="L444" s="595"/>
      <c r="M444" s="595"/>
      <c r="N444" s="595"/>
      <c r="O444" s="595"/>
      <c r="P444" s="595"/>
      <c r="Q444" s="595"/>
      <c r="R444" s="595"/>
      <c r="S444" s="595"/>
      <c r="T444" s="597"/>
      <c r="U444" s="597"/>
      <c r="V444" s="597"/>
      <c r="W444" s="597"/>
      <c r="X444" s="597"/>
      <c r="Y444" s="595"/>
      <c r="Z444" s="595"/>
    </row>
    <row r="445" spans="1:26" ht="11.25" customHeight="1" x14ac:dyDescent="0.2">
      <c r="A445" s="595"/>
      <c r="B445" s="595"/>
      <c r="C445" s="595"/>
      <c r="D445" s="595"/>
      <c r="E445" s="595"/>
      <c r="F445" s="595"/>
      <c r="G445" s="595"/>
      <c r="H445" s="596"/>
      <c r="I445" s="597"/>
      <c r="J445" s="597"/>
      <c r="K445" s="597"/>
      <c r="L445" s="595"/>
      <c r="M445" s="595"/>
      <c r="N445" s="595"/>
      <c r="O445" s="595"/>
      <c r="P445" s="595"/>
      <c r="Q445" s="595"/>
      <c r="R445" s="595"/>
      <c r="S445" s="595"/>
      <c r="T445" s="597"/>
      <c r="U445" s="597"/>
      <c r="V445" s="597"/>
      <c r="W445" s="597"/>
      <c r="X445" s="597"/>
      <c r="Y445" s="595"/>
      <c r="Z445" s="595"/>
    </row>
    <row r="446" spans="1:26" ht="11.25" customHeight="1" x14ac:dyDescent="0.2">
      <c r="A446" s="595"/>
      <c r="B446" s="595"/>
      <c r="C446" s="595"/>
      <c r="D446" s="595"/>
      <c r="E446" s="595"/>
      <c r="F446" s="595"/>
      <c r="G446" s="595"/>
      <c r="H446" s="596"/>
      <c r="I446" s="597"/>
      <c r="J446" s="597"/>
      <c r="K446" s="597"/>
      <c r="L446" s="595"/>
      <c r="M446" s="595"/>
      <c r="N446" s="595"/>
      <c r="O446" s="595"/>
      <c r="P446" s="595"/>
      <c r="Q446" s="595"/>
      <c r="R446" s="595"/>
      <c r="S446" s="595"/>
      <c r="T446" s="597"/>
      <c r="U446" s="597"/>
      <c r="V446" s="597"/>
      <c r="W446" s="597"/>
      <c r="X446" s="597"/>
      <c r="Y446" s="595"/>
      <c r="Z446" s="595"/>
    </row>
    <row r="447" spans="1:26" ht="11.25" customHeight="1" x14ac:dyDescent="0.2">
      <c r="A447" s="595"/>
      <c r="B447" s="595"/>
      <c r="C447" s="595"/>
      <c r="D447" s="595"/>
      <c r="E447" s="595"/>
      <c r="F447" s="595"/>
      <c r="G447" s="595"/>
      <c r="H447" s="596"/>
      <c r="I447" s="597"/>
      <c r="J447" s="597"/>
      <c r="K447" s="597"/>
      <c r="L447" s="595"/>
      <c r="M447" s="595"/>
      <c r="N447" s="595"/>
      <c r="O447" s="595"/>
      <c r="P447" s="595"/>
      <c r="Q447" s="595"/>
      <c r="R447" s="595"/>
      <c r="S447" s="595"/>
      <c r="T447" s="597"/>
      <c r="U447" s="597"/>
      <c r="V447" s="597"/>
      <c r="W447" s="597"/>
      <c r="X447" s="597"/>
      <c r="Y447" s="595"/>
      <c r="Z447" s="595"/>
    </row>
    <row r="448" spans="1:26" ht="11.25" customHeight="1" x14ac:dyDescent="0.2">
      <c r="A448" s="595"/>
      <c r="B448" s="595"/>
      <c r="C448" s="595"/>
      <c r="D448" s="595"/>
      <c r="E448" s="595"/>
      <c r="F448" s="595"/>
      <c r="G448" s="595"/>
      <c r="H448" s="596"/>
      <c r="I448" s="597"/>
      <c r="J448" s="597"/>
      <c r="K448" s="597"/>
      <c r="L448" s="595"/>
      <c r="M448" s="595"/>
      <c r="N448" s="595"/>
      <c r="O448" s="595"/>
      <c r="P448" s="595"/>
      <c r="Q448" s="595"/>
      <c r="R448" s="595"/>
      <c r="S448" s="595"/>
      <c r="T448" s="597"/>
      <c r="U448" s="597"/>
      <c r="V448" s="597"/>
      <c r="W448" s="597"/>
      <c r="X448" s="597"/>
      <c r="Y448" s="595"/>
      <c r="Z448" s="595"/>
    </row>
    <row r="449" spans="1:26" ht="11.25" customHeight="1" x14ac:dyDescent="0.2">
      <c r="A449" s="595"/>
      <c r="B449" s="595"/>
      <c r="C449" s="595"/>
      <c r="D449" s="595"/>
      <c r="E449" s="595"/>
      <c r="F449" s="595"/>
      <c r="G449" s="595"/>
      <c r="H449" s="596"/>
      <c r="I449" s="597"/>
      <c r="J449" s="597"/>
      <c r="K449" s="597"/>
      <c r="L449" s="595"/>
      <c r="M449" s="595"/>
      <c r="N449" s="595"/>
      <c r="O449" s="595"/>
      <c r="P449" s="595"/>
      <c r="Q449" s="595"/>
      <c r="R449" s="595"/>
      <c r="S449" s="595"/>
      <c r="T449" s="597"/>
      <c r="U449" s="597"/>
      <c r="V449" s="597"/>
      <c r="W449" s="597"/>
      <c r="X449" s="597"/>
      <c r="Y449" s="595"/>
      <c r="Z449" s="595"/>
    </row>
    <row r="450" spans="1:26" ht="11.25" customHeight="1" x14ac:dyDescent="0.2">
      <c r="A450" s="595"/>
      <c r="B450" s="595"/>
      <c r="C450" s="595"/>
      <c r="D450" s="595"/>
      <c r="E450" s="595"/>
      <c r="F450" s="595"/>
      <c r="G450" s="595"/>
      <c r="H450" s="596"/>
      <c r="I450" s="597"/>
      <c r="J450" s="597"/>
      <c r="K450" s="597"/>
      <c r="L450" s="595"/>
      <c r="M450" s="595"/>
      <c r="N450" s="595"/>
      <c r="O450" s="595"/>
      <c r="P450" s="595"/>
      <c r="Q450" s="595"/>
      <c r="R450" s="595"/>
      <c r="S450" s="595"/>
      <c r="T450" s="597"/>
      <c r="U450" s="597"/>
      <c r="V450" s="597"/>
      <c r="W450" s="597"/>
      <c r="X450" s="597"/>
      <c r="Y450" s="595"/>
      <c r="Z450" s="595"/>
    </row>
    <row r="451" spans="1:26" ht="11.25" customHeight="1" x14ac:dyDescent="0.2">
      <c r="A451" s="595"/>
      <c r="B451" s="595"/>
      <c r="C451" s="595"/>
      <c r="D451" s="595"/>
      <c r="E451" s="595"/>
      <c r="F451" s="595"/>
      <c r="G451" s="595"/>
      <c r="H451" s="596"/>
      <c r="I451" s="597"/>
      <c r="J451" s="597"/>
      <c r="K451" s="597"/>
      <c r="L451" s="595"/>
      <c r="M451" s="595"/>
      <c r="N451" s="595"/>
      <c r="O451" s="595"/>
      <c r="P451" s="595"/>
      <c r="Q451" s="595"/>
      <c r="R451" s="595"/>
      <c r="S451" s="595"/>
      <c r="T451" s="597"/>
      <c r="U451" s="597"/>
      <c r="V451" s="597"/>
      <c r="W451" s="597"/>
      <c r="X451" s="597"/>
      <c r="Y451" s="595"/>
      <c r="Z451" s="595"/>
    </row>
    <row r="452" spans="1:26" ht="11.25" customHeight="1" x14ac:dyDescent="0.2">
      <c r="A452" s="595"/>
      <c r="B452" s="595"/>
      <c r="C452" s="595"/>
      <c r="D452" s="595"/>
      <c r="E452" s="595"/>
      <c r="F452" s="595"/>
      <c r="G452" s="595"/>
      <c r="H452" s="596"/>
      <c r="I452" s="597"/>
      <c r="J452" s="597"/>
      <c r="K452" s="597"/>
      <c r="L452" s="595"/>
      <c r="M452" s="595"/>
      <c r="N452" s="595"/>
      <c r="O452" s="595"/>
      <c r="P452" s="595"/>
      <c r="Q452" s="595"/>
      <c r="R452" s="595"/>
      <c r="S452" s="595"/>
      <c r="T452" s="597"/>
      <c r="U452" s="597"/>
      <c r="V452" s="597"/>
      <c r="W452" s="597"/>
      <c r="X452" s="597"/>
      <c r="Y452" s="595"/>
      <c r="Z452" s="595"/>
    </row>
    <row r="453" spans="1:26" ht="11.25" customHeight="1" x14ac:dyDescent="0.2">
      <c r="A453" s="595"/>
      <c r="B453" s="595"/>
      <c r="C453" s="595"/>
      <c r="D453" s="595"/>
      <c r="E453" s="595"/>
      <c r="F453" s="595"/>
      <c r="G453" s="595"/>
      <c r="H453" s="596"/>
      <c r="I453" s="597"/>
      <c r="J453" s="597"/>
      <c r="K453" s="597"/>
      <c r="L453" s="595"/>
      <c r="M453" s="595"/>
      <c r="N453" s="595"/>
      <c r="O453" s="595"/>
      <c r="P453" s="595"/>
      <c r="Q453" s="595"/>
      <c r="R453" s="595"/>
      <c r="S453" s="595"/>
      <c r="T453" s="597"/>
      <c r="U453" s="597"/>
      <c r="V453" s="597"/>
      <c r="W453" s="597"/>
      <c r="X453" s="597"/>
      <c r="Y453" s="595"/>
      <c r="Z453" s="595"/>
    </row>
    <row r="454" spans="1:26" ht="11.25" customHeight="1" x14ac:dyDescent="0.2">
      <c r="A454" s="595"/>
      <c r="B454" s="595"/>
      <c r="C454" s="595"/>
      <c r="D454" s="595"/>
      <c r="E454" s="595"/>
      <c r="F454" s="595"/>
      <c r="G454" s="595"/>
      <c r="H454" s="596"/>
      <c r="I454" s="597"/>
      <c r="J454" s="597"/>
      <c r="K454" s="597"/>
      <c r="L454" s="595"/>
      <c r="M454" s="595"/>
      <c r="N454" s="595"/>
      <c r="O454" s="595"/>
      <c r="P454" s="595"/>
      <c r="Q454" s="595"/>
      <c r="R454" s="595"/>
      <c r="S454" s="595"/>
      <c r="T454" s="597"/>
      <c r="U454" s="597"/>
      <c r="V454" s="597"/>
      <c r="W454" s="597"/>
      <c r="X454" s="597"/>
      <c r="Y454" s="595"/>
      <c r="Z454" s="595"/>
    </row>
    <row r="455" spans="1:26" ht="11.25" customHeight="1" x14ac:dyDescent="0.2">
      <c r="A455" s="595"/>
      <c r="B455" s="595"/>
      <c r="C455" s="595"/>
      <c r="D455" s="595"/>
      <c r="E455" s="595"/>
      <c r="F455" s="595"/>
      <c r="G455" s="595"/>
      <c r="H455" s="596"/>
      <c r="I455" s="597"/>
      <c r="J455" s="597"/>
      <c r="K455" s="597"/>
      <c r="L455" s="595"/>
      <c r="M455" s="595"/>
      <c r="N455" s="595"/>
      <c r="O455" s="595"/>
      <c r="P455" s="595"/>
      <c r="Q455" s="595"/>
      <c r="R455" s="595"/>
      <c r="S455" s="595"/>
      <c r="T455" s="597"/>
      <c r="U455" s="597"/>
      <c r="V455" s="597"/>
      <c r="W455" s="597"/>
      <c r="X455" s="597"/>
      <c r="Y455" s="595"/>
      <c r="Z455" s="595"/>
    </row>
    <row r="456" spans="1:26" ht="11.25" customHeight="1" x14ac:dyDescent="0.2">
      <c r="A456" s="595"/>
      <c r="B456" s="595"/>
      <c r="C456" s="595"/>
      <c r="D456" s="595"/>
      <c r="E456" s="595"/>
      <c r="F456" s="595"/>
      <c r="G456" s="595"/>
      <c r="H456" s="596"/>
      <c r="I456" s="597"/>
      <c r="J456" s="597"/>
      <c r="K456" s="597"/>
      <c r="L456" s="595"/>
      <c r="M456" s="595"/>
      <c r="N456" s="595"/>
      <c r="O456" s="595"/>
      <c r="P456" s="595"/>
      <c r="Q456" s="595"/>
      <c r="R456" s="595"/>
      <c r="S456" s="595"/>
      <c r="T456" s="597"/>
      <c r="U456" s="597"/>
      <c r="V456" s="597"/>
      <c r="W456" s="597"/>
      <c r="X456" s="597"/>
      <c r="Y456" s="595"/>
      <c r="Z456" s="595"/>
    </row>
    <row r="457" spans="1:26" ht="11.25" customHeight="1" x14ac:dyDescent="0.2">
      <c r="A457" s="595"/>
      <c r="B457" s="595"/>
      <c r="C457" s="595"/>
      <c r="D457" s="595"/>
      <c r="E457" s="595"/>
      <c r="F457" s="595"/>
      <c r="G457" s="595"/>
      <c r="H457" s="596"/>
      <c r="I457" s="597"/>
      <c r="J457" s="597"/>
      <c r="K457" s="597"/>
      <c r="L457" s="595"/>
      <c r="M457" s="595"/>
      <c r="N457" s="595"/>
      <c r="O457" s="595"/>
      <c r="P457" s="595"/>
      <c r="Q457" s="595"/>
      <c r="R457" s="595"/>
      <c r="S457" s="595"/>
      <c r="T457" s="597"/>
      <c r="U457" s="597"/>
      <c r="V457" s="597"/>
      <c r="W457" s="597"/>
      <c r="X457" s="597"/>
      <c r="Y457" s="595"/>
      <c r="Z457" s="595"/>
    </row>
    <row r="458" spans="1:26" ht="11.25" customHeight="1" x14ac:dyDescent="0.2">
      <c r="A458" s="595"/>
      <c r="B458" s="595"/>
      <c r="C458" s="595"/>
      <c r="D458" s="595"/>
      <c r="E458" s="595"/>
      <c r="F458" s="595"/>
      <c r="G458" s="595"/>
      <c r="H458" s="596"/>
      <c r="I458" s="597"/>
      <c r="J458" s="597"/>
      <c r="K458" s="597"/>
      <c r="L458" s="595"/>
      <c r="M458" s="595"/>
      <c r="N458" s="595"/>
      <c r="O458" s="595"/>
      <c r="P458" s="595"/>
      <c r="Q458" s="595"/>
      <c r="R458" s="595"/>
      <c r="S458" s="595"/>
      <c r="T458" s="597"/>
      <c r="U458" s="597"/>
      <c r="V458" s="597"/>
      <c r="W458" s="597"/>
      <c r="X458" s="597"/>
      <c r="Y458" s="595"/>
      <c r="Z458" s="595"/>
    </row>
    <row r="459" spans="1:26" ht="11.25" customHeight="1" x14ac:dyDescent="0.2">
      <c r="A459" s="595"/>
      <c r="B459" s="595"/>
      <c r="C459" s="595"/>
      <c r="D459" s="595"/>
      <c r="E459" s="595"/>
      <c r="F459" s="595"/>
      <c r="G459" s="595"/>
      <c r="H459" s="596"/>
      <c r="I459" s="597"/>
      <c r="J459" s="597"/>
      <c r="K459" s="597"/>
      <c r="L459" s="595"/>
      <c r="M459" s="595"/>
      <c r="N459" s="595"/>
      <c r="O459" s="595"/>
      <c r="P459" s="595"/>
      <c r="Q459" s="595"/>
      <c r="R459" s="595"/>
      <c r="S459" s="595"/>
      <c r="T459" s="597"/>
      <c r="U459" s="597"/>
      <c r="V459" s="597"/>
      <c r="W459" s="597"/>
      <c r="X459" s="597"/>
      <c r="Y459" s="595"/>
      <c r="Z459" s="595"/>
    </row>
    <row r="460" spans="1:26" ht="11.25" customHeight="1" x14ac:dyDescent="0.2">
      <c r="A460" s="595"/>
      <c r="B460" s="595"/>
      <c r="C460" s="595"/>
      <c r="D460" s="595"/>
      <c r="E460" s="595"/>
      <c r="F460" s="595"/>
      <c r="G460" s="595"/>
      <c r="H460" s="596"/>
      <c r="I460" s="597"/>
      <c r="J460" s="597"/>
      <c r="K460" s="597"/>
      <c r="L460" s="595"/>
      <c r="M460" s="595"/>
      <c r="N460" s="595"/>
      <c r="O460" s="595"/>
      <c r="P460" s="595"/>
      <c r="Q460" s="595"/>
      <c r="R460" s="595"/>
      <c r="S460" s="595"/>
      <c r="T460" s="597"/>
      <c r="U460" s="597"/>
      <c r="V460" s="597"/>
      <c r="W460" s="597"/>
      <c r="X460" s="597"/>
      <c r="Y460" s="595"/>
      <c r="Z460" s="595"/>
    </row>
    <row r="461" spans="1:26" ht="11.25" customHeight="1" x14ac:dyDescent="0.2">
      <c r="A461" s="595"/>
      <c r="B461" s="595"/>
      <c r="C461" s="595"/>
      <c r="D461" s="595"/>
      <c r="E461" s="595"/>
      <c r="F461" s="595"/>
      <c r="G461" s="595"/>
      <c r="H461" s="596"/>
      <c r="I461" s="597"/>
      <c r="J461" s="597"/>
      <c r="K461" s="597"/>
      <c r="L461" s="595"/>
      <c r="M461" s="595"/>
      <c r="N461" s="595"/>
      <c r="O461" s="595"/>
      <c r="P461" s="595"/>
      <c r="Q461" s="595"/>
      <c r="R461" s="595"/>
      <c r="S461" s="595"/>
      <c r="T461" s="597"/>
      <c r="U461" s="597"/>
      <c r="V461" s="597"/>
      <c r="W461" s="597"/>
      <c r="X461" s="597"/>
      <c r="Y461" s="595"/>
      <c r="Z461" s="595"/>
    </row>
    <row r="462" spans="1:26" ht="11.25" customHeight="1" x14ac:dyDescent="0.2">
      <c r="A462" s="595"/>
      <c r="B462" s="595"/>
      <c r="C462" s="595"/>
      <c r="D462" s="595"/>
      <c r="E462" s="595"/>
      <c r="F462" s="595"/>
      <c r="G462" s="595"/>
      <c r="H462" s="596"/>
      <c r="I462" s="597"/>
      <c r="J462" s="597"/>
      <c r="K462" s="597"/>
      <c r="L462" s="595"/>
      <c r="M462" s="595"/>
      <c r="N462" s="595"/>
      <c r="O462" s="595"/>
      <c r="P462" s="595"/>
      <c r="Q462" s="595"/>
      <c r="R462" s="595"/>
      <c r="S462" s="595"/>
      <c r="T462" s="597"/>
      <c r="U462" s="597"/>
      <c r="V462" s="597"/>
      <c r="W462" s="597"/>
      <c r="X462" s="597"/>
      <c r="Y462" s="595"/>
      <c r="Z462" s="595"/>
    </row>
    <row r="463" spans="1:26" ht="11.25" customHeight="1" x14ac:dyDescent="0.2">
      <c r="A463" s="595"/>
      <c r="B463" s="595"/>
      <c r="C463" s="595"/>
      <c r="D463" s="595"/>
      <c r="E463" s="595"/>
      <c r="F463" s="595"/>
      <c r="G463" s="595"/>
      <c r="H463" s="596"/>
      <c r="I463" s="597"/>
      <c r="J463" s="597"/>
      <c r="K463" s="597"/>
      <c r="L463" s="595"/>
      <c r="M463" s="595"/>
      <c r="N463" s="595"/>
      <c r="O463" s="595"/>
      <c r="P463" s="595"/>
      <c r="Q463" s="595"/>
      <c r="R463" s="595"/>
      <c r="S463" s="595"/>
      <c r="T463" s="597"/>
      <c r="U463" s="597"/>
      <c r="V463" s="597"/>
      <c r="W463" s="597"/>
      <c r="X463" s="597"/>
      <c r="Y463" s="595"/>
      <c r="Z463" s="595"/>
    </row>
    <row r="464" spans="1:26" ht="11.25" customHeight="1" x14ac:dyDescent="0.2">
      <c r="A464" s="595"/>
      <c r="B464" s="595"/>
      <c r="C464" s="595"/>
      <c r="D464" s="595"/>
      <c r="E464" s="595"/>
      <c r="F464" s="595"/>
      <c r="G464" s="595"/>
      <c r="H464" s="596"/>
      <c r="I464" s="597"/>
      <c r="J464" s="597"/>
      <c r="K464" s="597"/>
      <c r="L464" s="595"/>
      <c r="M464" s="595"/>
      <c r="N464" s="595"/>
      <c r="O464" s="595"/>
      <c r="P464" s="595"/>
      <c r="Q464" s="595"/>
      <c r="R464" s="595"/>
      <c r="S464" s="595"/>
      <c r="T464" s="597"/>
      <c r="U464" s="597"/>
      <c r="V464" s="597"/>
      <c r="W464" s="597"/>
      <c r="X464" s="597"/>
      <c r="Y464" s="595"/>
      <c r="Z464" s="595"/>
    </row>
    <row r="465" spans="1:26" ht="11.25" customHeight="1" x14ac:dyDescent="0.2">
      <c r="A465" s="595"/>
      <c r="B465" s="595"/>
      <c r="C465" s="595"/>
      <c r="D465" s="595"/>
      <c r="E465" s="595"/>
      <c r="F465" s="595"/>
      <c r="G465" s="595"/>
      <c r="H465" s="596"/>
      <c r="I465" s="597"/>
      <c r="J465" s="597"/>
      <c r="K465" s="597"/>
      <c r="L465" s="595"/>
      <c r="M465" s="595"/>
      <c r="N465" s="595"/>
      <c r="O465" s="595"/>
      <c r="P465" s="595"/>
      <c r="Q465" s="595"/>
      <c r="R465" s="595"/>
      <c r="S465" s="595"/>
      <c r="T465" s="597"/>
      <c r="U465" s="597"/>
      <c r="V465" s="597"/>
      <c r="W465" s="597"/>
      <c r="X465" s="597"/>
      <c r="Y465" s="595"/>
      <c r="Z465" s="595"/>
    </row>
    <row r="466" spans="1:26" ht="11.25" customHeight="1" x14ac:dyDescent="0.2">
      <c r="A466" s="595"/>
      <c r="B466" s="595"/>
      <c r="C466" s="595"/>
      <c r="D466" s="595"/>
      <c r="E466" s="595"/>
      <c r="F466" s="595"/>
      <c r="G466" s="595"/>
      <c r="H466" s="596"/>
      <c r="I466" s="597"/>
      <c r="J466" s="597"/>
      <c r="K466" s="597"/>
      <c r="L466" s="595"/>
      <c r="M466" s="595"/>
      <c r="N466" s="595"/>
      <c r="O466" s="595"/>
      <c r="P466" s="595"/>
      <c r="Q466" s="595"/>
      <c r="R466" s="595"/>
      <c r="S466" s="595"/>
      <c r="T466" s="597"/>
      <c r="U466" s="597"/>
      <c r="V466" s="597"/>
      <c r="W466" s="597"/>
      <c r="X466" s="597"/>
      <c r="Y466" s="595"/>
      <c r="Z466" s="595"/>
    </row>
    <row r="467" spans="1:26" ht="11.25" customHeight="1" x14ac:dyDescent="0.2">
      <c r="A467" s="595"/>
      <c r="B467" s="595"/>
      <c r="C467" s="595"/>
      <c r="D467" s="595"/>
      <c r="E467" s="595"/>
      <c r="F467" s="595"/>
      <c r="G467" s="595"/>
      <c r="H467" s="596"/>
      <c r="I467" s="597"/>
      <c r="J467" s="597"/>
      <c r="K467" s="597"/>
      <c r="L467" s="595"/>
      <c r="M467" s="595"/>
      <c r="N467" s="595"/>
      <c r="O467" s="595"/>
      <c r="P467" s="595"/>
      <c r="Q467" s="595"/>
      <c r="R467" s="595"/>
      <c r="S467" s="595"/>
      <c r="T467" s="597"/>
      <c r="U467" s="597"/>
      <c r="V467" s="597"/>
      <c r="W467" s="597"/>
      <c r="X467" s="597"/>
      <c r="Y467" s="595"/>
      <c r="Z467" s="595"/>
    </row>
    <row r="468" spans="1:26" ht="11.25" customHeight="1" x14ac:dyDescent="0.2">
      <c r="A468" s="595"/>
      <c r="B468" s="595"/>
      <c r="C468" s="595"/>
      <c r="D468" s="595"/>
      <c r="E468" s="595"/>
      <c r="F468" s="595"/>
      <c r="G468" s="595"/>
      <c r="H468" s="596"/>
      <c r="I468" s="597"/>
      <c r="J468" s="597"/>
      <c r="K468" s="597"/>
      <c r="L468" s="595"/>
      <c r="M468" s="595"/>
      <c r="N468" s="595"/>
      <c r="O468" s="595"/>
      <c r="P468" s="595"/>
      <c r="Q468" s="595"/>
      <c r="R468" s="595"/>
      <c r="S468" s="595"/>
      <c r="T468" s="597"/>
      <c r="U468" s="597"/>
      <c r="V468" s="597"/>
      <c r="W468" s="597"/>
      <c r="X468" s="597"/>
      <c r="Y468" s="595"/>
      <c r="Z468" s="595"/>
    </row>
    <row r="469" spans="1:26" ht="11.25" customHeight="1" x14ac:dyDescent="0.2">
      <c r="A469" s="595"/>
      <c r="B469" s="595"/>
      <c r="C469" s="595"/>
      <c r="D469" s="595"/>
      <c r="E469" s="595"/>
      <c r="F469" s="595"/>
      <c r="G469" s="595"/>
      <c r="H469" s="596"/>
      <c r="I469" s="597"/>
      <c r="J469" s="597"/>
      <c r="K469" s="597"/>
      <c r="L469" s="595"/>
      <c r="M469" s="595"/>
      <c r="N469" s="595"/>
      <c r="O469" s="595"/>
      <c r="P469" s="595"/>
      <c r="Q469" s="595"/>
      <c r="R469" s="595"/>
      <c r="S469" s="595"/>
      <c r="T469" s="597"/>
      <c r="U469" s="597"/>
      <c r="V469" s="597"/>
      <c r="W469" s="597"/>
      <c r="X469" s="597"/>
      <c r="Y469" s="595"/>
      <c r="Z469" s="595"/>
    </row>
    <row r="470" spans="1:26" ht="11.25" customHeight="1" x14ac:dyDescent="0.2">
      <c r="A470" s="595"/>
      <c r="B470" s="595"/>
      <c r="C470" s="595"/>
      <c r="D470" s="595"/>
      <c r="E470" s="595"/>
      <c r="F470" s="595"/>
      <c r="G470" s="595"/>
      <c r="H470" s="596"/>
      <c r="I470" s="597"/>
      <c r="J470" s="597"/>
      <c r="K470" s="597"/>
      <c r="L470" s="595"/>
      <c r="M470" s="595"/>
      <c r="N470" s="595"/>
      <c r="O470" s="595"/>
      <c r="P470" s="595"/>
      <c r="Q470" s="595"/>
      <c r="R470" s="595"/>
      <c r="S470" s="595"/>
      <c r="T470" s="597"/>
      <c r="U470" s="597"/>
      <c r="V470" s="597"/>
      <c r="W470" s="597"/>
      <c r="X470" s="597"/>
      <c r="Y470" s="595"/>
      <c r="Z470" s="595"/>
    </row>
    <row r="471" spans="1:26" ht="11.25" customHeight="1" x14ac:dyDescent="0.2">
      <c r="A471" s="595"/>
      <c r="B471" s="595"/>
      <c r="C471" s="595"/>
      <c r="D471" s="595"/>
      <c r="E471" s="595"/>
      <c r="F471" s="595"/>
      <c r="G471" s="595"/>
      <c r="H471" s="596"/>
      <c r="I471" s="597"/>
      <c r="J471" s="597"/>
      <c r="K471" s="597"/>
      <c r="L471" s="595"/>
      <c r="M471" s="595"/>
      <c r="N471" s="595"/>
      <c r="O471" s="595"/>
      <c r="P471" s="595"/>
      <c r="Q471" s="595"/>
      <c r="R471" s="595"/>
      <c r="S471" s="595"/>
      <c r="T471" s="597"/>
      <c r="U471" s="597"/>
      <c r="V471" s="597"/>
      <c r="W471" s="597"/>
      <c r="X471" s="597"/>
      <c r="Y471" s="595"/>
      <c r="Z471" s="595"/>
    </row>
    <row r="472" spans="1:26" ht="11.25" customHeight="1" x14ac:dyDescent="0.2">
      <c r="A472" s="595"/>
      <c r="B472" s="595"/>
      <c r="C472" s="595"/>
      <c r="D472" s="595"/>
      <c r="E472" s="595"/>
      <c r="F472" s="595"/>
      <c r="G472" s="595"/>
      <c r="H472" s="596"/>
      <c r="I472" s="597"/>
      <c r="J472" s="597"/>
      <c r="K472" s="597"/>
      <c r="L472" s="595"/>
      <c r="M472" s="595"/>
      <c r="N472" s="595"/>
      <c r="O472" s="595"/>
      <c r="P472" s="595"/>
      <c r="Q472" s="595"/>
      <c r="R472" s="595"/>
      <c r="S472" s="595"/>
      <c r="T472" s="597"/>
      <c r="U472" s="597"/>
      <c r="V472" s="597"/>
      <c r="W472" s="597"/>
      <c r="X472" s="597"/>
      <c r="Y472" s="595"/>
      <c r="Z472" s="595"/>
    </row>
    <row r="473" spans="1:26" ht="11.25" customHeight="1" x14ac:dyDescent="0.2">
      <c r="A473" s="595"/>
      <c r="B473" s="595"/>
      <c r="C473" s="595"/>
      <c r="D473" s="595"/>
      <c r="E473" s="595"/>
      <c r="F473" s="595"/>
      <c r="G473" s="595"/>
      <c r="H473" s="596"/>
      <c r="I473" s="597"/>
      <c r="J473" s="597"/>
      <c r="K473" s="597"/>
      <c r="L473" s="595"/>
      <c r="M473" s="595"/>
      <c r="N473" s="595"/>
      <c r="O473" s="595"/>
      <c r="P473" s="595"/>
      <c r="Q473" s="595"/>
      <c r="R473" s="595"/>
      <c r="S473" s="595"/>
      <c r="T473" s="597"/>
      <c r="U473" s="597"/>
      <c r="V473" s="597"/>
      <c r="W473" s="597"/>
      <c r="X473" s="597"/>
      <c r="Y473" s="595"/>
      <c r="Z473" s="595"/>
    </row>
    <row r="474" spans="1:26" ht="11.25" customHeight="1" x14ac:dyDescent="0.2">
      <c r="A474" s="595"/>
      <c r="B474" s="595"/>
      <c r="C474" s="595"/>
      <c r="D474" s="595"/>
      <c r="E474" s="595"/>
      <c r="F474" s="595"/>
      <c r="G474" s="595"/>
      <c r="H474" s="596"/>
      <c r="I474" s="597"/>
      <c r="J474" s="597"/>
      <c r="K474" s="597"/>
      <c r="L474" s="595"/>
      <c r="M474" s="595"/>
      <c r="N474" s="595"/>
      <c r="O474" s="595"/>
      <c r="P474" s="595"/>
      <c r="Q474" s="595"/>
      <c r="R474" s="595"/>
      <c r="S474" s="595"/>
      <c r="T474" s="597"/>
      <c r="U474" s="597"/>
      <c r="V474" s="597"/>
      <c r="W474" s="597"/>
      <c r="X474" s="597"/>
      <c r="Y474" s="595"/>
      <c r="Z474" s="595"/>
    </row>
    <row r="475" spans="1:26" ht="11.25" customHeight="1" x14ac:dyDescent="0.2">
      <c r="A475" s="595"/>
      <c r="B475" s="595"/>
      <c r="C475" s="595"/>
      <c r="D475" s="595"/>
      <c r="E475" s="595"/>
      <c r="F475" s="595"/>
      <c r="G475" s="595"/>
      <c r="H475" s="596"/>
      <c r="I475" s="597"/>
      <c r="J475" s="597"/>
      <c r="K475" s="597"/>
      <c r="L475" s="595"/>
      <c r="M475" s="595"/>
      <c r="N475" s="595"/>
      <c r="O475" s="595"/>
      <c r="P475" s="595"/>
      <c r="Q475" s="595"/>
      <c r="R475" s="595"/>
      <c r="S475" s="595"/>
      <c r="T475" s="597"/>
      <c r="U475" s="597"/>
      <c r="V475" s="597"/>
      <c r="W475" s="597"/>
      <c r="X475" s="597"/>
      <c r="Y475" s="595"/>
      <c r="Z475" s="595"/>
    </row>
    <row r="476" spans="1:26" ht="11.25" customHeight="1" x14ac:dyDescent="0.2">
      <c r="A476" s="595"/>
      <c r="B476" s="595"/>
      <c r="C476" s="595"/>
      <c r="D476" s="595"/>
      <c r="E476" s="595"/>
      <c r="F476" s="595"/>
      <c r="G476" s="595"/>
      <c r="H476" s="596"/>
      <c r="I476" s="597"/>
      <c r="J476" s="597"/>
      <c r="K476" s="597"/>
      <c r="L476" s="595"/>
      <c r="M476" s="595"/>
      <c r="N476" s="595"/>
      <c r="O476" s="595"/>
      <c r="P476" s="595"/>
      <c r="Q476" s="595"/>
      <c r="R476" s="595"/>
      <c r="S476" s="595"/>
      <c r="T476" s="597"/>
      <c r="U476" s="597"/>
      <c r="V476" s="597"/>
      <c r="W476" s="597"/>
      <c r="X476" s="597"/>
      <c r="Y476" s="595"/>
      <c r="Z476" s="595"/>
    </row>
    <row r="477" spans="1:26" ht="11.25" customHeight="1" x14ac:dyDescent="0.2">
      <c r="A477" s="595"/>
      <c r="B477" s="595"/>
      <c r="C477" s="595"/>
      <c r="D477" s="595"/>
      <c r="E477" s="595"/>
      <c r="F477" s="595"/>
      <c r="G477" s="595"/>
      <c r="H477" s="596"/>
      <c r="I477" s="597"/>
      <c r="J477" s="597"/>
      <c r="K477" s="597"/>
      <c r="L477" s="595"/>
      <c r="M477" s="595"/>
      <c r="N477" s="595"/>
      <c r="O477" s="595"/>
      <c r="P477" s="595"/>
      <c r="Q477" s="595"/>
      <c r="R477" s="595"/>
      <c r="S477" s="595"/>
      <c r="T477" s="597"/>
      <c r="U477" s="597"/>
      <c r="V477" s="597"/>
      <c r="W477" s="597"/>
      <c r="X477" s="597"/>
      <c r="Y477" s="595"/>
      <c r="Z477" s="595"/>
    </row>
    <row r="478" spans="1:26" ht="11.25" customHeight="1" x14ac:dyDescent="0.2">
      <c r="A478" s="595"/>
      <c r="B478" s="595"/>
      <c r="C478" s="595"/>
      <c r="D478" s="595"/>
      <c r="E478" s="595"/>
      <c r="F478" s="595"/>
      <c r="G478" s="595"/>
      <c r="H478" s="596"/>
      <c r="I478" s="597"/>
      <c r="J478" s="597"/>
      <c r="K478" s="597"/>
      <c r="L478" s="595"/>
      <c r="M478" s="595"/>
      <c r="N478" s="595"/>
      <c r="O478" s="595"/>
      <c r="P478" s="595"/>
      <c r="Q478" s="595"/>
      <c r="R478" s="595"/>
      <c r="S478" s="595"/>
      <c r="T478" s="597"/>
      <c r="U478" s="597"/>
      <c r="V478" s="597"/>
      <c r="W478" s="597"/>
      <c r="X478" s="597"/>
      <c r="Y478" s="595"/>
      <c r="Z478" s="595"/>
    </row>
    <row r="479" spans="1:26" ht="11.25" customHeight="1" x14ac:dyDescent="0.2">
      <c r="A479" s="595"/>
      <c r="B479" s="595"/>
      <c r="C479" s="595"/>
      <c r="D479" s="595"/>
      <c r="E479" s="595"/>
      <c r="F479" s="595"/>
      <c r="G479" s="595"/>
      <c r="H479" s="596"/>
      <c r="I479" s="597"/>
      <c r="J479" s="597"/>
      <c r="K479" s="597"/>
      <c r="L479" s="595"/>
      <c r="M479" s="595"/>
      <c r="N479" s="595"/>
      <c r="O479" s="595"/>
      <c r="P479" s="595"/>
      <c r="Q479" s="595"/>
      <c r="R479" s="595"/>
      <c r="S479" s="595"/>
      <c r="T479" s="597"/>
      <c r="U479" s="597"/>
      <c r="V479" s="597"/>
      <c r="W479" s="597"/>
      <c r="X479" s="597"/>
      <c r="Y479" s="595"/>
      <c r="Z479" s="595"/>
    </row>
    <row r="480" spans="1:26" ht="11.25" customHeight="1" x14ac:dyDescent="0.2">
      <c r="A480" s="595"/>
      <c r="B480" s="595"/>
      <c r="C480" s="595"/>
      <c r="D480" s="595"/>
      <c r="E480" s="595"/>
      <c r="F480" s="595"/>
      <c r="G480" s="595"/>
      <c r="H480" s="596"/>
      <c r="I480" s="597"/>
      <c r="J480" s="597"/>
      <c r="K480" s="597"/>
      <c r="L480" s="595"/>
      <c r="M480" s="595"/>
      <c r="N480" s="595"/>
      <c r="O480" s="595"/>
      <c r="P480" s="595"/>
      <c r="Q480" s="595"/>
      <c r="R480" s="595"/>
      <c r="S480" s="595"/>
      <c r="T480" s="597"/>
      <c r="U480" s="597"/>
      <c r="V480" s="597"/>
      <c r="W480" s="597"/>
      <c r="X480" s="597"/>
      <c r="Y480" s="595"/>
      <c r="Z480" s="595"/>
    </row>
    <row r="481" spans="1:26" ht="11.25" customHeight="1" x14ac:dyDescent="0.2">
      <c r="A481" s="595"/>
      <c r="B481" s="595"/>
      <c r="C481" s="595"/>
      <c r="D481" s="595"/>
      <c r="E481" s="595"/>
      <c r="F481" s="595"/>
      <c r="G481" s="595"/>
      <c r="H481" s="596"/>
      <c r="I481" s="597"/>
      <c r="J481" s="597"/>
      <c r="K481" s="597"/>
      <c r="L481" s="595"/>
      <c r="M481" s="595"/>
      <c r="N481" s="595"/>
      <c r="O481" s="595"/>
      <c r="P481" s="595"/>
      <c r="Q481" s="595"/>
      <c r="R481" s="595"/>
      <c r="S481" s="595"/>
      <c r="T481" s="597"/>
      <c r="U481" s="597"/>
      <c r="V481" s="597"/>
      <c r="W481" s="597"/>
      <c r="X481" s="597"/>
      <c r="Y481" s="595"/>
      <c r="Z481" s="595"/>
    </row>
    <row r="482" spans="1:26" ht="11.25" customHeight="1" x14ac:dyDescent="0.2">
      <c r="A482" s="595"/>
      <c r="B482" s="595"/>
      <c r="C482" s="595"/>
      <c r="D482" s="595"/>
      <c r="E482" s="595"/>
      <c r="F482" s="595"/>
      <c r="G482" s="595"/>
      <c r="H482" s="596"/>
      <c r="I482" s="597"/>
      <c r="J482" s="597"/>
      <c r="K482" s="597"/>
      <c r="L482" s="595"/>
      <c r="M482" s="595"/>
      <c r="N482" s="595"/>
      <c r="O482" s="595"/>
      <c r="P482" s="595"/>
      <c r="Q482" s="595"/>
      <c r="R482" s="595"/>
      <c r="S482" s="595"/>
      <c r="T482" s="597"/>
      <c r="U482" s="597"/>
      <c r="V482" s="597"/>
      <c r="W482" s="597"/>
      <c r="X482" s="597"/>
      <c r="Y482" s="595"/>
      <c r="Z482" s="595"/>
    </row>
    <row r="483" spans="1:26" ht="11.25" customHeight="1" x14ac:dyDescent="0.2">
      <c r="A483" s="595"/>
      <c r="B483" s="595"/>
      <c r="C483" s="595"/>
      <c r="D483" s="595"/>
      <c r="E483" s="595"/>
      <c r="F483" s="595"/>
      <c r="G483" s="595"/>
      <c r="H483" s="596"/>
      <c r="I483" s="597"/>
      <c r="J483" s="597"/>
      <c r="K483" s="597"/>
      <c r="L483" s="595"/>
      <c r="M483" s="595"/>
      <c r="N483" s="595"/>
      <c r="O483" s="595"/>
      <c r="P483" s="595"/>
      <c r="Q483" s="595"/>
      <c r="R483" s="595"/>
      <c r="S483" s="595"/>
      <c r="T483" s="597"/>
      <c r="U483" s="597"/>
      <c r="V483" s="597"/>
      <c r="W483" s="597"/>
      <c r="X483" s="597"/>
      <c r="Y483" s="595"/>
      <c r="Z483" s="595"/>
    </row>
    <row r="484" spans="1:26" ht="11.25" customHeight="1" x14ac:dyDescent="0.2">
      <c r="A484" s="595"/>
      <c r="B484" s="595"/>
      <c r="C484" s="595"/>
      <c r="D484" s="595"/>
      <c r="E484" s="595"/>
      <c r="F484" s="595"/>
      <c r="G484" s="595"/>
      <c r="H484" s="596"/>
      <c r="I484" s="597"/>
      <c r="J484" s="597"/>
      <c r="K484" s="597"/>
      <c r="L484" s="595"/>
      <c r="M484" s="595"/>
      <c r="N484" s="595"/>
      <c r="O484" s="595"/>
      <c r="P484" s="595"/>
      <c r="Q484" s="595"/>
      <c r="R484" s="595"/>
      <c r="S484" s="595"/>
      <c r="T484" s="597"/>
      <c r="U484" s="597"/>
      <c r="V484" s="597"/>
      <c r="W484" s="597"/>
      <c r="X484" s="597"/>
      <c r="Y484" s="595"/>
      <c r="Z484" s="595"/>
    </row>
    <row r="485" spans="1:26" ht="11.25" customHeight="1" x14ac:dyDescent="0.2">
      <c r="A485" s="595"/>
      <c r="B485" s="595"/>
      <c r="C485" s="595"/>
      <c r="D485" s="595"/>
      <c r="E485" s="595"/>
      <c r="F485" s="595"/>
      <c r="G485" s="595"/>
      <c r="H485" s="596"/>
      <c r="I485" s="597"/>
      <c r="J485" s="597"/>
      <c r="K485" s="597"/>
      <c r="L485" s="595"/>
      <c r="M485" s="595"/>
      <c r="N485" s="595"/>
      <c r="O485" s="595"/>
      <c r="P485" s="595"/>
      <c r="Q485" s="595"/>
      <c r="R485" s="595"/>
      <c r="S485" s="595"/>
      <c r="T485" s="597"/>
      <c r="U485" s="597"/>
      <c r="V485" s="597"/>
      <c r="W485" s="597"/>
      <c r="X485" s="597"/>
      <c r="Y485" s="595"/>
      <c r="Z485" s="595"/>
    </row>
    <row r="486" spans="1:26" ht="11.25" customHeight="1" x14ac:dyDescent="0.2">
      <c r="A486" s="595"/>
      <c r="B486" s="595"/>
      <c r="C486" s="595"/>
      <c r="D486" s="595"/>
      <c r="E486" s="595"/>
      <c r="F486" s="595"/>
      <c r="G486" s="595"/>
      <c r="H486" s="596"/>
      <c r="I486" s="597"/>
      <c r="J486" s="597"/>
      <c r="K486" s="597"/>
      <c r="L486" s="595"/>
      <c r="M486" s="595"/>
      <c r="N486" s="595"/>
      <c r="O486" s="595"/>
      <c r="P486" s="595"/>
      <c r="Q486" s="595"/>
      <c r="R486" s="595"/>
      <c r="S486" s="595"/>
      <c r="T486" s="597"/>
      <c r="U486" s="597"/>
      <c r="V486" s="597"/>
      <c r="W486" s="597"/>
      <c r="X486" s="597"/>
      <c r="Y486" s="595"/>
      <c r="Z486" s="595"/>
    </row>
    <row r="487" spans="1:26" ht="11.25" customHeight="1" x14ac:dyDescent="0.2">
      <c r="A487" s="595"/>
      <c r="B487" s="595"/>
      <c r="C487" s="595"/>
      <c r="D487" s="595"/>
      <c r="E487" s="595"/>
      <c r="F487" s="595"/>
      <c r="G487" s="595"/>
      <c r="H487" s="596"/>
      <c r="I487" s="597"/>
      <c r="J487" s="597"/>
      <c r="K487" s="597"/>
      <c r="L487" s="595"/>
      <c r="M487" s="595"/>
      <c r="N487" s="595"/>
      <c r="O487" s="595"/>
      <c r="P487" s="595"/>
      <c r="Q487" s="595"/>
      <c r="R487" s="595"/>
      <c r="S487" s="595"/>
      <c r="T487" s="597"/>
      <c r="U487" s="597"/>
      <c r="V487" s="597"/>
      <c r="W487" s="597"/>
      <c r="X487" s="597"/>
      <c r="Y487" s="595"/>
      <c r="Z487" s="595"/>
    </row>
    <row r="488" spans="1:26" ht="11.25" customHeight="1" x14ac:dyDescent="0.2">
      <c r="A488" s="595"/>
      <c r="B488" s="595"/>
      <c r="C488" s="595"/>
      <c r="D488" s="595"/>
      <c r="E488" s="595"/>
      <c r="F488" s="595"/>
      <c r="G488" s="595"/>
      <c r="H488" s="596"/>
      <c r="I488" s="597"/>
      <c r="J488" s="597"/>
      <c r="K488" s="597"/>
      <c r="L488" s="595"/>
      <c r="M488" s="595"/>
      <c r="N488" s="595"/>
      <c r="O488" s="595"/>
      <c r="P488" s="595"/>
      <c r="Q488" s="595"/>
      <c r="R488" s="595"/>
      <c r="S488" s="595"/>
      <c r="T488" s="597"/>
      <c r="U488" s="597"/>
      <c r="V488" s="597"/>
      <c r="W488" s="597"/>
      <c r="X488" s="597"/>
      <c r="Y488" s="595"/>
      <c r="Z488" s="595"/>
    </row>
    <row r="489" spans="1:26" ht="11.25" customHeight="1" x14ac:dyDescent="0.2">
      <c r="A489" s="595"/>
      <c r="B489" s="595"/>
      <c r="C489" s="595"/>
      <c r="D489" s="595"/>
      <c r="E489" s="595"/>
      <c r="F489" s="595"/>
      <c r="G489" s="595"/>
      <c r="H489" s="596"/>
      <c r="I489" s="597"/>
      <c r="J489" s="597"/>
      <c r="K489" s="597"/>
      <c r="L489" s="595"/>
      <c r="M489" s="595"/>
      <c r="N489" s="595"/>
      <c r="O489" s="595"/>
      <c r="P489" s="595"/>
      <c r="Q489" s="595"/>
      <c r="R489" s="595"/>
      <c r="S489" s="595"/>
      <c r="T489" s="597"/>
      <c r="U489" s="597"/>
      <c r="V489" s="597"/>
      <c r="W489" s="597"/>
      <c r="X489" s="597"/>
      <c r="Y489" s="595"/>
      <c r="Z489" s="595"/>
    </row>
    <row r="490" spans="1:26" ht="11.25" customHeight="1" x14ac:dyDescent="0.2">
      <c r="A490" s="595"/>
      <c r="B490" s="595"/>
      <c r="C490" s="595"/>
      <c r="D490" s="595"/>
      <c r="E490" s="595"/>
      <c r="F490" s="595"/>
      <c r="G490" s="595"/>
      <c r="H490" s="596"/>
      <c r="I490" s="597"/>
      <c r="J490" s="597"/>
      <c r="K490" s="597"/>
      <c r="L490" s="595"/>
      <c r="M490" s="595"/>
      <c r="N490" s="595"/>
      <c r="O490" s="595"/>
      <c r="P490" s="595"/>
      <c r="Q490" s="595"/>
      <c r="R490" s="595"/>
      <c r="S490" s="595"/>
      <c r="T490" s="597"/>
      <c r="U490" s="597"/>
      <c r="V490" s="597"/>
      <c r="W490" s="597"/>
      <c r="X490" s="597"/>
      <c r="Y490" s="595"/>
      <c r="Z490" s="595"/>
    </row>
    <row r="491" spans="1:26" ht="11.25" customHeight="1" x14ac:dyDescent="0.2">
      <c r="A491" s="595"/>
      <c r="B491" s="595"/>
      <c r="C491" s="595"/>
      <c r="D491" s="595"/>
      <c r="E491" s="595"/>
      <c r="F491" s="595"/>
      <c r="G491" s="595"/>
      <c r="H491" s="596"/>
      <c r="I491" s="597"/>
      <c r="J491" s="597"/>
      <c r="K491" s="597"/>
      <c r="L491" s="595"/>
      <c r="M491" s="595"/>
      <c r="N491" s="595"/>
      <c r="O491" s="595"/>
      <c r="P491" s="595"/>
      <c r="Q491" s="595"/>
      <c r="R491" s="595"/>
      <c r="S491" s="595"/>
      <c r="T491" s="597"/>
      <c r="U491" s="597"/>
      <c r="V491" s="597"/>
      <c r="W491" s="597"/>
      <c r="X491" s="597"/>
      <c r="Y491" s="595"/>
      <c r="Z491" s="595"/>
    </row>
    <row r="492" spans="1:26" ht="11.25" customHeight="1" x14ac:dyDescent="0.2">
      <c r="A492" s="595"/>
      <c r="B492" s="595"/>
      <c r="C492" s="595"/>
      <c r="D492" s="595"/>
      <c r="E492" s="595"/>
      <c r="F492" s="595"/>
      <c r="G492" s="595"/>
      <c r="H492" s="596"/>
      <c r="I492" s="597"/>
      <c r="J492" s="597"/>
      <c r="K492" s="597"/>
      <c r="L492" s="595"/>
      <c r="M492" s="595"/>
      <c r="N492" s="595"/>
      <c r="O492" s="595"/>
      <c r="P492" s="595"/>
      <c r="Q492" s="595"/>
      <c r="R492" s="595"/>
      <c r="S492" s="595"/>
      <c r="T492" s="597"/>
      <c r="U492" s="597"/>
      <c r="V492" s="597"/>
      <c r="W492" s="597"/>
      <c r="X492" s="597"/>
      <c r="Y492" s="595"/>
      <c r="Z492" s="595"/>
    </row>
    <row r="493" spans="1:26" ht="11.25" customHeight="1" x14ac:dyDescent="0.2">
      <c r="A493" s="595"/>
      <c r="B493" s="595"/>
      <c r="C493" s="595"/>
      <c r="D493" s="595"/>
      <c r="E493" s="595"/>
      <c r="F493" s="595"/>
      <c r="G493" s="595"/>
      <c r="H493" s="596"/>
      <c r="I493" s="597"/>
      <c r="J493" s="597"/>
      <c r="K493" s="597"/>
      <c r="L493" s="595"/>
      <c r="M493" s="595"/>
      <c r="N493" s="595"/>
      <c r="O493" s="595"/>
      <c r="P493" s="595"/>
      <c r="Q493" s="595"/>
      <c r="R493" s="595"/>
      <c r="S493" s="595"/>
      <c r="T493" s="597"/>
      <c r="U493" s="597"/>
      <c r="V493" s="597"/>
      <c r="W493" s="597"/>
      <c r="X493" s="597"/>
      <c r="Y493" s="595"/>
      <c r="Z493" s="595"/>
    </row>
    <row r="494" spans="1:26" ht="11.25" customHeight="1" x14ac:dyDescent="0.2">
      <c r="A494" s="595"/>
      <c r="B494" s="595"/>
      <c r="C494" s="595"/>
      <c r="D494" s="595"/>
      <c r="E494" s="595"/>
      <c r="F494" s="595"/>
      <c r="G494" s="595"/>
      <c r="H494" s="596"/>
      <c r="I494" s="597"/>
      <c r="J494" s="597"/>
      <c r="K494" s="597"/>
      <c r="L494" s="595"/>
      <c r="M494" s="595"/>
      <c r="N494" s="595"/>
      <c r="O494" s="595"/>
      <c r="P494" s="595"/>
      <c r="Q494" s="595"/>
      <c r="R494" s="595"/>
      <c r="S494" s="595"/>
      <c r="T494" s="597"/>
      <c r="U494" s="597"/>
      <c r="V494" s="597"/>
      <c r="W494" s="597"/>
      <c r="X494" s="597"/>
      <c r="Y494" s="595"/>
      <c r="Z494" s="595"/>
    </row>
    <row r="495" spans="1:26" ht="11.25" customHeight="1" x14ac:dyDescent="0.2">
      <c r="A495" s="595"/>
      <c r="B495" s="595"/>
      <c r="C495" s="595"/>
      <c r="D495" s="595"/>
      <c r="E495" s="595"/>
      <c r="F495" s="595"/>
      <c r="G495" s="595"/>
      <c r="H495" s="596"/>
      <c r="I495" s="597"/>
      <c r="J495" s="597"/>
      <c r="K495" s="597"/>
      <c r="L495" s="595"/>
      <c r="M495" s="595"/>
      <c r="N495" s="595"/>
      <c r="O495" s="595"/>
      <c r="P495" s="595"/>
      <c r="Q495" s="595"/>
      <c r="R495" s="595"/>
      <c r="S495" s="595"/>
      <c r="T495" s="597"/>
      <c r="U495" s="597"/>
      <c r="V495" s="597"/>
      <c r="W495" s="597"/>
      <c r="X495" s="597"/>
      <c r="Y495" s="595"/>
      <c r="Z495" s="595"/>
    </row>
    <row r="496" spans="1:26" ht="11.25" customHeight="1" x14ac:dyDescent="0.2">
      <c r="A496" s="595"/>
      <c r="B496" s="595"/>
      <c r="C496" s="595"/>
      <c r="D496" s="595"/>
      <c r="E496" s="595"/>
      <c r="F496" s="595"/>
      <c r="G496" s="595"/>
      <c r="H496" s="596"/>
      <c r="I496" s="597"/>
      <c r="J496" s="597"/>
      <c r="K496" s="597"/>
      <c r="L496" s="595"/>
      <c r="M496" s="595"/>
      <c r="N496" s="595"/>
      <c r="O496" s="595"/>
      <c r="P496" s="595"/>
      <c r="Q496" s="595"/>
      <c r="R496" s="595"/>
      <c r="S496" s="595"/>
      <c r="T496" s="597"/>
      <c r="U496" s="597"/>
      <c r="V496" s="597"/>
      <c r="W496" s="597"/>
      <c r="X496" s="597"/>
      <c r="Y496" s="595"/>
      <c r="Z496" s="595"/>
    </row>
    <row r="497" spans="1:26" ht="11.25" customHeight="1" x14ac:dyDescent="0.2">
      <c r="A497" s="595"/>
      <c r="B497" s="595"/>
      <c r="C497" s="595"/>
      <c r="D497" s="595"/>
      <c r="E497" s="595"/>
      <c r="F497" s="595"/>
      <c r="G497" s="595"/>
      <c r="H497" s="596"/>
      <c r="I497" s="597"/>
      <c r="J497" s="597"/>
      <c r="K497" s="597"/>
      <c r="L497" s="595"/>
      <c r="M497" s="595"/>
      <c r="N497" s="595"/>
      <c r="O497" s="595"/>
      <c r="P497" s="595"/>
      <c r="Q497" s="595"/>
      <c r="R497" s="595"/>
      <c r="S497" s="595"/>
      <c r="T497" s="597"/>
      <c r="U497" s="597"/>
      <c r="V497" s="597"/>
      <c r="W497" s="597"/>
      <c r="X497" s="597"/>
      <c r="Y497" s="595"/>
      <c r="Z497" s="595"/>
    </row>
    <row r="498" spans="1:26" ht="11.25" customHeight="1" x14ac:dyDescent="0.2">
      <c r="A498" s="595"/>
      <c r="B498" s="595"/>
      <c r="C498" s="595"/>
      <c r="D498" s="595"/>
      <c r="E498" s="595"/>
      <c r="F498" s="595"/>
      <c r="G498" s="595"/>
      <c r="H498" s="596"/>
      <c r="I498" s="597"/>
      <c r="J498" s="597"/>
      <c r="K498" s="597"/>
      <c r="L498" s="595"/>
      <c r="M498" s="595"/>
      <c r="N498" s="595"/>
      <c r="O498" s="595"/>
      <c r="P498" s="595"/>
      <c r="Q498" s="595"/>
      <c r="R498" s="595"/>
      <c r="S498" s="595"/>
      <c r="T498" s="597"/>
      <c r="U498" s="597"/>
      <c r="V498" s="597"/>
      <c r="W498" s="597"/>
      <c r="X498" s="597"/>
      <c r="Y498" s="595"/>
      <c r="Z498" s="595"/>
    </row>
    <row r="499" spans="1:26" ht="11.25" customHeight="1" x14ac:dyDescent="0.2">
      <c r="A499" s="595"/>
      <c r="B499" s="595"/>
      <c r="C499" s="595"/>
      <c r="D499" s="595"/>
      <c r="E499" s="595"/>
      <c r="F499" s="595"/>
      <c r="G499" s="595"/>
      <c r="H499" s="596"/>
      <c r="I499" s="597"/>
      <c r="J499" s="597"/>
      <c r="K499" s="597"/>
      <c r="L499" s="595"/>
      <c r="M499" s="595"/>
      <c r="N499" s="595"/>
      <c r="O499" s="595"/>
      <c r="P499" s="595"/>
      <c r="Q499" s="595"/>
      <c r="R499" s="595"/>
      <c r="S499" s="595"/>
      <c r="T499" s="597"/>
      <c r="U499" s="597"/>
      <c r="V499" s="597"/>
      <c r="W499" s="597"/>
      <c r="X499" s="597"/>
      <c r="Y499" s="595"/>
      <c r="Z499" s="595"/>
    </row>
    <row r="500" spans="1:26" ht="11.25" customHeight="1" x14ac:dyDescent="0.2">
      <c r="A500" s="595"/>
      <c r="B500" s="595"/>
      <c r="C500" s="595"/>
      <c r="D500" s="595"/>
      <c r="E500" s="595"/>
      <c r="F500" s="595"/>
      <c r="G500" s="595"/>
      <c r="H500" s="596"/>
      <c r="I500" s="597"/>
      <c r="J500" s="597"/>
      <c r="K500" s="597"/>
      <c r="L500" s="595"/>
      <c r="M500" s="595"/>
      <c r="N500" s="595"/>
      <c r="O500" s="595"/>
      <c r="P500" s="595"/>
      <c r="Q500" s="595"/>
      <c r="R500" s="595"/>
      <c r="S500" s="595"/>
      <c r="T500" s="597"/>
      <c r="U500" s="597"/>
      <c r="V500" s="597"/>
      <c r="W500" s="597"/>
      <c r="X500" s="597"/>
      <c r="Y500" s="595"/>
      <c r="Z500" s="595"/>
    </row>
    <row r="501" spans="1:26" ht="11.25" customHeight="1" x14ac:dyDescent="0.2">
      <c r="A501" s="595"/>
      <c r="B501" s="595"/>
      <c r="C501" s="595"/>
      <c r="D501" s="595"/>
      <c r="E501" s="595"/>
      <c r="F501" s="595"/>
      <c r="G501" s="595"/>
      <c r="H501" s="596"/>
      <c r="I501" s="597"/>
      <c r="J501" s="597"/>
      <c r="K501" s="597"/>
      <c r="L501" s="595"/>
      <c r="M501" s="595"/>
      <c r="N501" s="595"/>
      <c r="O501" s="595"/>
      <c r="P501" s="595"/>
      <c r="Q501" s="595"/>
      <c r="R501" s="595"/>
      <c r="S501" s="595"/>
      <c r="T501" s="597"/>
      <c r="U501" s="597"/>
      <c r="V501" s="597"/>
      <c r="W501" s="597"/>
      <c r="X501" s="597"/>
      <c r="Y501" s="595"/>
      <c r="Z501" s="595"/>
    </row>
    <row r="502" spans="1:26" ht="11.25" customHeight="1" x14ac:dyDescent="0.2">
      <c r="A502" s="595"/>
      <c r="B502" s="595"/>
      <c r="C502" s="595"/>
      <c r="D502" s="595"/>
      <c r="E502" s="595"/>
      <c r="F502" s="595"/>
      <c r="G502" s="595"/>
      <c r="H502" s="596"/>
      <c r="I502" s="597"/>
      <c r="J502" s="597"/>
      <c r="K502" s="597"/>
      <c r="L502" s="595"/>
      <c r="M502" s="595"/>
      <c r="N502" s="595"/>
      <c r="O502" s="595"/>
      <c r="P502" s="595"/>
      <c r="Q502" s="595"/>
      <c r="R502" s="595"/>
      <c r="S502" s="595"/>
      <c r="T502" s="597"/>
      <c r="U502" s="597"/>
      <c r="V502" s="597"/>
      <c r="W502" s="597"/>
      <c r="X502" s="597"/>
      <c r="Y502" s="595"/>
      <c r="Z502" s="595"/>
    </row>
    <row r="503" spans="1:26" ht="11.25" customHeight="1" x14ac:dyDescent="0.2">
      <c r="A503" s="595"/>
      <c r="B503" s="595"/>
      <c r="C503" s="595"/>
      <c r="D503" s="595"/>
      <c r="E503" s="595"/>
      <c r="F503" s="595"/>
      <c r="G503" s="595"/>
      <c r="H503" s="596"/>
      <c r="I503" s="597"/>
      <c r="J503" s="597"/>
      <c r="K503" s="597"/>
      <c r="L503" s="595"/>
      <c r="M503" s="595"/>
      <c r="N503" s="595"/>
      <c r="O503" s="595"/>
      <c r="P503" s="595"/>
      <c r="Q503" s="595"/>
      <c r="R503" s="595"/>
      <c r="S503" s="595"/>
      <c r="T503" s="597"/>
      <c r="U503" s="597"/>
      <c r="V503" s="597"/>
      <c r="W503" s="597"/>
      <c r="X503" s="597"/>
      <c r="Y503" s="595"/>
      <c r="Z503" s="595"/>
    </row>
    <row r="504" spans="1:26" ht="11.25" customHeight="1" x14ac:dyDescent="0.2">
      <c r="A504" s="595"/>
      <c r="B504" s="595"/>
      <c r="C504" s="595"/>
      <c r="D504" s="595"/>
      <c r="E504" s="595"/>
      <c r="F504" s="595"/>
      <c r="G504" s="595"/>
      <c r="H504" s="596"/>
      <c r="I504" s="597"/>
      <c r="J504" s="597"/>
      <c r="K504" s="597"/>
      <c r="L504" s="595"/>
      <c r="M504" s="595"/>
      <c r="N504" s="595"/>
      <c r="O504" s="595"/>
      <c r="P504" s="595"/>
      <c r="Q504" s="595"/>
      <c r="R504" s="595"/>
      <c r="S504" s="595"/>
      <c r="T504" s="597"/>
      <c r="U504" s="597"/>
      <c r="V504" s="597"/>
      <c r="W504" s="597"/>
      <c r="X504" s="597"/>
      <c r="Y504" s="595"/>
      <c r="Z504" s="595"/>
    </row>
    <row r="505" spans="1:26" ht="11.25" customHeight="1" x14ac:dyDescent="0.2">
      <c r="A505" s="595"/>
      <c r="B505" s="595"/>
      <c r="C505" s="595"/>
      <c r="D505" s="595"/>
      <c r="E505" s="595"/>
      <c r="F505" s="595"/>
      <c r="G505" s="595"/>
      <c r="H505" s="596"/>
      <c r="I505" s="597"/>
      <c r="J505" s="597"/>
      <c r="K505" s="597"/>
      <c r="L505" s="595"/>
      <c r="M505" s="595"/>
      <c r="N505" s="595"/>
      <c r="O505" s="595"/>
      <c r="P505" s="595"/>
      <c r="Q505" s="595"/>
      <c r="R505" s="595"/>
      <c r="S505" s="595"/>
      <c r="T505" s="597"/>
      <c r="U505" s="597"/>
      <c r="V505" s="597"/>
      <c r="W505" s="597"/>
      <c r="X505" s="597"/>
      <c r="Y505" s="595"/>
      <c r="Z505" s="595"/>
    </row>
    <row r="506" spans="1:26" ht="11.25" customHeight="1" x14ac:dyDescent="0.2">
      <c r="A506" s="595"/>
      <c r="B506" s="595"/>
      <c r="C506" s="595"/>
      <c r="D506" s="595"/>
      <c r="E506" s="595"/>
      <c r="F506" s="595"/>
      <c r="G506" s="595"/>
      <c r="H506" s="596"/>
      <c r="I506" s="597"/>
      <c r="J506" s="597"/>
      <c r="K506" s="597"/>
      <c r="L506" s="595"/>
      <c r="M506" s="595"/>
      <c r="N506" s="595"/>
      <c r="O506" s="595"/>
      <c r="P506" s="595"/>
      <c r="Q506" s="595"/>
      <c r="R506" s="595"/>
      <c r="S506" s="595"/>
      <c r="T506" s="597"/>
      <c r="U506" s="597"/>
      <c r="V506" s="597"/>
      <c r="W506" s="597"/>
      <c r="X506" s="597"/>
      <c r="Y506" s="595"/>
      <c r="Z506" s="595"/>
    </row>
    <row r="507" spans="1:26" ht="11.25" customHeight="1" x14ac:dyDescent="0.2">
      <c r="A507" s="595"/>
      <c r="B507" s="595"/>
      <c r="C507" s="595"/>
      <c r="D507" s="595"/>
      <c r="E507" s="595"/>
      <c r="F507" s="595"/>
      <c r="G507" s="595"/>
      <c r="H507" s="596"/>
      <c r="I507" s="597"/>
      <c r="J507" s="597"/>
      <c r="K507" s="597"/>
      <c r="L507" s="595"/>
      <c r="M507" s="595"/>
      <c r="N507" s="595"/>
      <c r="O507" s="595"/>
      <c r="P507" s="595"/>
      <c r="Q507" s="595"/>
      <c r="R507" s="595"/>
      <c r="S507" s="595"/>
      <c r="T507" s="597"/>
      <c r="U507" s="597"/>
      <c r="V507" s="597"/>
      <c r="W507" s="597"/>
      <c r="X507" s="597"/>
      <c r="Y507" s="595"/>
      <c r="Z507" s="595"/>
    </row>
    <row r="508" spans="1:26" ht="11.25" customHeight="1" x14ac:dyDescent="0.2">
      <c r="A508" s="595"/>
      <c r="B508" s="595"/>
      <c r="C508" s="595"/>
      <c r="D508" s="595"/>
      <c r="E508" s="595"/>
      <c r="F508" s="595"/>
      <c r="G508" s="595"/>
      <c r="H508" s="596"/>
      <c r="I508" s="597"/>
      <c r="J508" s="597"/>
      <c r="K508" s="597"/>
      <c r="L508" s="595"/>
      <c r="M508" s="595"/>
      <c r="N508" s="595"/>
      <c r="O508" s="595"/>
      <c r="P508" s="595"/>
      <c r="Q508" s="595"/>
      <c r="R508" s="595"/>
      <c r="S508" s="595"/>
      <c r="T508" s="597"/>
      <c r="U508" s="597"/>
      <c r="V508" s="597"/>
      <c r="W508" s="597"/>
      <c r="X508" s="597"/>
      <c r="Y508" s="595"/>
      <c r="Z508" s="595"/>
    </row>
    <row r="509" spans="1:26" ht="11.25" customHeight="1" x14ac:dyDescent="0.2">
      <c r="A509" s="595"/>
      <c r="B509" s="595"/>
      <c r="C509" s="595"/>
      <c r="D509" s="595"/>
      <c r="E509" s="595"/>
      <c r="F509" s="595"/>
      <c r="G509" s="595"/>
      <c r="H509" s="596"/>
      <c r="I509" s="597"/>
      <c r="J509" s="597"/>
      <c r="K509" s="597"/>
      <c r="L509" s="595"/>
      <c r="M509" s="595"/>
      <c r="N509" s="595"/>
      <c r="O509" s="595"/>
      <c r="P509" s="595"/>
      <c r="Q509" s="595"/>
      <c r="R509" s="595"/>
      <c r="S509" s="595"/>
      <c r="T509" s="597"/>
      <c r="U509" s="597"/>
      <c r="V509" s="597"/>
      <c r="W509" s="597"/>
      <c r="X509" s="597"/>
      <c r="Y509" s="595"/>
      <c r="Z509" s="595"/>
    </row>
    <row r="510" spans="1:26" ht="11.25" customHeight="1" x14ac:dyDescent="0.2">
      <c r="A510" s="595"/>
      <c r="B510" s="595"/>
      <c r="C510" s="595"/>
      <c r="D510" s="595"/>
      <c r="E510" s="595"/>
      <c r="F510" s="595"/>
      <c r="G510" s="595"/>
      <c r="H510" s="596"/>
      <c r="I510" s="597"/>
      <c r="J510" s="597"/>
      <c r="K510" s="597"/>
      <c r="L510" s="595"/>
      <c r="M510" s="595"/>
      <c r="N510" s="595"/>
      <c r="O510" s="595"/>
      <c r="P510" s="595"/>
      <c r="Q510" s="595"/>
      <c r="R510" s="595"/>
      <c r="S510" s="595"/>
      <c r="T510" s="597"/>
      <c r="U510" s="597"/>
      <c r="V510" s="597"/>
      <c r="W510" s="597"/>
      <c r="X510" s="597"/>
      <c r="Y510" s="595"/>
      <c r="Z510" s="595"/>
    </row>
    <row r="511" spans="1:26" ht="11.25" customHeight="1" x14ac:dyDescent="0.2">
      <c r="A511" s="595"/>
      <c r="B511" s="595"/>
      <c r="C511" s="595"/>
      <c r="D511" s="595"/>
      <c r="E511" s="595"/>
      <c r="F511" s="595"/>
      <c r="G511" s="595"/>
      <c r="H511" s="596"/>
      <c r="I511" s="597"/>
      <c r="J511" s="597"/>
      <c r="K511" s="597"/>
      <c r="L511" s="595"/>
      <c r="M511" s="595"/>
      <c r="N511" s="595"/>
      <c r="O511" s="595"/>
      <c r="P511" s="595"/>
      <c r="Q511" s="595"/>
      <c r="R511" s="595"/>
      <c r="S511" s="595"/>
      <c r="T511" s="597"/>
      <c r="U511" s="597"/>
      <c r="V511" s="597"/>
      <c r="W511" s="597"/>
      <c r="X511" s="597"/>
      <c r="Y511" s="595"/>
      <c r="Z511" s="595"/>
    </row>
    <row r="512" spans="1:26" ht="11.25" customHeight="1" x14ac:dyDescent="0.2">
      <c r="A512" s="595"/>
      <c r="B512" s="595"/>
      <c r="C512" s="595"/>
      <c r="D512" s="595"/>
      <c r="E512" s="595"/>
      <c r="F512" s="595"/>
      <c r="G512" s="595"/>
      <c r="H512" s="596"/>
      <c r="I512" s="597"/>
      <c r="J512" s="597"/>
      <c r="K512" s="597"/>
      <c r="L512" s="595"/>
      <c r="M512" s="595"/>
      <c r="N512" s="595"/>
      <c r="O512" s="595"/>
      <c r="P512" s="595"/>
      <c r="Q512" s="595"/>
      <c r="R512" s="595"/>
      <c r="S512" s="595"/>
      <c r="T512" s="597"/>
      <c r="U512" s="597"/>
      <c r="V512" s="597"/>
      <c r="W512" s="597"/>
      <c r="X512" s="597"/>
      <c r="Y512" s="595"/>
      <c r="Z512" s="595"/>
    </row>
    <row r="513" spans="1:26" ht="11.25" customHeight="1" x14ac:dyDescent="0.2">
      <c r="A513" s="595"/>
      <c r="B513" s="595"/>
      <c r="C513" s="595"/>
      <c r="D513" s="595"/>
      <c r="E513" s="595"/>
      <c r="F513" s="595"/>
      <c r="G513" s="595"/>
      <c r="H513" s="596"/>
      <c r="I513" s="597"/>
      <c r="J513" s="597"/>
      <c r="K513" s="597"/>
      <c r="L513" s="595"/>
      <c r="M513" s="595"/>
      <c r="N513" s="595"/>
      <c r="O513" s="595"/>
      <c r="P513" s="595"/>
      <c r="Q513" s="595"/>
      <c r="R513" s="595"/>
      <c r="S513" s="595"/>
      <c r="T513" s="597"/>
      <c r="U513" s="597"/>
      <c r="V513" s="597"/>
      <c r="W513" s="597"/>
      <c r="X513" s="597"/>
      <c r="Y513" s="595"/>
      <c r="Z513" s="595"/>
    </row>
    <row r="514" spans="1:26" ht="11.25" customHeight="1" x14ac:dyDescent="0.2">
      <c r="A514" s="595"/>
      <c r="B514" s="595"/>
      <c r="C514" s="595"/>
      <c r="D514" s="595"/>
      <c r="E514" s="595"/>
      <c r="F514" s="595"/>
      <c r="G514" s="595"/>
      <c r="H514" s="596"/>
      <c r="I514" s="597"/>
      <c r="J514" s="597"/>
      <c r="K514" s="597"/>
      <c r="L514" s="595"/>
      <c r="M514" s="595"/>
      <c r="N514" s="595"/>
      <c r="O514" s="595"/>
      <c r="P514" s="595"/>
      <c r="Q514" s="595"/>
      <c r="R514" s="595"/>
      <c r="S514" s="595"/>
      <c r="T514" s="597"/>
      <c r="U514" s="597"/>
      <c r="V514" s="597"/>
      <c r="W514" s="597"/>
      <c r="X514" s="597"/>
      <c r="Y514" s="595"/>
      <c r="Z514" s="595"/>
    </row>
    <row r="515" spans="1:26" ht="11.25" customHeight="1" x14ac:dyDescent="0.2">
      <c r="A515" s="595"/>
      <c r="B515" s="595"/>
      <c r="C515" s="595"/>
      <c r="D515" s="595"/>
      <c r="E515" s="595"/>
      <c r="F515" s="595"/>
      <c r="G515" s="595"/>
      <c r="H515" s="596"/>
      <c r="I515" s="597"/>
      <c r="J515" s="597"/>
      <c r="K515" s="597"/>
      <c r="L515" s="595"/>
      <c r="M515" s="595"/>
      <c r="N515" s="595"/>
      <c r="O515" s="595"/>
      <c r="P515" s="595"/>
      <c r="Q515" s="595"/>
      <c r="R515" s="595"/>
      <c r="S515" s="595"/>
      <c r="T515" s="597"/>
      <c r="U515" s="597"/>
      <c r="V515" s="597"/>
      <c r="W515" s="597"/>
      <c r="X515" s="597"/>
      <c r="Y515" s="595"/>
      <c r="Z515" s="595"/>
    </row>
    <row r="516" spans="1:26" ht="11.25" customHeight="1" x14ac:dyDescent="0.2">
      <c r="A516" s="595"/>
      <c r="B516" s="595"/>
      <c r="C516" s="595"/>
      <c r="D516" s="595"/>
      <c r="E516" s="595"/>
      <c r="F516" s="595"/>
      <c r="G516" s="595"/>
      <c r="H516" s="596"/>
      <c r="I516" s="597"/>
      <c r="J516" s="597"/>
      <c r="K516" s="597"/>
      <c r="L516" s="595"/>
      <c r="M516" s="595"/>
      <c r="N516" s="595"/>
      <c r="O516" s="595"/>
      <c r="P516" s="595"/>
      <c r="Q516" s="595"/>
      <c r="R516" s="595"/>
      <c r="S516" s="595"/>
      <c r="T516" s="597"/>
      <c r="U516" s="597"/>
      <c r="V516" s="597"/>
      <c r="W516" s="597"/>
      <c r="X516" s="597"/>
      <c r="Y516" s="595"/>
      <c r="Z516" s="595"/>
    </row>
    <row r="517" spans="1:26" ht="11.25" customHeight="1" x14ac:dyDescent="0.2">
      <c r="A517" s="595"/>
      <c r="B517" s="595"/>
      <c r="C517" s="595"/>
      <c r="D517" s="595"/>
      <c r="E517" s="595"/>
      <c r="F517" s="595"/>
      <c r="G517" s="595"/>
      <c r="H517" s="596"/>
      <c r="I517" s="597"/>
      <c r="J517" s="597"/>
      <c r="K517" s="597"/>
      <c r="L517" s="595"/>
      <c r="M517" s="595"/>
      <c r="N517" s="595"/>
      <c r="O517" s="595"/>
      <c r="P517" s="595"/>
      <c r="Q517" s="595"/>
      <c r="R517" s="595"/>
      <c r="S517" s="595"/>
      <c r="T517" s="597"/>
      <c r="U517" s="597"/>
      <c r="V517" s="597"/>
      <c r="W517" s="597"/>
      <c r="X517" s="597"/>
      <c r="Y517" s="595"/>
      <c r="Z517" s="595"/>
    </row>
    <row r="518" spans="1:26" ht="11.25" customHeight="1" x14ac:dyDescent="0.2">
      <c r="A518" s="595"/>
      <c r="B518" s="595"/>
      <c r="C518" s="595"/>
      <c r="D518" s="595"/>
      <c r="E518" s="595"/>
      <c r="F518" s="595"/>
      <c r="G518" s="595"/>
      <c r="H518" s="596"/>
      <c r="I518" s="597"/>
      <c r="J518" s="597"/>
      <c r="K518" s="597"/>
      <c r="L518" s="595"/>
      <c r="M518" s="595"/>
      <c r="N518" s="595"/>
      <c r="O518" s="595"/>
      <c r="P518" s="595"/>
      <c r="Q518" s="595"/>
      <c r="R518" s="595"/>
      <c r="S518" s="595"/>
      <c r="T518" s="597"/>
      <c r="U518" s="597"/>
      <c r="V518" s="597"/>
      <c r="W518" s="597"/>
      <c r="X518" s="597"/>
      <c r="Y518" s="595"/>
      <c r="Z518" s="595"/>
    </row>
    <row r="519" spans="1:26" ht="11.25" customHeight="1" x14ac:dyDescent="0.2">
      <c r="A519" s="595"/>
      <c r="B519" s="595"/>
      <c r="C519" s="595"/>
      <c r="D519" s="595"/>
      <c r="E519" s="595"/>
      <c r="F519" s="595"/>
      <c r="G519" s="595"/>
      <c r="H519" s="596"/>
      <c r="I519" s="597"/>
      <c r="J519" s="597"/>
      <c r="K519" s="597"/>
      <c r="L519" s="595"/>
      <c r="M519" s="595"/>
      <c r="N519" s="595"/>
      <c r="O519" s="595"/>
      <c r="P519" s="595"/>
      <c r="Q519" s="595"/>
      <c r="R519" s="595"/>
      <c r="S519" s="595"/>
      <c r="T519" s="597"/>
      <c r="U519" s="597"/>
      <c r="V519" s="597"/>
      <c r="W519" s="597"/>
      <c r="X519" s="597"/>
      <c r="Y519" s="595"/>
      <c r="Z519" s="595"/>
    </row>
    <row r="520" spans="1:26" ht="11.25" customHeight="1" x14ac:dyDescent="0.2">
      <c r="A520" s="595"/>
      <c r="B520" s="595"/>
      <c r="C520" s="595"/>
      <c r="D520" s="595"/>
      <c r="E520" s="595"/>
      <c r="F520" s="595"/>
      <c r="G520" s="595"/>
      <c r="H520" s="596"/>
      <c r="I520" s="597"/>
      <c r="J520" s="597"/>
      <c r="K520" s="597"/>
      <c r="L520" s="595"/>
      <c r="M520" s="595"/>
      <c r="N520" s="595"/>
      <c r="O520" s="595"/>
      <c r="P520" s="595"/>
      <c r="Q520" s="595"/>
      <c r="R520" s="595"/>
      <c r="S520" s="595"/>
      <c r="T520" s="597"/>
      <c r="U520" s="597"/>
      <c r="V520" s="597"/>
      <c r="W520" s="597"/>
      <c r="X520" s="597"/>
      <c r="Y520" s="595"/>
      <c r="Z520" s="595"/>
    </row>
    <row r="521" spans="1:26" ht="11.25" customHeight="1" x14ac:dyDescent="0.2">
      <c r="A521" s="595"/>
      <c r="B521" s="595"/>
      <c r="C521" s="595"/>
      <c r="D521" s="595"/>
      <c r="E521" s="595"/>
      <c r="F521" s="595"/>
      <c r="G521" s="595"/>
      <c r="H521" s="596"/>
      <c r="I521" s="597"/>
      <c r="J521" s="597"/>
      <c r="K521" s="597"/>
      <c r="L521" s="595"/>
      <c r="M521" s="595"/>
      <c r="N521" s="595"/>
      <c r="O521" s="595"/>
      <c r="P521" s="595"/>
      <c r="Q521" s="595"/>
      <c r="R521" s="595"/>
      <c r="S521" s="595"/>
      <c r="T521" s="597"/>
      <c r="U521" s="597"/>
      <c r="V521" s="597"/>
      <c r="W521" s="597"/>
      <c r="X521" s="597"/>
      <c r="Y521" s="595"/>
      <c r="Z521" s="595"/>
    </row>
    <row r="522" spans="1:26" ht="11.25" customHeight="1" x14ac:dyDescent="0.2">
      <c r="A522" s="595"/>
      <c r="B522" s="595"/>
      <c r="C522" s="595"/>
      <c r="D522" s="595"/>
      <c r="E522" s="595"/>
      <c r="F522" s="595"/>
      <c r="G522" s="595"/>
      <c r="H522" s="596"/>
      <c r="I522" s="597"/>
      <c r="J522" s="597"/>
      <c r="K522" s="597"/>
      <c r="L522" s="595"/>
      <c r="M522" s="595"/>
      <c r="N522" s="595"/>
      <c r="O522" s="595"/>
      <c r="P522" s="595"/>
      <c r="Q522" s="595"/>
      <c r="R522" s="595"/>
      <c r="S522" s="595"/>
      <c r="T522" s="597"/>
      <c r="U522" s="597"/>
      <c r="V522" s="597"/>
      <c r="W522" s="597"/>
      <c r="X522" s="597"/>
      <c r="Y522" s="595"/>
      <c r="Z522" s="595"/>
    </row>
    <row r="523" spans="1:26" ht="11.25" customHeight="1" x14ac:dyDescent="0.2">
      <c r="A523" s="595"/>
      <c r="B523" s="595"/>
      <c r="C523" s="595"/>
      <c r="D523" s="595"/>
      <c r="E523" s="595"/>
      <c r="F523" s="595"/>
      <c r="G523" s="595"/>
      <c r="H523" s="596"/>
      <c r="I523" s="597"/>
      <c r="J523" s="597"/>
      <c r="K523" s="597"/>
      <c r="L523" s="595"/>
      <c r="M523" s="595"/>
      <c r="N523" s="595"/>
      <c r="O523" s="595"/>
      <c r="P523" s="595"/>
      <c r="Q523" s="595"/>
      <c r="R523" s="595"/>
      <c r="S523" s="595"/>
      <c r="T523" s="597"/>
      <c r="U523" s="597"/>
      <c r="V523" s="597"/>
      <c r="W523" s="597"/>
      <c r="X523" s="597"/>
      <c r="Y523" s="595"/>
      <c r="Z523" s="595"/>
    </row>
    <row r="524" spans="1:26" ht="11.25" customHeight="1" x14ac:dyDescent="0.2">
      <c r="A524" s="595"/>
      <c r="B524" s="595"/>
      <c r="C524" s="595"/>
      <c r="D524" s="595"/>
      <c r="E524" s="595"/>
      <c r="F524" s="595"/>
      <c r="G524" s="595"/>
      <c r="H524" s="596"/>
      <c r="I524" s="597"/>
      <c r="J524" s="597"/>
      <c r="K524" s="597"/>
      <c r="L524" s="595"/>
      <c r="M524" s="595"/>
      <c r="N524" s="595"/>
      <c r="O524" s="595"/>
      <c r="P524" s="595"/>
      <c r="Q524" s="595"/>
      <c r="R524" s="595"/>
      <c r="S524" s="595"/>
      <c r="T524" s="597"/>
      <c r="U524" s="597"/>
      <c r="V524" s="597"/>
      <c r="W524" s="597"/>
      <c r="X524" s="597"/>
      <c r="Y524" s="595"/>
      <c r="Z524" s="595"/>
    </row>
    <row r="525" spans="1:26" ht="11.25" customHeight="1" x14ac:dyDescent="0.2">
      <c r="A525" s="595"/>
      <c r="B525" s="595"/>
      <c r="C525" s="595"/>
      <c r="D525" s="595"/>
      <c r="E525" s="595"/>
      <c r="F525" s="595"/>
      <c r="G525" s="595"/>
      <c r="H525" s="596"/>
      <c r="I525" s="597"/>
      <c r="J525" s="597"/>
      <c r="K525" s="597"/>
      <c r="L525" s="595"/>
      <c r="M525" s="595"/>
      <c r="N525" s="595"/>
      <c r="O525" s="595"/>
      <c r="P525" s="595"/>
      <c r="Q525" s="595"/>
      <c r="R525" s="595"/>
      <c r="S525" s="595"/>
      <c r="T525" s="597"/>
      <c r="U525" s="597"/>
      <c r="V525" s="597"/>
      <c r="W525" s="597"/>
      <c r="X525" s="597"/>
      <c r="Y525" s="595"/>
      <c r="Z525" s="595"/>
    </row>
    <row r="526" spans="1:26" ht="11.25" customHeight="1" x14ac:dyDescent="0.2">
      <c r="A526" s="595"/>
      <c r="B526" s="595"/>
      <c r="C526" s="595"/>
      <c r="D526" s="595"/>
      <c r="E526" s="595"/>
      <c r="F526" s="595"/>
      <c r="G526" s="595"/>
      <c r="H526" s="596"/>
      <c r="I526" s="597"/>
      <c r="J526" s="597"/>
      <c r="K526" s="597"/>
      <c r="L526" s="595"/>
      <c r="M526" s="595"/>
      <c r="N526" s="595"/>
      <c r="O526" s="595"/>
      <c r="P526" s="595"/>
      <c r="Q526" s="595"/>
      <c r="R526" s="595"/>
      <c r="S526" s="595"/>
      <c r="T526" s="597"/>
      <c r="U526" s="597"/>
      <c r="V526" s="597"/>
      <c r="W526" s="597"/>
      <c r="X526" s="597"/>
      <c r="Y526" s="595"/>
      <c r="Z526" s="595"/>
    </row>
    <row r="527" spans="1:26" ht="11.25" customHeight="1" x14ac:dyDescent="0.2">
      <c r="A527" s="595"/>
      <c r="B527" s="595"/>
      <c r="C527" s="595"/>
      <c r="D527" s="595"/>
      <c r="E527" s="595"/>
      <c r="F527" s="595"/>
      <c r="G527" s="595"/>
      <c r="H527" s="596"/>
      <c r="I527" s="597"/>
      <c r="J527" s="597"/>
      <c r="K527" s="597"/>
      <c r="L527" s="595"/>
      <c r="M527" s="595"/>
      <c r="N527" s="595"/>
      <c r="O527" s="595"/>
      <c r="P527" s="595"/>
      <c r="Q527" s="595"/>
      <c r="R527" s="595"/>
      <c r="S527" s="595"/>
      <c r="T527" s="597"/>
      <c r="U527" s="597"/>
      <c r="V527" s="597"/>
      <c r="W527" s="597"/>
      <c r="X527" s="597"/>
      <c r="Y527" s="595"/>
      <c r="Z527" s="595"/>
    </row>
    <row r="528" spans="1:26" ht="11.25" customHeight="1" x14ac:dyDescent="0.2">
      <c r="A528" s="595"/>
      <c r="B528" s="595"/>
      <c r="C528" s="595"/>
      <c r="D528" s="595"/>
      <c r="E528" s="595"/>
      <c r="F528" s="595"/>
      <c r="G528" s="595"/>
      <c r="H528" s="596"/>
      <c r="I528" s="597"/>
      <c r="J528" s="597"/>
      <c r="K528" s="597"/>
      <c r="L528" s="595"/>
      <c r="M528" s="595"/>
      <c r="N528" s="595"/>
      <c r="O528" s="595"/>
      <c r="P528" s="595"/>
      <c r="Q528" s="595"/>
      <c r="R528" s="595"/>
      <c r="S528" s="595"/>
      <c r="T528" s="597"/>
      <c r="U528" s="597"/>
      <c r="V528" s="597"/>
      <c r="W528" s="597"/>
      <c r="X528" s="597"/>
      <c r="Y528" s="595"/>
      <c r="Z528" s="595"/>
    </row>
    <row r="529" spans="1:26" ht="11.25" customHeight="1" x14ac:dyDescent="0.2">
      <c r="A529" s="595"/>
      <c r="B529" s="595"/>
      <c r="C529" s="595"/>
      <c r="D529" s="595"/>
      <c r="E529" s="595"/>
      <c r="F529" s="595"/>
      <c r="G529" s="595"/>
      <c r="H529" s="596"/>
      <c r="I529" s="597"/>
      <c r="J529" s="597"/>
      <c r="K529" s="597"/>
      <c r="L529" s="595"/>
      <c r="M529" s="595"/>
      <c r="N529" s="595"/>
      <c r="O529" s="595"/>
      <c r="P529" s="595"/>
      <c r="Q529" s="595"/>
      <c r="R529" s="595"/>
      <c r="S529" s="595"/>
      <c r="T529" s="597"/>
      <c r="U529" s="597"/>
      <c r="V529" s="597"/>
      <c r="W529" s="597"/>
      <c r="X529" s="597"/>
      <c r="Y529" s="595"/>
      <c r="Z529" s="595"/>
    </row>
    <row r="530" spans="1:26" ht="11.25" customHeight="1" x14ac:dyDescent="0.2">
      <c r="A530" s="595"/>
      <c r="B530" s="595"/>
      <c r="C530" s="595"/>
      <c r="D530" s="595"/>
      <c r="E530" s="595"/>
      <c r="F530" s="595"/>
      <c r="G530" s="595"/>
      <c r="H530" s="596"/>
      <c r="I530" s="597"/>
      <c r="J530" s="597"/>
      <c r="K530" s="597"/>
      <c r="L530" s="595"/>
      <c r="M530" s="595"/>
      <c r="N530" s="595"/>
      <c r="O530" s="595"/>
      <c r="P530" s="595"/>
      <c r="Q530" s="595"/>
      <c r="R530" s="595"/>
      <c r="S530" s="595"/>
      <c r="T530" s="597"/>
      <c r="U530" s="597"/>
      <c r="V530" s="597"/>
      <c r="W530" s="597"/>
      <c r="X530" s="597"/>
      <c r="Y530" s="595"/>
      <c r="Z530" s="595"/>
    </row>
    <row r="531" spans="1:26" ht="11.25" customHeight="1" x14ac:dyDescent="0.2">
      <c r="A531" s="595"/>
      <c r="B531" s="595"/>
      <c r="C531" s="595"/>
      <c r="D531" s="595"/>
      <c r="E531" s="595"/>
      <c r="F531" s="595"/>
      <c r="G531" s="595"/>
      <c r="H531" s="596"/>
      <c r="I531" s="597"/>
      <c r="J531" s="597"/>
      <c r="K531" s="597"/>
      <c r="L531" s="595"/>
      <c r="M531" s="595"/>
      <c r="N531" s="595"/>
      <c r="O531" s="595"/>
      <c r="P531" s="595"/>
      <c r="Q531" s="595"/>
      <c r="R531" s="595"/>
      <c r="S531" s="595"/>
      <c r="T531" s="597"/>
      <c r="U531" s="597"/>
      <c r="V531" s="597"/>
      <c r="W531" s="597"/>
      <c r="X531" s="597"/>
      <c r="Y531" s="595"/>
      <c r="Z531" s="595"/>
    </row>
    <row r="532" spans="1:26" ht="11.25" customHeight="1" x14ac:dyDescent="0.2">
      <c r="A532" s="595"/>
      <c r="B532" s="595"/>
      <c r="C532" s="595"/>
      <c r="D532" s="595"/>
      <c r="E532" s="595"/>
      <c r="F532" s="595"/>
      <c r="G532" s="595"/>
      <c r="H532" s="596"/>
      <c r="I532" s="597"/>
      <c r="J532" s="597"/>
      <c r="K532" s="597"/>
      <c r="L532" s="595"/>
      <c r="M532" s="595"/>
      <c r="N532" s="595"/>
      <c r="O532" s="595"/>
      <c r="P532" s="595"/>
      <c r="Q532" s="595"/>
      <c r="R532" s="595"/>
      <c r="S532" s="595"/>
      <c r="T532" s="597"/>
      <c r="U532" s="597"/>
      <c r="V532" s="597"/>
      <c r="W532" s="597"/>
      <c r="X532" s="597"/>
      <c r="Y532" s="595"/>
      <c r="Z532" s="595"/>
    </row>
    <row r="533" spans="1:26" ht="11.25" customHeight="1" x14ac:dyDescent="0.2">
      <c r="A533" s="595"/>
      <c r="B533" s="595"/>
      <c r="C533" s="595"/>
      <c r="D533" s="595"/>
      <c r="E533" s="595"/>
      <c r="F533" s="595"/>
      <c r="G533" s="595"/>
      <c r="H533" s="596"/>
      <c r="I533" s="597"/>
      <c r="J533" s="597"/>
      <c r="K533" s="597"/>
      <c r="L533" s="595"/>
      <c r="M533" s="595"/>
      <c r="N533" s="595"/>
      <c r="O533" s="595"/>
      <c r="P533" s="595"/>
      <c r="Q533" s="595"/>
      <c r="R533" s="595"/>
      <c r="S533" s="595"/>
      <c r="T533" s="597"/>
      <c r="U533" s="597"/>
      <c r="V533" s="597"/>
      <c r="W533" s="597"/>
      <c r="X533" s="597"/>
      <c r="Y533" s="595"/>
      <c r="Z533" s="595"/>
    </row>
    <row r="534" spans="1:26" ht="11.25" customHeight="1" x14ac:dyDescent="0.2">
      <c r="A534" s="595"/>
      <c r="B534" s="595"/>
      <c r="C534" s="595"/>
      <c r="D534" s="595"/>
      <c r="E534" s="595"/>
      <c r="F534" s="595"/>
      <c r="G534" s="595"/>
      <c r="H534" s="596"/>
      <c r="I534" s="597"/>
      <c r="J534" s="597"/>
      <c r="K534" s="597"/>
      <c r="L534" s="595"/>
      <c r="M534" s="595"/>
      <c r="N534" s="595"/>
      <c r="O534" s="595"/>
      <c r="P534" s="595"/>
      <c r="Q534" s="595"/>
      <c r="R534" s="595"/>
      <c r="S534" s="595"/>
      <c r="T534" s="597"/>
      <c r="U534" s="597"/>
      <c r="V534" s="597"/>
      <c r="W534" s="597"/>
      <c r="X534" s="597"/>
      <c r="Y534" s="595"/>
      <c r="Z534" s="595"/>
    </row>
    <row r="535" spans="1:26" ht="11.25" customHeight="1" x14ac:dyDescent="0.2">
      <c r="A535" s="595"/>
      <c r="B535" s="595"/>
      <c r="C535" s="595"/>
      <c r="D535" s="595"/>
      <c r="E535" s="595"/>
      <c r="F535" s="595"/>
      <c r="G535" s="595"/>
      <c r="H535" s="596"/>
      <c r="I535" s="597"/>
      <c r="J535" s="597"/>
      <c r="K535" s="597"/>
      <c r="L535" s="595"/>
      <c r="M535" s="595"/>
      <c r="N535" s="595"/>
      <c r="O535" s="595"/>
      <c r="P535" s="595"/>
      <c r="Q535" s="595"/>
      <c r="R535" s="595"/>
      <c r="S535" s="595"/>
      <c r="T535" s="597"/>
      <c r="U535" s="597"/>
      <c r="V535" s="597"/>
      <c r="W535" s="597"/>
      <c r="X535" s="597"/>
      <c r="Y535" s="595"/>
      <c r="Z535" s="595"/>
    </row>
    <row r="536" spans="1:26" ht="11.25" customHeight="1" x14ac:dyDescent="0.2">
      <c r="A536" s="595"/>
      <c r="B536" s="595"/>
      <c r="C536" s="595"/>
      <c r="D536" s="595"/>
      <c r="E536" s="595"/>
      <c r="F536" s="595"/>
      <c r="G536" s="595"/>
      <c r="H536" s="596"/>
      <c r="I536" s="597"/>
      <c r="J536" s="597"/>
      <c r="K536" s="597"/>
      <c r="L536" s="595"/>
      <c r="M536" s="595"/>
      <c r="N536" s="595"/>
      <c r="O536" s="595"/>
      <c r="P536" s="595"/>
      <c r="Q536" s="595"/>
      <c r="R536" s="595"/>
      <c r="S536" s="595"/>
      <c r="T536" s="597"/>
      <c r="U536" s="597"/>
      <c r="V536" s="597"/>
      <c r="W536" s="597"/>
      <c r="X536" s="597"/>
      <c r="Y536" s="595"/>
      <c r="Z536" s="595"/>
    </row>
    <row r="537" spans="1:26" ht="11.25" customHeight="1" x14ac:dyDescent="0.2">
      <c r="A537" s="595"/>
      <c r="B537" s="595"/>
      <c r="C537" s="595"/>
      <c r="D537" s="595"/>
      <c r="E537" s="595"/>
      <c r="F537" s="595"/>
      <c r="G537" s="595"/>
      <c r="H537" s="596"/>
      <c r="I537" s="597"/>
      <c r="J537" s="597"/>
      <c r="K537" s="597"/>
      <c r="L537" s="595"/>
      <c r="M537" s="595"/>
      <c r="N537" s="595"/>
      <c r="O537" s="595"/>
      <c r="P537" s="595"/>
      <c r="Q537" s="595"/>
      <c r="R537" s="595"/>
      <c r="S537" s="595"/>
      <c r="T537" s="597"/>
      <c r="U537" s="597"/>
      <c r="V537" s="597"/>
      <c r="W537" s="597"/>
      <c r="X537" s="597"/>
      <c r="Y537" s="595"/>
      <c r="Z537" s="595"/>
    </row>
    <row r="538" spans="1:26" ht="11.25" customHeight="1" x14ac:dyDescent="0.2">
      <c r="A538" s="595"/>
      <c r="B538" s="595"/>
      <c r="C538" s="595"/>
      <c r="D538" s="595"/>
      <c r="E538" s="595"/>
      <c r="F538" s="595"/>
      <c r="G538" s="595"/>
      <c r="H538" s="596"/>
      <c r="I538" s="597"/>
      <c r="J538" s="597"/>
      <c r="K538" s="597"/>
      <c r="L538" s="595"/>
      <c r="M538" s="595"/>
      <c r="N538" s="595"/>
      <c r="O538" s="595"/>
      <c r="P538" s="595"/>
      <c r="Q538" s="595"/>
      <c r="R538" s="595"/>
      <c r="S538" s="595"/>
      <c r="T538" s="597"/>
      <c r="U538" s="597"/>
      <c r="V538" s="597"/>
      <c r="W538" s="597"/>
      <c r="X538" s="597"/>
      <c r="Y538" s="595"/>
      <c r="Z538" s="595"/>
    </row>
    <row r="539" spans="1:26" ht="11.25" customHeight="1" x14ac:dyDescent="0.2">
      <c r="A539" s="595"/>
      <c r="B539" s="595"/>
      <c r="C539" s="595"/>
      <c r="D539" s="595"/>
      <c r="E539" s="595"/>
      <c r="F539" s="595"/>
      <c r="G539" s="595"/>
      <c r="H539" s="596"/>
      <c r="I539" s="597"/>
      <c r="J539" s="597"/>
      <c r="K539" s="597"/>
      <c r="L539" s="595"/>
      <c r="M539" s="595"/>
      <c r="N539" s="595"/>
      <c r="O539" s="595"/>
      <c r="P539" s="595"/>
      <c r="Q539" s="595"/>
      <c r="R539" s="595"/>
      <c r="S539" s="595"/>
      <c r="T539" s="597"/>
      <c r="U539" s="597"/>
      <c r="V539" s="597"/>
      <c r="W539" s="597"/>
      <c r="X539" s="597"/>
      <c r="Y539" s="595"/>
      <c r="Z539" s="595"/>
    </row>
    <row r="540" spans="1:26" ht="11.25" customHeight="1" x14ac:dyDescent="0.2">
      <c r="A540" s="595"/>
      <c r="B540" s="595"/>
      <c r="C540" s="595"/>
      <c r="D540" s="595"/>
      <c r="E540" s="595"/>
      <c r="F540" s="595"/>
      <c r="G540" s="595"/>
      <c r="H540" s="596"/>
      <c r="I540" s="597"/>
      <c r="J540" s="597"/>
      <c r="K540" s="597"/>
      <c r="L540" s="595"/>
      <c r="M540" s="595"/>
      <c r="N540" s="595"/>
      <c r="O540" s="595"/>
      <c r="P540" s="595"/>
      <c r="Q540" s="595"/>
      <c r="R540" s="595"/>
      <c r="S540" s="595"/>
      <c r="T540" s="597"/>
      <c r="U540" s="597"/>
      <c r="V540" s="597"/>
      <c r="W540" s="597"/>
      <c r="X540" s="597"/>
      <c r="Y540" s="595"/>
      <c r="Z540" s="595"/>
    </row>
    <row r="541" spans="1:26" ht="11.25" customHeight="1" x14ac:dyDescent="0.2">
      <c r="A541" s="595"/>
      <c r="B541" s="595"/>
      <c r="C541" s="595"/>
      <c r="D541" s="595"/>
      <c r="E541" s="595"/>
      <c r="F541" s="595"/>
      <c r="G541" s="595"/>
      <c r="H541" s="596"/>
      <c r="I541" s="597"/>
      <c r="J541" s="597"/>
      <c r="K541" s="597"/>
      <c r="L541" s="595"/>
      <c r="M541" s="595"/>
      <c r="N541" s="595"/>
      <c r="O541" s="595"/>
      <c r="P541" s="595"/>
      <c r="Q541" s="595"/>
      <c r="R541" s="595"/>
      <c r="S541" s="595"/>
      <c r="T541" s="597"/>
      <c r="U541" s="597"/>
      <c r="V541" s="597"/>
      <c r="W541" s="597"/>
      <c r="X541" s="597"/>
      <c r="Y541" s="595"/>
      <c r="Z541" s="595"/>
    </row>
    <row r="542" spans="1:26" ht="11.25" customHeight="1" x14ac:dyDescent="0.2">
      <c r="A542" s="595"/>
      <c r="B542" s="595"/>
      <c r="C542" s="595"/>
      <c r="D542" s="595"/>
      <c r="E542" s="595"/>
      <c r="F542" s="595"/>
      <c r="G542" s="595"/>
      <c r="H542" s="596"/>
      <c r="I542" s="597"/>
      <c r="J542" s="597"/>
      <c r="K542" s="597"/>
      <c r="L542" s="595"/>
      <c r="M542" s="595"/>
      <c r="N542" s="595"/>
      <c r="O542" s="595"/>
      <c r="P542" s="595"/>
      <c r="Q542" s="595"/>
      <c r="R542" s="595"/>
      <c r="S542" s="595"/>
      <c r="T542" s="597"/>
      <c r="U542" s="597"/>
      <c r="V542" s="597"/>
      <c r="W542" s="597"/>
      <c r="X542" s="597"/>
      <c r="Y542" s="595"/>
      <c r="Z542" s="595"/>
    </row>
    <row r="543" spans="1:26" ht="11.25" customHeight="1" x14ac:dyDescent="0.2">
      <c r="A543" s="595"/>
      <c r="B543" s="595"/>
      <c r="C543" s="595"/>
      <c r="D543" s="595"/>
      <c r="E543" s="595"/>
      <c r="F543" s="595"/>
      <c r="G543" s="595"/>
      <c r="H543" s="596"/>
      <c r="I543" s="597"/>
      <c r="J543" s="597"/>
      <c r="K543" s="597"/>
      <c r="L543" s="595"/>
      <c r="M543" s="595"/>
      <c r="N543" s="595"/>
      <c r="O543" s="595"/>
      <c r="P543" s="595"/>
      <c r="Q543" s="595"/>
      <c r="R543" s="595"/>
      <c r="S543" s="595"/>
      <c r="T543" s="597"/>
      <c r="U543" s="597"/>
      <c r="V543" s="597"/>
      <c r="W543" s="597"/>
      <c r="X543" s="597"/>
      <c r="Y543" s="595"/>
      <c r="Z543" s="595"/>
    </row>
    <row r="544" spans="1:26" ht="11.25" customHeight="1" x14ac:dyDescent="0.2">
      <c r="A544" s="595"/>
      <c r="B544" s="595"/>
      <c r="C544" s="595"/>
      <c r="D544" s="595"/>
      <c r="E544" s="595"/>
      <c r="F544" s="595"/>
      <c r="G544" s="595"/>
      <c r="H544" s="596"/>
      <c r="I544" s="597"/>
      <c r="J544" s="597"/>
      <c r="K544" s="597"/>
      <c r="L544" s="595"/>
      <c r="M544" s="595"/>
      <c r="N544" s="595"/>
      <c r="O544" s="595"/>
      <c r="P544" s="595"/>
      <c r="Q544" s="595"/>
      <c r="R544" s="595"/>
      <c r="S544" s="595"/>
      <c r="T544" s="597"/>
      <c r="U544" s="597"/>
      <c r="V544" s="597"/>
      <c r="W544" s="597"/>
      <c r="X544" s="597"/>
      <c r="Y544" s="595"/>
      <c r="Z544" s="595"/>
    </row>
    <row r="545" spans="1:26" ht="11.25" customHeight="1" x14ac:dyDescent="0.2">
      <c r="A545" s="595"/>
      <c r="B545" s="595"/>
      <c r="C545" s="595"/>
      <c r="D545" s="595"/>
      <c r="E545" s="595"/>
      <c r="F545" s="595"/>
      <c r="G545" s="595"/>
      <c r="H545" s="596"/>
      <c r="I545" s="597"/>
      <c r="J545" s="597"/>
      <c r="K545" s="597"/>
      <c r="L545" s="595"/>
      <c r="M545" s="595"/>
      <c r="N545" s="595"/>
      <c r="O545" s="595"/>
      <c r="P545" s="595"/>
      <c r="Q545" s="595"/>
      <c r="R545" s="595"/>
      <c r="S545" s="595"/>
      <c r="T545" s="597"/>
      <c r="U545" s="597"/>
      <c r="V545" s="597"/>
      <c r="W545" s="597"/>
      <c r="X545" s="597"/>
      <c r="Y545" s="595"/>
      <c r="Z545" s="595"/>
    </row>
    <row r="546" spans="1:26" ht="11.25" customHeight="1" x14ac:dyDescent="0.2">
      <c r="A546" s="595"/>
      <c r="B546" s="595"/>
      <c r="C546" s="595"/>
      <c r="D546" s="595"/>
      <c r="E546" s="595"/>
      <c r="F546" s="595"/>
      <c r="G546" s="595"/>
      <c r="H546" s="596"/>
      <c r="I546" s="597"/>
      <c r="J546" s="597"/>
      <c r="K546" s="597"/>
      <c r="L546" s="595"/>
      <c r="M546" s="595"/>
      <c r="N546" s="595"/>
      <c r="O546" s="595"/>
      <c r="P546" s="595"/>
      <c r="Q546" s="595"/>
      <c r="R546" s="595"/>
      <c r="S546" s="595"/>
      <c r="T546" s="597"/>
      <c r="U546" s="597"/>
      <c r="V546" s="597"/>
      <c r="W546" s="597"/>
      <c r="X546" s="597"/>
      <c r="Y546" s="595"/>
      <c r="Z546" s="595"/>
    </row>
    <row r="547" spans="1:26" ht="11.25" customHeight="1" x14ac:dyDescent="0.2">
      <c r="A547" s="595"/>
      <c r="B547" s="595"/>
      <c r="C547" s="595"/>
      <c r="D547" s="595"/>
      <c r="E547" s="595"/>
      <c r="F547" s="595"/>
      <c r="G547" s="595"/>
      <c r="H547" s="596"/>
      <c r="I547" s="597"/>
      <c r="J547" s="597"/>
      <c r="K547" s="597"/>
      <c r="L547" s="595"/>
      <c r="M547" s="595"/>
      <c r="N547" s="595"/>
      <c r="O547" s="595"/>
      <c r="P547" s="595"/>
      <c r="Q547" s="595"/>
      <c r="R547" s="595"/>
      <c r="S547" s="595"/>
      <c r="T547" s="597"/>
      <c r="U547" s="597"/>
      <c r="V547" s="597"/>
      <c r="W547" s="597"/>
      <c r="X547" s="597"/>
      <c r="Y547" s="595"/>
      <c r="Z547" s="595"/>
    </row>
    <row r="548" spans="1:26" ht="11.25" customHeight="1" x14ac:dyDescent="0.2">
      <c r="A548" s="595"/>
      <c r="B548" s="595"/>
      <c r="C548" s="595"/>
      <c r="D548" s="595"/>
      <c r="E548" s="595"/>
      <c r="F548" s="595"/>
      <c r="G548" s="595"/>
      <c r="H548" s="596"/>
      <c r="I548" s="597"/>
      <c r="J548" s="597"/>
      <c r="K548" s="597"/>
      <c r="L548" s="595"/>
      <c r="M548" s="595"/>
      <c r="N548" s="595"/>
      <c r="O548" s="595"/>
      <c r="P548" s="595"/>
      <c r="Q548" s="595"/>
      <c r="R548" s="595"/>
      <c r="S548" s="595"/>
      <c r="T548" s="597"/>
      <c r="U548" s="597"/>
      <c r="V548" s="597"/>
      <c r="W548" s="597"/>
      <c r="X548" s="597"/>
      <c r="Y548" s="595"/>
      <c r="Z548" s="595"/>
    </row>
    <row r="549" spans="1:26" ht="11.25" customHeight="1" x14ac:dyDescent="0.2">
      <c r="A549" s="595"/>
      <c r="B549" s="595"/>
      <c r="C549" s="595"/>
      <c r="D549" s="595"/>
      <c r="E549" s="595"/>
      <c r="F549" s="595"/>
      <c r="G549" s="595"/>
      <c r="H549" s="596"/>
      <c r="I549" s="597"/>
      <c r="J549" s="597"/>
      <c r="K549" s="597"/>
      <c r="L549" s="595"/>
      <c r="M549" s="595"/>
      <c r="N549" s="595"/>
      <c r="O549" s="595"/>
      <c r="P549" s="595"/>
      <c r="Q549" s="595"/>
      <c r="R549" s="595"/>
      <c r="S549" s="595"/>
      <c r="T549" s="597"/>
      <c r="U549" s="597"/>
      <c r="V549" s="597"/>
      <c r="W549" s="597"/>
      <c r="X549" s="597"/>
      <c r="Y549" s="595"/>
      <c r="Z549" s="595"/>
    </row>
    <row r="550" spans="1:26" ht="11.25" customHeight="1" x14ac:dyDescent="0.2">
      <c r="A550" s="595"/>
      <c r="B550" s="595"/>
      <c r="C550" s="595"/>
      <c r="D550" s="595"/>
      <c r="E550" s="595"/>
      <c r="F550" s="595"/>
      <c r="G550" s="595"/>
      <c r="H550" s="596"/>
      <c r="I550" s="597"/>
      <c r="J550" s="597"/>
      <c r="K550" s="597"/>
      <c r="L550" s="595"/>
      <c r="M550" s="595"/>
      <c r="N550" s="595"/>
      <c r="O550" s="595"/>
      <c r="P550" s="595"/>
      <c r="Q550" s="595"/>
      <c r="R550" s="595"/>
      <c r="S550" s="595"/>
      <c r="T550" s="597"/>
      <c r="U550" s="597"/>
      <c r="V550" s="597"/>
      <c r="W550" s="597"/>
      <c r="X550" s="597"/>
      <c r="Y550" s="595"/>
      <c r="Z550" s="595"/>
    </row>
    <row r="551" spans="1:26" ht="11.25" customHeight="1" x14ac:dyDescent="0.2">
      <c r="A551" s="595"/>
      <c r="B551" s="595"/>
      <c r="C551" s="595"/>
      <c r="D551" s="595"/>
      <c r="E551" s="595"/>
      <c r="F551" s="595"/>
      <c r="G551" s="595"/>
      <c r="H551" s="596"/>
      <c r="I551" s="597"/>
      <c r="J551" s="597"/>
      <c r="K551" s="597"/>
      <c r="L551" s="595"/>
      <c r="M551" s="595"/>
      <c r="N551" s="595"/>
      <c r="O551" s="595"/>
      <c r="P551" s="595"/>
      <c r="Q551" s="595"/>
      <c r="R551" s="595"/>
      <c r="S551" s="595"/>
      <c r="T551" s="597"/>
      <c r="U551" s="597"/>
      <c r="V551" s="597"/>
      <c r="W551" s="597"/>
      <c r="X551" s="597"/>
      <c r="Y551" s="595"/>
      <c r="Z551" s="595"/>
    </row>
    <row r="552" spans="1:26" ht="11.25" customHeight="1" x14ac:dyDescent="0.2">
      <c r="A552" s="595"/>
      <c r="B552" s="595"/>
      <c r="C552" s="595"/>
      <c r="D552" s="595"/>
      <c r="E552" s="595"/>
      <c r="F552" s="595"/>
      <c r="G552" s="595"/>
      <c r="H552" s="596"/>
      <c r="I552" s="597"/>
      <c r="J552" s="597"/>
      <c r="K552" s="597"/>
      <c r="L552" s="595"/>
      <c r="M552" s="595"/>
      <c r="N552" s="595"/>
      <c r="O552" s="595"/>
      <c r="P552" s="595"/>
      <c r="Q552" s="595"/>
      <c r="R552" s="595"/>
      <c r="S552" s="595"/>
      <c r="T552" s="597"/>
      <c r="U552" s="597"/>
      <c r="V552" s="597"/>
      <c r="W552" s="597"/>
      <c r="X552" s="597"/>
      <c r="Y552" s="595"/>
      <c r="Z552" s="595"/>
    </row>
    <row r="553" spans="1:26" ht="11.25" customHeight="1" x14ac:dyDescent="0.2">
      <c r="A553" s="595"/>
      <c r="B553" s="595"/>
      <c r="C553" s="595"/>
      <c r="D553" s="595"/>
      <c r="E553" s="595"/>
      <c r="F553" s="595"/>
      <c r="G553" s="595"/>
      <c r="H553" s="596"/>
      <c r="I553" s="597"/>
      <c r="J553" s="597"/>
      <c r="K553" s="597"/>
      <c r="L553" s="595"/>
      <c r="M553" s="595"/>
      <c r="N553" s="595"/>
      <c r="O553" s="595"/>
      <c r="P553" s="595"/>
      <c r="Q553" s="595"/>
      <c r="R553" s="595"/>
      <c r="S553" s="595"/>
      <c r="T553" s="597"/>
      <c r="U553" s="597"/>
      <c r="V553" s="597"/>
      <c r="W553" s="597"/>
      <c r="X553" s="597"/>
      <c r="Y553" s="595"/>
      <c r="Z553" s="595"/>
    </row>
    <row r="554" spans="1:26" ht="11.25" customHeight="1" x14ac:dyDescent="0.2">
      <c r="A554" s="595"/>
      <c r="B554" s="595"/>
      <c r="C554" s="595"/>
      <c r="D554" s="595"/>
      <c r="E554" s="595"/>
      <c r="F554" s="595"/>
      <c r="G554" s="595"/>
      <c r="H554" s="596"/>
      <c r="I554" s="597"/>
      <c r="J554" s="597"/>
      <c r="K554" s="597"/>
      <c r="L554" s="595"/>
      <c r="M554" s="595"/>
      <c r="N554" s="595"/>
      <c r="O554" s="595"/>
      <c r="P554" s="595"/>
      <c r="Q554" s="595"/>
      <c r="R554" s="595"/>
      <c r="S554" s="595"/>
      <c r="T554" s="597"/>
      <c r="U554" s="597"/>
      <c r="V554" s="597"/>
      <c r="W554" s="597"/>
      <c r="X554" s="597"/>
      <c r="Y554" s="595"/>
      <c r="Z554" s="595"/>
    </row>
    <row r="555" spans="1:26" ht="11.25" customHeight="1" x14ac:dyDescent="0.2">
      <c r="A555" s="595"/>
      <c r="B555" s="595"/>
      <c r="C555" s="595"/>
      <c r="D555" s="595"/>
      <c r="E555" s="595"/>
      <c r="F555" s="595"/>
      <c r="G555" s="595"/>
      <c r="H555" s="596"/>
      <c r="I555" s="597"/>
      <c r="J555" s="597"/>
      <c r="K555" s="597"/>
      <c r="L555" s="595"/>
      <c r="M555" s="595"/>
      <c r="N555" s="595"/>
      <c r="O555" s="595"/>
      <c r="P555" s="595"/>
      <c r="Q555" s="595"/>
      <c r="R555" s="595"/>
      <c r="S555" s="595"/>
      <c r="T555" s="597"/>
      <c r="U555" s="597"/>
      <c r="V555" s="597"/>
      <c r="W555" s="597"/>
      <c r="X555" s="597"/>
      <c r="Y555" s="595"/>
      <c r="Z555" s="595"/>
    </row>
    <row r="556" spans="1:26" ht="11.25" customHeight="1" x14ac:dyDescent="0.2">
      <c r="A556" s="595"/>
      <c r="B556" s="595"/>
      <c r="C556" s="595"/>
      <c r="D556" s="595"/>
      <c r="E556" s="595"/>
      <c r="F556" s="595"/>
      <c r="G556" s="595"/>
      <c r="H556" s="596"/>
      <c r="I556" s="597"/>
      <c r="J556" s="597"/>
      <c r="K556" s="597"/>
      <c r="L556" s="595"/>
      <c r="M556" s="595"/>
      <c r="N556" s="595"/>
      <c r="O556" s="595"/>
      <c r="P556" s="595"/>
      <c r="Q556" s="595"/>
      <c r="R556" s="595"/>
      <c r="S556" s="595"/>
      <c r="T556" s="597"/>
      <c r="U556" s="597"/>
      <c r="V556" s="597"/>
      <c r="W556" s="597"/>
      <c r="X556" s="597"/>
      <c r="Y556" s="595"/>
      <c r="Z556" s="595"/>
    </row>
    <row r="557" spans="1:26" ht="11.25" customHeight="1" x14ac:dyDescent="0.2">
      <c r="A557" s="595"/>
      <c r="B557" s="595"/>
      <c r="C557" s="595"/>
      <c r="D557" s="595"/>
      <c r="E557" s="595"/>
      <c r="F557" s="595"/>
      <c r="G557" s="595"/>
      <c r="H557" s="596"/>
      <c r="I557" s="597"/>
      <c r="J557" s="597"/>
      <c r="K557" s="597"/>
      <c r="L557" s="595"/>
      <c r="M557" s="595"/>
      <c r="N557" s="595"/>
      <c r="O557" s="595"/>
      <c r="P557" s="595"/>
      <c r="Q557" s="595"/>
      <c r="R557" s="595"/>
      <c r="S557" s="595"/>
      <c r="T557" s="597"/>
      <c r="U557" s="597"/>
      <c r="V557" s="597"/>
      <c r="W557" s="597"/>
      <c r="X557" s="597"/>
      <c r="Y557" s="595"/>
      <c r="Z557" s="595"/>
    </row>
    <row r="558" spans="1:26" ht="11.25" customHeight="1" x14ac:dyDescent="0.2">
      <c r="A558" s="595"/>
      <c r="B558" s="595"/>
      <c r="C558" s="595"/>
      <c r="D558" s="595"/>
      <c r="E558" s="595"/>
      <c r="F558" s="595"/>
      <c r="G558" s="595"/>
      <c r="H558" s="596"/>
      <c r="I558" s="597"/>
      <c r="J558" s="597"/>
      <c r="K558" s="597"/>
      <c r="L558" s="595"/>
      <c r="M558" s="595"/>
      <c r="N558" s="595"/>
      <c r="O558" s="595"/>
      <c r="P558" s="595"/>
      <c r="Q558" s="595"/>
      <c r="R558" s="595"/>
      <c r="S558" s="595"/>
      <c r="T558" s="597"/>
      <c r="U558" s="597"/>
      <c r="V558" s="597"/>
      <c r="W558" s="597"/>
      <c r="X558" s="597"/>
      <c r="Y558" s="595"/>
      <c r="Z558" s="595"/>
    </row>
    <row r="559" spans="1:26" ht="11.25" customHeight="1" x14ac:dyDescent="0.2">
      <c r="A559" s="595"/>
      <c r="B559" s="595"/>
      <c r="C559" s="595"/>
      <c r="D559" s="595"/>
      <c r="E559" s="595"/>
      <c r="F559" s="595"/>
      <c r="G559" s="595"/>
      <c r="H559" s="596"/>
      <c r="I559" s="597"/>
      <c r="J559" s="597"/>
      <c r="K559" s="597"/>
      <c r="L559" s="595"/>
      <c r="M559" s="595"/>
      <c r="N559" s="595"/>
      <c r="O559" s="595"/>
      <c r="P559" s="595"/>
      <c r="Q559" s="595"/>
      <c r="R559" s="595"/>
      <c r="S559" s="595"/>
      <c r="T559" s="597"/>
      <c r="U559" s="597"/>
      <c r="V559" s="597"/>
      <c r="W559" s="597"/>
      <c r="X559" s="597"/>
      <c r="Y559" s="595"/>
      <c r="Z559" s="595"/>
    </row>
    <row r="560" spans="1:26" ht="11.25" customHeight="1" x14ac:dyDescent="0.2">
      <c r="A560" s="595"/>
      <c r="B560" s="595"/>
      <c r="C560" s="595"/>
      <c r="D560" s="595"/>
      <c r="E560" s="595"/>
      <c r="F560" s="595"/>
      <c r="G560" s="595"/>
      <c r="H560" s="596"/>
      <c r="I560" s="597"/>
      <c r="J560" s="597"/>
      <c r="K560" s="597"/>
      <c r="L560" s="595"/>
      <c r="M560" s="595"/>
      <c r="N560" s="595"/>
      <c r="O560" s="595"/>
      <c r="P560" s="595"/>
      <c r="Q560" s="595"/>
      <c r="R560" s="595"/>
      <c r="S560" s="595"/>
      <c r="T560" s="597"/>
      <c r="U560" s="597"/>
      <c r="V560" s="597"/>
      <c r="W560" s="597"/>
      <c r="X560" s="597"/>
      <c r="Y560" s="595"/>
      <c r="Z560" s="595"/>
    </row>
    <row r="561" spans="1:26" ht="11.25" customHeight="1" x14ac:dyDescent="0.2">
      <c r="A561" s="595"/>
      <c r="B561" s="595"/>
      <c r="C561" s="595"/>
      <c r="D561" s="595"/>
      <c r="E561" s="595"/>
      <c r="F561" s="595"/>
      <c r="G561" s="595"/>
      <c r="H561" s="596"/>
      <c r="I561" s="597"/>
      <c r="J561" s="597"/>
      <c r="K561" s="597"/>
      <c r="L561" s="595"/>
      <c r="M561" s="595"/>
      <c r="N561" s="595"/>
      <c r="O561" s="595"/>
      <c r="P561" s="595"/>
      <c r="Q561" s="595"/>
      <c r="R561" s="595"/>
      <c r="S561" s="595"/>
      <c r="T561" s="597"/>
      <c r="U561" s="597"/>
      <c r="V561" s="597"/>
      <c r="W561" s="597"/>
      <c r="X561" s="597"/>
      <c r="Y561" s="595"/>
      <c r="Z561" s="595"/>
    </row>
    <row r="562" spans="1:26" ht="11.25" customHeight="1" x14ac:dyDescent="0.2">
      <c r="A562" s="595"/>
      <c r="B562" s="595"/>
      <c r="C562" s="595"/>
      <c r="D562" s="595"/>
      <c r="E562" s="595"/>
      <c r="F562" s="595"/>
      <c r="G562" s="595"/>
      <c r="H562" s="596"/>
      <c r="I562" s="597"/>
      <c r="J562" s="597"/>
      <c r="K562" s="597"/>
      <c r="L562" s="595"/>
      <c r="M562" s="595"/>
      <c r="N562" s="595"/>
      <c r="O562" s="595"/>
      <c r="P562" s="595"/>
      <c r="Q562" s="595"/>
      <c r="R562" s="595"/>
      <c r="S562" s="595"/>
      <c r="T562" s="597"/>
      <c r="U562" s="597"/>
      <c r="V562" s="597"/>
      <c r="W562" s="597"/>
      <c r="X562" s="597"/>
      <c r="Y562" s="595"/>
      <c r="Z562" s="595"/>
    </row>
    <row r="563" spans="1:26" ht="11.25" customHeight="1" x14ac:dyDescent="0.2">
      <c r="A563" s="595"/>
      <c r="B563" s="595"/>
      <c r="C563" s="595"/>
      <c r="D563" s="595"/>
      <c r="E563" s="595"/>
      <c r="F563" s="595"/>
      <c r="G563" s="595"/>
      <c r="H563" s="596"/>
      <c r="I563" s="597"/>
      <c r="J563" s="597"/>
      <c r="K563" s="597"/>
      <c r="L563" s="595"/>
      <c r="M563" s="595"/>
      <c r="N563" s="595"/>
      <c r="O563" s="595"/>
      <c r="P563" s="595"/>
      <c r="Q563" s="595"/>
      <c r="R563" s="595"/>
      <c r="S563" s="595"/>
      <c r="T563" s="597"/>
      <c r="U563" s="597"/>
      <c r="V563" s="597"/>
      <c r="W563" s="597"/>
      <c r="X563" s="597"/>
      <c r="Y563" s="595"/>
      <c r="Z563" s="595"/>
    </row>
    <row r="564" spans="1:26" ht="11.25" customHeight="1" x14ac:dyDescent="0.2">
      <c r="A564" s="595"/>
      <c r="B564" s="595"/>
      <c r="C564" s="595"/>
      <c r="D564" s="595"/>
      <c r="E564" s="595"/>
      <c r="F564" s="595"/>
      <c r="G564" s="595"/>
      <c r="H564" s="596"/>
      <c r="I564" s="597"/>
      <c r="J564" s="597"/>
      <c r="K564" s="597"/>
      <c r="L564" s="595"/>
      <c r="M564" s="595"/>
      <c r="N564" s="595"/>
      <c r="O564" s="595"/>
      <c r="P564" s="595"/>
      <c r="Q564" s="595"/>
      <c r="R564" s="595"/>
      <c r="S564" s="595"/>
      <c r="T564" s="597"/>
      <c r="U564" s="597"/>
      <c r="V564" s="597"/>
      <c r="W564" s="597"/>
      <c r="X564" s="597"/>
      <c r="Y564" s="595"/>
      <c r="Z564" s="595"/>
    </row>
    <row r="565" spans="1:26" ht="11.25" customHeight="1" x14ac:dyDescent="0.2">
      <c r="A565" s="595"/>
      <c r="B565" s="595"/>
      <c r="C565" s="595"/>
      <c r="D565" s="595"/>
      <c r="E565" s="595"/>
      <c r="F565" s="595"/>
      <c r="G565" s="595"/>
      <c r="H565" s="596"/>
      <c r="I565" s="597"/>
      <c r="J565" s="597"/>
      <c r="K565" s="597"/>
      <c r="L565" s="595"/>
      <c r="M565" s="595"/>
      <c r="N565" s="595"/>
      <c r="O565" s="595"/>
      <c r="P565" s="595"/>
      <c r="Q565" s="595"/>
      <c r="R565" s="595"/>
      <c r="S565" s="595"/>
      <c r="T565" s="597"/>
      <c r="U565" s="597"/>
      <c r="V565" s="597"/>
      <c r="W565" s="597"/>
      <c r="X565" s="597"/>
      <c r="Y565" s="595"/>
      <c r="Z565" s="595"/>
    </row>
    <row r="566" spans="1:26" ht="11.25" customHeight="1" x14ac:dyDescent="0.2">
      <c r="A566" s="595"/>
      <c r="B566" s="595"/>
      <c r="C566" s="595"/>
      <c r="D566" s="595"/>
      <c r="E566" s="595"/>
      <c r="F566" s="595"/>
      <c r="G566" s="595"/>
      <c r="H566" s="596"/>
      <c r="I566" s="597"/>
      <c r="J566" s="597"/>
      <c r="K566" s="597"/>
      <c r="L566" s="595"/>
      <c r="M566" s="595"/>
      <c r="N566" s="595"/>
      <c r="O566" s="595"/>
      <c r="P566" s="595"/>
      <c r="Q566" s="595"/>
      <c r="R566" s="595"/>
      <c r="S566" s="595"/>
      <c r="T566" s="597"/>
      <c r="U566" s="597"/>
      <c r="V566" s="597"/>
      <c r="W566" s="597"/>
      <c r="X566" s="597"/>
      <c r="Y566" s="595"/>
      <c r="Z566" s="595"/>
    </row>
    <row r="567" spans="1:26" ht="11.25" customHeight="1" x14ac:dyDescent="0.2">
      <c r="A567" s="595"/>
      <c r="B567" s="595"/>
      <c r="C567" s="595"/>
      <c r="D567" s="595"/>
      <c r="E567" s="595"/>
      <c r="F567" s="595"/>
      <c r="G567" s="595"/>
      <c r="H567" s="596"/>
      <c r="I567" s="597"/>
      <c r="J567" s="597"/>
      <c r="K567" s="597"/>
      <c r="L567" s="595"/>
      <c r="M567" s="595"/>
      <c r="N567" s="595"/>
      <c r="O567" s="595"/>
      <c r="P567" s="595"/>
      <c r="Q567" s="595"/>
      <c r="R567" s="595"/>
      <c r="S567" s="595"/>
      <c r="T567" s="597"/>
      <c r="U567" s="597"/>
      <c r="V567" s="597"/>
      <c r="W567" s="597"/>
      <c r="X567" s="597"/>
      <c r="Y567" s="595"/>
      <c r="Z567" s="595"/>
    </row>
    <row r="568" spans="1:26" ht="11.25" customHeight="1" x14ac:dyDescent="0.2">
      <c r="A568" s="595"/>
      <c r="B568" s="595"/>
      <c r="C568" s="595"/>
      <c r="D568" s="595"/>
      <c r="E568" s="595"/>
      <c r="F568" s="595"/>
      <c r="G568" s="595"/>
      <c r="H568" s="596"/>
      <c r="I568" s="597"/>
      <c r="J568" s="597"/>
      <c r="K568" s="597"/>
      <c r="L568" s="595"/>
      <c r="M568" s="595"/>
      <c r="N568" s="595"/>
      <c r="O568" s="595"/>
      <c r="P568" s="595"/>
      <c r="Q568" s="595"/>
      <c r="R568" s="595"/>
      <c r="S568" s="595"/>
      <c r="T568" s="597"/>
      <c r="U568" s="597"/>
      <c r="V568" s="597"/>
      <c r="W568" s="597"/>
      <c r="X568" s="597"/>
      <c r="Y568" s="595"/>
      <c r="Z568" s="595"/>
    </row>
    <row r="569" spans="1:26" ht="11.25" customHeight="1" x14ac:dyDescent="0.2">
      <c r="A569" s="595"/>
      <c r="B569" s="595"/>
      <c r="C569" s="595"/>
      <c r="D569" s="595"/>
      <c r="E569" s="595"/>
      <c r="F569" s="595"/>
      <c r="G569" s="595"/>
      <c r="H569" s="596"/>
      <c r="I569" s="597"/>
      <c r="J569" s="597"/>
      <c r="K569" s="597"/>
      <c r="L569" s="595"/>
      <c r="M569" s="595"/>
      <c r="N569" s="595"/>
      <c r="O569" s="595"/>
      <c r="P569" s="595"/>
      <c r="Q569" s="595"/>
      <c r="R569" s="595"/>
      <c r="S569" s="595"/>
      <c r="T569" s="597"/>
      <c r="U569" s="597"/>
      <c r="V569" s="597"/>
      <c r="W569" s="597"/>
      <c r="X569" s="597"/>
      <c r="Y569" s="595"/>
      <c r="Z569" s="595"/>
    </row>
    <row r="570" spans="1:26" ht="11.25" customHeight="1" x14ac:dyDescent="0.2">
      <c r="A570" s="595"/>
      <c r="B570" s="595"/>
      <c r="C570" s="595"/>
      <c r="D570" s="595"/>
      <c r="E570" s="595"/>
      <c r="F570" s="595"/>
      <c r="G570" s="595"/>
      <c r="H570" s="596"/>
      <c r="I570" s="597"/>
      <c r="J570" s="597"/>
      <c r="K570" s="597"/>
      <c r="L570" s="595"/>
      <c r="M570" s="595"/>
      <c r="N570" s="595"/>
      <c r="O570" s="595"/>
      <c r="P570" s="595"/>
      <c r="Q570" s="595"/>
      <c r="R570" s="595"/>
      <c r="S570" s="595"/>
      <c r="T570" s="597"/>
      <c r="U570" s="597"/>
      <c r="V570" s="597"/>
      <c r="W570" s="597"/>
      <c r="X570" s="597"/>
      <c r="Y570" s="595"/>
      <c r="Z570" s="595"/>
    </row>
    <row r="571" spans="1:26" ht="11.25" customHeight="1" x14ac:dyDescent="0.2">
      <c r="A571" s="595"/>
      <c r="B571" s="595"/>
      <c r="C571" s="595"/>
      <c r="D571" s="595"/>
      <c r="E571" s="595"/>
      <c r="F571" s="595"/>
      <c r="G571" s="595"/>
      <c r="H571" s="596"/>
      <c r="I571" s="597"/>
      <c r="J571" s="597"/>
      <c r="K571" s="597"/>
      <c r="L571" s="595"/>
      <c r="M571" s="595"/>
      <c r="N571" s="595"/>
      <c r="O571" s="595"/>
      <c r="P571" s="595"/>
      <c r="Q571" s="595"/>
      <c r="R571" s="595"/>
      <c r="S571" s="595"/>
      <c r="T571" s="597"/>
      <c r="U571" s="597"/>
      <c r="V571" s="597"/>
      <c r="W571" s="597"/>
      <c r="X571" s="597"/>
      <c r="Y571" s="595"/>
      <c r="Z571" s="595"/>
    </row>
    <row r="572" spans="1:26" ht="11.25" customHeight="1" x14ac:dyDescent="0.2">
      <c r="A572" s="595"/>
      <c r="B572" s="595"/>
      <c r="C572" s="595"/>
      <c r="D572" s="595"/>
      <c r="E572" s="595"/>
      <c r="F572" s="595"/>
      <c r="G572" s="595"/>
      <c r="H572" s="596"/>
      <c r="I572" s="597"/>
      <c r="J572" s="597"/>
      <c r="K572" s="597"/>
      <c r="L572" s="595"/>
      <c r="M572" s="595"/>
      <c r="N572" s="595"/>
      <c r="O572" s="595"/>
      <c r="P572" s="595"/>
      <c r="Q572" s="595"/>
      <c r="R572" s="595"/>
      <c r="S572" s="595"/>
      <c r="T572" s="597"/>
      <c r="U572" s="597"/>
      <c r="V572" s="597"/>
      <c r="W572" s="597"/>
      <c r="X572" s="597"/>
      <c r="Y572" s="595"/>
      <c r="Z572" s="595"/>
    </row>
    <row r="573" spans="1:26" ht="11.25" customHeight="1" x14ac:dyDescent="0.2">
      <c r="A573" s="595"/>
      <c r="B573" s="595"/>
      <c r="C573" s="595"/>
      <c r="D573" s="595"/>
      <c r="E573" s="595"/>
      <c r="F573" s="595"/>
      <c r="G573" s="595"/>
      <c r="H573" s="596"/>
      <c r="I573" s="597"/>
      <c r="J573" s="597"/>
      <c r="K573" s="597"/>
      <c r="L573" s="595"/>
      <c r="M573" s="595"/>
      <c r="N573" s="595"/>
      <c r="O573" s="595"/>
      <c r="P573" s="595"/>
      <c r="Q573" s="595"/>
      <c r="R573" s="595"/>
      <c r="S573" s="595"/>
      <c r="T573" s="597"/>
      <c r="U573" s="597"/>
      <c r="V573" s="597"/>
      <c r="W573" s="597"/>
      <c r="X573" s="597"/>
      <c r="Y573" s="595"/>
      <c r="Z573" s="595"/>
    </row>
    <row r="574" spans="1:26" ht="11.25" customHeight="1" x14ac:dyDescent="0.2">
      <c r="A574" s="595"/>
      <c r="B574" s="595"/>
      <c r="C574" s="595"/>
      <c r="D574" s="595"/>
      <c r="E574" s="595"/>
      <c r="F574" s="595"/>
      <c r="G574" s="595"/>
      <c r="H574" s="596"/>
      <c r="I574" s="597"/>
      <c r="J574" s="597"/>
      <c r="K574" s="597"/>
      <c r="L574" s="595"/>
      <c r="M574" s="595"/>
      <c r="N574" s="595"/>
      <c r="O574" s="595"/>
      <c r="P574" s="595"/>
      <c r="Q574" s="595"/>
      <c r="R574" s="595"/>
      <c r="S574" s="595"/>
      <c r="T574" s="597"/>
      <c r="U574" s="597"/>
      <c r="V574" s="597"/>
      <c r="W574" s="597"/>
      <c r="X574" s="597"/>
      <c r="Y574" s="595"/>
      <c r="Z574" s="595"/>
    </row>
    <row r="575" spans="1:26" ht="11.25" customHeight="1" x14ac:dyDescent="0.2">
      <c r="A575" s="595"/>
      <c r="B575" s="595"/>
      <c r="C575" s="595"/>
      <c r="D575" s="595"/>
      <c r="E575" s="595"/>
      <c r="F575" s="595"/>
      <c r="G575" s="595"/>
      <c r="H575" s="596"/>
      <c r="I575" s="597"/>
      <c r="J575" s="597"/>
      <c r="K575" s="597"/>
      <c r="L575" s="595"/>
      <c r="M575" s="595"/>
      <c r="N575" s="595"/>
      <c r="O575" s="595"/>
      <c r="P575" s="595"/>
      <c r="Q575" s="595"/>
      <c r="R575" s="595"/>
      <c r="S575" s="595"/>
      <c r="T575" s="597"/>
      <c r="U575" s="597"/>
      <c r="V575" s="597"/>
      <c r="W575" s="597"/>
      <c r="X575" s="597"/>
      <c r="Y575" s="595"/>
      <c r="Z575" s="595"/>
    </row>
    <row r="576" spans="1:26" ht="11.25" customHeight="1" x14ac:dyDescent="0.2">
      <c r="A576" s="595"/>
      <c r="B576" s="595"/>
      <c r="C576" s="595"/>
      <c r="D576" s="595"/>
      <c r="E576" s="595"/>
      <c r="F576" s="595"/>
      <c r="G576" s="595"/>
      <c r="H576" s="596"/>
      <c r="I576" s="597"/>
      <c r="J576" s="597"/>
      <c r="K576" s="597"/>
      <c r="L576" s="595"/>
      <c r="M576" s="595"/>
      <c r="N576" s="595"/>
      <c r="O576" s="595"/>
      <c r="P576" s="595"/>
      <c r="Q576" s="595"/>
      <c r="R576" s="595"/>
      <c r="S576" s="595"/>
      <c r="T576" s="597"/>
      <c r="U576" s="597"/>
      <c r="V576" s="597"/>
      <c r="W576" s="597"/>
      <c r="X576" s="597"/>
      <c r="Y576" s="595"/>
      <c r="Z576" s="595"/>
    </row>
    <row r="577" spans="1:26" ht="11.25" customHeight="1" x14ac:dyDescent="0.2">
      <c r="A577" s="595"/>
      <c r="B577" s="595"/>
      <c r="C577" s="595"/>
      <c r="D577" s="595"/>
      <c r="E577" s="595"/>
      <c r="F577" s="595"/>
      <c r="G577" s="595"/>
      <c r="H577" s="596"/>
      <c r="I577" s="597"/>
      <c r="J577" s="597"/>
      <c r="K577" s="597"/>
      <c r="L577" s="595"/>
      <c r="M577" s="595"/>
      <c r="N577" s="595"/>
      <c r="O577" s="595"/>
      <c r="P577" s="595"/>
      <c r="Q577" s="595"/>
      <c r="R577" s="595"/>
      <c r="S577" s="595"/>
      <c r="T577" s="597"/>
      <c r="U577" s="597"/>
      <c r="V577" s="597"/>
      <c r="W577" s="597"/>
      <c r="X577" s="597"/>
      <c r="Y577" s="595"/>
      <c r="Z577" s="595"/>
    </row>
    <row r="578" spans="1:26" ht="11.25" customHeight="1" x14ac:dyDescent="0.2">
      <c r="A578" s="595"/>
      <c r="B578" s="595"/>
      <c r="C578" s="595"/>
      <c r="D578" s="595"/>
      <c r="E578" s="595"/>
      <c r="F578" s="595"/>
      <c r="G578" s="595"/>
      <c r="H578" s="596"/>
      <c r="I578" s="597"/>
      <c r="J578" s="597"/>
      <c r="K578" s="597"/>
      <c r="L578" s="595"/>
      <c r="M578" s="595"/>
      <c r="N578" s="595"/>
      <c r="O578" s="595"/>
      <c r="P578" s="595"/>
      <c r="Q578" s="595"/>
      <c r="R578" s="595"/>
      <c r="S578" s="595"/>
      <c r="T578" s="597"/>
      <c r="U578" s="597"/>
      <c r="V578" s="597"/>
      <c r="W578" s="597"/>
      <c r="X578" s="597"/>
      <c r="Y578" s="595"/>
      <c r="Z578" s="595"/>
    </row>
    <row r="579" spans="1:26" ht="11.25" customHeight="1" x14ac:dyDescent="0.2">
      <c r="A579" s="595"/>
      <c r="B579" s="595"/>
      <c r="C579" s="595"/>
      <c r="D579" s="595"/>
      <c r="E579" s="595"/>
      <c r="F579" s="595"/>
      <c r="G579" s="595"/>
      <c r="H579" s="596"/>
      <c r="I579" s="597"/>
      <c r="J579" s="597"/>
      <c r="K579" s="597"/>
      <c r="L579" s="595"/>
      <c r="M579" s="595"/>
      <c r="N579" s="595"/>
      <c r="O579" s="595"/>
      <c r="P579" s="595"/>
      <c r="Q579" s="595"/>
      <c r="R579" s="595"/>
      <c r="S579" s="595"/>
      <c r="T579" s="597"/>
      <c r="U579" s="597"/>
      <c r="V579" s="597"/>
      <c r="W579" s="597"/>
      <c r="X579" s="597"/>
      <c r="Y579" s="595"/>
      <c r="Z579" s="595"/>
    </row>
    <row r="580" spans="1:26" ht="11.25" customHeight="1" x14ac:dyDescent="0.2">
      <c r="A580" s="595"/>
      <c r="B580" s="595"/>
      <c r="C580" s="595"/>
      <c r="D580" s="595"/>
      <c r="E580" s="595"/>
      <c r="F580" s="595"/>
      <c r="G580" s="595"/>
      <c r="H580" s="596"/>
      <c r="I580" s="597"/>
      <c r="J580" s="597"/>
      <c r="K580" s="597"/>
      <c r="L580" s="595"/>
      <c r="M580" s="595"/>
      <c r="N580" s="595"/>
      <c r="O580" s="595"/>
      <c r="P580" s="595"/>
      <c r="Q580" s="595"/>
      <c r="R580" s="595"/>
      <c r="S580" s="595"/>
      <c r="T580" s="597"/>
      <c r="U580" s="597"/>
      <c r="V580" s="597"/>
      <c r="W580" s="597"/>
      <c r="X580" s="597"/>
      <c r="Y580" s="595"/>
      <c r="Z580" s="595"/>
    </row>
    <row r="581" spans="1:26" ht="11.25" customHeight="1" x14ac:dyDescent="0.2">
      <c r="A581" s="595"/>
      <c r="B581" s="595"/>
      <c r="C581" s="595"/>
      <c r="D581" s="595"/>
      <c r="E581" s="595"/>
      <c r="F581" s="595"/>
      <c r="G581" s="595"/>
      <c r="H581" s="596"/>
      <c r="I581" s="597"/>
      <c r="J581" s="597"/>
      <c r="K581" s="597"/>
      <c r="L581" s="595"/>
      <c r="M581" s="595"/>
      <c r="N581" s="595"/>
      <c r="O581" s="595"/>
      <c r="P581" s="595"/>
      <c r="Q581" s="595"/>
      <c r="R581" s="595"/>
      <c r="S581" s="595"/>
      <c r="T581" s="597"/>
      <c r="U581" s="597"/>
      <c r="V581" s="597"/>
      <c r="W581" s="597"/>
      <c r="X581" s="597"/>
      <c r="Y581" s="595"/>
      <c r="Z581" s="595"/>
    </row>
    <row r="582" spans="1:26" ht="11.25" customHeight="1" x14ac:dyDescent="0.2">
      <c r="A582" s="595"/>
      <c r="B582" s="595"/>
      <c r="C582" s="595"/>
      <c r="D582" s="595"/>
      <c r="E582" s="595"/>
      <c r="F582" s="595"/>
      <c r="G582" s="595"/>
      <c r="H582" s="596"/>
      <c r="I582" s="597"/>
      <c r="J582" s="597"/>
      <c r="K582" s="597"/>
      <c r="L582" s="595"/>
      <c r="M582" s="595"/>
      <c r="N582" s="595"/>
      <c r="O582" s="595"/>
      <c r="P582" s="595"/>
      <c r="Q582" s="595"/>
      <c r="R582" s="595"/>
      <c r="S582" s="595"/>
      <c r="T582" s="597"/>
      <c r="U582" s="597"/>
      <c r="V582" s="597"/>
      <c r="W582" s="597"/>
      <c r="X582" s="597"/>
      <c r="Y582" s="595"/>
      <c r="Z582" s="595"/>
    </row>
    <row r="583" spans="1:26" ht="11.25" customHeight="1" x14ac:dyDescent="0.2">
      <c r="A583" s="595"/>
      <c r="B583" s="595"/>
      <c r="C583" s="595"/>
      <c r="D583" s="595"/>
      <c r="E583" s="595"/>
      <c r="F583" s="595"/>
      <c r="G583" s="595"/>
      <c r="H583" s="596"/>
      <c r="I583" s="597"/>
      <c r="J583" s="597"/>
      <c r="K583" s="597"/>
      <c r="L583" s="595"/>
      <c r="M583" s="595"/>
      <c r="N583" s="595"/>
      <c r="O583" s="595"/>
      <c r="P583" s="595"/>
      <c r="Q583" s="595"/>
      <c r="R583" s="595"/>
      <c r="S583" s="595"/>
      <c r="T583" s="597"/>
      <c r="U583" s="597"/>
      <c r="V583" s="597"/>
      <c r="W583" s="597"/>
      <c r="X583" s="597"/>
      <c r="Y583" s="595"/>
      <c r="Z583" s="595"/>
    </row>
    <row r="584" spans="1:26" ht="11.25" customHeight="1" x14ac:dyDescent="0.2">
      <c r="A584" s="595"/>
      <c r="B584" s="595"/>
      <c r="C584" s="595"/>
      <c r="D584" s="595"/>
      <c r="E584" s="595"/>
      <c r="F584" s="595"/>
      <c r="G584" s="595"/>
      <c r="H584" s="596"/>
      <c r="I584" s="597"/>
      <c r="J584" s="597"/>
      <c r="K584" s="597"/>
      <c r="L584" s="595"/>
      <c r="M584" s="595"/>
      <c r="N584" s="595"/>
      <c r="O584" s="595"/>
      <c r="P584" s="595"/>
      <c r="Q584" s="595"/>
      <c r="R584" s="595"/>
      <c r="S584" s="595"/>
      <c r="T584" s="597"/>
      <c r="U584" s="597"/>
      <c r="V584" s="597"/>
      <c r="W584" s="597"/>
      <c r="X584" s="597"/>
      <c r="Y584" s="595"/>
      <c r="Z584" s="595"/>
    </row>
    <row r="585" spans="1:26" ht="11.25" customHeight="1" x14ac:dyDescent="0.2">
      <c r="A585" s="595"/>
      <c r="B585" s="595"/>
      <c r="C585" s="595"/>
      <c r="D585" s="595"/>
      <c r="E585" s="595"/>
      <c r="F585" s="595"/>
      <c r="G585" s="595"/>
      <c r="H585" s="596"/>
      <c r="I585" s="597"/>
      <c r="J585" s="597"/>
      <c r="K585" s="597"/>
      <c r="L585" s="595"/>
      <c r="M585" s="595"/>
      <c r="N585" s="595"/>
      <c r="O585" s="595"/>
      <c r="P585" s="595"/>
      <c r="Q585" s="595"/>
      <c r="R585" s="595"/>
      <c r="S585" s="595"/>
      <c r="T585" s="597"/>
      <c r="U585" s="597"/>
      <c r="V585" s="597"/>
      <c r="W585" s="597"/>
      <c r="X585" s="597"/>
      <c r="Y585" s="595"/>
      <c r="Z585" s="595"/>
    </row>
    <row r="586" spans="1:26" ht="11.25" customHeight="1" x14ac:dyDescent="0.2">
      <c r="A586" s="595"/>
      <c r="B586" s="595"/>
      <c r="C586" s="595"/>
      <c r="D586" s="595"/>
      <c r="E586" s="595"/>
      <c r="F586" s="595"/>
      <c r="G586" s="595"/>
      <c r="H586" s="596"/>
      <c r="I586" s="597"/>
      <c r="J586" s="597"/>
      <c r="K586" s="597"/>
      <c r="L586" s="595"/>
      <c r="M586" s="595"/>
      <c r="N586" s="595"/>
      <c r="O586" s="595"/>
      <c r="P586" s="595"/>
      <c r="Q586" s="595"/>
      <c r="R586" s="595"/>
      <c r="S586" s="595"/>
      <c r="T586" s="597"/>
      <c r="U586" s="597"/>
      <c r="V586" s="597"/>
      <c r="W586" s="597"/>
      <c r="X586" s="597"/>
      <c r="Y586" s="595"/>
      <c r="Z586" s="595"/>
    </row>
    <row r="587" spans="1:26" ht="11.25" customHeight="1" x14ac:dyDescent="0.2">
      <c r="A587" s="595"/>
      <c r="B587" s="595"/>
      <c r="C587" s="595"/>
      <c r="D587" s="595"/>
      <c r="E587" s="595"/>
      <c r="F587" s="595"/>
      <c r="G587" s="595"/>
      <c r="H587" s="596"/>
      <c r="I587" s="597"/>
      <c r="J587" s="597"/>
      <c r="K587" s="597"/>
      <c r="L587" s="595"/>
      <c r="M587" s="595"/>
      <c r="N587" s="595"/>
      <c r="O587" s="595"/>
      <c r="P587" s="595"/>
      <c r="Q587" s="595"/>
      <c r="R587" s="595"/>
      <c r="S587" s="595"/>
      <c r="T587" s="597"/>
      <c r="U587" s="597"/>
      <c r="V587" s="597"/>
      <c r="W587" s="597"/>
      <c r="X587" s="597"/>
      <c r="Y587" s="595"/>
      <c r="Z587" s="595"/>
    </row>
    <row r="588" spans="1:26" ht="11.25" customHeight="1" x14ac:dyDescent="0.2">
      <c r="A588" s="595"/>
      <c r="B588" s="595"/>
      <c r="C588" s="595"/>
      <c r="D588" s="595"/>
      <c r="E588" s="595"/>
      <c r="F588" s="595"/>
      <c r="G588" s="595"/>
      <c r="H588" s="596"/>
      <c r="I588" s="597"/>
      <c r="J588" s="597"/>
      <c r="K588" s="597"/>
      <c r="L588" s="595"/>
      <c r="M588" s="595"/>
      <c r="N588" s="595"/>
      <c r="O588" s="595"/>
      <c r="P588" s="595"/>
      <c r="Q588" s="595"/>
      <c r="R588" s="595"/>
      <c r="S588" s="595"/>
      <c r="T588" s="597"/>
      <c r="U588" s="597"/>
      <c r="V588" s="597"/>
      <c r="W588" s="597"/>
      <c r="X588" s="597"/>
      <c r="Y588" s="595"/>
      <c r="Z588" s="595"/>
    </row>
    <row r="589" spans="1:26" ht="11.25" customHeight="1" x14ac:dyDescent="0.2">
      <c r="A589" s="595"/>
      <c r="B589" s="595"/>
      <c r="C589" s="595"/>
      <c r="D589" s="595"/>
      <c r="E589" s="595"/>
      <c r="F589" s="595"/>
      <c r="G589" s="595"/>
      <c r="H589" s="596"/>
      <c r="I589" s="597"/>
      <c r="J589" s="597"/>
      <c r="K589" s="597"/>
      <c r="L589" s="595"/>
      <c r="M589" s="595"/>
      <c r="N589" s="595"/>
      <c r="O589" s="595"/>
      <c r="P589" s="595"/>
      <c r="Q589" s="595"/>
      <c r="R589" s="595"/>
      <c r="S589" s="595"/>
      <c r="T589" s="597"/>
      <c r="U589" s="597"/>
      <c r="V589" s="597"/>
      <c r="W589" s="597"/>
      <c r="X589" s="597"/>
      <c r="Y589" s="595"/>
      <c r="Z589" s="595"/>
    </row>
    <row r="590" spans="1:26" ht="11.25" customHeight="1" x14ac:dyDescent="0.2">
      <c r="A590" s="595"/>
      <c r="B590" s="595"/>
      <c r="C590" s="595"/>
      <c r="D590" s="595"/>
      <c r="E590" s="595"/>
      <c r="F590" s="595"/>
      <c r="G590" s="595"/>
      <c r="H590" s="596"/>
      <c r="I590" s="597"/>
      <c r="J590" s="597"/>
      <c r="K590" s="597"/>
      <c r="L590" s="595"/>
      <c r="M590" s="595"/>
      <c r="N590" s="595"/>
      <c r="O590" s="595"/>
      <c r="P590" s="595"/>
      <c r="Q590" s="595"/>
      <c r="R590" s="595"/>
      <c r="S590" s="595"/>
      <c r="T590" s="597"/>
      <c r="U590" s="597"/>
      <c r="V590" s="597"/>
      <c r="W590" s="597"/>
      <c r="X590" s="597"/>
      <c r="Y590" s="595"/>
      <c r="Z590" s="595"/>
    </row>
    <row r="591" spans="1:26" ht="11.25" customHeight="1" x14ac:dyDescent="0.2">
      <c r="A591" s="595"/>
      <c r="B591" s="595"/>
      <c r="C591" s="595"/>
      <c r="D591" s="595"/>
      <c r="E591" s="595"/>
      <c r="F591" s="595"/>
      <c r="G591" s="595"/>
      <c r="H591" s="596"/>
      <c r="I591" s="597"/>
      <c r="J591" s="597"/>
      <c r="K591" s="597"/>
      <c r="L591" s="595"/>
      <c r="M591" s="595"/>
      <c r="N591" s="595"/>
      <c r="O591" s="595"/>
      <c r="P591" s="595"/>
      <c r="Q591" s="595"/>
      <c r="R591" s="595"/>
      <c r="S591" s="595"/>
      <c r="T591" s="597"/>
      <c r="U591" s="597"/>
      <c r="V591" s="597"/>
      <c r="W591" s="597"/>
      <c r="X591" s="597"/>
      <c r="Y591" s="595"/>
      <c r="Z591" s="595"/>
    </row>
    <row r="592" spans="1:26" ht="11.25" customHeight="1" x14ac:dyDescent="0.2">
      <c r="A592" s="595"/>
      <c r="B592" s="595"/>
      <c r="C592" s="595"/>
      <c r="D592" s="595"/>
      <c r="E592" s="595"/>
      <c r="F592" s="595"/>
      <c r="G592" s="595"/>
      <c r="H592" s="596"/>
      <c r="I592" s="597"/>
      <c r="J592" s="597"/>
      <c r="K592" s="597"/>
      <c r="L592" s="595"/>
      <c r="M592" s="595"/>
      <c r="N592" s="595"/>
      <c r="O592" s="595"/>
      <c r="P592" s="595"/>
      <c r="Q592" s="595"/>
      <c r="R592" s="595"/>
      <c r="S592" s="595"/>
      <c r="T592" s="597"/>
      <c r="U592" s="597"/>
      <c r="V592" s="597"/>
      <c r="W592" s="597"/>
      <c r="X592" s="597"/>
      <c r="Y592" s="595"/>
      <c r="Z592" s="595"/>
    </row>
    <row r="593" spans="1:26" ht="11.25" customHeight="1" x14ac:dyDescent="0.2">
      <c r="A593" s="595"/>
      <c r="B593" s="595"/>
      <c r="C593" s="595"/>
      <c r="D593" s="595"/>
      <c r="E593" s="595"/>
      <c r="F593" s="595"/>
      <c r="G593" s="595"/>
      <c r="H593" s="596"/>
      <c r="I593" s="597"/>
      <c r="J593" s="597"/>
      <c r="K593" s="597"/>
      <c r="L593" s="595"/>
      <c r="M593" s="595"/>
      <c r="N593" s="595"/>
      <c r="O593" s="595"/>
      <c r="P593" s="595"/>
      <c r="Q593" s="595"/>
      <c r="R593" s="595"/>
      <c r="S593" s="595"/>
      <c r="T593" s="597"/>
      <c r="U593" s="597"/>
      <c r="V593" s="597"/>
      <c r="W593" s="597"/>
      <c r="X593" s="597"/>
      <c r="Y593" s="595"/>
      <c r="Z593" s="595"/>
    </row>
    <row r="594" spans="1:26" ht="11.25" customHeight="1" x14ac:dyDescent="0.2">
      <c r="A594" s="595"/>
      <c r="B594" s="595"/>
      <c r="C594" s="595"/>
      <c r="D594" s="595"/>
      <c r="E594" s="595"/>
      <c r="F594" s="595"/>
      <c r="G594" s="595"/>
      <c r="H594" s="596"/>
      <c r="I594" s="597"/>
      <c r="J594" s="597"/>
      <c r="K594" s="597"/>
      <c r="L594" s="595"/>
      <c r="M594" s="595"/>
      <c r="N594" s="595"/>
      <c r="O594" s="595"/>
      <c r="P594" s="595"/>
      <c r="Q594" s="595"/>
      <c r="R594" s="595"/>
      <c r="S594" s="595"/>
      <c r="T594" s="597"/>
      <c r="U594" s="597"/>
      <c r="V594" s="597"/>
      <c r="W594" s="597"/>
      <c r="X594" s="597"/>
      <c r="Y594" s="595"/>
      <c r="Z594" s="595"/>
    </row>
    <row r="595" spans="1:26" ht="11.25" customHeight="1" x14ac:dyDescent="0.2">
      <c r="A595" s="595"/>
      <c r="B595" s="595"/>
      <c r="C595" s="595"/>
      <c r="D595" s="595"/>
      <c r="E595" s="595"/>
      <c r="F595" s="595"/>
      <c r="G595" s="595"/>
      <c r="H595" s="596"/>
      <c r="I595" s="597"/>
      <c r="J595" s="597"/>
      <c r="K595" s="597"/>
      <c r="L595" s="595"/>
      <c r="M595" s="595"/>
      <c r="N595" s="595"/>
      <c r="O595" s="595"/>
      <c r="P595" s="595"/>
      <c r="Q595" s="595"/>
      <c r="R595" s="595"/>
      <c r="S595" s="595"/>
      <c r="T595" s="597"/>
      <c r="U595" s="597"/>
      <c r="V595" s="597"/>
      <c r="W595" s="597"/>
      <c r="X595" s="597"/>
      <c r="Y595" s="595"/>
      <c r="Z595" s="595"/>
    </row>
    <row r="596" spans="1:26" ht="11.25" customHeight="1" x14ac:dyDescent="0.2">
      <c r="A596" s="595"/>
      <c r="B596" s="595"/>
      <c r="C596" s="595"/>
      <c r="D596" s="595"/>
      <c r="E596" s="595"/>
      <c r="F596" s="595"/>
      <c r="G596" s="595"/>
      <c r="H596" s="596"/>
      <c r="I596" s="597"/>
      <c r="J596" s="597"/>
      <c r="K596" s="597"/>
      <c r="L596" s="595"/>
      <c r="M596" s="595"/>
      <c r="N596" s="595"/>
      <c r="O596" s="595"/>
      <c r="P596" s="595"/>
      <c r="Q596" s="595"/>
      <c r="R596" s="595"/>
      <c r="S596" s="595"/>
      <c r="T596" s="597"/>
      <c r="U596" s="597"/>
      <c r="V596" s="597"/>
      <c r="W596" s="597"/>
      <c r="X596" s="597"/>
      <c r="Y596" s="595"/>
      <c r="Z596" s="595"/>
    </row>
    <row r="597" spans="1:26" ht="11.25" customHeight="1" x14ac:dyDescent="0.2">
      <c r="A597" s="595"/>
      <c r="B597" s="595"/>
      <c r="C597" s="595"/>
      <c r="D597" s="595"/>
      <c r="E597" s="595"/>
      <c r="F597" s="595"/>
      <c r="G597" s="595"/>
      <c r="H597" s="596"/>
      <c r="I597" s="597"/>
      <c r="J597" s="597"/>
      <c r="K597" s="597"/>
      <c r="L597" s="595"/>
      <c r="M597" s="595"/>
      <c r="N597" s="595"/>
      <c r="O597" s="595"/>
      <c r="P597" s="595"/>
      <c r="Q597" s="595"/>
      <c r="R597" s="595"/>
      <c r="S597" s="595"/>
      <c r="T597" s="597"/>
      <c r="U597" s="597"/>
      <c r="V597" s="597"/>
      <c r="W597" s="597"/>
      <c r="X597" s="597"/>
      <c r="Y597" s="595"/>
      <c r="Z597" s="595"/>
    </row>
    <row r="598" spans="1:26" ht="11.25" customHeight="1" x14ac:dyDescent="0.2">
      <c r="A598" s="595"/>
      <c r="B598" s="595"/>
      <c r="C598" s="595"/>
      <c r="D598" s="595"/>
      <c r="E598" s="595"/>
      <c r="F598" s="595"/>
      <c r="G598" s="595"/>
      <c r="H598" s="596"/>
      <c r="I598" s="597"/>
      <c r="J598" s="597"/>
      <c r="K598" s="597"/>
      <c r="L598" s="595"/>
      <c r="M598" s="595"/>
      <c r="N598" s="595"/>
      <c r="O598" s="595"/>
      <c r="P598" s="595"/>
      <c r="Q598" s="595"/>
      <c r="R598" s="595"/>
      <c r="S598" s="595"/>
      <c r="T598" s="597"/>
      <c r="U598" s="597"/>
      <c r="V598" s="597"/>
      <c r="W598" s="597"/>
      <c r="X598" s="597"/>
      <c r="Y598" s="595"/>
      <c r="Z598" s="595"/>
    </row>
    <row r="599" spans="1:26" ht="11.25" customHeight="1" x14ac:dyDescent="0.2">
      <c r="A599" s="595"/>
      <c r="B599" s="595"/>
      <c r="C599" s="595"/>
      <c r="D599" s="595"/>
      <c r="E599" s="595"/>
      <c r="F599" s="595"/>
      <c r="G599" s="595"/>
      <c r="H599" s="596"/>
      <c r="I599" s="597"/>
      <c r="J599" s="597"/>
      <c r="K599" s="597"/>
      <c r="L599" s="595"/>
      <c r="M599" s="595"/>
      <c r="N599" s="595"/>
      <c r="O599" s="595"/>
      <c r="P599" s="595"/>
      <c r="Q599" s="595"/>
      <c r="R599" s="595"/>
      <c r="S599" s="595"/>
      <c r="T599" s="597"/>
      <c r="U599" s="597"/>
      <c r="V599" s="597"/>
      <c r="W599" s="597"/>
      <c r="X599" s="597"/>
      <c r="Y599" s="595"/>
      <c r="Z599" s="595"/>
    </row>
    <row r="600" spans="1:26" ht="11.25" customHeight="1" x14ac:dyDescent="0.2">
      <c r="A600" s="595"/>
      <c r="B600" s="595"/>
      <c r="C600" s="595"/>
      <c r="D600" s="595"/>
      <c r="E600" s="595"/>
      <c r="F600" s="595"/>
      <c r="G600" s="595"/>
      <c r="H600" s="596"/>
      <c r="I600" s="597"/>
      <c r="J600" s="597"/>
      <c r="K600" s="597"/>
      <c r="L600" s="595"/>
      <c r="M600" s="595"/>
      <c r="N600" s="595"/>
      <c r="O600" s="595"/>
      <c r="P600" s="595"/>
      <c r="Q600" s="595"/>
      <c r="R600" s="595"/>
      <c r="S600" s="595"/>
      <c r="T600" s="597"/>
      <c r="U600" s="597"/>
      <c r="V600" s="597"/>
      <c r="W600" s="597"/>
      <c r="X600" s="597"/>
      <c r="Y600" s="595"/>
      <c r="Z600" s="595"/>
    </row>
    <row r="601" spans="1:26" ht="11.25" customHeight="1" x14ac:dyDescent="0.2">
      <c r="A601" s="595"/>
      <c r="B601" s="595"/>
      <c r="C601" s="595"/>
      <c r="D601" s="595"/>
      <c r="E601" s="595"/>
      <c r="F601" s="595"/>
      <c r="G601" s="595"/>
      <c r="H601" s="596"/>
      <c r="I601" s="597"/>
      <c r="J601" s="597"/>
      <c r="K601" s="597"/>
      <c r="L601" s="595"/>
      <c r="M601" s="595"/>
      <c r="N601" s="595"/>
      <c r="O601" s="595"/>
      <c r="P601" s="595"/>
      <c r="Q601" s="595"/>
      <c r="R601" s="595"/>
      <c r="S601" s="595"/>
      <c r="T601" s="597"/>
      <c r="U601" s="597"/>
      <c r="V601" s="597"/>
      <c r="W601" s="597"/>
      <c r="X601" s="597"/>
      <c r="Y601" s="595"/>
      <c r="Z601" s="595"/>
    </row>
    <row r="602" spans="1:26" ht="11.25" customHeight="1" x14ac:dyDescent="0.2">
      <c r="A602" s="595"/>
      <c r="B602" s="595"/>
      <c r="C602" s="595"/>
      <c r="D602" s="595"/>
      <c r="E602" s="595"/>
      <c r="F602" s="595"/>
      <c r="G602" s="595"/>
      <c r="H602" s="596"/>
      <c r="I602" s="597"/>
      <c r="J602" s="597"/>
      <c r="K602" s="597"/>
      <c r="L602" s="595"/>
      <c r="M602" s="595"/>
      <c r="N602" s="595"/>
      <c r="O602" s="595"/>
      <c r="P602" s="595"/>
      <c r="Q602" s="595"/>
      <c r="R602" s="595"/>
      <c r="S602" s="595"/>
      <c r="T602" s="597"/>
      <c r="U602" s="597"/>
      <c r="V602" s="597"/>
      <c r="W602" s="597"/>
      <c r="X602" s="597"/>
      <c r="Y602" s="595"/>
      <c r="Z602" s="595"/>
    </row>
    <row r="603" spans="1:26" ht="11.25" customHeight="1" x14ac:dyDescent="0.2">
      <c r="A603" s="595"/>
      <c r="B603" s="595"/>
      <c r="C603" s="595"/>
      <c r="D603" s="595"/>
      <c r="E603" s="595"/>
      <c r="F603" s="595"/>
      <c r="G603" s="595"/>
      <c r="H603" s="596"/>
      <c r="I603" s="597"/>
      <c r="J603" s="597"/>
      <c r="K603" s="597"/>
      <c r="L603" s="595"/>
      <c r="M603" s="595"/>
      <c r="N603" s="595"/>
      <c r="O603" s="595"/>
      <c r="P603" s="595"/>
      <c r="Q603" s="595"/>
      <c r="R603" s="595"/>
      <c r="S603" s="595"/>
      <c r="T603" s="597"/>
      <c r="U603" s="597"/>
      <c r="V603" s="597"/>
      <c r="W603" s="597"/>
      <c r="X603" s="597"/>
      <c r="Y603" s="595"/>
      <c r="Z603" s="595"/>
    </row>
    <row r="604" spans="1:26" ht="11.25" customHeight="1" x14ac:dyDescent="0.2">
      <c r="A604" s="595"/>
      <c r="B604" s="595"/>
      <c r="C604" s="595"/>
      <c r="D604" s="595"/>
      <c r="E604" s="595"/>
      <c r="F604" s="595"/>
      <c r="G604" s="595"/>
      <c r="H604" s="596"/>
      <c r="I604" s="597"/>
      <c r="J604" s="597"/>
      <c r="K604" s="597"/>
      <c r="L604" s="595"/>
      <c r="M604" s="595"/>
      <c r="N604" s="595"/>
      <c r="O604" s="595"/>
      <c r="P604" s="595"/>
      <c r="Q604" s="595"/>
      <c r="R604" s="595"/>
      <c r="S604" s="595"/>
      <c r="T604" s="597"/>
      <c r="U604" s="597"/>
      <c r="V604" s="597"/>
      <c r="W604" s="597"/>
      <c r="X604" s="597"/>
      <c r="Y604" s="595"/>
      <c r="Z604" s="595"/>
    </row>
    <row r="605" spans="1:26" ht="11.25" customHeight="1" x14ac:dyDescent="0.2">
      <c r="A605" s="595"/>
      <c r="B605" s="595"/>
      <c r="C605" s="595"/>
      <c r="D605" s="595"/>
      <c r="E605" s="595"/>
      <c r="F605" s="595"/>
      <c r="G605" s="595"/>
      <c r="H605" s="596"/>
      <c r="I605" s="597"/>
      <c r="J605" s="597"/>
      <c r="K605" s="597"/>
      <c r="L605" s="595"/>
      <c r="M605" s="595"/>
      <c r="N605" s="595"/>
      <c r="O605" s="595"/>
      <c r="P605" s="595"/>
      <c r="Q605" s="595"/>
      <c r="R605" s="595"/>
      <c r="S605" s="595"/>
      <c r="T605" s="597"/>
      <c r="U605" s="597"/>
      <c r="V605" s="597"/>
      <c r="W605" s="597"/>
      <c r="X605" s="597"/>
      <c r="Y605" s="595"/>
      <c r="Z605" s="595"/>
    </row>
    <row r="606" spans="1:26" ht="11.25" customHeight="1" x14ac:dyDescent="0.2">
      <c r="A606" s="595"/>
      <c r="B606" s="595"/>
      <c r="C606" s="595"/>
      <c r="D606" s="595"/>
      <c r="E606" s="595"/>
      <c r="F606" s="595"/>
      <c r="G606" s="595"/>
      <c r="H606" s="596"/>
      <c r="I606" s="597"/>
      <c r="J606" s="597"/>
      <c r="K606" s="597"/>
      <c r="L606" s="595"/>
      <c r="M606" s="595"/>
      <c r="N606" s="595"/>
      <c r="O606" s="595"/>
      <c r="P606" s="595"/>
      <c r="Q606" s="595"/>
      <c r="R606" s="595"/>
      <c r="S606" s="595"/>
      <c r="T606" s="597"/>
      <c r="U606" s="597"/>
      <c r="V606" s="597"/>
      <c r="W606" s="597"/>
      <c r="X606" s="597"/>
      <c r="Y606" s="595"/>
      <c r="Z606" s="595"/>
    </row>
    <row r="607" spans="1:26" ht="11.25" customHeight="1" x14ac:dyDescent="0.2">
      <c r="A607" s="595"/>
      <c r="B607" s="595"/>
      <c r="C607" s="595"/>
      <c r="D607" s="595"/>
      <c r="E607" s="595"/>
      <c r="F607" s="595"/>
      <c r="G607" s="595"/>
      <c r="H607" s="596"/>
      <c r="I607" s="597"/>
      <c r="J607" s="597"/>
      <c r="K607" s="597"/>
      <c r="L607" s="595"/>
      <c r="M607" s="595"/>
      <c r="N607" s="595"/>
      <c r="O607" s="595"/>
      <c r="P607" s="595"/>
      <c r="Q607" s="595"/>
      <c r="R607" s="595"/>
      <c r="S607" s="595"/>
      <c r="T607" s="597"/>
      <c r="U607" s="597"/>
      <c r="V607" s="597"/>
      <c r="W607" s="597"/>
      <c r="X607" s="597"/>
      <c r="Y607" s="595"/>
      <c r="Z607" s="595"/>
    </row>
    <row r="608" spans="1:26" ht="11.25" customHeight="1" x14ac:dyDescent="0.2">
      <c r="A608" s="595"/>
      <c r="B608" s="595"/>
      <c r="C608" s="595"/>
      <c r="D608" s="595"/>
      <c r="E608" s="595"/>
      <c r="F608" s="595"/>
      <c r="G608" s="595"/>
      <c r="H608" s="596"/>
      <c r="I608" s="597"/>
      <c r="J608" s="597"/>
      <c r="K608" s="597"/>
      <c r="L608" s="595"/>
      <c r="M608" s="595"/>
      <c r="N608" s="595"/>
      <c r="O608" s="595"/>
      <c r="P608" s="595"/>
      <c r="Q608" s="595"/>
      <c r="R608" s="595"/>
      <c r="S608" s="595"/>
      <c r="T608" s="597"/>
      <c r="U608" s="597"/>
      <c r="V608" s="597"/>
      <c r="W608" s="597"/>
      <c r="X608" s="597"/>
      <c r="Y608" s="595"/>
      <c r="Z608" s="595"/>
    </row>
    <row r="609" spans="1:26" ht="11.25" customHeight="1" x14ac:dyDescent="0.2">
      <c r="A609" s="595"/>
      <c r="B609" s="595"/>
      <c r="C609" s="595"/>
      <c r="D609" s="595"/>
      <c r="E609" s="595"/>
      <c r="F609" s="595"/>
      <c r="G609" s="595"/>
      <c r="H609" s="596"/>
      <c r="I609" s="597"/>
      <c r="J609" s="597"/>
      <c r="K609" s="597"/>
      <c r="L609" s="595"/>
      <c r="M609" s="595"/>
      <c r="N609" s="595"/>
      <c r="O609" s="595"/>
      <c r="P609" s="595"/>
      <c r="Q609" s="595"/>
      <c r="R609" s="595"/>
      <c r="S609" s="595"/>
      <c r="T609" s="597"/>
      <c r="U609" s="597"/>
      <c r="V609" s="597"/>
      <c r="W609" s="597"/>
      <c r="X609" s="597"/>
      <c r="Y609" s="595"/>
      <c r="Z609" s="595"/>
    </row>
    <row r="610" spans="1:26" ht="11.25" customHeight="1" x14ac:dyDescent="0.2">
      <c r="A610" s="595"/>
      <c r="B610" s="595"/>
      <c r="C610" s="595"/>
      <c r="D610" s="595"/>
      <c r="E610" s="595"/>
      <c r="F610" s="595"/>
      <c r="G610" s="595"/>
      <c r="H610" s="596"/>
      <c r="I610" s="597"/>
      <c r="J610" s="597"/>
      <c r="K610" s="597"/>
      <c r="L610" s="595"/>
      <c r="M610" s="595"/>
      <c r="N610" s="595"/>
      <c r="O610" s="595"/>
      <c r="P610" s="595"/>
      <c r="Q610" s="595"/>
      <c r="R610" s="595"/>
      <c r="S610" s="595"/>
      <c r="T610" s="597"/>
      <c r="U610" s="597"/>
      <c r="V610" s="597"/>
      <c r="W610" s="597"/>
      <c r="X610" s="597"/>
      <c r="Y610" s="595"/>
      <c r="Z610" s="595"/>
    </row>
    <row r="611" spans="1:26" ht="11.25" customHeight="1" x14ac:dyDescent="0.2">
      <c r="A611" s="595"/>
      <c r="B611" s="595"/>
      <c r="C611" s="595"/>
      <c r="D611" s="595"/>
      <c r="E611" s="595"/>
      <c r="F611" s="595"/>
      <c r="G611" s="595"/>
      <c r="H611" s="596"/>
      <c r="I611" s="597"/>
      <c r="J611" s="597"/>
      <c r="K611" s="597"/>
      <c r="L611" s="595"/>
      <c r="M611" s="595"/>
      <c r="N611" s="595"/>
      <c r="O611" s="595"/>
      <c r="P611" s="595"/>
      <c r="Q611" s="595"/>
      <c r="R611" s="595"/>
      <c r="S611" s="595"/>
      <c r="T611" s="597"/>
      <c r="U611" s="597"/>
      <c r="V611" s="597"/>
      <c r="W611" s="597"/>
      <c r="X611" s="597"/>
      <c r="Y611" s="595"/>
      <c r="Z611" s="595"/>
    </row>
    <row r="612" spans="1:26" ht="11.25" customHeight="1" x14ac:dyDescent="0.2">
      <c r="A612" s="595"/>
      <c r="B612" s="595"/>
      <c r="C612" s="595"/>
      <c r="D612" s="595"/>
      <c r="E612" s="595"/>
      <c r="F612" s="595"/>
      <c r="G612" s="595"/>
      <c r="H612" s="596"/>
      <c r="I612" s="597"/>
      <c r="J612" s="597"/>
      <c r="K612" s="597"/>
      <c r="L612" s="595"/>
      <c r="M612" s="595"/>
      <c r="N612" s="595"/>
      <c r="O612" s="595"/>
      <c r="P612" s="595"/>
      <c r="Q612" s="595"/>
      <c r="R612" s="595"/>
      <c r="S612" s="595"/>
      <c r="T612" s="597"/>
      <c r="U612" s="597"/>
      <c r="V612" s="597"/>
      <c r="W612" s="597"/>
      <c r="X612" s="597"/>
      <c r="Y612" s="595"/>
      <c r="Z612" s="595"/>
    </row>
    <row r="613" spans="1:26" ht="11.25" customHeight="1" x14ac:dyDescent="0.2">
      <c r="A613" s="595"/>
      <c r="B613" s="595"/>
      <c r="C613" s="595"/>
      <c r="D613" s="595"/>
      <c r="E613" s="595"/>
      <c r="F613" s="595"/>
      <c r="G613" s="595"/>
      <c r="H613" s="596"/>
      <c r="I613" s="597"/>
      <c r="J613" s="597"/>
      <c r="K613" s="597"/>
      <c r="L613" s="595"/>
      <c r="M613" s="595"/>
      <c r="N613" s="595"/>
      <c r="O613" s="595"/>
      <c r="P613" s="595"/>
      <c r="Q613" s="595"/>
      <c r="R613" s="595"/>
      <c r="S613" s="595"/>
      <c r="T613" s="597"/>
      <c r="U613" s="597"/>
      <c r="V613" s="597"/>
      <c r="W613" s="597"/>
      <c r="X613" s="597"/>
      <c r="Y613" s="595"/>
      <c r="Z613" s="595"/>
    </row>
    <row r="614" spans="1:26" ht="11.25" customHeight="1" x14ac:dyDescent="0.2">
      <c r="A614" s="595"/>
      <c r="B614" s="595"/>
      <c r="C614" s="595"/>
      <c r="D614" s="595"/>
      <c r="E614" s="595"/>
      <c r="F614" s="595"/>
      <c r="G614" s="595"/>
      <c r="H614" s="596"/>
      <c r="I614" s="597"/>
      <c r="J614" s="597"/>
      <c r="K614" s="597"/>
      <c r="L614" s="595"/>
      <c r="M614" s="595"/>
      <c r="N614" s="595"/>
      <c r="O614" s="595"/>
      <c r="P614" s="595"/>
      <c r="Q614" s="595"/>
      <c r="R614" s="595"/>
      <c r="S614" s="595"/>
      <c r="T614" s="597"/>
      <c r="U614" s="597"/>
      <c r="V614" s="597"/>
      <c r="W614" s="597"/>
      <c r="X614" s="597"/>
      <c r="Y614" s="595"/>
      <c r="Z614" s="595"/>
    </row>
    <row r="615" spans="1:26" ht="11.25" customHeight="1" x14ac:dyDescent="0.2">
      <c r="A615" s="595"/>
      <c r="B615" s="595"/>
      <c r="C615" s="595"/>
      <c r="D615" s="595"/>
      <c r="E615" s="595"/>
      <c r="F615" s="595"/>
      <c r="G615" s="595"/>
      <c r="H615" s="596"/>
      <c r="I615" s="597"/>
      <c r="J615" s="597"/>
      <c r="K615" s="597"/>
      <c r="L615" s="595"/>
      <c r="M615" s="595"/>
      <c r="N615" s="595"/>
      <c r="O615" s="595"/>
      <c r="P615" s="595"/>
      <c r="Q615" s="595"/>
      <c r="R615" s="595"/>
      <c r="S615" s="595"/>
      <c r="T615" s="597"/>
      <c r="U615" s="597"/>
      <c r="V615" s="597"/>
      <c r="W615" s="597"/>
      <c r="X615" s="597"/>
      <c r="Y615" s="595"/>
      <c r="Z615" s="595"/>
    </row>
    <row r="616" spans="1:26" ht="11.25" customHeight="1" x14ac:dyDescent="0.2">
      <c r="A616" s="595"/>
      <c r="B616" s="595"/>
      <c r="C616" s="595"/>
      <c r="D616" s="595"/>
      <c r="E616" s="595"/>
      <c r="F616" s="595"/>
      <c r="G616" s="595"/>
      <c r="H616" s="596"/>
      <c r="I616" s="597"/>
      <c r="J616" s="597"/>
      <c r="K616" s="597"/>
      <c r="L616" s="595"/>
      <c r="M616" s="595"/>
      <c r="N616" s="595"/>
      <c r="O616" s="595"/>
      <c r="P616" s="595"/>
      <c r="Q616" s="595"/>
      <c r="R616" s="595"/>
      <c r="S616" s="595"/>
      <c r="T616" s="597"/>
      <c r="U616" s="597"/>
      <c r="V616" s="597"/>
      <c r="W616" s="597"/>
      <c r="X616" s="597"/>
      <c r="Y616" s="595"/>
      <c r="Z616" s="595"/>
    </row>
    <row r="617" spans="1:26" ht="11.25" customHeight="1" x14ac:dyDescent="0.2">
      <c r="A617" s="595"/>
      <c r="B617" s="595"/>
      <c r="C617" s="595"/>
      <c r="D617" s="595"/>
      <c r="E617" s="595"/>
      <c r="F617" s="595"/>
      <c r="G617" s="595"/>
      <c r="H617" s="596"/>
      <c r="I617" s="597"/>
      <c r="J617" s="597"/>
      <c r="K617" s="597"/>
      <c r="L617" s="595"/>
      <c r="M617" s="595"/>
      <c r="N617" s="595"/>
      <c r="O617" s="595"/>
      <c r="P617" s="595"/>
      <c r="Q617" s="595"/>
      <c r="R617" s="595"/>
      <c r="S617" s="595"/>
      <c r="T617" s="597"/>
      <c r="U617" s="597"/>
      <c r="V617" s="597"/>
      <c r="W617" s="597"/>
      <c r="X617" s="597"/>
      <c r="Y617" s="595"/>
      <c r="Z617" s="595"/>
    </row>
    <row r="618" spans="1:26" ht="11.25" customHeight="1" x14ac:dyDescent="0.2">
      <c r="A618" s="595"/>
      <c r="B618" s="595"/>
      <c r="C618" s="595"/>
      <c r="D618" s="595"/>
      <c r="E618" s="595"/>
      <c r="F618" s="595"/>
      <c r="G618" s="595"/>
      <c r="H618" s="596"/>
      <c r="I618" s="597"/>
      <c r="J618" s="597"/>
      <c r="K618" s="597"/>
      <c r="L618" s="595"/>
      <c r="M618" s="595"/>
      <c r="N618" s="595"/>
      <c r="O618" s="595"/>
      <c r="P618" s="595"/>
      <c r="Q618" s="595"/>
      <c r="R618" s="595"/>
      <c r="S618" s="595"/>
      <c r="T618" s="597"/>
      <c r="U618" s="597"/>
      <c r="V618" s="597"/>
      <c r="W618" s="597"/>
      <c r="X618" s="597"/>
      <c r="Y618" s="595"/>
      <c r="Z618" s="595"/>
    </row>
    <row r="619" spans="1:26" ht="11.25" customHeight="1" x14ac:dyDescent="0.2">
      <c r="A619" s="595"/>
      <c r="B619" s="595"/>
      <c r="C619" s="595"/>
      <c r="D619" s="595"/>
      <c r="E619" s="595"/>
      <c r="F619" s="595"/>
      <c r="G619" s="595"/>
      <c r="H619" s="596"/>
      <c r="I619" s="597"/>
      <c r="J619" s="597"/>
      <c r="K619" s="597"/>
      <c r="L619" s="595"/>
      <c r="M619" s="595"/>
      <c r="N619" s="595"/>
      <c r="O619" s="595"/>
      <c r="P619" s="595"/>
      <c r="Q619" s="595"/>
      <c r="R619" s="595"/>
      <c r="S619" s="595"/>
      <c r="T619" s="597"/>
      <c r="U619" s="597"/>
      <c r="V619" s="597"/>
      <c r="W619" s="597"/>
      <c r="X619" s="597"/>
      <c r="Y619" s="595"/>
      <c r="Z619" s="595"/>
    </row>
    <row r="620" spans="1:26" ht="11.25" customHeight="1" x14ac:dyDescent="0.2">
      <c r="A620" s="595"/>
      <c r="B620" s="595"/>
      <c r="C620" s="595"/>
      <c r="D620" s="595"/>
      <c r="E620" s="595"/>
      <c r="F620" s="595"/>
      <c r="G620" s="595"/>
      <c r="H620" s="596"/>
      <c r="I620" s="597"/>
      <c r="J620" s="597"/>
      <c r="K620" s="597"/>
      <c r="L620" s="595"/>
      <c r="M620" s="595"/>
      <c r="N620" s="595"/>
      <c r="O620" s="595"/>
      <c r="P620" s="595"/>
      <c r="Q620" s="595"/>
      <c r="R620" s="595"/>
      <c r="S620" s="595"/>
      <c r="T620" s="597"/>
      <c r="U620" s="597"/>
      <c r="V620" s="597"/>
      <c r="W620" s="597"/>
      <c r="X620" s="597"/>
      <c r="Y620" s="595"/>
      <c r="Z620" s="595"/>
    </row>
    <row r="621" spans="1:26" ht="11.25" customHeight="1" x14ac:dyDescent="0.2">
      <c r="A621" s="595"/>
      <c r="B621" s="595"/>
      <c r="C621" s="595"/>
      <c r="D621" s="595"/>
      <c r="E621" s="595"/>
      <c r="F621" s="595"/>
      <c r="G621" s="595"/>
      <c r="H621" s="596"/>
      <c r="I621" s="597"/>
      <c r="J621" s="597"/>
      <c r="K621" s="597"/>
      <c r="L621" s="595"/>
      <c r="M621" s="595"/>
      <c r="N621" s="595"/>
      <c r="O621" s="595"/>
      <c r="P621" s="595"/>
      <c r="Q621" s="595"/>
      <c r="R621" s="595"/>
      <c r="S621" s="595"/>
      <c r="T621" s="597"/>
      <c r="U621" s="597"/>
      <c r="V621" s="597"/>
      <c r="W621" s="597"/>
      <c r="X621" s="597"/>
      <c r="Y621" s="595"/>
      <c r="Z621" s="595"/>
    </row>
    <row r="622" spans="1:26" ht="11.25" customHeight="1" x14ac:dyDescent="0.2">
      <c r="A622" s="595"/>
      <c r="B622" s="595"/>
      <c r="C622" s="595"/>
      <c r="D622" s="595"/>
      <c r="E622" s="595"/>
      <c r="F622" s="595"/>
      <c r="G622" s="595"/>
      <c r="H622" s="596"/>
      <c r="I622" s="597"/>
      <c r="J622" s="597"/>
      <c r="K622" s="597"/>
      <c r="L622" s="595"/>
      <c r="M622" s="595"/>
      <c r="N622" s="595"/>
      <c r="O622" s="595"/>
      <c r="P622" s="595"/>
      <c r="Q622" s="595"/>
      <c r="R622" s="595"/>
      <c r="S622" s="595"/>
      <c r="T622" s="597"/>
      <c r="U622" s="597"/>
      <c r="V622" s="597"/>
      <c r="W622" s="597"/>
      <c r="X622" s="597"/>
      <c r="Y622" s="595"/>
      <c r="Z622" s="595"/>
    </row>
    <row r="623" spans="1:26" ht="11.25" customHeight="1" x14ac:dyDescent="0.2">
      <c r="A623" s="595"/>
      <c r="B623" s="595"/>
      <c r="C623" s="595"/>
      <c r="D623" s="595"/>
      <c r="E623" s="595"/>
      <c r="F623" s="595"/>
      <c r="G623" s="595"/>
      <c r="H623" s="596"/>
      <c r="I623" s="597"/>
      <c r="J623" s="597"/>
      <c r="K623" s="597"/>
      <c r="L623" s="595"/>
      <c r="M623" s="595"/>
      <c r="N623" s="595"/>
      <c r="O623" s="595"/>
      <c r="P623" s="595"/>
      <c r="Q623" s="595"/>
      <c r="R623" s="595"/>
      <c r="S623" s="595"/>
      <c r="T623" s="597"/>
      <c r="U623" s="597"/>
      <c r="V623" s="597"/>
      <c r="W623" s="597"/>
      <c r="X623" s="597"/>
      <c r="Y623" s="595"/>
      <c r="Z623" s="595"/>
    </row>
    <row r="624" spans="1:26" ht="11.25" customHeight="1" x14ac:dyDescent="0.2">
      <c r="A624" s="595"/>
      <c r="B624" s="595"/>
      <c r="C624" s="595"/>
      <c r="D624" s="595"/>
      <c r="E624" s="595"/>
      <c r="F624" s="595"/>
      <c r="G624" s="595"/>
      <c r="H624" s="596"/>
      <c r="I624" s="597"/>
      <c r="J624" s="597"/>
      <c r="K624" s="597"/>
      <c r="L624" s="595"/>
      <c r="M624" s="595"/>
      <c r="N624" s="595"/>
      <c r="O624" s="595"/>
      <c r="P624" s="595"/>
      <c r="Q624" s="595"/>
      <c r="R624" s="595"/>
      <c r="S624" s="595"/>
      <c r="T624" s="597"/>
      <c r="U624" s="597"/>
      <c r="V624" s="597"/>
      <c r="W624" s="597"/>
      <c r="X624" s="597"/>
      <c r="Y624" s="595"/>
      <c r="Z624" s="595"/>
    </row>
    <row r="625" spans="1:26" ht="11.25" customHeight="1" x14ac:dyDescent="0.2">
      <c r="A625" s="595"/>
      <c r="B625" s="595"/>
      <c r="C625" s="595"/>
      <c r="D625" s="595"/>
      <c r="E625" s="595"/>
      <c r="F625" s="595"/>
      <c r="G625" s="595"/>
      <c r="H625" s="596"/>
      <c r="I625" s="597"/>
      <c r="J625" s="597"/>
      <c r="K625" s="597"/>
      <c r="L625" s="595"/>
      <c r="M625" s="595"/>
      <c r="N625" s="595"/>
      <c r="O625" s="595"/>
      <c r="P625" s="595"/>
      <c r="Q625" s="595"/>
      <c r="R625" s="595"/>
      <c r="S625" s="595"/>
      <c r="T625" s="597"/>
      <c r="U625" s="597"/>
      <c r="V625" s="597"/>
      <c r="W625" s="597"/>
      <c r="X625" s="597"/>
      <c r="Y625" s="595"/>
      <c r="Z625" s="595"/>
    </row>
    <row r="626" spans="1:26" ht="11.25" customHeight="1" x14ac:dyDescent="0.2">
      <c r="A626" s="595"/>
      <c r="B626" s="595"/>
      <c r="C626" s="595"/>
      <c r="D626" s="595"/>
      <c r="E626" s="595"/>
      <c r="F626" s="595"/>
      <c r="G626" s="595"/>
      <c r="H626" s="596"/>
      <c r="I626" s="597"/>
      <c r="J626" s="597"/>
      <c r="K626" s="597"/>
      <c r="L626" s="595"/>
      <c r="M626" s="595"/>
      <c r="N626" s="595"/>
      <c r="O626" s="595"/>
      <c r="P626" s="595"/>
      <c r="Q626" s="595"/>
      <c r="R626" s="595"/>
      <c r="S626" s="595"/>
      <c r="T626" s="597"/>
      <c r="U626" s="597"/>
      <c r="V626" s="597"/>
      <c r="W626" s="597"/>
      <c r="X626" s="597"/>
      <c r="Y626" s="595"/>
      <c r="Z626" s="595"/>
    </row>
    <row r="627" spans="1:26" ht="11.25" customHeight="1" x14ac:dyDescent="0.2">
      <c r="A627" s="595"/>
      <c r="B627" s="595"/>
      <c r="C627" s="595"/>
      <c r="D627" s="595"/>
      <c r="E627" s="595"/>
      <c r="F627" s="595"/>
      <c r="G627" s="595"/>
      <c r="H627" s="596"/>
      <c r="I627" s="597"/>
      <c r="J627" s="597"/>
      <c r="K627" s="597"/>
      <c r="L627" s="595"/>
      <c r="M627" s="595"/>
      <c r="N627" s="595"/>
      <c r="O627" s="595"/>
      <c r="P627" s="595"/>
      <c r="Q627" s="595"/>
      <c r="R627" s="595"/>
      <c r="S627" s="595"/>
      <c r="T627" s="597"/>
      <c r="U627" s="597"/>
      <c r="V627" s="597"/>
      <c r="W627" s="597"/>
      <c r="X627" s="597"/>
      <c r="Y627" s="595"/>
      <c r="Z627" s="595"/>
    </row>
    <row r="628" spans="1:26" ht="11.25" customHeight="1" x14ac:dyDescent="0.2">
      <c r="A628" s="595"/>
      <c r="B628" s="595"/>
      <c r="C628" s="595"/>
      <c r="D628" s="595"/>
      <c r="E628" s="595"/>
      <c r="F628" s="595"/>
      <c r="G628" s="595"/>
      <c r="H628" s="596"/>
      <c r="I628" s="597"/>
      <c r="J628" s="597"/>
      <c r="K628" s="597"/>
      <c r="L628" s="595"/>
      <c r="M628" s="595"/>
      <c r="N628" s="595"/>
      <c r="O628" s="595"/>
      <c r="P628" s="595"/>
      <c r="Q628" s="595"/>
      <c r="R628" s="595"/>
      <c r="S628" s="595"/>
      <c r="T628" s="597"/>
      <c r="U628" s="597"/>
      <c r="V628" s="597"/>
      <c r="W628" s="597"/>
      <c r="X628" s="597"/>
      <c r="Y628" s="595"/>
      <c r="Z628" s="595"/>
    </row>
    <row r="629" spans="1:26" ht="11.25" customHeight="1" x14ac:dyDescent="0.2">
      <c r="A629" s="595"/>
      <c r="B629" s="595"/>
      <c r="C629" s="595"/>
      <c r="D629" s="595"/>
      <c r="E629" s="595"/>
      <c r="F629" s="595"/>
      <c r="G629" s="595"/>
      <c r="H629" s="596"/>
      <c r="I629" s="597"/>
      <c r="J629" s="597"/>
      <c r="K629" s="597"/>
      <c r="L629" s="595"/>
      <c r="M629" s="595"/>
      <c r="N629" s="595"/>
      <c r="O629" s="595"/>
      <c r="P629" s="595"/>
      <c r="Q629" s="595"/>
      <c r="R629" s="595"/>
      <c r="S629" s="595"/>
      <c r="T629" s="597"/>
      <c r="U629" s="597"/>
      <c r="V629" s="597"/>
      <c r="W629" s="597"/>
      <c r="X629" s="597"/>
      <c r="Y629" s="595"/>
      <c r="Z629" s="595"/>
    </row>
    <row r="630" spans="1:26" ht="11.25" customHeight="1" x14ac:dyDescent="0.2">
      <c r="A630" s="595"/>
      <c r="B630" s="595"/>
      <c r="C630" s="595"/>
      <c r="D630" s="595"/>
      <c r="E630" s="595"/>
      <c r="F630" s="595"/>
      <c r="G630" s="595"/>
      <c r="H630" s="596"/>
      <c r="I630" s="597"/>
      <c r="J630" s="597"/>
      <c r="K630" s="597"/>
      <c r="L630" s="595"/>
      <c r="M630" s="595"/>
      <c r="N630" s="595"/>
      <c r="O630" s="595"/>
      <c r="P630" s="595"/>
      <c r="Q630" s="595"/>
      <c r="R630" s="595"/>
      <c r="S630" s="595"/>
      <c r="T630" s="597"/>
      <c r="U630" s="597"/>
      <c r="V630" s="597"/>
      <c r="W630" s="597"/>
      <c r="X630" s="597"/>
      <c r="Y630" s="595"/>
      <c r="Z630" s="595"/>
    </row>
    <row r="631" spans="1:26" ht="11.25" customHeight="1" x14ac:dyDescent="0.2">
      <c r="A631" s="595"/>
      <c r="B631" s="595"/>
      <c r="C631" s="595"/>
      <c r="D631" s="595"/>
      <c r="E631" s="595"/>
      <c r="F631" s="595"/>
      <c r="G631" s="595"/>
      <c r="H631" s="596"/>
      <c r="I631" s="597"/>
      <c r="J631" s="597"/>
      <c r="K631" s="597"/>
      <c r="L631" s="595"/>
      <c r="M631" s="595"/>
      <c r="N631" s="595"/>
      <c r="O631" s="595"/>
      <c r="P631" s="595"/>
      <c r="Q631" s="595"/>
      <c r="R631" s="595"/>
      <c r="S631" s="595"/>
      <c r="T631" s="597"/>
      <c r="U631" s="597"/>
      <c r="V631" s="597"/>
      <c r="W631" s="597"/>
      <c r="X631" s="597"/>
      <c r="Y631" s="595"/>
      <c r="Z631" s="595"/>
    </row>
    <row r="632" spans="1:26" ht="11.25" customHeight="1" x14ac:dyDescent="0.2">
      <c r="A632" s="595"/>
      <c r="B632" s="595"/>
      <c r="C632" s="595"/>
      <c r="D632" s="595"/>
      <c r="E632" s="595"/>
      <c r="F632" s="595"/>
      <c r="G632" s="595"/>
      <c r="H632" s="596"/>
      <c r="I632" s="597"/>
      <c r="J632" s="597"/>
      <c r="K632" s="597"/>
      <c r="L632" s="595"/>
      <c r="M632" s="595"/>
      <c r="N632" s="595"/>
      <c r="O632" s="595"/>
      <c r="P632" s="595"/>
      <c r="Q632" s="595"/>
      <c r="R632" s="595"/>
      <c r="S632" s="595"/>
      <c r="T632" s="597"/>
      <c r="U632" s="597"/>
      <c r="V632" s="597"/>
      <c r="W632" s="597"/>
      <c r="X632" s="597"/>
      <c r="Y632" s="595"/>
      <c r="Z632" s="595"/>
    </row>
    <row r="633" spans="1:26" ht="11.25" customHeight="1" x14ac:dyDescent="0.2">
      <c r="A633" s="595"/>
      <c r="B633" s="595"/>
      <c r="C633" s="595"/>
      <c r="D633" s="595"/>
      <c r="E633" s="595"/>
      <c r="F633" s="595"/>
      <c r="G633" s="595"/>
      <c r="H633" s="596"/>
      <c r="I633" s="597"/>
      <c r="J633" s="597"/>
      <c r="K633" s="597"/>
      <c r="L633" s="595"/>
      <c r="M633" s="595"/>
      <c r="N633" s="595"/>
      <c r="O633" s="595"/>
      <c r="P633" s="595"/>
      <c r="Q633" s="595"/>
      <c r="R633" s="595"/>
      <c r="S633" s="595"/>
      <c r="T633" s="597"/>
      <c r="U633" s="597"/>
      <c r="V633" s="597"/>
      <c r="W633" s="597"/>
      <c r="X633" s="597"/>
      <c r="Y633" s="595"/>
      <c r="Z633" s="595"/>
    </row>
    <row r="634" spans="1:26" ht="11.25" customHeight="1" x14ac:dyDescent="0.2">
      <c r="A634" s="595"/>
      <c r="B634" s="595"/>
      <c r="C634" s="595"/>
      <c r="D634" s="595"/>
      <c r="E634" s="595"/>
      <c r="F634" s="595"/>
      <c r="G634" s="595"/>
      <c r="H634" s="596"/>
      <c r="I634" s="597"/>
      <c r="J634" s="597"/>
      <c r="K634" s="597"/>
      <c r="L634" s="595"/>
      <c r="M634" s="595"/>
      <c r="N634" s="595"/>
      <c r="O634" s="595"/>
      <c r="P634" s="595"/>
      <c r="Q634" s="595"/>
      <c r="R634" s="595"/>
      <c r="S634" s="595"/>
      <c r="T634" s="597"/>
      <c r="U634" s="597"/>
      <c r="V634" s="597"/>
      <c r="W634" s="597"/>
      <c r="X634" s="597"/>
      <c r="Y634" s="595"/>
      <c r="Z634" s="595"/>
    </row>
    <row r="635" spans="1:26" ht="11.25" customHeight="1" x14ac:dyDescent="0.2">
      <c r="A635" s="595"/>
      <c r="B635" s="595"/>
      <c r="C635" s="595"/>
      <c r="D635" s="595"/>
      <c r="E635" s="595"/>
      <c r="F635" s="595"/>
      <c r="G635" s="595"/>
      <c r="H635" s="596"/>
      <c r="I635" s="597"/>
      <c r="J635" s="597"/>
      <c r="K635" s="597"/>
      <c r="L635" s="595"/>
      <c r="M635" s="595"/>
      <c r="N635" s="595"/>
      <c r="O635" s="595"/>
      <c r="P635" s="595"/>
      <c r="Q635" s="595"/>
      <c r="R635" s="595"/>
      <c r="S635" s="595"/>
      <c r="T635" s="597"/>
      <c r="U635" s="597"/>
      <c r="V635" s="597"/>
      <c r="W635" s="597"/>
      <c r="X635" s="597"/>
      <c r="Y635" s="595"/>
      <c r="Z635" s="595"/>
    </row>
    <row r="636" spans="1:26" ht="11.25" customHeight="1" x14ac:dyDescent="0.2">
      <c r="A636" s="595"/>
      <c r="B636" s="595"/>
      <c r="C636" s="595"/>
      <c r="D636" s="595"/>
      <c r="E636" s="595"/>
      <c r="F636" s="595"/>
      <c r="G636" s="595"/>
      <c r="H636" s="596"/>
      <c r="I636" s="597"/>
      <c r="J636" s="597"/>
      <c r="K636" s="597"/>
      <c r="L636" s="595"/>
      <c r="M636" s="595"/>
      <c r="N636" s="595"/>
      <c r="O636" s="595"/>
      <c r="P636" s="595"/>
      <c r="Q636" s="595"/>
      <c r="R636" s="595"/>
      <c r="S636" s="595"/>
      <c r="T636" s="597"/>
      <c r="U636" s="597"/>
      <c r="V636" s="597"/>
      <c r="W636" s="597"/>
      <c r="X636" s="597"/>
      <c r="Y636" s="595"/>
      <c r="Z636" s="595"/>
    </row>
    <row r="637" spans="1:26" ht="11.25" customHeight="1" x14ac:dyDescent="0.2">
      <c r="A637" s="595"/>
      <c r="B637" s="595"/>
      <c r="C637" s="595"/>
      <c r="D637" s="595"/>
      <c r="E637" s="595"/>
      <c r="F637" s="595"/>
      <c r="G637" s="595"/>
      <c r="H637" s="596"/>
      <c r="I637" s="597"/>
      <c r="J637" s="597"/>
      <c r="K637" s="597"/>
      <c r="L637" s="595"/>
      <c r="M637" s="595"/>
      <c r="N637" s="595"/>
      <c r="O637" s="595"/>
      <c r="P637" s="595"/>
      <c r="Q637" s="595"/>
      <c r="R637" s="595"/>
      <c r="S637" s="595"/>
      <c r="T637" s="597"/>
      <c r="U637" s="597"/>
      <c r="V637" s="597"/>
      <c r="W637" s="597"/>
      <c r="X637" s="597"/>
      <c r="Y637" s="595"/>
      <c r="Z637" s="595"/>
    </row>
    <row r="638" spans="1:26" ht="11.25" customHeight="1" x14ac:dyDescent="0.2">
      <c r="A638" s="595"/>
      <c r="B638" s="595"/>
      <c r="C638" s="595"/>
      <c r="D638" s="595"/>
      <c r="E638" s="595"/>
      <c r="F638" s="595"/>
      <c r="G638" s="595"/>
      <c r="H638" s="596"/>
      <c r="I638" s="597"/>
      <c r="J638" s="597"/>
      <c r="K638" s="597"/>
      <c r="L638" s="595"/>
      <c r="M638" s="595"/>
      <c r="N638" s="595"/>
      <c r="O638" s="595"/>
      <c r="P638" s="595"/>
      <c r="Q638" s="595"/>
      <c r="R638" s="595"/>
      <c r="S638" s="595"/>
      <c r="T638" s="597"/>
      <c r="U638" s="597"/>
      <c r="V638" s="597"/>
      <c r="W638" s="597"/>
      <c r="X638" s="597"/>
      <c r="Y638" s="595"/>
      <c r="Z638" s="595"/>
    </row>
    <row r="639" spans="1:26" ht="11.25" customHeight="1" x14ac:dyDescent="0.2">
      <c r="A639" s="595"/>
      <c r="B639" s="595"/>
      <c r="C639" s="595"/>
      <c r="D639" s="595"/>
      <c r="E639" s="595"/>
      <c r="F639" s="595"/>
      <c r="G639" s="595"/>
      <c r="H639" s="596"/>
      <c r="I639" s="597"/>
      <c r="J639" s="597"/>
      <c r="K639" s="597"/>
      <c r="L639" s="595"/>
      <c r="M639" s="595"/>
      <c r="N639" s="595"/>
      <c r="O639" s="595"/>
      <c r="P639" s="595"/>
      <c r="Q639" s="595"/>
      <c r="R639" s="595"/>
      <c r="S639" s="595"/>
      <c r="T639" s="597"/>
      <c r="U639" s="597"/>
      <c r="V639" s="597"/>
      <c r="W639" s="597"/>
      <c r="X639" s="597"/>
      <c r="Y639" s="595"/>
      <c r="Z639" s="595"/>
    </row>
    <row r="640" spans="1:26" ht="11.25" customHeight="1" x14ac:dyDescent="0.2">
      <c r="A640" s="595"/>
      <c r="B640" s="595"/>
      <c r="C640" s="595"/>
      <c r="D640" s="595"/>
      <c r="E640" s="595"/>
      <c r="F640" s="595"/>
      <c r="G640" s="595"/>
      <c r="H640" s="596"/>
      <c r="I640" s="597"/>
      <c r="J640" s="597"/>
      <c r="K640" s="597"/>
      <c r="L640" s="595"/>
      <c r="M640" s="595"/>
      <c r="N640" s="595"/>
      <c r="O640" s="595"/>
      <c r="P640" s="595"/>
      <c r="Q640" s="595"/>
      <c r="R640" s="595"/>
      <c r="S640" s="595"/>
      <c r="T640" s="597"/>
      <c r="U640" s="597"/>
      <c r="V640" s="597"/>
      <c r="W640" s="597"/>
      <c r="X640" s="597"/>
      <c r="Y640" s="595"/>
      <c r="Z640" s="595"/>
    </row>
    <row r="641" spans="1:26" ht="11.25" customHeight="1" x14ac:dyDescent="0.2">
      <c r="A641" s="595"/>
      <c r="B641" s="595"/>
      <c r="C641" s="595"/>
      <c r="D641" s="595"/>
      <c r="E641" s="595"/>
      <c r="F641" s="595"/>
      <c r="G641" s="595"/>
      <c r="H641" s="596"/>
      <c r="I641" s="597"/>
      <c r="J641" s="597"/>
      <c r="K641" s="597"/>
      <c r="L641" s="595"/>
      <c r="M641" s="595"/>
      <c r="N641" s="595"/>
      <c r="O641" s="595"/>
      <c r="P641" s="595"/>
      <c r="Q641" s="595"/>
      <c r="R641" s="595"/>
      <c r="S641" s="595"/>
      <c r="T641" s="597"/>
      <c r="U641" s="597"/>
      <c r="V641" s="597"/>
      <c r="W641" s="597"/>
      <c r="X641" s="597"/>
      <c r="Y641" s="595"/>
      <c r="Z641" s="595"/>
    </row>
    <row r="642" spans="1:26" ht="11.25" customHeight="1" x14ac:dyDescent="0.2">
      <c r="A642" s="595"/>
      <c r="B642" s="595"/>
      <c r="C642" s="595"/>
      <c r="D642" s="595"/>
      <c r="E642" s="595"/>
      <c r="F642" s="595"/>
      <c r="G642" s="595"/>
      <c r="H642" s="596"/>
      <c r="I642" s="597"/>
      <c r="J642" s="597"/>
      <c r="K642" s="597"/>
      <c r="L642" s="595"/>
      <c r="M642" s="595"/>
      <c r="N642" s="595"/>
      <c r="O642" s="595"/>
      <c r="P642" s="595"/>
      <c r="Q642" s="595"/>
      <c r="R642" s="595"/>
      <c r="S642" s="595"/>
      <c r="T642" s="597"/>
      <c r="U642" s="597"/>
      <c r="V642" s="597"/>
      <c r="W642" s="597"/>
      <c r="X642" s="597"/>
      <c r="Y642" s="595"/>
      <c r="Z642" s="595"/>
    </row>
    <row r="643" spans="1:26" ht="11.25" customHeight="1" x14ac:dyDescent="0.2">
      <c r="A643" s="595"/>
      <c r="B643" s="595"/>
      <c r="C643" s="595"/>
      <c r="D643" s="595"/>
      <c r="E643" s="595"/>
      <c r="F643" s="595"/>
      <c r="G643" s="595"/>
      <c r="H643" s="596"/>
      <c r="I643" s="597"/>
      <c r="J643" s="597"/>
      <c r="K643" s="597"/>
      <c r="L643" s="595"/>
      <c r="M643" s="595"/>
      <c r="N643" s="595"/>
      <c r="O643" s="595"/>
      <c r="P643" s="595"/>
      <c r="Q643" s="595"/>
      <c r="R643" s="595"/>
      <c r="S643" s="595"/>
      <c r="T643" s="597"/>
      <c r="U643" s="597"/>
      <c r="V643" s="597"/>
      <c r="W643" s="597"/>
      <c r="X643" s="597"/>
      <c r="Y643" s="595"/>
      <c r="Z643" s="595"/>
    </row>
    <row r="644" spans="1:26" ht="11.25" customHeight="1" x14ac:dyDescent="0.2">
      <c r="A644" s="595"/>
      <c r="B644" s="595"/>
      <c r="C644" s="595"/>
      <c r="D644" s="595"/>
      <c r="E644" s="595"/>
      <c r="F644" s="595"/>
      <c r="G644" s="595"/>
      <c r="H644" s="596"/>
      <c r="I644" s="597"/>
      <c r="J644" s="597"/>
      <c r="K644" s="597"/>
      <c r="L644" s="595"/>
      <c r="M644" s="595"/>
      <c r="N644" s="595"/>
      <c r="O644" s="595"/>
      <c r="P644" s="595"/>
      <c r="Q644" s="595"/>
      <c r="R644" s="595"/>
      <c r="S644" s="595"/>
      <c r="T644" s="597"/>
      <c r="U644" s="597"/>
      <c r="V644" s="597"/>
      <c r="W644" s="597"/>
      <c r="X644" s="597"/>
      <c r="Y644" s="595"/>
      <c r="Z644" s="595"/>
    </row>
    <row r="645" spans="1:26" ht="11.25" customHeight="1" x14ac:dyDescent="0.2">
      <c r="A645" s="595"/>
      <c r="B645" s="595"/>
      <c r="C645" s="595"/>
      <c r="D645" s="595"/>
      <c r="E645" s="595"/>
      <c r="F645" s="595"/>
      <c r="G645" s="595"/>
      <c r="H645" s="596"/>
      <c r="I645" s="597"/>
      <c r="J645" s="597"/>
      <c r="K645" s="597"/>
      <c r="L645" s="595"/>
      <c r="M645" s="595"/>
      <c r="N645" s="595"/>
      <c r="O645" s="595"/>
      <c r="P645" s="595"/>
      <c r="Q645" s="595"/>
      <c r="R645" s="595"/>
      <c r="S645" s="595"/>
      <c r="T645" s="597"/>
      <c r="U645" s="597"/>
      <c r="V645" s="597"/>
      <c r="W645" s="597"/>
      <c r="X645" s="597"/>
      <c r="Y645" s="595"/>
      <c r="Z645" s="595"/>
    </row>
    <row r="646" spans="1:26" ht="11.25" customHeight="1" x14ac:dyDescent="0.2">
      <c r="A646" s="595"/>
      <c r="B646" s="595"/>
      <c r="C646" s="595"/>
      <c r="D646" s="595"/>
      <c r="E646" s="595"/>
      <c r="F646" s="595"/>
      <c r="G646" s="595"/>
      <c r="H646" s="596"/>
      <c r="I646" s="597"/>
      <c r="J646" s="597"/>
      <c r="K646" s="597"/>
      <c r="L646" s="595"/>
      <c r="M646" s="595"/>
      <c r="N646" s="595"/>
      <c r="O646" s="595"/>
      <c r="P646" s="595"/>
      <c r="Q646" s="595"/>
      <c r="R646" s="595"/>
      <c r="S646" s="595"/>
      <c r="T646" s="597"/>
      <c r="U646" s="597"/>
      <c r="V646" s="597"/>
      <c r="W646" s="597"/>
      <c r="X646" s="597"/>
      <c r="Y646" s="595"/>
      <c r="Z646" s="595"/>
    </row>
    <row r="647" spans="1:26" ht="11.25" customHeight="1" x14ac:dyDescent="0.2">
      <c r="A647" s="595"/>
      <c r="B647" s="595"/>
      <c r="C647" s="595"/>
      <c r="D647" s="595"/>
      <c r="E647" s="595"/>
      <c r="F647" s="595"/>
      <c r="G647" s="595"/>
      <c r="H647" s="596"/>
      <c r="I647" s="597"/>
      <c r="J647" s="597"/>
      <c r="K647" s="597"/>
      <c r="L647" s="595"/>
      <c r="M647" s="595"/>
      <c r="N647" s="595"/>
      <c r="O647" s="595"/>
      <c r="P647" s="595"/>
      <c r="Q647" s="595"/>
      <c r="R647" s="595"/>
      <c r="S647" s="595"/>
      <c r="T647" s="597"/>
      <c r="U647" s="597"/>
      <c r="V647" s="597"/>
      <c r="W647" s="597"/>
      <c r="X647" s="597"/>
      <c r="Y647" s="595"/>
      <c r="Z647" s="595"/>
    </row>
    <row r="648" spans="1:26" ht="11.25" customHeight="1" x14ac:dyDescent="0.2">
      <c r="A648" s="595"/>
      <c r="B648" s="595"/>
      <c r="C648" s="595"/>
      <c r="D648" s="595"/>
      <c r="E648" s="595"/>
      <c r="F648" s="595"/>
      <c r="G648" s="595"/>
      <c r="H648" s="596"/>
      <c r="I648" s="597"/>
      <c r="J648" s="597"/>
      <c r="K648" s="597"/>
      <c r="L648" s="595"/>
      <c r="M648" s="595"/>
      <c r="N648" s="595"/>
      <c r="O648" s="595"/>
      <c r="P648" s="595"/>
      <c r="Q648" s="595"/>
      <c r="R648" s="595"/>
      <c r="S648" s="595"/>
      <c r="T648" s="597"/>
      <c r="U648" s="597"/>
      <c r="V648" s="597"/>
      <c r="W648" s="597"/>
      <c r="X648" s="597"/>
      <c r="Y648" s="595"/>
      <c r="Z648" s="595"/>
    </row>
    <row r="649" spans="1:26" ht="11.25" customHeight="1" x14ac:dyDescent="0.2">
      <c r="A649" s="595"/>
      <c r="B649" s="595"/>
      <c r="C649" s="595"/>
      <c r="D649" s="595"/>
      <c r="E649" s="595"/>
      <c r="F649" s="595"/>
      <c r="G649" s="595"/>
      <c r="H649" s="596"/>
      <c r="I649" s="597"/>
      <c r="J649" s="597"/>
      <c r="K649" s="597"/>
      <c r="L649" s="595"/>
      <c r="M649" s="595"/>
      <c r="N649" s="595"/>
      <c r="O649" s="595"/>
      <c r="P649" s="595"/>
      <c r="Q649" s="595"/>
      <c r="R649" s="595"/>
      <c r="S649" s="595"/>
      <c r="T649" s="597"/>
      <c r="U649" s="597"/>
      <c r="V649" s="597"/>
      <c r="W649" s="597"/>
      <c r="X649" s="597"/>
      <c r="Y649" s="595"/>
      <c r="Z649" s="595"/>
    </row>
    <row r="650" spans="1:26" ht="11.25" customHeight="1" x14ac:dyDescent="0.2">
      <c r="A650" s="595"/>
      <c r="B650" s="595"/>
      <c r="C650" s="595"/>
      <c r="D650" s="595"/>
      <c r="E650" s="595"/>
      <c r="F650" s="595"/>
      <c r="G650" s="595"/>
      <c r="H650" s="596"/>
      <c r="I650" s="597"/>
      <c r="J650" s="597"/>
      <c r="K650" s="597"/>
      <c r="L650" s="595"/>
      <c r="M650" s="595"/>
      <c r="N650" s="595"/>
      <c r="O650" s="595"/>
      <c r="P650" s="595"/>
      <c r="Q650" s="595"/>
      <c r="R650" s="595"/>
      <c r="S650" s="595"/>
      <c r="T650" s="597"/>
      <c r="U650" s="597"/>
      <c r="V650" s="597"/>
      <c r="W650" s="597"/>
      <c r="X650" s="597"/>
      <c r="Y650" s="595"/>
      <c r="Z650" s="595"/>
    </row>
    <row r="651" spans="1:26" ht="11.25" customHeight="1" x14ac:dyDescent="0.2">
      <c r="A651" s="595"/>
      <c r="B651" s="595"/>
      <c r="C651" s="595"/>
      <c r="D651" s="595"/>
      <c r="E651" s="595"/>
      <c r="F651" s="595"/>
      <c r="G651" s="595"/>
      <c r="H651" s="596"/>
      <c r="I651" s="597"/>
      <c r="J651" s="597"/>
      <c r="K651" s="597"/>
      <c r="L651" s="595"/>
      <c r="M651" s="595"/>
      <c r="N651" s="595"/>
      <c r="O651" s="595"/>
      <c r="P651" s="595"/>
      <c r="Q651" s="595"/>
      <c r="R651" s="595"/>
      <c r="S651" s="595"/>
      <c r="T651" s="597"/>
      <c r="U651" s="597"/>
      <c r="V651" s="597"/>
      <c r="W651" s="597"/>
      <c r="X651" s="597"/>
      <c r="Y651" s="595"/>
      <c r="Z651" s="595"/>
    </row>
    <row r="652" spans="1:26" ht="11.25" customHeight="1" x14ac:dyDescent="0.2">
      <c r="A652" s="595"/>
      <c r="B652" s="595"/>
      <c r="C652" s="595"/>
      <c r="D652" s="595"/>
      <c r="E652" s="595"/>
      <c r="F652" s="595"/>
      <c r="G652" s="595"/>
      <c r="H652" s="596"/>
      <c r="I652" s="597"/>
      <c r="J652" s="597"/>
      <c r="K652" s="597"/>
      <c r="L652" s="595"/>
      <c r="M652" s="595"/>
      <c r="N652" s="595"/>
      <c r="O652" s="595"/>
      <c r="P652" s="595"/>
      <c r="Q652" s="595"/>
      <c r="R652" s="595"/>
      <c r="S652" s="595"/>
      <c r="T652" s="597"/>
      <c r="U652" s="597"/>
      <c r="V652" s="597"/>
      <c r="W652" s="597"/>
      <c r="X652" s="597"/>
      <c r="Y652" s="595"/>
      <c r="Z652" s="595"/>
    </row>
    <row r="653" spans="1:26" ht="11.25" customHeight="1" x14ac:dyDescent="0.2">
      <c r="A653" s="595"/>
      <c r="B653" s="595"/>
      <c r="C653" s="595"/>
      <c r="D653" s="595"/>
      <c r="E653" s="595"/>
      <c r="F653" s="595"/>
      <c r="G653" s="595"/>
      <c r="H653" s="596"/>
      <c r="I653" s="597"/>
      <c r="J653" s="597"/>
      <c r="K653" s="597"/>
      <c r="L653" s="595"/>
      <c r="M653" s="595"/>
      <c r="N653" s="595"/>
      <c r="O653" s="595"/>
      <c r="P653" s="595"/>
      <c r="Q653" s="595"/>
      <c r="R653" s="595"/>
      <c r="S653" s="595"/>
      <c r="T653" s="597"/>
      <c r="U653" s="597"/>
      <c r="V653" s="597"/>
      <c r="W653" s="597"/>
      <c r="X653" s="597"/>
      <c r="Y653" s="595"/>
      <c r="Z653" s="595"/>
    </row>
    <row r="654" spans="1:26" ht="11.25" customHeight="1" x14ac:dyDescent="0.2">
      <c r="A654" s="595"/>
      <c r="B654" s="595"/>
      <c r="C654" s="595"/>
      <c r="D654" s="595"/>
      <c r="E654" s="595"/>
      <c r="F654" s="595"/>
      <c r="G654" s="595"/>
      <c r="H654" s="596"/>
      <c r="I654" s="597"/>
      <c r="J654" s="597"/>
      <c r="K654" s="597"/>
      <c r="L654" s="595"/>
      <c r="M654" s="595"/>
      <c r="N654" s="595"/>
      <c r="O654" s="595"/>
      <c r="P654" s="595"/>
      <c r="Q654" s="595"/>
      <c r="R654" s="595"/>
      <c r="S654" s="595"/>
      <c r="T654" s="597"/>
      <c r="U654" s="597"/>
      <c r="V654" s="597"/>
      <c r="W654" s="597"/>
      <c r="X654" s="597"/>
      <c r="Y654" s="595"/>
      <c r="Z654" s="595"/>
    </row>
    <row r="655" spans="1:26" ht="11.25" customHeight="1" x14ac:dyDescent="0.2">
      <c r="A655" s="595"/>
      <c r="B655" s="595"/>
      <c r="C655" s="595"/>
      <c r="D655" s="595"/>
      <c r="E655" s="595"/>
      <c r="F655" s="595"/>
      <c r="G655" s="595"/>
      <c r="H655" s="596"/>
      <c r="I655" s="597"/>
      <c r="J655" s="597"/>
      <c r="K655" s="597"/>
      <c r="L655" s="595"/>
      <c r="M655" s="595"/>
      <c r="N655" s="595"/>
      <c r="O655" s="595"/>
      <c r="P655" s="595"/>
      <c r="Q655" s="595"/>
      <c r="R655" s="595"/>
      <c r="S655" s="595"/>
      <c r="T655" s="597"/>
      <c r="U655" s="597"/>
      <c r="V655" s="597"/>
      <c r="W655" s="597"/>
      <c r="X655" s="597"/>
      <c r="Y655" s="595"/>
      <c r="Z655" s="595"/>
    </row>
    <row r="656" spans="1:26" ht="11.25" customHeight="1" x14ac:dyDescent="0.2">
      <c r="A656" s="595"/>
      <c r="B656" s="595"/>
      <c r="C656" s="595"/>
      <c r="D656" s="595"/>
      <c r="E656" s="595"/>
      <c r="F656" s="595"/>
      <c r="G656" s="595"/>
      <c r="H656" s="596"/>
      <c r="I656" s="597"/>
      <c r="J656" s="597"/>
      <c r="K656" s="597"/>
      <c r="L656" s="595"/>
      <c r="M656" s="595"/>
      <c r="N656" s="595"/>
      <c r="O656" s="595"/>
      <c r="P656" s="595"/>
      <c r="Q656" s="595"/>
      <c r="R656" s="595"/>
      <c r="S656" s="595"/>
      <c r="T656" s="597"/>
      <c r="U656" s="597"/>
      <c r="V656" s="597"/>
      <c r="W656" s="597"/>
      <c r="X656" s="597"/>
      <c r="Y656" s="595"/>
      <c r="Z656" s="595"/>
    </row>
    <row r="657" spans="1:26" ht="11.25" customHeight="1" x14ac:dyDescent="0.2">
      <c r="A657" s="595"/>
      <c r="B657" s="595"/>
      <c r="C657" s="595"/>
      <c r="D657" s="595"/>
      <c r="E657" s="595"/>
      <c r="F657" s="595"/>
      <c r="G657" s="595"/>
      <c r="H657" s="596"/>
      <c r="I657" s="597"/>
      <c r="J657" s="597"/>
      <c r="K657" s="597"/>
      <c r="L657" s="595"/>
      <c r="M657" s="595"/>
      <c r="N657" s="595"/>
      <c r="O657" s="595"/>
      <c r="P657" s="595"/>
      <c r="Q657" s="595"/>
      <c r="R657" s="595"/>
      <c r="S657" s="595"/>
      <c r="T657" s="597"/>
      <c r="U657" s="597"/>
      <c r="V657" s="597"/>
      <c r="W657" s="597"/>
      <c r="X657" s="597"/>
      <c r="Y657" s="595"/>
      <c r="Z657" s="595"/>
    </row>
    <row r="658" spans="1:26" ht="11.25" customHeight="1" x14ac:dyDescent="0.2">
      <c r="A658" s="595"/>
      <c r="B658" s="595"/>
      <c r="C658" s="595"/>
      <c r="D658" s="595"/>
      <c r="E658" s="595"/>
      <c r="F658" s="595"/>
      <c r="G658" s="595"/>
      <c r="H658" s="596"/>
      <c r="I658" s="597"/>
      <c r="J658" s="597"/>
      <c r="K658" s="597"/>
      <c r="L658" s="595"/>
      <c r="M658" s="595"/>
      <c r="N658" s="595"/>
      <c r="O658" s="595"/>
      <c r="P658" s="595"/>
      <c r="Q658" s="595"/>
      <c r="R658" s="595"/>
      <c r="S658" s="595"/>
      <c r="T658" s="597"/>
      <c r="U658" s="597"/>
      <c r="V658" s="597"/>
      <c r="W658" s="597"/>
      <c r="X658" s="597"/>
      <c r="Y658" s="595"/>
      <c r="Z658" s="595"/>
    </row>
    <row r="659" spans="1:26" ht="11.25" customHeight="1" x14ac:dyDescent="0.2">
      <c r="A659" s="595"/>
      <c r="B659" s="595"/>
      <c r="C659" s="595"/>
      <c r="D659" s="595"/>
      <c r="E659" s="595"/>
      <c r="F659" s="595"/>
      <c r="G659" s="595"/>
      <c r="H659" s="596"/>
      <c r="I659" s="597"/>
      <c r="J659" s="597"/>
      <c r="K659" s="597"/>
      <c r="L659" s="595"/>
      <c r="M659" s="595"/>
      <c r="N659" s="595"/>
      <c r="O659" s="595"/>
      <c r="P659" s="595"/>
      <c r="Q659" s="595"/>
      <c r="R659" s="595"/>
      <c r="S659" s="595"/>
      <c r="T659" s="597"/>
      <c r="U659" s="597"/>
      <c r="V659" s="597"/>
      <c r="W659" s="597"/>
      <c r="X659" s="597"/>
      <c r="Y659" s="595"/>
      <c r="Z659" s="595"/>
    </row>
    <row r="660" spans="1:26" ht="11.25" customHeight="1" x14ac:dyDescent="0.2">
      <c r="A660" s="595"/>
      <c r="B660" s="595"/>
      <c r="C660" s="595"/>
      <c r="D660" s="595"/>
      <c r="E660" s="595"/>
      <c r="F660" s="595"/>
      <c r="G660" s="595"/>
      <c r="H660" s="596"/>
      <c r="I660" s="597"/>
      <c r="J660" s="597"/>
      <c r="K660" s="597"/>
      <c r="L660" s="595"/>
      <c r="M660" s="595"/>
      <c r="N660" s="595"/>
      <c r="O660" s="595"/>
      <c r="P660" s="595"/>
      <c r="Q660" s="595"/>
      <c r="R660" s="595"/>
      <c r="S660" s="595"/>
      <c r="T660" s="597"/>
      <c r="U660" s="597"/>
      <c r="V660" s="597"/>
      <c r="W660" s="597"/>
      <c r="X660" s="597"/>
      <c r="Y660" s="595"/>
      <c r="Z660" s="595"/>
    </row>
    <row r="661" spans="1:26" ht="11.25" customHeight="1" x14ac:dyDescent="0.2">
      <c r="A661" s="595"/>
      <c r="B661" s="595"/>
      <c r="C661" s="595"/>
      <c r="D661" s="595"/>
      <c r="E661" s="595"/>
      <c r="F661" s="595"/>
      <c r="G661" s="595"/>
      <c r="H661" s="596"/>
      <c r="I661" s="597"/>
      <c r="J661" s="597"/>
      <c r="K661" s="597"/>
      <c r="L661" s="595"/>
      <c r="M661" s="595"/>
      <c r="N661" s="595"/>
      <c r="O661" s="595"/>
      <c r="P661" s="595"/>
      <c r="Q661" s="595"/>
      <c r="R661" s="595"/>
      <c r="S661" s="595"/>
      <c r="T661" s="597"/>
      <c r="U661" s="597"/>
      <c r="V661" s="597"/>
      <c r="W661" s="597"/>
      <c r="X661" s="597"/>
      <c r="Y661" s="595"/>
      <c r="Z661" s="595"/>
    </row>
    <row r="662" spans="1:26" ht="11.25" customHeight="1" x14ac:dyDescent="0.2">
      <c r="A662" s="595"/>
      <c r="B662" s="595"/>
      <c r="C662" s="595"/>
      <c r="D662" s="595"/>
      <c r="E662" s="595"/>
      <c r="F662" s="595"/>
      <c r="G662" s="595"/>
      <c r="H662" s="596"/>
      <c r="I662" s="597"/>
      <c r="J662" s="597"/>
      <c r="K662" s="597"/>
      <c r="L662" s="595"/>
      <c r="M662" s="595"/>
      <c r="N662" s="595"/>
      <c r="O662" s="595"/>
      <c r="P662" s="595"/>
      <c r="Q662" s="595"/>
      <c r="R662" s="595"/>
      <c r="S662" s="595"/>
      <c r="T662" s="597"/>
      <c r="U662" s="597"/>
      <c r="V662" s="597"/>
      <c r="W662" s="597"/>
      <c r="X662" s="597"/>
      <c r="Y662" s="595"/>
      <c r="Z662" s="595"/>
    </row>
    <row r="663" spans="1:26" ht="11.25" customHeight="1" x14ac:dyDescent="0.2">
      <c r="A663" s="595"/>
      <c r="B663" s="595"/>
      <c r="C663" s="595"/>
      <c r="D663" s="595"/>
      <c r="E663" s="595"/>
      <c r="F663" s="595"/>
      <c r="G663" s="595"/>
      <c r="H663" s="596"/>
      <c r="I663" s="597"/>
      <c r="J663" s="597"/>
      <c r="K663" s="597"/>
      <c r="L663" s="595"/>
      <c r="M663" s="595"/>
      <c r="N663" s="595"/>
      <c r="O663" s="595"/>
      <c r="P663" s="595"/>
      <c r="Q663" s="595"/>
      <c r="R663" s="595"/>
      <c r="S663" s="595"/>
      <c r="T663" s="597"/>
      <c r="U663" s="597"/>
      <c r="V663" s="597"/>
      <c r="W663" s="597"/>
      <c r="X663" s="597"/>
      <c r="Y663" s="595"/>
      <c r="Z663" s="595"/>
    </row>
    <row r="664" spans="1:26" ht="11.25" customHeight="1" x14ac:dyDescent="0.2">
      <c r="A664" s="595"/>
      <c r="B664" s="595"/>
      <c r="C664" s="595"/>
      <c r="D664" s="595"/>
      <c r="E664" s="595"/>
      <c r="F664" s="595"/>
      <c r="G664" s="595"/>
      <c r="H664" s="596"/>
      <c r="I664" s="597"/>
      <c r="J664" s="597"/>
      <c r="K664" s="597"/>
      <c r="L664" s="595"/>
      <c r="M664" s="595"/>
      <c r="N664" s="595"/>
      <c r="O664" s="595"/>
      <c r="P664" s="595"/>
      <c r="Q664" s="595"/>
      <c r="R664" s="595"/>
      <c r="S664" s="595"/>
      <c r="T664" s="597"/>
      <c r="U664" s="597"/>
      <c r="V664" s="597"/>
      <c r="W664" s="597"/>
      <c r="X664" s="597"/>
      <c r="Y664" s="595"/>
      <c r="Z664" s="595"/>
    </row>
    <row r="665" spans="1:26" ht="11.25" customHeight="1" x14ac:dyDescent="0.2">
      <c r="A665" s="595"/>
      <c r="B665" s="595"/>
      <c r="C665" s="595"/>
      <c r="D665" s="595"/>
      <c r="E665" s="595"/>
      <c r="F665" s="595"/>
      <c r="G665" s="595"/>
      <c r="H665" s="596"/>
      <c r="I665" s="597"/>
      <c r="J665" s="597"/>
      <c r="K665" s="597"/>
      <c r="L665" s="595"/>
      <c r="M665" s="595"/>
      <c r="N665" s="595"/>
      <c r="O665" s="595"/>
      <c r="P665" s="595"/>
      <c r="Q665" s="595"/>
      <c r="R665" s="595"/>
      <c r="S665" s="595"/>
      <c r="T665" s="597"/>
      <c r="U665" s="597"/>
      <c r="V665" s="597"/>
      <c r="W665" s="597"/>
      <c r="X665" s="597"/>
      <c r="Y665" s="595"/>
      <c r="Z665" s="595"/>
    </row>
    <row r="666" spans="1:26" ht="11.25" customHeight="1" x14ac:dyDescent="0.2">
      <c r="A666" s="595"/>
      <c r="B666" s="595"/>
      <c r="C666" s="595"/>
      <c r="D666" s="595"/>
      <c r="E666" s="595"/>
      <c r="F666" s="595"/>
      <c r="G666" s="595"/>
      <c r="H666" s="596"/>
      <c r="I666" s="597"/>
      <c r="J666" s="597"/>
      <c r="K666" s="597"/>
      <c r="L666" s="595"/>
      <c r="M666" s="595"/>
      <c r="N666" s="595"/>
      <c r="O666" s="595"/>
      <c r="P666" s="595"/>
      <c r="Q666" s="595"/>
      <c r="R666" s="595"/>
      <c r="S666" s="595"/>
      <c r="T666" s="597"/>
      <c r="U666" s="597"/>
      <c r="V666" s="597"/>
      <c r="W666" s="597"/>
      <c r="X666" s="597"/>
      <c r="Y666" s="595"/>
      <c r="Z666" s="595"/>
    </row>
    <row r="667" spans="1:26" ht="11.25" customHeight="1" x14ac:dyDescent="0.2">
      <c r="A667" s="595"/>
      <c r="B667" s="595"/>
      <c r="C667" s="595"/>
      <c r="D667" s="595"/>
      <c r="E667" s="595"/>
      <c r="F667" s="595"/>
      <c r="G667" s="595"/>
      <c r="H667" s="596"/>
      <c r="I667" s="597"/>
      <c r="J667" s="597"/>
      <c r="K667" s="597"/>
      <c r="L667" s="595"/>
      <c r="M667" s="595"/>
      <c r="N667" s="595"/>
      <c r="O667" s="595"/>
      <c r="P667" s="595"/>
      <c r="Q667" s="595"/>
      <c r="R667" s="595"/>
      <c r="S667" s="595"/>
      <c r="T667" s="597"/>
      <c r="U667" s="597"/>
      <c r="V667" s="597"/>
      <c r="W667" s="597"/>
      <c r="X667" s="597"/>
      <c r="Y667" s="595"/>
      <c r="Z667" s="595"/>
    </row>
    <row r="668" spans="1:26" ht="11.25" customHeight="1" x14ac:dyDescent="0.2">
      <c r="A668" s="595"/>
      <c r="B668" s="595"/>
      <c r="C668" s="595"/>
      <c r="D668" s="595"/>
      <c r="E668" s="595"/>
      <c r="F668" s="595"/>
      <c r="G668" s="595"/>
      <c r="H668" s="596"/>
      <c r="I668" s="597"/>
      <c r="J668" s="597"/>
      <c r="K668" s="597"/>
      <c r="L668" s="595"/>
      <c r="M668" s="595"/>
      <c r="N668" s="595"/>
      <c r="O668" s="595"/>
      <c r="P668" s="595"/>
      <c r="Q668" s="595"/>
      <c r="R668" s="595"/>
      <c r="S668" s="595"/>
      <c r="T668" s="597"/>
      <c r="U668" s="597"/>
      <c r="V668" s="597"/>
      <c r="W668" s="597"/>
      <c r="X668" s="597"/>
      <c r="Y668" s="595"/>
      <c r="Z668" s="595"/>
    </row>
    <row r="669" spans="1:26" ht="11.25" customHeight="1" x14ac:dyDescent="0.2">
      <c r="A669" s="595"/>
      <c r="B669" s="595"/>
      <c r="C669" s="595"/>
      <c r="D669" s="595"/>
      <c r="E669" s="595"/>
      <c r="F669" s="595"/>
      <c r="G669" s="595"/>
      <c r="H669" s="596"/>
      <c r="I669" s="597"/>
      <c r="J669" s="597"/>
      <c r="K669" s="597"/>
      <c r="L669" s="595"/>
      <c r="M669" s="595"/>
      <c r="N669" s="595"/>
      <c r="O669" s="595"/>
      <c r="P669" s="595"/>
      <c r="Q669" s="595"/>
      <c r="R669" s="595"/>
      <c r="S669" s="595"/>
      <c r="T669" s="597"/>
      <c r="U669" s="597"/>
      <c r="V669" s="597"/>
      <c r="W669" s="597"/>
      <c r="X669" s="597"/>
      <c r="Y669" s="595"/>
      <c r="Z669" s="595"/>
    </row>
    <row r="670" spans="1:26" ht="11.25" customHeight="1" x14ac:dyDescent="0.2">
      <c r="A670" s="595"/>
      <c r="B670" s="595"/>
      <c r="C670" s="595"/>
      <c r="D670" s="595"/>
      <c r="E670" s="595"/>
      <c r="F670" s="595"/>
      <c r="G670" s="595"/>
      <c r="H670" s="596"/>
      <c r="I670" s="597"/>
      <c r="J670" s="597"/>
      <c r="K670" s="597"/>
      <c r="L670" s="595"/>
      <c r="M670" s="595"/>
      <c r="N670" s="595"/>
      <c r="O670" s="595"/>
      <c r="P670" s="595"/>
      <c r="Q670" s="595"/>
      <c r="R670" s="595"/>
      <c r="S670" s="595"/>
      <c r="T670" s="597"/>
      <c r="U670" s="597"/>
      <c r="V670" s="597"/>
      <c r="W670" s="597"/>
      <c r="X670" s="597"/>
      <c r="Y670" s="595"/>
      <c r="Z670" s="595"/>
    </row>
    <row r="671" spans="1:26" ht="11.25" customHeight="1" x14ac:dyDescent="0.2">
      <c r="A671" s="595"/>
      <c r="B671" s="595"/>
      <c r="C671" s="595"/>
      <c r="D671" s="595"/>
      <c r="E671" s="595"/>
      <c r="F671" s="595"/>
      <c r="G671" s="595"/>
      <c r="H671" s="596"/>
      <c r="I671" s="597"/>
      <c r="J671" s="597"/>
      <c r="K671" s="597"/>
      <c r="L671" s="595"/>
      <c r="M671" s="595"/>
      <c r="N671" s="595"/>
      <c r="O671" s="595"/>
      <c r="P671" s="595"/>
      <c r="Q671" s="595"/>
      <c r="R671" s="595"/>
      <c r="S671" s="595"/>
      <c r="T671" s="597"/>
      <c r="U671" s="597"/>
      <c r="V671" s="597"/>
      <c r="W671" s="597"/>
      <c r="X671" s="597"/>
      <c r="Y671" s="595"/>
      <c r="Z671" s="595"/>
    </row>
    <row r="672" spans="1:26" ht="11.25" customHeight="1" x14ac:dyDescent="0.2">
      <c r="A672" s="595"/>
      <c r="B672" s="595"/>
      <c r="C672" s="595"/>
      <c r="D672" s="595"/>
      <c r="E672" s="595"/>
      <c r="F672" s="595"/>
      <c r="G672" s="595"/>
      <c r="H672" s="596"/>
      <c r="I672" s="597"/>
      <c r="J672" s="597"/>
      <c r="K672" s="597"/>
      <c r="L672" s="595"/>
      <c r="M672" s="595"/>
      <c r="N672" s="595"/>
      <c r="O672" s="595"/>
      <c r="P672" s="595"/>
      <c r="Q672" s="595"/>
      <c r="R672" s="595"/>
      <c r="S672" s="595"/>
      <c r="T672" s="597"/>
      <c r="U672" s="597"/>
      <c r="V672" s="597"/>
      <c r="W672" s="597"/>
      <c r="X672" s="597"/>
      <c r="Y672" s="595"/>
      <c r="Z672" s="595"/>
    </row>
    <row r="673" spans="1:26" ht="11.25" customHeight="1" x14ac:dyDescent="0.2">
      <c r="A673" s="595"/>
      <c r="B673" s="595"/>
      <c r="C673" s="595"/>
      <c r="D673" s="595"/>
      <c r="E673" s="595"/>
      <c r="F673" s="595"/>
      <c r="G673" s="595"/>
      <c r="H673" s="596"/>
      <c r="I673" s="597"/>
      <c r="J673" s="597"/>
      <c r="K673" s="597"/>
      <c r="L673" s="595"/>
      <c r="M673" s="595"/>
      <c r="N673" s="595"/>
      <c r="O673" s="595"/>
      <c r="P673" s="595"/>
      <c r="Q673" s="595"/>
      <c r="R673" s="595"/>
      <c r="S673" s="595"/>
      <c r="T673" s="597"/>
      <c r="U673" s="597"/>
      <c r="V673" s="597"/>
      <c r="W673" s="597"/>
      <c r="X673" s="597"/>
      <c r="Y673" s="595"/>
      <c r="Z673" s="595"/>
    </row>
    <row r="674" spans="1:26" ht="11.25" customHeight="1" x14ac:dyDescent="0.2">
      <c r="A674" s="595"/>
      <c r="B674" s="595"/>
      <c r="C674" s="595"/>
      <c r="D674" s="595"/>
      <c r="E674" s="595"/>
      <c r="F674" s="595"/>
      <c r="G674" s="595"/>
      <c r="H674" s="596"/>
      <c r="I674" s="597"/>
      <c r="J674" s="597"/>
      <c r="K674" s="597"/>
      <c r="L674" s="595"/>
      <c r="M674" s="595"/>
      <c r="N674" s="595"/>
      <c r="O674" s="595"/>
      <c r="P674" s="595"/>
      <c r="Q674" s="595"/>
      <c r="R674" s="595"/>
      <c r="S674" s="595"/>
      <c r="T674" s="597"/>
      <c r="U674" s="597"/>
      <c r="V674" s="597"/>
      <c r="W674" s="597"/>
      <c r="X674" s="597"/>
      <c r="Y674" s="595"/>
      <c r="Z674" s="595"/>
    </row>
    <row r="675" spans="1:26" ht="11.25" customHeight="1" x14ac:dyDescent="0.2">
      <c r="A675" s="595"/>
      <c r="B675" s="595"/>
      <c r="C675" s="595"/>
      <c r="D675" s="595"/>
      <c r="E675" s="595"/>
      <c r="F675" s="595"/>
      <c r="G675" s="595"/>
      <c r="H675" s="596"/>
      <c r="I675" s="597"/>
      <c r="J675" s="597"/>
      <c r="K675" s="597"/>
      <c r="L675" s="595"/>
      <c r="M675" s="595"/>
      <c r="N675" s="595"/>
      <c r="O675" s="595"/>
      <c r="P675" s="595"/>
      <c r="Q675" s="595"/>
      <c r="R675" s="595"/>
      <c r="S675" s="595"/>
      <c r="T675" s="597"/>
      <c r="U675" s="597"/>
      <c r="V675" s="597"/>
      <c r="W675" s="597"/>
      <c r="X675" s="597"/>
      <c r="Y675" s="595"/>
      <c r="Z675" s="595"/>
    </row>
    <row r="676" spans="1:26" ht="11.25" customHeight="1" x14ac:dyDescent="0.2">
      <c r="A676" s="595"/>
      <c r="B676" s="595"/>
      <c r="C676" s="595"/>
      <c r="D676" s="595"/>
      <c r="E676" s="595"/>
      <c r="F676" s="595"/>
      <c r="G676" s="595"/>
      <c r="H676" s="596"/>
      <c r="I676" s="597"/>
      <c r="J676" s="597"/>
      <c r="K676" s="597"/>
      <c r="L676" s="595"/>
      <c r="M676" s="595"/>
      <c r="N676" s="595"/>
      <c r="O676" s="595"/>
      <c r="P676" s="595"/>
      <c r="Q676" s="595"/>
      <c r="R676" s="595"/>
      <c r="S676" s="595"/>
      <c r="T676" s="597"/>
      <c r="U676" s="597"/>
      <c r="V676" s="597"/>
      <c r="W676" s="597"/>
      <c r="X676" s="597"/>
      <c r="Y676" s="595"/>
      <c r="Z676" s="595"/>
    </row>
    <row r="677" spans="1:26" ht="11.25" customHeight="1" x14ac:dyDescent="0.2">
      <c r="A677" s="595"/>
      <c r="B677" s="595"/>
      <c r="C677" s="595"/>
      <c r="D677" s="595"/>
      <c r="E677" s="595"/>
      <c r="F677" s="595"/>
      <c r="G677" s="595"/>
      <c r="H677" s="596"/>
      <c r="I677" s="597"/>
      <c r="J677" s="597"/>
      <c r="K677" s="597"/>
      <c r="L677" s="595"/>
      <c r="M677" s="595"/>
      <c r="N677" s="595"/>
      <c r="O677" s="595"/>
      <c r="P677" s="595"/>
      <c r="Q677" s="595"/>
      <c r="R677" s="595"/>
      <c r="S677" s="595"/>
      <c r="T677" s="597"/>
      <c r="U677" s="597"/>
      <c r="V677" s="597"/>
      <c r="W677" s="597"/>
      <c r="X677" s="597"/>
      <c r="Y677" s="595"/>
      <c r="Z677" s="595"/>
    </row>
    <row r="678" spans="1:26" ht="11.25" customHeight="1" x14ac:dyDescent="0.2">
      <c r="A678" s="595"/>
      <c r="B678" s="595"/>
      <c r="C678" s="595"/>
      <c r="D678" s="595"/>
      <c r="E678" s="595"/>
      <c r="F678" s="595"/>
      <c r="G678" s="595"/>
      <c r="H678" s="596"/>
      <c r="I678" s="597"/>
      <c r="J678" s="597"/>
      <c r="K678" s="597"/>
      <c r="L678" s="595"/>
      <c r="M678" s="595"/>
      <c r="N678" s="595"/>
      <c r="O678" s="595"/>
      <c r="P678" s="595"/>
      <c r="Q678" s="595"/>
      <c r="R678" s="595"/>
      <c r="S678" s="595"/>
      <c r="T678" s="597"/>
      <c r="U678" s="597"/>
      <c r="V678" s="597"/>
      <c r="W678" s="597"/>
      <c r="X678" s="597"/>
      <c r="Y678" s="595"/>
      <c r="Z678" s="595"/>
    </row>
    <row r="679" spans="1:26" ht="11.25" customHeight="1" x14ac:dyDescent="0.2">
      <c r="A679" s="595"/>
      <c r="B679" s="595"/>
      <c r="C679" s="595"/>
      <c r="D679" s="595"/>
      <c r="E679" s="595"/>
      <c r="F679" s="595"/>
      <c r="G679" s="595"/>
      <c r="H679" s="596"/>
      <c r="I679" s="597"/>
      <c r="J679" s="597"/>
      <c r="K679" s="597"/>
      <c r="L679" s="595"/>
      <c r="M679" s="595"/>
      <c r="N679" s="595"/>
      <c r="O679" s="595"/>
      <c r="P679" s="595"/>
      <c r="Q679" s="595"/>
      <c r="R679" s="595"/>
      <c r="S679" s="595"/>
      <c r="T679" s="597"/>
      <c r="U679" s="597"/>
      <c r="V679" s="597"/>
      <c r="W679" s="597"/>
      <c r="X679" s="597"/>
      <c r="Y679" s="595"/>
      <c r="Z679" s="595"/>
    </row>
    <row r="680" spans="1:26" ht="11.25" customHeight="1" x14ac:dyDescent="0.2">
      <c r="A680" s="595"/>
      <c r="B680" s="595"/>
      <c r="C680" s="595"/>
      <c r="D680" s="595"/>
      <c r="E680" s="595"/>
      <c r="F680" s="595"/>
      <c r="G680" s="595"/>
      <c r="H680" s="596"/>
      <c r="I680" s="597"/>
      <c r="J680" s="597"/>
      <c r="K680" s="597"/>
      <c r="L680" s="595"/>
      <c r="M680" s="595"/>
      <c r="N680" s="595"/>
      <c r="O680" s="595"/>
      <c r="P680" s="595"/>
      <c r="Q680" s="595"/>
      <c r="R680" s="595"/>
      <c r="S680" s="595"/>
      <c r="T680" s="597"/>
      <c r="U680" s="597"/>
      <c r="V680" s="597"/>
      <c r="W680" s="597"/>
      <c r="X680" s="597"/>
      <c r="Y680" s="595"/>
      <c r="Z680" s="595"/>
    </row>
    <row r="681" spans="1:26" ht="11.25" customHeight="1" x14ac:dyDescent="0.2">
      <c r="A681" s="595"/>
      <c r="B681" s="595"/>
      <c r="C681" s="595"/>
      <c r="D681" s="595"/>
      <c r="E681" s="595"/>
      <c r="F681" s="595"/>
      <c r="G681" s="595"/>
      <c r="H681" s="596"/>
      <c r="I681" s="597"/>
      <c r="J681" s="597"/>
      <c r="K681" s="597"/>
      <c r="L681" s="595"/>
      <c r="M681" s="595"/>
      <c r="N681" s="595"/>
      <c r="O681" s="595"/>
      <c r="P681" s="595"/>
      <c r="Q681" s="595"/>
      <c r="R681" s="595"/>
      <c r="S681" s="595"/>
      <c r="T681" s="597"/>
      <c r="U681" s="597"/>
      <c r="V681" s="597"/>
      <c r="W681" s="597"/>
      <c r="X681" s="597"/>
      <c r="Y681" s="595"/>
      <c r="Z681" s="595"/>
    </row>
    <row r="682" spans="1:26" ht="11.25" customHeight="1" x14ac:dyDescent="0.2">
      <c r="A682" s="595"/>
      <c r="B682" s="595"/>
      <c r="C682" s="595"/>
      <c r="D682" s="595"/>
      <c r="E682" s="595"/>
      <c r="F682" s="595"/>
      <c r="G682" s="595"/>
      <c r="H682" s="596"/>
      <c r="I682" s="597"/>
      <c r="J682" s="597"/>
      <c r="K682" s="597"/>
      <c r="L682" s="595"/>
      <c r="M682" s="595"/>
      <c r="N682" s="595"/>
      <c r="O682" s="595"/>
      <c r="P682" s="595"/>
      <c r="Q682" s="595"/>
      <c r="R682" s="595"/>
      <c r="S682" s="595"/>
      <c r="T682" s="597"/>
      <c r="U682" s="597"/>
      <c r="V682" s="597"/>
      <c r="W682" s="597"/>
      <c r="X682" s="597"/>
      <c r="Y682" s="595"/>
      <c r="Z682" s="595"/>
    </row>
    <row r="683" spans="1:26" ht="11.25" customHeight="1" x14ac:dyDescent="0.2">
      <c r="A683" s="595"/>
      <c r="B683" s="595"/>
      <c r="C683" s="595"/>
      <c r="D683" s="595"/>
      <c r="E683" s="595"/>
      <c r="F683" s="595"/>
      <c r="G683" s="595"/>
      <c r="H683" s="596"/>
      <c r="I683" s="597"/>
      <c r="J683" s="597"/>
      <c r="K683" s="597"/>
      <c r="L683" s="595"/>
      <c r="M683" s="595"/>
      <c r="N683" s="595"/>
      <c r="O683" s="595"/>
      <c r="P683" s="595"/>
      <c r="Q683" s="595"/>
      <c r="R683" s="595"/>
      <c r="S683" s="595"/>
      <c r="T683" s="597"/>
      <c r="U683" s="597"/>
      <c r="V683" s="597"/>
      <c r="W683" s="597"/>
      <c r="X683" s="597"/>
      <c r="Y683" s="595"/>
      <c r="Z683" s="595"/>
    </row>
    <row r="684" spans="1:26" ht="11.25" customHeight="1" x14ac:dyDescent="0.2">
      <c r="A684" s="595"/>
      <c r="B684" s="595"/>
      <c r="C684" s="595"/>
      <c r="D684" s="595"/>
      <c r="E684" s="595"/>
      <c r="F684" s="595"/>
      <c r="G684" s="595"/>
      <c r="H684" s="596"/>
      <c r="I684" s="597"/>
      <c r="J684" s="597"/>
      <c r="K684" s="597"/>
      <c r="L684" s="595"/>
      <c r="M684" s="595"/>
      <c r="N684" s="595"/>
      <c r="O684" s="595"/>
      <c r="P684" s="595"/>
      <c r="Q684" s="595"/>
      <c r="R684" s="595"/>
      <c r="S684" s="595"/>
      <c r="T684" s="597"/>
      <c r="U684" s="597"/>
      <c r="V684" s="597"/>
      <c r="W684" s="597"/>
      <c r="X684" s="597"/>
      <c r="Y684" s="595"/>
      <c r="Z684" s="595"/>
    </row>
    <row r="685" spans="1:26" ht="11.25" customHeight="1" x14ac:dyDescent="0.2">
      <c r="A685" s="595"/>
      <c r="B685" s="595"/>
      <c r="C685" s="595"/>
      <c r="D685" s="595"/>
      <c r="E685" s="595"/>
      <c r="F685" s="595"/>
      <c r="G685" s="595"/>
      <c r="H685" s="596"/>
      <c r="I685" s="597"/>
      <c r="J685" s="597"/>
      <c r="K685" s="597"/>
      <c r="L685" s="595"/>
      <c r="M685" s="595"/>
      <c r="N685" s="595"/>
      <c r="O685" s="595"/>
      <c r="P685" s="595"/>
      <c r="Q685" s="595"/>
      <c r="R685" s="595"/>
      <c r="S685" s="595"/>
      <c r="T685" s="597"/>
      <c r="U685" s="597"/>
      <c r="V685" s="597"/>
      <c r="W685" s="597"/>
      <c r="X685" s="597"/>
      <c r="Y685" s="595"/>
      <c r="Z685" s="595"/>
    </row>
    <row r="686" spans="1:26" ht="11.25" customHeight="1" x14ac:dyDescent="0.2">
      <c r="A686" s="595"/>
      <c r="B686" s="595"/>
      <c r="C686" s="595"/>
      <c r="D686" s="595"/>
      <c r="E686" s="595"/>
      <c r="F686" s="595"/>
      <c r="G686" s="595"/>
      <c r="H686" s="596"/>
      <c r="I686" s="597"/>
      <c r="J686" s="597"/>
      <c r="K686" s="597"/>
      <c r="L686" s="595"/>
      <c r="M686" s="595"/>
      <c r="N686" s="595"/>
      <c r="O686" s="595"/>
      <c r="P686" s="595"/>
      <c r="Q686" s="595"/>
      <c r="R686" s="595"/>
      <c r="S686" s="595"/>
      <c r="T686" s="597"/>
      <c r="U686" s="597"/>
      <c r="V686" s="597"/>
      <c r="W686" s="597"/>
      <c r="X686" s="597"/>
      <c r="Y686" s="595"/>
      <c r="Z686" s="595"/>
    </row>
    <row r="687" spans="1:26" ht="11.25" customHeight="1" x14ac:dyDescent="0.2">
      <c r="A687" s="595"/>
      <c r="B687" s="595"/>
      <c r="C687" s="595"/>
      <c r="D687" s="595"/>
      <c r="E687" s="595"/>
      <c r="F687" s="595"/>
      <c r="G687" s="595"/>
      <c r="H687" s="596"/>
      <c r="I687" s="597"/>
      <c r="J687" s="597"/>
      <c r="K687" s="597"/>
      <c r="L687" s="595"/>
      <c r="M687" s="595"/>
      <c r="N687" s="595"/>
      <c r="O687" s="595"/>
      <c r="P687" s="595"/>
      <c r="Q687" s="595"/>
      <c r="R687" s="595"/>
      <c r="S687" s="595"/>
      <c r="T687" s="597"/>
      <c r="U687" s="597"/>
      <c r="V687" s="597"/>
      <c r="W687" s="597"/>
      <c r="X687" s="597"/>
      <c r="Y687" s="595"/>
      <c r="Z687" s="595"/>
    </row>
    <row r="688" spans="1:26" ht="11.25" customHeight="1" x14ac:dyDescent="0.2">
      <c r="A688" s="595"/>
      <c r="B688" s="595"/>
      <c r="C688" s="595"/>
      <c r="D688" s="595"/>
      <c r="E688" s="595"/>
      <c r="F688" s="595"/>
      <c r="G688" s="595"/>
      <c r="H688" s="596"/>
      <c r="I688" s="597"/>
      <c r="J688" s="597"/>
      <c r="K688" s="597"/>
      <c r="L688" s="595"/>
      <c r="M688" s="595"/>
      <c r="N688" s="595"/>
      <c r="O688" s="595"/>
      <c r="P688" s="595"/>
      <c r="Q688" s="595"/>
      <c r="R688" s="595"/>
      <c r="S688" s="595"/>
      <c r="T688" s="597"/>
      <c r="U688" s="597"/>
      <c r="V688" s="597"/>
      <c r="W688" s="597"/>
      <c r="X688" s="597"/>
      <c r="Y688" s="595"/>
      <c r="Z688" s="595"/>
    </row>
    <row r="689" spans="1:26" ht="11.25" customHeight="1" x14ac:dyDescent="0.2">
      <c r="A689" s="595"/>
      <c r="B689" s="595"/>
      <c r="C689" s="595"/>
      <c r="D689" s="595"/>
      <c r="E689" s="595"/>
      <c r="F689" s="595"/>
      <c r="G689" s="595"/>
      <c r="H689" s="596"/>
      <c r="I689" s="597"/>
      <c r="J689" s="597"/>
      <c r="K689" s="597"/>
      <c r="L689" s="595"/>
      <c r="M689" s="595"/>
      <c r="N689" s="595"/>
      <c r="O689" s="595"/>
      <c r="P689" s="595"/>
      <c r="Q689" s="595"/>
      <c r="R689" s="595"/>
      <c r="S689" s="595"/>
      <c r="T689" s="597"/>
      <c r="U689" s="597"/>
      <c r="V689" s="597"/>
      <c r="W689" s="597"/>
      <c r="X689" s="597"/>
      <c r="Y689" s="595"/>
      <c r="Z689" s="595"/>
    </row>
    <row r="690" spans="1:26" ht="11.25" customHeight="1" x14ac:dyDescent="0.2">
      <c r="A690" s="595"/>
      <c r="B690" s="595"/>
      <c r="C690" s="595"/>
      <c r="D690" s="595"/>
      <c r="E690" s="595"/>
      <c r="F690" s="595"/>
      <c r="G690" s="595"/>
      <c r="H690" s="596"/>
      <c r="I690" s="597"/>
      <c r="J690" s="597"/>
      <c r="K690" s="597"/>
      <c r="L690" s="595"/>
      <c r="M690" s="595"/>
      <c r="N690" s="595"/>
      <c r="O690" s="595"/>
      <c r="P690" s="595"/>
      <c r="Q690" s="595"/>
      <c r="R690" s="595"/>
      <c r="S690" s="595"/>
      <c r="T690" s="597"/>
      <c r="U690" s="597"/>
      <c r="V690" s="597"/>
      <c r="W690" s="597"/>
      <c r="X690" s="597"/>
      <c r="Y690" s="595"/>
      <c r="Z690" s="595"/>
    </row>
    <row r="691" spans="1:26" ht="11.25" customHeight="1" x14ac:dyDescent="0.2">
      <c r="A691" s="595"/>
      <c r="B691" s="595"/>
      <c r="C691" s="595"/>
      <c r="D691" s="595"/>
      <c r="E691" s="595"/>
      <c r="F691" s="595"/>
      <c r="G691" s="595"/>
      <c r="H691" s="596"/>
      <c r="I691" s="597"/>
      <c r="J691" s="597"/>
      <c r="K691" s="597"/>
      <c r="L691" s="595"/>
      <c r="M691" s="595"/>
      <c r="N691" s="595"/>
      <c r="O691" s="595"/>
      <c r="P691" s="595"/>
      <c r="Q691" s="595"/>
      <c r="R691" s="595"/>
      <c r="S691" s="595"/>
      <c r="T691" s="597"/>
      <c r="U691" s="597"/>
      <c r="V691" s="597"/>
      <c r="W691" s="597"/>
      <c r="X691" s="597"/>
      <c r="Y691" s="595"/>
      <c r="Z691" s="595"/>
    </row>
    <row r="692" spans="1:26" ht="11.25" customHeight="1" x14ac:dyDescent="0.2">
      <c r="A692" s="595"/>
      <c r="B692" s="595"/>
      <c r="C692" s="595"/>
      <c r="D692" s="595"/>
      <c r="E692" s="595"/>
      <c r="F692" s="595"/>
      <c r="G692" s="595"/>
      <c r="H692" s="596"/>
      <c r="I692" s="597"/>
      <c r="J692" s="597"/>
      <c r="K692" s="597"/>
      <c r="L692" s="595"/>
      <c r="M692" s="595"/>
      <c r="N692" s="595"/>
      <c r="O692" s="595"/>
      <c r="P692" s="595"/>
      <c r="Q692" s="595"/>
      <c r="R692" s="595"/>
      <c r="S692" s="595"/>
      <c r="T692" s="597"/>
      <c r="U692" s="597"/>
      <c r="V692" s="597"/>
      <c r="W692" s="597"/>
      <c r="X692" s="597"/>
      <c r="Y692" s="595"/>
      <c r="Z692" s="595"/>
    </row>
    <row r="693" spans="1:26" ht="11.25" customHeight="1" x14ac:dyDescent="0.2">
      <c r="A693" s="595"/>
      <c r="B693" s="595"/>
      <c r="C693" s="595"/>
      <c r="D693" s="595"/>
      <c r="E693" s="595"/>
      <c r="F693" s="595"/>
      <c r="G693" s="595"/>
      <c r="H693" s="596"/>
      <c r="I693" s="597"/>
      <c r="J693" s="597"/>
      <c r="K693" s="597"/>
      <c r="L693" s="595"/>
      <c r="M693" s="595"/>
      <c r="N693" s="595"/>
      <c r="O693" s="595"/>
      <c r="P693" s="595"/>
      <c r="Q693" s="595"/>
      <c r="R693" s="595"/>
      <c r="S693" s="595"/>
      <c r="T693" s="597"/>
      <c r="U693" s="597"/>
      <c r="V693" s="597"/>
      <c r="W693" s="597"/>
      <c r="X693" s="597"/>
      <c r="Y693" s="595"/>
      <c r="Z693" s="595"/>
    </row>
    <row r="694" spans="1:26" ht="11.25" customHeight="1" x14ac:dyDescent="0.2">
      <c r="A694" s="595"/>
      <c r="B694" s="595"/>
      <c r="C694" s="595"/>
      <c r="D694" s="595"/>
      <c r="E694" s="595"/>
      <c r="F694" s="595"/>
      <c r="G694" s="595"/>
      <c r="H694" s="596"/>
      <c r="I694" s="597"/>
      <c r="J694" s="597"/>
      <c r="K694" s="597"/>
      <c r="L694" s="595"/>
      <c r="M694" s="595"/>
      <c r="N694" s="595"/>
      <c r="O694" s="595"/>
      <c r="P694" s="595"/>
      <c r="Q694" s="595"/>
      <c r="R694" s="595"/>
      <c r="S694" s="595"/>
      <c r="T694" s="597"/>
      <c r="U694" s="597"/>
      <c r="V694" s="597"/>
      <c r="W694" s="597"/>
      <c r="X694" s="597"/>
      <c r="Y694" s="595"/>
      <c r="Z694" s="595"/>
    </row>
    <row r="695" spans="1:26" ht="11.25" customHeight="1" x14ac:dyDescent="0.2">
      <c r="A695" s="595"/>
      <c r="B695" s="595"/>
      <c r="C695" s="595"/>
      <c r="D695" s="595"/>
      <c r="E695" s="595"/>
      <c r="F695" s="595"/>
      <c r="G695" s="595"/>
      <c r="H695" s="596"/>
      <c r="I695" s="597"/>
      <c r="J695" s="597"/>
      <c r="K695" s="597"/>
      <c r="L695" s="595"/>
      <c r="M695" s="595"/>
      <c r="N695" s="595"/>
      <c r="O695" s="595"/>
      <c r="P695" s="595"/>
      <c r="Q695" s="595"/>
      <c r="R695" s="595"/>
      <c r="S695" s="595"/>
      <c r="T695" s="597"/>
      <c r="U695" s="597"/>
      <c r="V695" s="597"/>
      <c r="W695" s="597"/>
      <c r="X695" s="597"/>
      <c r="Y695" s="595"/>
      <c r="Z695" s="595"/>
    </row>
    <row r="696" spans="1:26" ht="11.25" customHeight="1" x14ac:dyDescent="0.2">
      <c r="A696" s="595"/>
      <c r="B696" s="595"/>
      <c r="C696" s="595"/>
      <c r="D696" s="595"/>
      <c r="E696" s="595"/>
      <c r="F696" s="595"/>
      <c r="G696" s="595"/>
      <c r="H696" s="596"/>
      <c r="I696" s="597"/>
      <c r="J696" s="597"/>
      <c r="K696" s="597"/>
      <c r="L696" s="595"/>
      <c r="M696" s="595"/>
      <c r="N696" s="595"/>
      <c r="O696" s="595"/>
      <c r="P696" s="595"/>
      <c r="Q696" s="595"/>
      <c r="R696" s="595"/>
      <c r="S696" s="595"/>
      <c r="T696" s="597"/>
      <c r="U696" s="597"/>
      <c r="V696" s="597"/>
      <c r="W696" s="597"/>
      <c r="X696" s="597"/>
      <c r="Y696" s="595"/>
      <c r="Z696" s="595"/>
    </row>
    <row r="697" spans="1:26" ht="11.25" customHeight="1" x14ac:dyDescent="0.2">
      <c r="A697" s="595"/>
      <c r="B697" s="595"/>
      <c r="C697" s="595"/>
      <c r="D697" s="595"/>
      <c r="E697" s="595"/>
      <c r="F697" s="595"/>
      <c r="G697" s="595"/>
      <c r="H697" s="596"/>
      <c r="I697" s="597"/>
      <c r="J697" s="597"/>
      <c r="K697" s="597"/>
      <c r="L697" s="595"/>
      <c r="M697" s="595"/>
      <c r="N697" s="595"/>
      <c r="O697" s="595"/>
      <c r="P697" s="595"/>
      <c r="Q697" s="595"/>
      <c r="R697" s="595"/>
      <c r="S697" s="595"/>
      <c r="T697" s="597"/>
      <c r="U697" s="597"/>
      <c r="V697" s="597"/>
      <c r="W697" s="597"/>
      <c r="X697" s="597"/>
      <c r="Y697" s="595"/>
      <c r="Z697" s="595"/>
    </row>
    <row r="698" spans="1:26" ht="11.25" customHeight="1" x14ac:dyDescent="0.2">
      <c r="A698" s="595"/>
      <c r="B698" s="595"/>
      <c r="C698" s="595"/>
      <c r="D698" s="595"/>
      <c r="E698" s="595"/>
      <c r="F698" s="595"/>
      <c r="G698" s="595"/>
      <c r="H698" s="596"/>
      <c r="I698" s="597"/>
      <c r="J698" s="597"/>
      <c r="K698" s="597"/>
      <c r="L698" s="595"/>
      <c r="M698" s="595"/>
      <c r="N698" s="595"/>
      <c r="O698" s="595"/>
      <c r="P698" s="595"/>
      <c r="Q698" s="595"/>
      <c r="R698" s="595"/>
      <c r="S698" s="595"/>
      <c r="T698" s="597"/>
      <c r="U698" s="597"/>
      <c r="V698" s="597"/>
      <c r="W698" s="597"/>
      <c r="X698" s="597"/>
      <c r="Y698" s="595"/>
      <c r="Z698" s="595"/>
    </row>
    <row r="699" spans="1:26" ht="11.25" customHeight="1" x14ac:dyDescent="0.2">
      <c r="A699" s="595"/>
      <c r="B699" s="595"/>
      <c r="C699" s="595"/>
      <c r="D699" s="595"/>
      <c r="E699" s="595"/>
      <c r="F699" s="595"/>
      <c r="G699" s="595"/>
      <c r="H699" s="596"/>
      <c r="I699" s="597"/>
      <c r="J699" s="597"/>
      <c r="K699" s="597"/>
      <c r="L699" s="595"/>
      <c r="M699" s="595"/>
      <c r="N699" s="595"/>
      <c r="O699" s="595"/>
      <c r="P699" s="595"/>
      <c r="Q699" s="595"/>
      <c r="R699" s="595"/>
      <c r="S699" s="595"/>
      <c r="T699" s="597"/>
      <c r="U699" s="597"/>
      <c r="V699" s="597"/>
      <c r="W699" s="597"/>
      <c r="X699" s="597"/>
      <c r="Y699" s="595"/>
      <c r="Z699" s="595"/>
    </row>
    <row r="700" spans="1:26" ht="11.25" customHeight="1" x14ac:dyDescent="0.2">
      <c r="A700" s="595"/>
      <c r="B700" s="595"/>
      <c r="C700" s="595"/>
      <c r="D700" s="595"/>
      <c r="E700" s="595"/>
      <c r="F700" s="595"/>
      <c r="G700" s="595"/>
      <c r="H700" s="596"/>
      <c r="I700" s="597"/>
      <c r="J700" s="597"/>
      <c r="K700" s="597"/>
      <c r="L700" s="595"/>
      <c r="M700" s="595"/>
      <c r="N700" s="595"/>
      <c r="O700" s="595"/>
      <c r="P700" s="595"/>
      <c r="Q700" s="595"/>
      <c r="R700" s="595"/>
      <c r="S700" s="595"/>
      <c r="T700" s="597"/>
      <c r="U700" s="597"/>
      <c r="V700" s="597"/>
      <c r="W700" s="597"/>
      <c r="X700" s="597"/>
      <c r="Y700" s="595"/>
      <c r="Z700" s="595"/>
    </row>
    <row r="701" spans="1:26" ht="11.25" customHeight="1" x14ac:dyDescent="0.2">
      <c r="A701" s="595"/>
      <c r="B701" s="595"/>
      <c r="C701" s="595"/>
      <c r="D701" s="595"/>
      <c r="E701" s="595"/>
      <c r="F701" s="595"/>
      <c r="G701" s="595"/>
      <c r="H701" s="596"/>
      <c r="I701" s="597"/>
      <c r="J701" s="597"/>
      <c r="K701" s="597"/>
      <c r="L701" s="595"/>
      <c r="M701" s="595"/>
      <c r="N701" s="595"/>
      <c r="O701" s="595"/>
      <c r="P701" s="595"/>
      <c r="Q701" s="595"/>
      <c r="R701" s="595"/>
      <c r="S701" s="595"/>
      <c r="T701" s="597"/>
      <c r="U701" s="597"/>
      <c r="V701" s="597"/>
      <c r="W701" s="597"/>
      <c r="X701" s="597"/>
      <c r="Y701" s="595"/>
      <c r="Z701" s="595"/>
    </row>
    <row r="702" spans="1:26" ht="11.25" customHeight="1" x14ac:dyDescent="0.2">
      <c r="A702" s="595"/>
      <c r="B702" s="595"/>
      <c r="C702" s="595"/>
      <c r="D702" s="595"/>
      <c r="E702" s="595"/>
      <c r="F702" s="595"/>
      <c r="G702" s="595"/>
      <c r="H702" s="596"/>
      <c r="I702" s="597"/>
      <c r="J702" s="597"/>
      <c r="K702" s="597"/>
      <c r="L702" s="595"/>
      <c r="M702" s="595"/>
      <c r="N702" s="595"/>
      <c r="O702" s="595"/>
      <c r="P702" s="595"/>
      <c r="Q702" s="595"/>
      <c r="R702" s="595"/>
      <c r="S702" s="595"/>
      <c r="T702" s="597"/>
      <c r="U702" s="597"/>
      <c r="V702" s="597"/>
      <c r="W702" s="597"/>
      <c r="X702" s="597"/>
      <c r="Y702" s="595"/>
      <c r="Z702" s="595"/>
    </row>
    <row r="703" spans="1:26" ht="11.25" customHeight="1" x14ac:dyDescent="0.2">
      <c r="A703" s="595"/>
      <c r="B703" s="595"/>
      <c r="C703" s="595"/>
      <c r="D703" s="595"/>
      <c r="E703" s="595"/>
      <c r="F703" s="595"/>
      <c r="G703" s="595"/>
      <c r="H703" s="596"/>
      <c r="I703" s="597"/>
      <c r="J703" s="597"/>
      <c r="K703" s="597"/>
      <c r="L703" s="595"/>
      <c r="M703" s="595"/>
      <c r="N703" s="595"/>
      <c r="O703" s="595"/>
      <c r="P703" s="595"/>
      <c r="Q703" s="595"/>
      <c r="R703" s="595"/>
      <c r="S703" s="595"/>
      <c r="T703" s="597"/>
      <c r="U703" s="597"/>
      <c r="V703" s="597"/>
      <c r="W703" s="597"/>
      <c r="X703" s="597"/>
      <c r="Y703" s="595"/>
      <c r="Z703" s="595"/>
    </row>
    <row r="704" spans="1:26" ht="11.25" customHeight="1" x14ac:dyDescent="0.2">
      <c r="A704" s="595"/>
      <c r="B704" s="595"/>
      <c r="C704" s="595"/>
      <c r="D704" s="595"/>
      <c r="E704" s="595"/>
      <c r="F704" s="595"/>
      <c r="G704" s="595"/>
      <c r="H704" s="596"/>
      <c r="I704" s="597"/>
      <c r="J704" s="597"/>
      <c r="K704" s="597"/>
      <c r="L704" s="595"/>
      <c r="M704" s="595"/>
      <c r="N704" s="595"/>
      <c r="O704" s="595"/>
      <c r="P704" s="595"/>
      <c r="Q704" s="595"/>
      <c r="R704" s="595"/>
      <c r="S704" s="595"/>
      <c r="T704" s="597"/>
      <c r="U704" s="597"/>
      <c r="V704" s="597"/>
      <c r="W704" s="597"/>
      <c r="X704" s="597"/>
      <c r="Y704" s="595"/>
      <c r="Z704" s="595"/>
    </row>
    <row r="705" spans="1:26" ht="11.25" customHeight="1" x14ac:dyDescent="0.2">
      <c r="A705" s="595"/>
      <c r="B705" s="595"/>
      <c r="C705" s="595"/>
      <c r="D705" s="595"/>
      <c r="E705" s="595"/>
      <c r="F705" s="595"/>
      <c r="G705" s="595"/>
      <c r="H705" s="596"/>
      <c r="I705" s="597"/>
      <c r="J705" s="597"/>
      <c r="K705" s="597"/>
      <c r="L705" s="595"/>
      <c r="M705" s="595"/>
      <c r="N705" s="595"/>
      <c r="O705" s="595"/>
      <c r="P705" s="595"/>
      <c r="Q705" s="595"/>
      <c r="R705" s="595"/>
      <c r="S705" s="595"/>
      <c r="T705" s="597"/>
      <c r="U705" s="597"/>
      <c r="V705" s="597"/>
      <c r="W705" s="597"/>
      <c r="X705" s="597"/>
      <c r="Y705" s="595"/>
      <c r="Z705" s="595"/>
    </row>
    <row r="706" spans="1:26" ht="11.25" customHeight="1" x14ac:dyDescent="0.2">
      <c r="A706" s="595"/>
      <c r="B706" s="595"/>
      <c r="C706" s="595"/>
      <c r="D706" s="595"/>
      <c r="E706" s="595"/>
      <c r="F706" s="595"/>
      <c r="G706" s="595"/>
      <c r="H706" s="596"/>
      <c r="I706" s="597"/>
      <c r="J706" s="597"/>
      <c r="K706" s="597"/>
      <c r="L706" s="595"/>
      <c r="M706" s="595"/>
      <c r="N706" s="595"/>
      <c r="O706" s="595"/>
      <c r="P706" s="595"/>
      <c r="Q706" s="595"/>
      <c r="R706" s="595"/>
      <c r="S706" s="595"/>
      <c r="T706" s="597"/>
      <c r="U706" s="597"/>
      <c r="V706" s="597"/>
      <c r="W706" s="597"/>
      <c r="X706" s="597"/>
      <c r="Y706" s="595"/>
      <c r="Z706" s="595"/>
    </row>
    <row r="707" spans="1:26" ht="11.25" customHeight="1" x14ac:dyDescent="0.2">
      <c r="A707" s="595"/>
      <c r="B707" s="595"/>
      <c r="C707" s="595"/>
      <c r="D707" s="595"/>
      <c r="E707" s="595"/>
      <c r="F707" s="595"/>
      <c r="G707" s="595"/>
      <c r="H707" s="596"/>
      <c r="I707" s="597"/>
      <c r="J707" s="597"/>
      <c r="K707" s="597"/>
      <c r="L707" s="595"/>
      <c r="M707" s="595"/>
      <c r="N707" s="595"/>
      <c r="O707" s="595"/>
      <c r="P707" s="595"/>
      <c r="Q707" s="595"/>
      <c r="R707" s="595"/>
      <c r="S707" s="595"/>
      <c r="T707" s="597"/>
      <c r="U707" s="597"/>
      <c r="V707" s="597"/>
      <c r="W707" s="597"/>
      <c r="X707" s="597"/>
      <c r="Y707" s="595"/>
      <c r="Z707" s="595"/>
    </row>
    <row r="708" spans="1:26" ht="11.25" customHeight="1" x14ac:dyDescent="0.2">
      <c r="A708" s="595"/>
      <c r="B708" s="595"/>
      <c r="C708" s="595"/>
      <c r="D708" s="595"/>
      <c r="E708" s="595"/>
      <c r="F708" s="595"/>
      <c r="G708" s="595"/>
      <c r="H708" s="596"/>
      <c r="I708" s="597"/>
      <c r="J708" s="597"/>
      <c r="K708" s="597"/>
      <c r="L708" s="595"/>
      <c r="M708" s="595"/>
      <c r="N708" s="595"/>
      <c r="O708" s="595"/>
      <c r="P708" s="595"/>
      <c r="Q708" s="595"/>
      <c r="R708" s="595"/>
      <c r="S708" s="595"/>
      <c r="T708" s="597"/>
      <c r="U708" s="597"/>
      <c r="V708" s="597"/>
      <c r="W708" s="597"/>
      <c r="X708" s="597"/>
      <c r="Y708" s="595"/>
      <c r="Z708" s="595"/>
    </row>
    <row r="709" spans="1:26" ht="11.25" customHeight="1" x14ac:dyDescent="0.2">
      <c r="A709" s="595"/>
      <c r="B709" s="595"/>
      <c r="C709" s="595"/>
      <c r="D709" s="595"/>
      <c r="E709" s="595"/>
      <c r="F709" s="595"/>
      <c r="G709" s="595"/>
      <c r="H709" s="596"/>
      <c r="I709" s="597"/>
      <c r="J709" s="597"/>
      <c r="K709" s="597"/>
      <c r="L709" s="595"/>
      <c r="M709" s="595"/>
      <c r="N709" s="595"/>
      <c r="O709" s="595"/>
      <c r="P709" s="595"/>
      <c r="Q709" s="595"/>
      <c r="R709" s="595"/>
      <c r="S709" s="595"/>
      <c r="T709" s="597"/>
      <c r="U709" s="597"/>
      <c r="V709" s="597"/>
      <c r="W709" s="597"/>
      <c r="X709" s="597"/>
      <c r="Y709" s="595"/>
      <c r="Z709" s="595"/>
    </row>
    <row r="710" spans="1:26" ht="11.25" customHeight="1" x14ac:dyDescent="0.2">
      <c r="A710" s="595"/>
      <c r="B710" s="595"/>
      <c r="C710" s="595"/>
      <c r="D710" s="595"/>
      <c r="E710" s="595"/>
      <c r="F710" s="595"/>
      <c r="G710" s="595"/>
      <c r="H710" s="596"/>
      <c r="I710" s="597"/>
      <c r="J710" s="597"/>
      <c r="K710" s="597"/>
      <c r="L710" s="595"/>
      <c r="M710" s="595"/>
      <c r="N710" s="595"/>
      <c r="O710" s="595"/>
      <c r="P710" s="595"/>
      <c r="Q710" s="595"/>
      <c r="R710" s="595"/>
      <c r="S710" s="595"/>
      <c r="T710" s="597"/>
      <c r="U710" s="597"/>
      <c r="V710" s="597"/>
      <c r="W710" s="597"/>
      <c r="X710" s="597"/>
      <c r="Y710" s="595"/>
      <c r="Z710" s="595"/>
    </row>
    <row r="711" spans="1:26" ht="11.25" customHeight="1" x14ac:dyDescent="0.2">
      <c r="A711" s="595"/>
      <c r="B711" s="595"/>
      <c r="C711" s="595"/>
      <c r="D711" s="595"/>
      <c r="E711" s="595"/>
      <c r="F711" s="595"/>
      <c r="G711" s="595"/>
      <c r="H711" s="596"/>
      <c r="I711" s="597"/>
      <c r="J711" s="597"/>
      <c r="K711" s="597"/>
      <c r="L711" s="595"/>
      <c r="M711" s="595"/>
      <c r="N711" s="595"/>
      <c r="O711" s="595"/>
      <c r="P711" s="595"/>
      <c r="Q711" s="595"/>
      <c r="R711" s="595"/>
      <c r="S711" s="595"/>
      <c r="T711" s="597"/>
      <c r="U711" s="597"/>
      <c r="V711" s="597"/>
      <c r="W711" s="597"/>
      <c r="X711" s="597"/>
      <c r="Y711" s="595"/>
      <c r="Z711" s="595"/>
    </row>
    <row r="712" spans="1:26" ht="11.25" customHeight="1" x14ac:dyDescent="0.2">
      <c r="A712" s="595"/>
      <c r="B712" s="595"/>
      <c r="C712" s="595"/>
      <c r="D712" s="595"/>
      <c r="E712" s="595"/>
      <c r="F712" s="595"/>
      <c r="G712" s="595"/>
      <c r="H712" s="596"/>
      <c r="I712" s="597"/>
      <c r="J712" s="597"/>
      <c r="K712" s="597"/>
      <c r="L712" s="595"/>
      <c r="M712" s="595"/>
      <c r="N712" s="595"/>
      <c r="O712" s="595"/>
      <c r="P712" s="595"/>
      <c r="Q712" s="595"/>
      <c r="R712" s="595"/>
      <c r="S712" s="595"/>
      <c r="T712" s="597"/>
      <c r="U712" s="597"/>
      <c r="V712" s="597"/>
      <c r="W712" s="597"/>
      <c r="X712" s="597"/>
      <c r="Y712" s="595"/>
      <c r="Z712" s="595"/>
    </row>
    <row r="713" spans="1:26" ht="11.25" customHeight="1" x14ac:dyDescent="0.2">
      <c r="A713" s="595"/>
      <c r="B713" s="595"/>
      <c r="C713" s="595"/>
      <c r="D713" s="595"/>
      <c r="E713" s="595"/>
      <c r="F713" s="595"/>
      <c r="G713" s="595"/>
      <c r="H713" s="596"/>
      <c r="I713" s="597"/>
      <c r="J713" s="597"/>
      <c r="K713" s="597"/>
      <c r="L713" s="595"/>
      <c r="M713" s="595"/>
      <c r="N713" s="595"/>
      <c r="O713" s="595"/>
      <c r="P713" s="595"/>
      <c r="Q713" s="595"/>
      <c r="R713" s="595"/>
      <c r="S713" s="595"/>
      <c r="T713" s="597"/>
      <c r="U713" s="597"/>
      <c r="V713" s="597"/>
      <c r="W713" s="597"/>
      <c r="X713" s="597"/>
      <c r="Y713" s="595"/>
      <c r="Z713" s="595"/>
    </row>
    <row r="714" spans="1:26" ht="11.25" customHeight="1" x14ac:dyDescent="0.2">
      <c r="A714" s="595"/>
      <c r="B714" s="595"/>
      <c r="C714" s="595"/>
      <c r="D714" s="595"/>
      <c r="E714" s="595"/>
      <c r="F714" s="595"/>
      <c r="G714" s="595"/>
      <c r="H714" s="596"/>
      <c r="I714" s="597"/>
      <c r="J714" s="597"/>
      <c r="K714" s="597"/>
      <c r="L714" s="595"/>
      <c r="M714" s="595"/>
      <c r="N714" s="595"/>
      <c r="O714" s="595"/>
      <c r="P714" s="595"/>
      <c r="Q714" s="595"/>
      <c r="R714" s="595"/>
      <c r="S714" s="595"/>
      <c r="T714" s="597"/>
      <c r="U714" s="597"/>
      <c r="V714" s="597"/>
      <c r="W714" s="597"/>
      <c r="X714" s="597"/>
      <c r="Y714" s="595"/>
      <c r="Z714" s="595"/>
    </row>
    <row r="715" spans="1:26" ht="11.25" customHeight="1" x14ac:dyDescent="0.2">
      <c r="A715" s="595"/>
      <c r="B715" s="595"/>
      <c r="C715" s="595"/>
      <c r="D715" s="595"/>
      <c r="E715" s="595"/>
      <c r="F715" s="595"/>
      <c r="G715" s="595"/>
      <c r="H715" s="596"/>
      <c r="I715" s="597"/>
      <c r="J715" s="597"/>
      <c r="K715" s="597"/>
      <c r="L715" s="595"/>
      <c r="M715" s="595"/>
      <c r="N715" s="595"/>
      <c r="O715" s="595"/>
      <c r="P715" s="595"/>
      <c r="Q715" s="595"/>
      <c r="R715" s="595"/>
      <c r="S715" s="595"/>
      <c r="T715" s="597"/>
      <c r="U715" s="597"/>
      <c r="V715" s="597"/>
      <c r="W715" s="597"/>
      <c r="X715" s="597"/>
      <c r="Y715" s="595"/>
      <c r="Z715" s="595"/>
    </row>
    <row r="716" spans="1:26" ht="11.25" customHeight="1" x14ac:dyDescent="0.2">
      <c r="A716" s="595"/>
      <c r="B716" s="595"/>
      <c r="C716" s="595"/>
      <c r="D716" s="595"/>
      <c r="E716" s="595"/>
      <c r="F716" s="595"/>
      <c r="G716" s="595"/>
      <c r="H716" s="596"/>
      <c r="I716" s="597"/>
      <c r="J716" s="597"/>
      <c r="K716" s="597"/>
      <c r="L716" s="595"/>
      <c r="M716" s="595"/>
      <c r="N716" s="595"/>
      <c r="O716" s="595"/>
      <c r="P716" s="595"/>
      <c r="Q716" s="595"/>
      <c r="R716" s="595"/>
      <c r="S716" s="595"/>
      <c r="T716" s="597"/>
      <c r="U716" s="597"/>
      <c r="V716" s="597"/>
      <c r="W716" s="597"/>
      <c r="X716" s="597"/>
      <c r="Y716" s="595"/>
      <c r="Z716" s="595"/>
    </row>
    <row r="717" spans="1:26" ht="11.25" customHeight="1" x14ac:dyDescent="0.2">
      <c r="A717" s="595"/>
      <c r="B717" s="595"/>
      <c r="C717" s="595"/>
      <c r="D717" s="595"/>
      <c r="E717" s="595"/>
      <c r="F717" s="595"/>
      <c r="G717" s="595"/>
      <c r="H717" s="596"/>
      <c r="I717" s="597"/>
      <c r="J717" s="597"/>
      <c r="K717" s="597"/>
      <c r="L717" s="595"/>
      <c r="M717" s="595"/>
      <c r="N717" s="595"/>
      <c r="O717" s="595"/>
      <c r="P717" s="595"/>
      <c r="Q717" s="595"/>
      <c r="R717" s="595"/>
      <c r="S717" s="595"/>
      <c r="T717" s="597"/>
      <c r="U717" s="597"/>
      <c r="V717" s="597"/>
      <c r="W717" s="597"/>
      <c r="X717" s="597"/>
      <c r="Y717" s="595"/>
      <c r="Z717" s="595"/>
    </row>
    <row r="718" spans="1:26" ht="11.25" customHeight="1" x14ac:dyDescent="0.2">
      <c r="A718" s="595"/>
      <c r="B718" s="595"/>
      <c r="C718" s="595"/>
      <c r="D718" s="595"/>
      <c r="E718" s="595"/>
      <c r="F718" s="595"/>
      <c r="G718" s="595"/>
      <c r="H718" s="596"/>
      <c r="I718" s="597"/>
      <c r="J718" s="597"/>
      <c r="K718" s="597"/>
      <c r="L718" s="595"/>
      <c r="M718" s="595"/>
      <c r="N718" s="595"/>
      <c r="O718" s="595"/>
      <c r="P718" s="595"/>
      <c r="Q718" s="595"/>
      <c r="R718" s="595"/>
      <c r="S718" s="595"/>
      <c r="T718" s="597"/>
      <c r="U718" s="597"/>
      <c r="V718" s="597"/>
      <c r="W718" s="597"/>
      <c r="X718" s="597"/>
      <c r="Y718" s="595"/>
      <c r="Z718" s="595"/>
    </row>
    <row r="719" spans="1:26" ht="11.25" customHeight="1" x14ac:dyDescent="0.2">
      <c r="A719" s="595"/>
      <c r="B719" s="595"/>
      <c r="C719" s="595"/>
      <c r="D719" s="595"/>
      <c r="E719" s="595"/>
      <c r="F719" s="595"/>
      <c r="G719" s="595"/>
      <c r="H719" s="596"/>
      <c r="I719" s="597"/>
      <c r="J719" s="597"/>
      <c r="K719" s="597"/>
      <c r="L719" s="595"/>
      <c r="M719" s="595"/>
      <c r="N719" s="595"/>
      <c r="O719" s="595"/>
      <c r="P719" s="595"/>
      <c r="Q719" s="595"/>
      <c r="R719" s="595"/>
      <c r="S719" s="595"/>
      <c r="T719" s="597"/>
      <c r="U719" s="597"/>
      <c r="V719" s="597"/>
      <c r="W719" s="597"/>
      <c r="X719" s="597"/>
      <c r="Y719" s="595"/>
      <c r="Z719" s="595"/>
    </row>
    <row r="720" spans="1:26" ht="11.25" customHeight="1" x14ac:dyDescent="0.2">
      <c r="A720" s="595"/>
      <c r="B720" s="595"/>
      <c r="C720" s="595"/>
      <c r="D720" s="595"/>
      <c r="E720" s="595"/>
      <c r="F720" s="595"/>
      <c r="G720" s="595"/>
      <c r="H720" s="596"/>
      <c r="I720" s="597"/>
      <c r="J720" s="597"/>
      <c r="K720" s="597"/>
      <c r="L720" s="595"/>
      <c r="M720" s="595"/>
      <c r="N720" s="595"/>
      <c r="O720" s="595"/>
      <c r="P720" s="595"/>
      <c r="Q720" s="595"/>
      <c r="R720" s="595"/>
      <c r="S720" s="595"/>
      <c r="T720" s="597"/>
      <c r="U720" s="597"/>
      <c r="V720" s="597"/>
      <c r="W720" s="597"/>
      <c r="X720" s="597"/>
      <c r="Y720" s="595"/>
      <c r="Z720" s="595"/>
    </row>
    <row r="721" spans="1:26" ht="11.25" customHeight="1" x14ac:dyDescent="0.2">
      <c r="A721" s="595"/>
      <c r="B721" s="595"/>
      <c r="C721" s="595"/>
      <c r="D721" s="595"/>
      <c r="E721" s="595"/>
      <c r="F721" s="595"/>
      <c r="G721" s="595"/>
      <c r="H721" s="596"/>
      <c r="I721" s="597"/>
      <c r="J721" s="597"/>
      <c r="K721" s="597"/>
      <c r="L721" s="595"/>
      <c r="M721" s="595"/>
      <c r="N721" s="595"/>
      <c r="O721" s="595"/>
      <c r="P721" s="595"/>
      <c r="Q721" s="595"/>
      <c r="R721" s="595"/>
      <c r="S721" s="595"/>
      <c r="T721" s="597"/>
      <c r="U721" s="597"/>
      <c r="V721" s="597"/>
      <c r="W721" s="597"/>
      <c r="X721" s="597"/>
      <c r="Y721" s="595"/>
      <c r="Z721" s="595"/>
    </row>
    <row r="722" spans="1:26" ht="11.25" customHeight="1" x14ac:dyDescent="0.2">
      <c r="A722" s="595"/>
      <c r="B722" s="595"/>
      <c r="C722" s="595"/>
      <c r="D722" s="595"/>
      <c r="E722" s="595"/>
      <c r="F722" s="595"/>
      <c r="G722" s="595"/>
      <c r="H722" s="596"/>
      <c r="I722" s="597"/>
      <c r="J722" s="597"/>
      <c r="K722" s="597"/>
      <c r="L722" s="595"/>
      <c r="M722" s="595"/>
      <c r="N722" s="595"/>
      <c r="O722" s="595"/>
      <c r="P722" s="595"/>
      <c r="Q722" s="595"/>
      <c r="R722" s="595"/>
      <c r="S722" s="595"/>
      <c r="T722" s="597"/>
      <c r="U722" s="597"/>
      <c r="V722" s="597"/>
      <c r="W722" s="597"/>
      <c r="X722" s="597"/>
      <c r="Y722" s="595"/>
      <c r="Z722" s="595"/>
    </row>
    <row r="723" spans="1:26" ht="11.25" customHeight="1" x14ac:dyDescent="0.2">
      <c r="A723" s="595"/>
      <c r="B723" s="595"/>
      <c r="C723" s="595"/>
      <c r="D723" s="595"/>
      <c r="E723" s="595"/>
      <c r="F723" s="595"/>
      <c r="G723" s="595"/>
      <c r="H723" s="596"/>
      <c r="I723" s="597"/>
      <c r="J723" s="597"/>
      <c r="K723" s="597"/>
      <c r="L723" s="595"/>
      <c r="M723" s="595"/>
      <c r="N723" s="595"/>
      <c r="O723" s="595"/>
      <c r="P723" s="595"/>
      <c r="Q723" s="595"/>
      <c r="R723" s="595"/>
      <c r="S723" s="595"/>
      <c r="T723" s="597"/>
      <c r="U723" s="597"/>
      <c r="V723" s="597"/>
      <c r="W723" s="597"/>
      <c r="X723" s="597"/>
      <c r="Y723" s="595"/>
      <c r="Z723" s="595"/>
    </row>
    <row r="724" spans="1:26" ht="11.25" customHeight="1" x14ac:dyDescent="0.2">
      <c r="A724" s="595"/>
      <c r="B724" s="595"/>
      <c r="C724" s="595"/>
      <c r="D724" s="595"/>
      <c r="E724" s="595"/>
      <c r="F724" s="595"/>
      <c r="G724" s="595"/>
      <c r="H724" s="596"/>
      <c r="I724" s="597"/>
      <c r="J724" s="597"/>
      <c r="K724" s="597"/>
      <c r="L724" s="595"/>
      <c r="M724" s="595"/>
      <c r="N724" s="595"/>
      <c r="O724" s="595"/>
      <c r="P724" s="595"/>
      <c r="Q724" s="595"/>
      <c r="R724" s="595"/>
      <c r="S724" s="595"/>
      <c r="T724" s="597"/>
      <c r="U724" s="597"/>
      <c r="V724" s="597"/>
      <c r="W724" s="597"/>
      <c r="X724" s="597"/>
      <c r="Y724" s="595"/>
      <c r="Z724" s="595"/>
    </row>
    <row r="725" spans="1:26" ht="11.25" customHeight="1" x14ac:dyDescent="0.2">
      <c r="A725" s="595"/>
      <c r="B725" s="595"/>
      <c r="C725" s="595"/>
      <c r="D725" s="595"/>
      <c r="E725" s="595"/>
      <c r="F725" s="595"/>
      <c r="G725" s="595"/>
      <c r="H725" s="596"/>
      <c r="I725" s="597"/>
      <c r="J725" s="597"/>
      <c r="K725" s="597"/>
      <c r="L725" s="595"/>
      <c r="M725" s="595"/>
      <c r="N725" s="595"/>
      <c r="O725" s="595"/>
      <c r="P725" s="595"/>
      <c r="Q725" s="595"/>
      <c r="R725" s="595"/>
      <c r="S725" s="595"/>
      <c r="T725" s="597"/>
      <c r="U725" s="597"/>
      <c r="V725" s="597"/>
      <c r="W725" s="597"/>
      <c r="X725" s="597"/>
      <c r="Y725" s="595"/>
      <c r="Z725" s="595"/>
    </row>
    <row r="726" spans="1:26" ht="11.25" customHeight="1" x14ac:dyDescent="0.2">
      <c r="A726" s="595"/>
      <c r="B726" s="595"/>
      <c r="C726" s="595"/>
      <c r="D726" s="595"/>
      <c r="E726" s="595"/>
      <c r="F726" s="595"/>
      <c r="G726" s="595"/>
      <c r="H726" s="596"/>
      <c r="I726" s="597"/>
      <c r="J726" s="597"/>
      <c r="K726" s="597"/>
      <c r="L726" s="595"/>
      <c r="M726" s="595"/>
      <c r="N726" s="595"/>
      <c r="O726" s="595"/>
      <c r="P726" s="595"/>
      <c r="Q726" s="595"/>
      <c r="R726" s="595"/>
      <c r="S726" s="595"/>
      <c r="T726" s="597"/>
      <c r="U726" s="597"/>
      <c r="V726" s="597"/>
      <c r="W726" s="597"/>
      <c r="X726" s="597"/>
      <c r="Y726" s="595"/>
      <c r="Z726" s="595"/>
    </row>
    <row r="727" spans="1:26" ht="11.25" customHeight="1" x14ac:dyDescent="0.2">
      <c r="A727" s="595"/>
      <c r="B727" s="595"/>
      <c r="C727" s="595"/>
      <c r="D727" s="595"/>
      <c r="E727" s="595"/>
      <c r="F727" s="595"/>
      <c r="G727" s="595"/>
      <c r="H727" s="596"/>
      <c r="I727" s="597"/>
      <c r="J727" s="597"/>
      <c r="K727" s="597"/>
      <c r="L727" s="595"/>
      <c r="M727" s="595"/>
      <c r="N727" s="595"/>
      <c r="O727" s="595"/>
      <c r="P727" s="595"/>
      <c r="Q727" s="595"/>
      <c r="R727" s="595"/>
      <c r="S727" s="595"/>
      <c r="T727" s="597"/>
      <c r="U727" s="597"/>
      <c r="V727" s="597"/>
      <c r="W727" s="597"/>
      <c r="X727" s="597"/>
      <c r="Y727" s="595"/>
      <c r="Z727" s="595"/>
    </row>
    <row r="728" spans="1:26" ht="11.25" customHeight="1" x14ac:dyDescent="0.2">
      <c r="A728" s="595"/>
      <c r="B728" s="595"/>
      <c r="C728" s="595"/>
      <c r="D728" s="595"/>
      <c r="E728" s="595"/>
      <c r="F728" s="595"/>
      <c r="G728" s="595"/>
      <c r="H728" s="596"/>
      <c r="I728" s="597"/>
      <c r="J728" s="597"/>
      <c r="K728" s="597"/>
      <c r="L728" s="595"/>
      <c r="M728" s="595"/>
      <c r="N728" s="595"/>
      <c r="O728" s="595"/>
      <c r="P728" s="595"/>
      <c r="Q728" s="595"/>
      <c r="R728" s="595"/>
      <c r="S728" s="595"/>
      <c r="T728" s="597"/>
      <c r="U728" s="597"/>
      <c r="V728" s="597"/>
      <c r="W728" s="597"/>
      <c r="X728" s="597"/>
      <c r="Y728" s="595"/>
      <c r="Z728" s="595"/>
    </row>
    <row r="729" spans="1:26" ht="11.25" customHeight="1" x14ac:dyDescent="0.2">
      <c r="A729" s="595"/>
      <c r="B729" s="595"/>
      <c r="C729" s="595"/>
      <c r="D729" s="595"/>
      <c r="E729" s="595"/>
      <c r="F729" s="595"/>
      <c r="G729" s="595"/>
      <c r="H729" s="596"/>
      <c r="I729" s="597"/>
      <c r="J729" s="597"/>
      <c r="K729" s="597"/>
      <c r="L729" s="595"/>
      <c r="M729" s="595"/>
      <c r="N729" s="595"/>
      <c r="O729" s="595"/>
      <c r="P729" s="595"/>
      <c r="Q729" s="595"/>
      <c r="R729" s="595"/>
      <c r="S729" s="595"/>
      <c r="T729" s="597"/>
      <c r="U729" s="597"/>
      <c r="V729" s="597"/>
      <c r="W729" s="597"/>
      <c r="X729" s="597"/>
      <c r="Y729" s="595"/>
      <c r="Z729" s="595"/>
    </row>
    <row r="730" spans="1:26" ht="11.25" customHeight="1" x14ac:dyDescent="0.2">
      <c r="A730" s="595"/>
      <c r="B730" s="595"/>
      <c r="C730" s="595"/>
      <c r="D730" s="595"/>
      <c r="E730" s="595"/>
      <c r="F730" s="595"/>
      <c r="G730" s="595"/>
      <c r="H730" s="596"/>
      <c r="I730" s="597"/>
      <c r="J730" s="597"/>
      <c r="K730" s="597"/>
      <c r="L730" s="595"/>
      <c r="M730" s="595"/>
      <c r="N730" s="595"/>
      <c r="O730" s="595"/>
      <c r="P730" s="595"/>
      <c r="Q730" s="595"/>
      <c r="R730" s="595"/>
      <c r="S730" s="595"/>
      <c r="T730" s="597"/>
      <c r="U730" s="597"/>
      <c r="V730" s="597"/>
      <c r="W730" s="597"/>
      <c r="X730" s="597"/>
      <c r="Y730" s="595"/>
      <c r="Z730" s="595"/>
    </row>
    <row r="731" spans="1:26" ht="11.25" customHeight="1" x14ac:dyDescent="0.2">
      <c r="A731" s="595"/>
      <c r="B731" s="595"/>
      <c r="C731" s="595"/>
      <c r="D731" s="595"/>
      <c r="E731" s="595"/>
      <c r="F731" s="595"/>
      <c r="G731" s="595"/>
      <c r="H731" s="596"/>
      <c r="I731" s="597"/>
      <c r="J731" s="597"/>
      <c r="K731" s="597"/>
      <c r="L731" s="595"/>
      <c r="M731" s="595"/>
      <c r="N731" s="595"/>
      <c r="O731" s="595"/>
      <c r="P731" s="595"/>
      <c r="Q731" s="595"/>
      <c r="R731" s="595"/>
      <c r="S731" s="595"/>
      <c r="T731" s="597"/>
      <c r="U731" s="597"/>
      <c r="V731" s="597"/>
      <c r="W731" s="597"/>
      <c r="X731" s="597"/>
      <c r="Y731" s="595"/>
      <c r="Z731" s="595"/>
    </row>
    <row r="732" spans="1:26" ht="11.25" customHeight="1" x14ac:dyDescent="0.2">
      <c r="A732" s="595"/>
      <c r="B732" s="595"/>
      <c r="C732" s="595"/>
      <c r="D732" s="595"/>
      <c r="E732" s="595"/>
      <c r="F732" s="595"/>
      <c r="G732" s="595"/>
      <c r="H732" s="596"/>
      <c r="I732" s="597"/>
      <c r="J732" s="597"/>
      <c r="K732" s="597"/>
      <c r="L732" s="595"/>
      <c r="M732" s="595"/>
      <c r="N732" s="595"/>
      <c r="O732" s="595"/>
      <c r="P732" s="595"/>
      <c r="Q732" s="595"/>
      <c r="R732" s="595"/>
      <c r="S732" s="595"/>
      <c r="T732" s="597"/>
      <c r="U732" s="597"/>
      <c r="V732" s="597"/>
      <c r="W732" s="597"/>
      <c r="X732" s="597"/>
      <c r="Y732" s="595"/>
      <c r="Z732" s="595"/>
    </row>
    <row r="733" spans="1:26" ht="11.25" customHeight="1" x14ac:dyDescent="0.2">
      <c r="A733" s="595"/>
      <c r="B733" s="595"/>
      <c r="C733" s="595"/>
      <c r="D733" s="595"/>
      <c r="E733" s="595"/>
      <c r="F733" s="595"/>
      <c r="G733" s="595"/>
      <c r="H733" s="596"/>
      <c r="I733" s="597"/>
      <c r="J733" s="597"/>
      <c r="K733" s="597"/>
      <c r="L733" s="595"/>
      <c r="M733" s="595"/>
      <c r="N733" s="595"/>
      <c r="O733" s="595"/>
      <c r="P733" s="595"/>
      <c r="Q733" s="595"/>
      <c r="R733" s="595"/>
      <c r="S733" s="595"/>
      <c r="T733" s="597"/>
      <c r="U733" s="597"/>
      <c r="V733" s="597"/>
      <c r="W733" s="597"/>
      <c r="X733" s="597"/>
      <c r="Y733" s="595"/>
      <c r="Z733" s="595"/>
    </row>
    <row r="734" spans="1:26" ht="11.25" customHeight="1" x14ac:dyDescent="0.2">
      <c r="A734" s="595"/>
      <c r="B734" s="595"/>
      <c r="C734" s="595"/>
      <c r="D734" s="595"/>
      <c r="E734" s="595"/>
      <c r="F734" s="595"/>
      <c r="G734" s="595"/>
      <c r="H734" s="596"/>
      <c r="I734" s="597"/>
      <c r="J734" s="597"/>
      <c r="K734" s="597"/>
      <c r="L734" s="595"/>
      <c r="M734" s="595"/>
      <c r="N734" s="595"/>
      <c r="O734" s="595"/>
      <c r="P734" s="595"/>
      <c r="Q734" s="595"/>
      <c r="R734" s="595"/>
      <c r="S734" s="595"/>
      <c r="T734" s="597"/>
      <c r="U734" s="597"/>
      <c r="V734" s="597"/>
      <c r="W734" s="597"/>
      <c r="X734" s="597"/>
      <c r="Y734" s="595"/>
      <c r="Z734" s="595"/>
    </row>
    <row r="735" spans="1:26" ht="11.25" customHeight="1" x14ac:dyDescent="0.2">
      <c r="A735" s="595"/>
      <c r="B735" s="595"/>
      <c r="C735" s="595"/>
      <c r="D735" s="595"/>
      <c r="E735" s="595"/>
      <c r="F735" s="595"/>
      <c r="G735" s="595"/>
      <c r="H735" s="596"/>
      <c r="I735" s="597"/>
      <c r="J735" s="597"/>
      <c r="K735" s="597"/>
      <c r="L735" s="595"/>
      <c r="M735" s="595"/>
      <c r="N735" s="595"/>
      <c r="O735" s="595"/>
      <c r="P735" s="595"/>
      <c r="Q735" s="595"/>
      <c r="R735" s="595"/>
      <c r="S735" s="595"/>
      <c r="T735" s="597"/>
      <c r="U735" s="597"/>
      <c r="V735" s="597"/>
      <c r="W735" s="597"/>
      <c r="X735" s="597"/>
      <c r="Y735" s="595"/>
      <c r="Z735" s="595"/>
    </row>
    <row r="736" spans="1:26" ht="11.25" customHeight="1" x14ac:dyDescent="0.2">
      <c r="A736" s="595"/>
      <c r="B736" s="595"/>
      <c r="C736" s="595"/>
      <c r="D736" s="595"/>
      <c r="E736" s="595"/>
      <c r="F736" s="595"/>
      <c r="G736" s="595"/>
      <c r="H736" s="596"/>
      <c r="I736" s="597"/>
      <c r="J736" s="597"/>
      <c r="K736" s="597"/>
      <c r="L736" s="595"/>
      <c r="M736" s="595"/>
      <c r="N736" s="595"/>
      <c r="O736" s="595"/>
      <c r="P736" s="595"/>
      <c r="Q736" s="595"/>
      <c r="R736" s="595"/>
      <c r="S736" s="595"/>
      <c r="T736" s="597"/>
      <c r="U736" s="597"/>
      <c r="V736" s="597"/>
      <c r="W736" s="597"/>
      <c r="X736" s="597"/>
      <c r="Y736" s="595"/>
      <c r="Z736" s="595"/>
    </row>
    <row r="737" spans="1:26" ht="11.25" customHeight="1" x14ac:dyDescent="0.2">
      <c r="A737" s="595"/>
      <c r="B737" s="595"/>
      <c r="C737" s="595"/>
      <c r="D737" s="595"/>
      <c r="E737" s="595"/>
      <c r="F737" s="595"/>
      <c r="G737" s="595"/>
      <c r="H737" s="596"/>
      <c r="I737" s="597"/>
      <c r="J737" s="597"/>
      <c r="K737" s="597"/>
      <c r="L737" s="595"/>
      <c r="M737" s="595"/>
      <c r="N737" s="595"/>
      <c r="O737" s="595"/>
      <c r="P737" s="595"/>
      <c r="Q737" s="595"/>
      <c r="R737" s="595"/>
      <c r="S737" s="595"/>
      <c r="T737" s="597"/>
      <c r="U737" s="597"/>
      <c r="V737" s="597"/>
      <c r="W737" s="597"/>
      <c r="X737" s="597"/>
      <c r="Y737" s="595"/>
      <c r="Z737" s="595"/>
    </row>
    <row r="738" spans="1:26" ht="11.25" customHeight="1" x14ac:dyDescent="0.2">
      <c r="A738" s="595"/>
      <c r="B738" s="595"/>
      <c r="C738" s="595"/>
      <c r="D738" s="595"/>
      <c r="E738" s="595"/>
      <c r="F738" s="595"/>
      <c r="G738" s="595"/>
      <c r="H738" s="596"/>
      <c r="I738" s="597"/>
      <c r="J738" s="597"/>
      <c r="K738" s="597"/>
      <c r="L738" s="595"/>
      <c r="M738" s="595"/>
      <c r="N738" s="595"/>
      <c r="O738" s="595"/>
      <c r="P738" s="595"/>
      <c r="Q738" s="595"/>
      <c r="R738" s="595"/>
      <c r="S738" s="595"/>
      <c r="T738" s="597"/>
      <c r="U738" s="597"/>
      <c r="V738" s="597"/>
      <c r="W738" s="597"/>
      <c r="X738" s="597"/>
      <c r="Y738" s="595"/>
      <c r="Z738" s="595"/>
    </row>
    <row r="739" spans="1:26" ht="11.25" customHeight="1" x14ac:dyDescent="0.2">
      <c r="A739" s="595"/>
      <c r="B739" s="595"/>
      <c r="C739" s="595"/>
      <c r="D739" s="595"/>
      <c r="E739" s="595"/>
      <c r="F739" s="595"/>
      <c r="G739" s="595"/>
      <c r="H739" s="596"/>
      <c r="I739" s="597"/>
      <c r="J739" s="597"/>
      <c r="K739" s="597"/>
      <c r="L739" s="595"/>
      <c r="M739" s="595"/>
      <c r="N739" s="595"/>
      <c r="O739" s="595"/>
      <c r="P739" s="595"/>
      <c r="Q739" s="595"/>
      <c r="R739" s="595"/>
      <c r="S739" s="595"/>
      <c r="T739" s="597"/>
      <c r="U739" s="597"/>
      <c r="V739" s="597"/>
      <c r="W739" s="597"/>
      <c r="X739" s="597"/>
      <c r="Y739" s="595"/>
      <c r="Z739" s="595"/>
    </row>
    <row r="740" spans="1:26" ht="11.25" customHeight="1" x14ac:dyDescent="0.2">
      <c r="A740" s="595"/>
      <c r="B740" s="595"/>
      <c r="C740" s="595"/>
      <c r="D740" s="595"/>
      <c r="E740" s="595"/>
      <c r="F740" s="595"/>
      <c r="G740" s="595"/>
      <c r="H740" s="596"/>
      <c r="I740" s="597"/>
      <c r="J740" s="597"/>
      <c r="K740" s="597"/>
      <c r="L740" s="595"/>
      <c r="M740" s="595"/>
      <c r="N740" s="595"/>
      <c r="O740" s="595"/>
      <c r="P740" s="595"/>
      <c r="Q740" s="595"/>
      <c r="R740" s="595"/>
      <c r="S740" s="595"/>
      <c r="T740" s="597"/>
      <c r="U740" s="597"/>
      <c r="V740" s="597"/>
      <c r="W740" s="597"/>
      <c r="X740" s="597"/>
      <c r="Y740" s="595"/>
      <c r="Z740" s="595"/>
    </row>
    <row r="741" spans="1:26" ht="11.25" customHeight="1" x14ac:dyDescent="0.2">
      <c r="A741" s="595"/>
      <c r="B741" s="595"/>
      <c r="C741" s="595"/>
      <c r="D741" s="595"/>
      <c r="E741" s="595"/>
      <c r="F741" s="595"/>
      <c r="G741" s="595"/>
      <c r="H741" s="596"/>
      <c r="I741" s="597"/>
      <c r="J741" s="597"/>
      <c r="K741" s="597"/>
      <c r="L741" s="595"/>
      <c r="M741" s="595"/>
      <c r="N741" s="595"/>
      <c r="O741" s="595"/>
      <c r="P741" s="595"/>
      <c r="Q741" s="595"/>
      <c r="R741" s="595"/>
      <c r="S741" s="595"/>
      <c r="T741" s="597"/>
      <c r="U741" s="597"/>
      <c r="V741" s="597"/>
      <c r="W741" s="597"/>
      <c r="X741" s="597"/>
      <c r="Y741" s="595"/>
      <c r="Z741" s="595"/>
    </row>
    <row r="742" spans="1:26" ht="11.25" customHeight="1" x14ac:dyDescent="0.2">
      <c r="A742" s="595"/>
      <c r="B742" s="595"/>
      <c r="C742" s="595"/>
      <c r="D742" s="595"/>
      <c r="E742" s="595"/>
      <c r="F742" s="595"/>
      <c r="G742" s="595"/>
      <c r="H742" s="596"/>
      <c r="I742" s="597"/>
      <c r="J742" s="597"/>
      <c r="K742" s="597"/>
      <c r="L742" s="595"/>
      <c r="M742" s="595"/>
      <c r="N742" s="595"/>
      <c r="O742" s="595"/>
      <c r="P742" s="595"/>
      <c r="Q742" s="595"/>
      <c r="R742" s="595"/>
      <c r="S742" s="595"/>
      <c r="T742" s="597"/>
      <c r="U742" s="597"/>
      <c r="V742" s="597"/>
      <c r="W742" s="597"/>
      <c r="X742" s="597"/>
      <c r="Y742" s="595"/>
      <c r="Z742" s="595"/>
    </row>
    <row r="743" spans="1:26" ht="11.25" customHeight="1" x14ac:dyDescent="0.2">
      <c r="A743" s="595"/>
      <c r="B743" s="595"/>
      <c r="C743" s="595"/>
      <c r="D743" s="595"/>
      <c r="E743" s="595"/>
      <c r="F743" s="595"/>
      <c r="G743" s="595"/>
      <c r="H743" s="596"/>
      <c r="I743" s="597"/>
      <c r="J743" s="597"/>
      <c r="K743" s="597"/>
      <c r="L743" s="595"/>
      <c r="M743" s="595"/>
      <c r="N743" s="595"/>
      <c r="O743" s="595"/>
      <c r="P743" s="595"/>
      <c r="Q743" s="595"/>
      <c r="R743" s="595"/>
      <c r="S743" s="595"/>
      <c r="T743" s="597"/>
      <c r="U743" s="597"/>
      <c r="V743" s="597"/>
      <c r="W743" s="597"/>
      <c r="X743" s="597"/>
      <c r="Y743" s="595"/>
      <c r="Z743" s="595"/>
    </row>
    <row r="744" spans="1:26" ht="11.25" customHeight="1" x14ac:dyDescent="0.2">
      <c r="A744" s="595"/>
      <c r="B744" s="595"/>
      <c r="C744" s="595"/>
      <c r="D744" s="595"/>
      <c r="E744" s="595"/>
      <c r="F744" s="595"/>
      <c r="G744" s="595"/>
      <c r="H744" s="596"/>
      <c r="I744" s="597"/>
      <c r="J744" s="597"/>
      <c r="K744" s="597"/>
      <c r="L744" s="595"/>
      <c r="M744" s="595"/>
      <c r="N744" s="595"/>
      <c r="O744" s="595"/>
      <c r="P744" s="595"/>
      <c r="Q744" s="595"/>
      <c r="R744" s="595"/>
      <c r="S744" s="595"/>
      <c r="T744" s="597"/>
      <c r="U744" s="597"/>
      <c r="V744" s="597"/>
      <c r="W744" s="597"/>
      <c r="X744" s="597"/>
      <c r="Y744" s="595"/>
      <c r="Z744" s="595"/>
    </row>
    <row r="745" spans="1:26" ht="11.25" customHeight="1" x14ac:dyDescent="0.2">
      <c r="A745" s="595"/>
      <c r="B745" s="595"/>
      <c r="C745" s="595"/>
      <c r="D745" s="595"/>
      <c r="E745" s="595"/>
      <c r="F745" s="595"/>
      <c r="G745" s="595"/>
      <c r="H745" s="596"/>
      <c r="I745" s="597"/>
      <c r="J745" s="597"/>
      <c r="K745" s="597"/>
      <c r="L745" s="595"/>
      <c r="M745" s="595"/>
      <c r="N745" s="595"/>
      <c r="O745" s="595"/>
      <c r="P745" s="595"/>
      <c r="Q745" s="595"/>
      <c r="R745" s="595"/>
      <c r="S745" s="595"/>
      <c r="T745" s="597"/>
      <c r="U745" s="597"/>
      <c r="V745" s="597"/>
      <c r="W745" s="597"/>
      <c r="X745" s="597"/>
      <c r="Y745" s="595"/>
      <c r="Z745" s="595"/>
    </row>
    <row r="746" spans="1:26" ht="11.25" customHeight="1" x14ac:dyDescent="0.2">
      <c r="A746" s="595"/>
      <c r="B746" s="595"/>
      <c r="C746" s="595"/>
      <c r="D746" s="595"/>
      <c r="E746" s="595"/>
      <c r="F746" s="595"/>
      <c r="G746" s="595"/>
      <c r="H746" s="596"/>
      <c r="I746" s="597"/>
      <c r="J746" s="597"/>
      <c r="K746" s="597"/>
      <c r="L746" s="595"/>
      <c r="M746" s="595"/>
      <c r="N746" s="595"/>
      <c r="O746" s="595"/>
      <c r="P746" s="595"/>
      <c r="Q746" s="595"/>
      <c r="R746" s="595"/>
      <c r="S746" s="595"/>
      <c r="T746" s="597"/>
      <c r="U746" s="597"/>
      <c r="V746" s="597"/>
      <c r="W746" s="597"/>
      <c r="X746" s="597"/>
      <c r="Y746" s="595"/>
      <c r="Z746" s="595"/>
    </row>
    <row r="747" spans="1:26" ht="11.25" customHeight="1" x14ac:dyDescent="0.2">
      <c r="A747" s="595"/>
      <c r="B747" s="595"/>
      <c r="C747" s="595"/>
      <c r="D747" s="595"/>
      <c r="E747" s="595"/>
      <c r="F747" s="595"/>
      <c r="G747" s="595"/>
      <c r="H747" s="596"/>
      <c r="I747" s="597"/>
      <c r="J747" s="597"/>
      <c r="K747" s="597"/>
      <c r="L747" s="595"/>
      <c r="M747" s="595"/>
      <c r="N747" s="595"/>
      <c r="O747" s="595"/>
      <c r="P747" s="595"/>
      <c r="Q747" s="595"/>
      <c r="R747" s="595"/>
      <c r="S747" s="595"/>
      <c r="T747" s="597"/>
      <c r="U747" s="597"/>
      <c r="V747" s="597"/>
      <c r="W747" s="597"/>
      <c r="X747" s="597"/>
      <c r="Y747" s="595"/>
      <c r="Z747" s="595"/>
    </row>
    <row r="748" spans="1:26" ht="11.25" customHeight="1" x14ac:dyDescent="0.2">
      <c r="A748" s="595"/>
      <c r="B748" s="595"/>
      <c r="C748" s="595"/>
      <c r="D748" s="595"/>
      <c r="E748" s="595"/>
      <c r="F748" s="595"/>
      <c r="G748" s="595"/>
      <c r="H748" s="596"/>
      <c r="I748" s="597"/>
      <c r="J748" s="597"/>
      <c r="K748" s="597"/>
      <c r="L748" s="595"/>
      <c r="M748" s="595"/>
      <c r="N748" s="595"/>
      <c r="O748" s="595"/>
      <c r="P748" s="595"/>
      <c r="Q748" s="595"/>
      <c r="R748" s="595"/>
      <c r="S748" s="595"/>
      <c r="T748" s="597"/>
      <c r="U748" s="597"/>
      <c r="V748" s="597"/>
      <c r="W748" s="597"/>
      <c r="X748" s="597"/>
      <c r="Y748" s="595"/>
      <c r="Z748" s="595"/>
    </row>
    <row r="749" spans="1:26" ht="11.25" customHeight="1" x14ac:dyDescent="0.2">
      <c r="A749" s="595"/>
      <c r="B749" s="595"/>
      <c r="C749" s="595"/>
      <c r="D749" s="595"/>
      <c r="E749" s="595"/>
      <c r="F749" s="595"/>
      <c r="G749" s="595"/>
      <c r="H749" s="596"/>
      <c r="I749" s="597"/>
      <c r="J749" s="597"/>
      <c r="K749" s="597"/>
      <c r="L749" s="595"/>
      <c r="M749" s="595"/>
      <c r="N749" s="595"/>
      <c r="O749" s="595"/>
      <c r="P749" s="595"/>
      <c r="Q749" s="595"/>
      <c r="R749" s="595"/>
      <c r="S749" s="595"/>
      <c r="T749" s="597"/>
      <c r="U749" s="597"/>
      <c r="V749" s="597"/>
      <c r="W749" s="597"/>
      <c r="X749" s="597"/>
      <c r="Y749" s="595"/>
      <c r="Z749" s="595"/>
    </row>
    <row r="750" spans="1:26" ht="11.25" customHeight="1" x14ac:dyDescent="0.2">
      <c r="A750" s="595"/>
      <c r="B750" s="595"/>
      <c r="C750" s="595"/>
      <c r="D750" s="595"/>
      <c r="E750" s="595"/>
      <c r="F750" s="595"/>
      <c r="G750" s="595"/>
      <c r="H750" s="596"/>
      <c r="I750" s="597"/>
      <c r="J750" s="597"/>
      <c r="K750" s="597"/>
      <c r="L750" s="595"/>
      <c r="M750" s="595"/>
      <c r="N750" s="595"/>
      <c r="O750" s="595"/>
      <c r="P750" s="595"/>
      <c r="Q750" s="595"/>
      <c r="R750" s="595"/>
      <c r="S750" s="595"/>
      <c r="T750" s="597"/>
      <c r="U750" s="597"/>
      <c r="V750" s="597"/>
      <c r="W750" s="597"/>
      <c r="X750" s="597"/>
      <c r="Y750" s="595"/>
      <c r="Z750" s="595"/>
    </row>
    <row r="751" spans="1:26" ht="11.25" customHeight="1" x14ac:dyDescent="0.2">
      <c r="A751" s="595"/>
      <c r="B751" s="595"/>
      <c r="C751" s="595"/>
      <c r="D751" s="595"/>
      <c r="E751" s="595"/>
      <c r="F751" s="595"/>
      <c r="G751" s="595"/>
      <c r="H751" s="596"/>
      <c r="I751" s="597"/>
      <c r="J751" s="597"/>
      <c r="K751" s="597"/>
      <c r="L751" s="595"/>
      <c r="M751" s="595"/>
      <c r="N751" s="595"/>
      <c r="O751" s="595"/>
      <c r="P751" s="595"/>
      <c r="Q751" s="595"/>
      <c r="R751" s="595"/>
      <c r="S751" s="595"/>
      <c r="T751" s="597"/>
      <c r="U751" s="597"/>
      <c r="V751" s="597"/>
      <c r="W751" s="597"/>
      <c r="X751" s="597"/>
      <c r="Y751" s="595"/>
      <c r="Z751" s="595"/>
    </row>
    <row r="752" spans="1:26" ht="11.25" customHeight="1" x14ac:dyDescent="0.2">
      <c r="A752" s="595"/>
      <c r="B752" s="595"/>
      <c r="C752" s="595"/>
      <c r="D752" s="595"/>
      <c r="E752" s="595"/>
      <c r="F752" s="595"/>
      <c r="G752" s="595"/>
      <c r="H752" s="596"/>
      <c r="I752" s="597"/>
      <c r="J752" s="597"/>
      <c r="K752" s="597"/>
      <c r="L752" s="595"/>
      <c r="M752" s="595"/>
      <c r="N752" s="595"/>
      <c r="O752" s="595"/>
      <c r="P752" s="595"/>
      <c r="Q752" s="595"/>
      <c r="R752" s="595"/>
      <c r="S752" s="595"/>
      <c r="T752" s="597"/>
      <c r="U752" s="597"/>
      <c r="V752" s="597"/>
      <c r="W752" s="597"/>
      <c r="X752" s="597"/>
      <c r="Y752" s="595"/>
      <c r="Z752" s="595"/>
    </row>
    <row r="753" spans="1:26" ht="11.25" customHeight="1" x14ac:dyDescent="0.2">
      <c r="A753" s="595"/>
      <c r="B753" s="595"/>
      <c r="C753" s="595"/>
      <c r="D753" s="595"/>
      <c r="E753" s="595"/>
      <c r="F753" s="595"/>
      <c r="G753" s="595"/>
      <c r="H753" s="596"/>
      <c r="I753" s="597"/>
      <c r="J753" s="597"/>
      <c r="K753" s="597"/>
      <c r="L753" s="595"/>
      <c r="M753" s="595"/>
      <c r="N753" s="595"/>
      <c r="O753" s="595"/>
      <c r="P753" s="595"/>
      <c r="Q753" s="595"/>
      <c r="R753" s="595"/>
      <c r="S753" s="595"/>
      <c r="T753" s="597"/>
      <c r="U753" s="597"/>
      <c r="V753" s="597"/>
      <c r="W753" s="597"/>
      <c r="X753" s="597"/>
      <c r="Y753" s="595"/>
      <c r="Z753" s="595"/>
    </row>
    <row r="754" spans="1:26" ht="11.25" customHeight="1" x14ac:dyDescent="0.2">
      <c r="A754" s="595"/>
      <c r="B754" s="595"/>
      <c r="C754" s="595"/>
      <c r="D754" s="595"/>
      <c r="E754" s="595"/>
      <c r="F754" s="595"/>
      <c r="G754" s="595"/>
      <c r="H754" s="596"/>
      <c r="I754" s="597"/>
      <c r="J754" s="597"/>
      <c r="K754" s="597"/>
      <c r="L754" s="595"/>
      <c r="M754" s="595"/>
      <c r="N754" s="595"/>
      <c r="O754" s="595"/>
      <c r="P754" s="595"/>
      <c r="Q754" s="595"/>
      <c r="R754" s="595"/>
      <c r="S754" s="595"/>
      <c r="T754" s="597"/>
      <c r="U754" s="597"/>
      <c r="V754" s="597"/>
      <c r="W754" s="597"/>
      <c r="X754" s="597"/>
      <c r="Y754" s="595"/>
      <c r="Z754" s="595"/>
    </row>
    <row r="755" spans="1:26" ht="11.25" customHeight="1" x14ac:dyDescent="0.2">
      <c r="A755" s="595"/>
      <c r="B755" s="595"/>
      <c r="C755" s="595"/>
      <c r="D755" s="595"/>
      <c r="E755" s="595"/>
      <c r="F755" s="595"/>
      <c r="G755" s="595"/>
      <c r="H755" s="596"/>
      <c r="I755" s="597"/>
      <c r="J755" s="597"/>
      <c r="K755" s="597"/>
      <c r="L755" s="595"/>
      <c r="M755" s="595"/>
      <c r="N755" s="595"/>
      <c r="O755" s="595"/>
      <c r="P755" s="595"/>
      <c r="Q755" s="595"/>
      <c r="R755" s="595"/>
      <c r="S755" s="595"/>
      <c r="T755" s="597"/>
      <c r="U755" s="597"/>
      <c r="V755" s="597"/>
      <c r="W755" s="597"/>
      <c r="X755" s="597"/>
      <c r="Y755" s="595"/>
      <c r="Z755" s="595"/>
    </row>
    <row r="756" spans="1:26" ht="11.25" customHeight="1" x14ac:dyDescent="0.2">
      <c r="A756" s="595"/>
      <c r="B756" s="595"/>
      <c r="C756" s="595"/>
      <c r="D756" s="595"/>
      <c r="E756" s="595"/>
      <c r="F756" s="595"/>
      <c r="G756" s="595"/>
      <c r="H756" s="596"/>
      <c r="I756" s="597"/>
      <c r="J756" s="597"/>
      <c r="K756" s="597"/>
      <c r="L756" s="595"/>
      <c r="M756" s="595"/>
      <c r="N756" s="595"/>
      <c r="O756" s="595"/>
      <c r="P756" s="595"/>
      <c r="Q756" s="595"/>
      <c r="R756" s="595"/>
      <c r="S756" s="595"/>
      <c r="T756" s="597"/>
      <c r="U756" s="597"/>
      <c r="V756" s="597"/>
      <c r="W756" s="597"/>
      <c r="X756" s="597"/>
      <c r="Y756" s="595"/>
      <c r="Z756" s="595"/>
    </row>
    <row r="757" spans="1:26" ht="11.25" customHeight="1" x14ac:dyDescent="0.2">
      <c r="A757" s="595"/>
      <c r="B757" s="595"/>
      <c r="C757" s="595"/>
      <c r="D757" s="595"/>
      <c r="E757" s="595"/>
      <c r="F757" s="595"/>
      <c r="G757" s="595"/>
      <c r="H757" s="596"/>
      <c r="I757" s="597"/>
      <c r="J757" s="597"/>
      <c r="K757" s="597"/>
      <c r="L757" s="595"/>
      <c r="M757" s="595"/>
      <c r="N757" s="595"/>
      <c r="O757" s="595"/>
      <c r="P757" s="595"/>
      <c r="Q757" s="595"/>
      <c r="R757" s="595"/>
      <c r="S757" s="595"/>
      <c r="T757" s="597"/>
      <c r="U757" s="597"/>
      <c r="V757" s="597"/>
      <c r="W757" s="597"/>
      <c r="X757" s="597"/>
      <c r="Y757" s="595"/>
      <c r="Z757" s="595"/>
    </row>
    <row r="758" spans="1:26" ht="11.25" customHeight="1" x14ac:dyDescent="0.2">
      <c r="A758" s="595"/>
      <c r="B758" s="595"/>
      <c r="C758" s="595"/>
      <c r="D758" s="595"/>
      <c r="E758" s="595"/>
      <c r="F758" s="595"/>
      <c r="G758" s="595"/>
      <c r="H758" s="596"/>
      <c r="I758" s="597"/>
      <c r="J758" s="597"/>
      <c r="K758" s="597"/>
      <c r="L758" s="595"/>
      <c r="M758" s="595"/>
      <c r="N758" s="595"/>
      <c r="O758" s="595"/>
      <c r="P758" s="595"/>
      <c r="Q758" s="595"/>
      <c r="R758" s="595"/>
      <c r="S758" s="595"/>
      <c r="T758" s="597"/>
      <c r="U758" s="597"/>
      <c r="V758" s="597"/>
      <c r="W758" s="597"/>
      <c r="X758" s="597"/>
      <c r="Y758" s="595"/>
      <c r="Z758" s="595"/>
    </row>
    <row r="759" spans="1:26" ht="11.25" customHeight="1" x14ac:dyDescent="0.2">
      <c r="A759" s="595"/>
      <c r="B759" s="595"/>
      <c r="C759" s="595"/>
      <c r="D759" s="595"/>
      <c r="E759" s="595"/>
      <c r="F759" s="595"/>
      <c r="G759" s="595"/>
      <c r="H759" s="596"/>
      <c r="I759" s="597"/>
      <c r="J759" s="597"/>
      <c r="K759" s="597"/>
      <c r="L759" s="595"/>
      <c r="M759" s="595"/>
      <c r="N759" s="595"/>
      <c r="O759" s="595"/>
      <c r="P759" s="595"/>
      <c r="Q759" s="595"/>
      <c r="R759" s="595"/>
      <c r="S759" s="595"/>
      <c r="T759" s="597"/>
      <c r="U759" s="597"/>
      <c r="V759" s="597"/>
      <c r="W759" s="597"/>
      <c r="X759" s="597"/>
      <c r="Y759" s="595"/>
      <c r="Z759" s="595"/>
    </row>
    <row r="760" spans="1:26" ht="11.25" customHeight="1" x14ac:dyDescent="0.2">
      <c r="A760" s="595"/>
      <c r="B760" s="595"/>
      <c r="C760" s="595"/>
      <c r="D760" s="595"/>
      <c r="E760" s="595"/>
      <c r="F760" s="595"/>
      <c r="G760" s="595"/>
      <c r="H760" s="596"/>
      <c r="I760" s="597"/>
      <c r="J760" s="597"/>
      <c r="K760" s="597"/>
      <c r="L760" s="595"/>
      <c r="M760" s="595"/>
      <c r="N760" s="595"/>
      <c r="O760" s="595"/>
      <c r="P760" s="595"/>
      <c r="Q760" s="595"/>
      <c r="R760" s="595"/>
      <c r="S760" s="595"/>
      <c r="T760" s="597"/>
      <c r="U760" s="597"/>
      <c r="V760" s="597"/>
      <c r="W760" s="597"/>
      <c r="X760" s="597"/>
      <c r="Y760" s="595"/>
      <c r="Z760" s="595"/>
    </row>
    <row r="761" spans="1:26" ht="11.25" customHeight="1" x14ac:dyDescent="0.2">
      <c r="A761" s="595"/>
      <c r="B761" s="595"/>
      <c r="C761" s="595"/>
      <c r="D761" s="595"/>
      <c r="E761" s="595"/>
      <c r="F761" s="595"/>
      <c r="G761" s="595"/>
      <c r="H761" s="596"/>
      <c r="I761" s="597"/>
      <c r="J761" s="597"/>
      <c r="K761" s="597"/>
      <c r="L761" s="595"/>
      <c r="M761" s="595"/>
      <c r="N761" s="595"/>
      <c r="O761" s="595"/>
      <c r="P761" s="595"/>
      <c r="Q761" s="595"/>
      <c r="R761" s="595"/>
      <c r="S761" s="595"/>
      <c r="T761" s="597"/>
      <c r="U761" s="597"/>
      <c r="V761" s="597"/>
      <c r="W761" s="597"/>
      <c r="X761" s="597"/>
      <c r="Y761" s="595"/>
      <c r="Z761" s="595"/>
    </row>
    <row r="762" spans="1:26" ht="11.25" customHeight="1" x14ac:dyDescent="0.2">
      <c r="A762" s="595"/>
      <c r="B762" s="595"/>
      <c r="C762" s="595"/>
      <c r="D762" s="595"/>
      <c r="E762" s="595"/>
      <c r="F762" s="595"/>
      <c r="G762" s="595"/>
      <c r="H762" s="596"/>
      <c r="I762" s="597"/>
      <c r="J762" s="597"/>
      <c r="K762" s="597"/>
      <c r="L762" s="595"/>
      <c r="M762" s="595"/>
      <c r="N762" s="595"/>
      <c r="O762" s="595"/>
      <c r="P762" s="595"/>
      <c r="Q762" s="595"/>
      <c r="R762" s="595"/>
      <c r="S762" s="595"/>
      <c r="T762" s="597"/>
      <c r="U762" s="597"/>
      <c r="V762" s="597"/>
      <c r="W762" s="597"/>
      <c r="X762" s="597"/>
      <c r="Y762" s="595"/>
      <c r="Z762" s="595"/>
    </row>
    <row r="763" spans="1:26" ht="11.25" customHeight="1" x14ac:dyDescent="0.2">
      <c r="A763" s="595"/>
      <c r="B763" s="595"/>
      <c r="C763" s="595"/>
      <c r="D763" s="595"/>
      <c r="E763" s="595"/>
      <c r="F763" s="595"/>
      <c r="G763" s="595"/>
      <c r="H763" s="596"/>
      <c r="I763" s="597"/>
      <c r="J763" s="597"/>
      <c r="K763" s="597"/>
      <c r="L763" s="595"/>
      <c r="M763" s="595"/>
      <c r="N763" s="595"/>
      <c r="O763" s="595"/>
      <c r="P763" s="595"/>
      <c r="Q763" s="595"/>
      <c r="R763" s="595"/>
      <c r="S763" s="595"/>
      <c r="T763" s="597"/>
      <c r="U763" s="597"/>
      <c r="V763" s="597"/>
      <c r="W763" s="597"/>
      <c r="X763" s="597"/>
      <c r="Y763" s="595"/>
      <c r="Z763" s="595"/>
    </row>
    <row r="764" spans="1:26" ht="11.25" customHeight="1" x14ac:dyDescent="0.2">
      <c r="A764" s="595"/>
      <c r="B764" s="595"/>
      <c r="C764" s="595"/>
      <c r="D764" s="595"/>
      <c r="E764" s="595"/>
      <c r="F764" s="595"/>
      <c r="G764" s="595"/>
      <c r="H764" s="596"/>
      <c r="I764" s="597"/>
      <c r="J764" s="597"/>
      <c r="K764" s="597"/>
      <c r="L764" s="595"/>
      <c r="M764" s="595"/>
      <c r="N764" s="595"/>
      <c r="O764" s="595"/>
      <c r="P764" s="595"/>
      <c r="Q764" s="595"/>
      <c r="R764" s="595"/>
      <c r="S764" s="595"/>
      <c r="T764" s="597"/>
      <c r="U764" s="597"/>
      <c r="V764" s="597"/>
      <c r="W764" s="597"/>
      <c r="X764" s="597"/>
      <c r="Y764" s="595"/>
      <c r="Z764" s="595"/>
    </row>
    <row r="765" spans="1:26" ht="11.25" customHeight="1" x14ac:dyDescent="0.2">
      <c r="A765" s="595"/>
      <c r="B765" s="595"/>
      <c r="C765" s="595"/>
      <c r="D765" s="595"/>
      <c r="E765" s="595"/>
      <c r="F765" s="595"/>
      <c r="G765" s="595"/>
      <c r="H765" s="596"/>
      <c r="I765" s="597"/>
      <c r="J765" s="597"/>
      <c r="K765" s="597"/>
      <c r="L765" s="595"/>
      <c r="M765" s="595"/>
      <c r="N765" s="595"/>
      <c r="O765" s="595"/>
      <c r="P765" s="595"/>
      <c r="Q765" s="595"/>
      <c r="R765" s="595"/>
      <c r="S765" s="595"/>
      <c r="T765" s="597"/>
      <c r="U765" s="597"/>
      <c r="V765" s="597"/>
      <c r="W765" s="597"/>
      <c r="X765" s="597"/>
      <c r="Y765" s="595"/>
      <c r="Z765" s="595"/>
    </row>
    <row r="766" spans="1:26" ht="11.25" customHeight="1" x14ac:dyDescent="0.2">
      <c r="A766" s="595"/>
      <c r="B766" s="595"/>
      <c r="C766" s="595"/>
      <c r="D766" s="595"/>
      <c r="E766" s="595"/>
      <c r="F766" s="595"/>
      <c r="G766" s="595"/>
      <c r="H766" s="596"/>
      <c r="I766" s="597"/>
      <c r="J766" s="597"/>
      <c r="K766" s="597"/>
      <c r="L766" s="595"/>
      <c r="M766" s="595"/>
      <c r="N766" s="595"/>
      <c r="O766" s="595"/>
      <c r="P766" s="595"/>
      <c r="Q766" s="595"/>
      <c r="R766" s="595"/>
      <c r="S766" s="595"/>
      <c r="T766" s="597"/>
      <c r="U766" s="597"/>
      <c r="V766" s="597"/>
      <c r="W766" s="597"/>
      <c r="X766" s="597"/>
      <c r="Y766" s="595"/>
      <c r="Z766" s="595"/>
    </row>
    <row r="767" spans="1:26" ht="11.25" customHeight="1" x14ac:dyDescent="0.2">
      <c r="A767" s="595"/>
      <c r="B767" s="595"/>
      <c r="C767" s="595"/>
      <c r="D767" s="595"/>
      <c r="E767" s="595"/>
      <c r="F767" s="595"/>
      <c r="G767" s="595"/>
      <c r="H767" s="596"/>
      <c r="I767" s="597"/>
      <c r="J767" s="597"/>
      <c r="K767" s="597"/>
      <c r="L767" s="595"/>
      <c r="M767" s="595"/>
      <c r="N767" s="595"/>
      <c r="O767" s="595"/>
      <c r="P767" s="595"/>
      <c r="Q767" s="595"/>
      <c r="R767" s="595"/>
      <c r="S767" s="595"/>
      <c r="T767" s="597"/>
      <c r="U767" s="597"/>
      <c r="V767" s="597"/>
      <c r="W767" s="597"/>
      <c r="X767" s="597"/>
      <c r="Y767" s="595"/>
      <c r="Z767" s="595"/>
    </row>
    <row r="768" spans="1:26" ht="11.25" customHeight="1" x14ac:dyDescent="0.2">
      <c r="A768" s="595"/>
      <c r="B768" s="595"/>
      <c r="C768" s="595"/>
      <c r="D768" s="595"/>
      <c r="E768" s="595"/>
      <c r="F768" s="595"/>
      <c r="G768" s="595"/>
      <c r="H768" s="596"/>
      <c r="I768" s="597"/>
      <c r="J768" s="597"/>
      <c r="K768" s="597"/>
      <c r="L768" s="595"/>
      <c r="M768" s="595"/>
      <c r="N768" s="595"/>
      <c r="O768" s="595"/>
      <c r="P768" s="595"/>
      <c r="Q768" s="595"/>
      <c r="R768" s="595"/>
      <c r="S768" s="595"/>
      <c r="T768" s="597"/>
      <c r="U768" s="597"/>
      <c r="V768" s="597"/>
      <c r="W768" s="597"/>
      <c r="X768" s="597"/>
      <c r="Y768" s="595"/>
      <c r="Z768" s="595"/>
    </row>
    <row r="769" spans="1:26" ht="11.25" customHeight="1" x14ac:dyDescent="0.2">
      <c r="A769" s="595"/>
      <c r="B769" s="595"/>
      <c r="C769" s="595"/>
      <c r="D769" s="595"/>
      <c r="E769" s="595"/>
      <c r="F769" s="595"/>
      <c r="G769" s="595"/>
      <c r="H769" s="596"/>
      <c r="I769" s="597"/>
      <c r="J769" s="597"/>
      <c r="K769" s="597"/>
      <c r="L769" s="595"/>
      <c r="M769" s="595"/>
      <c r="N769" s="595"/>
      <c r="O769" s="595"/>
      <c r="P769" s="595"/>
      <c r="Q769" s="595"/>
      <c r="R769" s="595"/>
      <c r="S769" s="595"/>
      <c r="T769" s="597"/>
      <c r="U769" s="597"/>
      <c r="V769" s="597"/>
      <c r="W769" s="597"/>
      <c r="X769" s="597"/>
      <c r="Y769" s="595"/>
      <c r="Z769" s="595"/>
    </row>
    <row r="770" spans="1:26" ht="11.25" customHeight="1" x14ac:dyDescent="0.2">
      <c r="A770" s="595"/>
      <c r="B770" s="595"/>
      <c r="C770" s="595"/>
      <c r="D770" s="595"/>
      <c r="E770" s="595"/>
      <c r="F770" s="595"/>
      <c r="G770" s="595"/>
      <c r="H770" s="596"/>
      <c r="I770" s="597"/>
      <c r="J770" s="597"/>
      <c r="K770" s="597"/>
      <c r="L770" s="595"/>
      <c r="M770" s="595"/>
      <c r="N770" s="595"/>
      <c r="O770" s="595"/>
      <c r="P770" s="595"/>
      <c r="Q770" s="595"/>
      <c r="R770" s="595"/>
      <c r="S770" s="595"/>
      <c r="T770" s="597"/>
      <c r="U770" s="597"/>
      <c r="V770" s="597"/>
      <c r="W770" s="597"/>
      <c r="X770" s="597"/>
      <c r="Y770" s="595"/>
      <c r="Z770" s="595"/>
    </row>
    <row r="771" spans="1:26" ht="11.25" customHeight="1" x14ac:dyDescent="0.2">
      <c r="A771" s="595"/>
      <c r="B771" s="595"/>
      <c r="C771" s="595"/>
      <c r="D771" s="595"/>
      <c r="E771" s="595"/>
      <c r="F771" s="595"/>
      <c r="G771" s="595"/>
      <c r="H771" s="596"/>
      <c r="I771" s="597"/>
      <c r="J771" s="597"/>
      <c r="K771" s="597"/>
      <c r="L771" s="595"/>
      <c r="M771" s="595"/>
      <c r="N771" s="595"/>
      <c r="O771" s="595"/>
      <c r="P771" s="595"/>
      <c r="Q771" s="595"/>
      <c r="R771" s="595"/>
      <c r="S771" s="595"/>
      <c r="T771" s="597"/>
      <c r="U771" s="597"/>
      <c r="V771" s="597"/>
      <c r="W771" s="597"/>
      <c r="X771" s="597"/>
      <c r="Y771" s="595"/>
      <c r="Z771" s="595"/>
    </row>
    <row r="772" spans="1:26" ht="11.25" customHeight="1" x14ac:dyDescent="0.2">
      <c r="A772" s="595"/>
      <c r="B772" s="595"/>
      <c r="C772" s="595"/>
      <c r="D772" s="595"/>
      <c r="E772" s="595"/>
      <c r="F772" s="595"/>
      <c r="G772" s="595"/>
      <c r="H772" s="596"/>
      <c r="I772" s="597"/>
      <c r="J772" s="597"/>
      <c r="K772" s="597"/>
      <c r="L772" s="595"/>
      <c r="M772" s="595"/>
      <c r="N772" s="595"/>
      <c r="O772" s="595"/>
      <c r="P772" s="595"/>
      <c r="Q772" s="595"/>
      <c r="R772" s="595"/>
      <c r="S772" s="595"/>
      <c r="T772" s="597"/>
      <c r="U772" s="597"/>
      <c r="V772" s="597"/>
      <c r="W772" s="597"/>
      <c r="X772" s="597"/>
      <c r="Y772" s="595"/>
      <c r="Z772" s="595"/>
    </row>
    <row r="773" spans="1:26" ht="11.25" customHeight="1" x14ac:dyDescent="0.2">
      <c r="A773" s="595"/>
      <c r="B773" s="595"/>
      <c r="C773" s="595"/>
      <c r="D773" s="595"/>
      <c r="E773" s="595"/>
      <c r="F773" s="595"/>
      <c r="G773" s="595"/>
      <c r="H773" s="596"/>
      <c r="I773" s="597"/>
      <c r="J773" s="597"/>
      <c r="K773" s="597"/>
      <c r="L773" s="595"/>
      <c r="M773" s="595"/>
      <c r="N773" s="595"/>
      <c r="O773" s="595"/>
      <c r="P773" s="595"/>
      <c r="Q773" s="595"/>
      <c r="R773" s="595"/>
      <c r="S773" s="595"/>
      <c r="T773" s="597"/>
      <c r="U773" s="597"/>
      <c r="V773" s="597"/>
      <c r="W773" s="597"/>
      <c r="X773" s="597"/>
      <c r="Y773" s="595"/>
      <c r="Z773" s="595"/>
    </row>
    <row r="774" spans="1:26" ht="11.25" customHeight="1" x14ac:dyDescent="0.2">
      <c r="A774" s="595"/>
      <c r="B774" s="595"/>
      <c r="C774" s="595"/>
      <c r="D774" s="595"/>
      <c r="E774" s="595"/>
      <c r="F774" s="595"/>
      <c r="G774" s="595"/>
      <c r="H774" s="596"/>
      <c r="I774" s="597"/>
      <c r="J774" s="597"/>
      <c r="K774" s="597"/>
      <c r="L774" s="595"/>
      <c r="M774" s="595"/>
      <c r="N774" s="595"/>
      <c r="O774" s="595"/>
      <c r="P774" s="595"/>
      <c r="Q774" s="595"/>
      <c r="R774" s="595"/>
      <c r="S774" s="595"/>
      <c r="T774" s="597"/>
      <c r="U774" s="597"/>
      <c r="V774" s="597"/>
      <c r="W774" s="597"/>
      <c r="X774" s="597"/>
      <c r="Y774" s="595"/>
      <c r="Z774" s="595"/>
    </row>
    <row r="775" spans="1:26" ht="11.25" customHeight="1" x14ac:dyDescent="0.2">
      <c r="A775" s="595"/>
      <c r="B775" s="595"/>
      <c r="C775" s="595"/>
      <c r="D775" s="595"/>
      <c r="E775" s="595"/>
      <c r="F775" s="595"/>
      <c r="G775" s="595"/>
      <c r="H775" s="596"/>
      <c r="I775" s="597"/>
      <c r="J775" s="597"/>
      <c r="K775" s="597"/>
      <c r="L775" s="595"/>
      <c r="M775" s="595"/>
      <c r="N775" s="595"/>
      <c r="O775" s="595"/>
      <c r="P775" s="595"/>
      <c r="Q775" s="595"/>
      <c r="R775" s="595"/>
      <c r="S775" s="595"/>
      <c r="T775" s="597"/>
      <c r="U775" s="597"/>
      <c r="V775" s="597"/>
      <c r="W775" s="597"/>
      <c r="X775" s="597"/>
      <c r="Y775" s="595"/>
      <c r="Z775" s="595"/>
    </row>
    <row r="776" spans="1:26" ht="11.25" customHeight="1" x14ac:dyDescent="0.2">
      <c r="A776" s="595"/>
      <c r="B776" s="595"/>
      <c r="C776" s="595"/>
      <c r="D776" s="595"/>
      <c r="E776" s="595"/>
      <c r="F776" s="595"/>
      <c r="G776" s="595"/>
      <c r="H776" s="596"/>
      <c r="I776" s="597"/>
      <c r="J776" s="597"/>
      <c r="K776" s="597"/>
      <c r="L776" s="595"/>
      <c r="M776" s="595"/>
      <c r="N776" s="595"/>
      <c r="O776" s="595"/>
      <c r="P776" s="595"/>
      <c r="Q776" s="595"/>
      <c r="R776" s="595"/>
      <c r="S776" s="595"/>
      <c r="T776" s="597"/>
      <c r="U776" s="597"/>
      <c r="V776" s="597"/>
      <c r="W776" s="597"/>
      <c r="X776" s="597"/>
      <c r="Y776" s="595"/>
      <c r="Z776" s="595"/>
    </row>
    <row r="777" spans="1:26" ht="11.25" customHeight="1" x14ac:dyDescent="0.2">
      <c r="A777" s="595"/>
      <c r="B777" s="595"/>
      <c r="C777" s="595"/>
      <c r="D777" s="595"/>
      <c r="E777" s="595"/>
      <c r="F777" s="595"/>
      <c r="G777" s="595"/>
      <c r="H777" s="596"/>
      <c r="I777" s="597"/>
      <c r="J777" s="597"/>
      <c r="K777" s="597"/>
      <c r="L777" s="595"/>
      <c r="M777" s="595"/>
      <c r="N777" s="595"/>
      <c r="O777" s="595"/>
      <c r="P777" s="595"/>
      <c r="Q777" s="595"/>
      <c r="R777" s="595"/>
      <c r="S777" s="595"/>
      <c r="T777" s="597"/>
      <c r="U777" s="597"/>
      <c r="V777" s="597"/>
      <c r="W777" s="597"/>
      <c r="X777" s="597"/>
      <c r="Y777" s="595"/>
      <c r="Z777" s="595"/>
    </row>
    <row r="778" spans="1:26" ht="11.25" customHeight="1" x14ac:dyDescent="0.2">
      <c r="A778" s="595"/>
      <c r="B778" s="595"/>
      <c r="C778" s="595"/>
      <c r="D778" s="595"/>
      <c r="E778" s="595"/>
      <c r="F778" s="595"/>
      <c r="G778" s="595"/>
      <c r="H778" s="596"/>
      <c r="I778" s="597"/>
      <c r="J778" s="597"/>
      <c r="K778" s="597"/>
      <c r="L778" s="595"/>
      <c r="M778" s="595"/>
      <c r="N778" s="595"/>
      <c r="O778" s="595"/>
      <c r="P778" s="595"/>
      <c r="Q778" s="595"/>
      <c r="R778" s="595"/>
      <c r="S778" s="595"/>
      <c r="T778" s="597"/>
      <c r="U778" s="597"/>
      <c r="V778" s="597"/>
      <c r="W778" s="597"/>
      <c r="X778" s="597"/>
      <c r="Y778" s="595"/>
      <c r="Z778" s="595"/>
    </row>
    <row r="779" spans="1:26" ht="11.25" customHeight="1" x14ac:dyDescent="0.2">
      <c r="A779" s="595"/>
      <c r="B779" s="595"/>
      <c r="C779" s="595"/>
      <c r="D779" s="595"/>
      <c r="E779" s="595"/>
      <c r="F779" s="595"/>
      <c r="G779" s="595"/>
      <c r="H779" s="596"/>
      <c r="I779" s="597"/>
      <c r="J779" s="597"/>
      <c r="K779" s="597"/>
      <c r="L779" s="595"/>
      <c r="M779" s="595"/>
      <c r="N779" s="595"/>
      <c r="O779" s="595"/>
      <c r="P779" s="595"/>
      <c r="Q779" s="595"/>
      <c r="R779" s="595"/>
      <c r="S779" s="595"/>
      <c r="T779" s="597"/>
      <c r="U779" s="597"/>
      <c r="V779" s="597"/>
      <c r="W779" s="597"/>
      <c r="X779" s="597"/>
      <c r="Y779" s="595"/>
      <c r="Z779" s="595"/>
    </row>
    <row r="780" spans="1:26" ht="11.25" customHeight="1" x14ac:dyDescent="0.2">
      <c r="A780" s="595"/>
      <c r="B780" s="595"/>
      <c r="C780" s="595"/>
      <c r="D780" s="595"/>
      <c r="E780" s="595"/>
      <c r="F780" s="595"/>
      <c r="G780" s="595"/>
      <c r="H780" s="596"/>
      <c r="I780" s="597"/>
      <c r="J780" s="597"/>
      <c r="K780" s="597"/>
      <c r="L780" s="595"/>
      <c r="M780" s="595"/>
      <c r="N780" s="595"/>
      <c r="O780" s="595"/>
      <c r="P780" s="595"/>
      <c r="Q780" s="595"/>
      <c r="R780" s="595"/>
      <c r="S780" s="595"/>
      <c r="T780" s="597"/>
      <c r="U780" s="597"/>
      <c r="V780" s="597"/>
      <c r="W780" s="597"/>
      <c r="X780" s="597"/>
      <c r="Y780" s="595"/>
      <c r="Z780" s="595"/>
    </row>
    <row r="781" spans="1:26" ht="11.25" customHeight="1" x14ac:dyDescent="0.2">
      <c r="A781" s="595"/>
      <c r="B781" s="595"/>
      <c r="C781" s="595"/>
      <c r="D781" s="595"/>
      <c r="E781" s="595"/>
      <c r="F781" s="595"/>
      <c r="G781" s="595"/>
      <c r="H781" s="596"/>
      <c r="I781" s="597"/>
      <c r="J781" s="597"/>
      <c r="K781" s="597"/>
      <c r="L781" s="595"/>
      <c r="M781" s="595"/>
      <c r="N781" s="595"/>
      <c r="O781" s="595"/>
      <c r="P781" s="595"/>
      <c r="Q781" s="595"/>
      <c r="R781" s="595"/>
      <c r="S781" s="595"/>
      <c r="T781" s="597"/>
      <c r="U781" s="597"/>
      <c r="V781" s="597"/>
      <c r="W781" s="597"/>
      <c r="X781" s="597"/>
      <c r="Y781" s="595"/>
      <c r="Z781" s="595"/>
    </row>
    <row r="782" spans="1:26" ht="11.25" customHeight="1" x14ac:dyDescent="0.2">
      <c r="A782" s="595"/>
      <c r="B782" s="595"/>
      <c r="C782" s="595"/>
      <c r="D782" s="595"/>
      <c r="E782" s="595"/>
      <c r="F782" s="595"/>
      <c r="G782" s="595"/>
      <c r="H782" s="596"/>
      <c r="I782" s="597"/>
      <c r="J782" s="597"/>
      <c r="K782" s="597"/>
      <c r="L782" s="595"/>
      <c r="M782" s="595"/>
      <c r="N782" s="595"/>
      <c r="O782" s="595"/>
      <c r="P782" s="595"/>
      <c r="Q782" s="595"/>
      <c r="R782" s="595"/>
      <c r="S782" s="595"/>
      <c r="T782" s="597"/>
      <c r="U782" s="597"/>
      <c r="V782" s="597"/>
      <c r="W782" s="597"/>
      <c r="X782" s="597"/>
      <c r="Y782" s="595"/>
      <c r="Z782" s="595"/>
    </row>
    <row r="783" spans="1:26" ht="11.25" customHeight="1" x14ac:dyDescent="0.2">
      <c r="A783" s="595"/>
      <c r="B783" s="595"/>
      <c r="C783" s="595"/>
      <c r="D783" s="595"/>
      <c r="E783" s="595"/>
      <c r="F783" s="595"/>
      <c r="G783" s="595"/>
      <c r="H783" s="596"/>
      <c r="I783" s="597"/>
      <c r="J783" s="597"/>
      <c r="K783" s="597"/>
      <c r="L783" s="595"/>
      <c r="M783" s="595"/>
      <c r="N783" s="595"/>
      <c r="O783" s="595"/>
      <c r="P783" s="595"/>
      <c r="Q783" s="595"/>
      <c r="R783" s="595"/>
      <c r="S783" s="595"/>
      <c r="T783" s="597"/>
      <c r="U783" s="597"/>
      <c r="V783" s="597"/>
      <c r="W783" s="597"/>
      <c r="X783" s="597"/>
      <c r="Y783" s="595"/>
      <c r="Z783" s="595"/>
    </row>
    <row r="784" spans="1:26" ht="11.25" customHeight="1" x14ac:dyDescent="0.2">
      <c r="A784" s="595"/>
      <c r="B784" s="595"/>
      <c r="C784" s="595"/>
      <c r="D784" s="595"/>
      <c r="E784" s="595"/>
      <c r="F784" s="595"/>
      <c r="G784" s="595"/>
      <c r="H784" s="596"/>
      <c r="I784" s="597"/>
      <c r="J784" s="597"/>
      <c r="K784" s="597"/>
      <c r="L784" s="595"/>
      <c r="M784" s="595"/>
      <c r="N784" s="595"/>
      <c r="O784" s="595"/>
      <c r="P784" s="595"/>
      <c r="Q784" s="595"/>
      <c r="R784" s="595"/>
      <c r="S784" s="595"/>
      <c r="T784" s="597"/>
      <c r="U784" s="597"/>
      <c r="V784" s="597"/>
      <c r="W784" s="597"/>
      <c r="X784" s="597"/>
      <c r="Y784" s="595"/>
      <c r="Z784" s="595"/>
    </row>
    <row r="785" spans="1:26" ht="11.25" customHeight="1" x14ac:dyDescent="0.2">
      <c r="A785" s="595"/>
      <c r="B785" s="595"/>
      <c r="C785" s="595"/>
      <c r="D785" s="595"/>
      <c r="E785" s="595"/>
      <c r="F785" s="595"/>
      <c r="G785" s="595"/>
      <c r="H785" s="596"/>
      <c r="I785" s="597"/>
      <c r="J785" s="597"/>
      <c r="K785" s="597"/>
      <c r="L785" s="595"/>
      <c r="M785" s="595"/>
      <c r="N785" s="595"/>
      <c r="O785" s="595"/>
      <c r="P785" s="595"/>
      <c r="Q785" s="595"/>
      <c r="R785" s="595"/>
      <c r="S785" s="595"/>
      <c r="T785" s="597"/>
      <c r="U785" s="597"/>
      <c r="V785" s="597"/>
      <c r="W785" s="597"/>
      <c r="X785" s="597"/>
      <c r="Y785" s="595"/>
      <c r="Z785" s="595"/>
    </row>
    <row r="786" spans="1:26" ht="11.25" customHeight="1" x14ac:dyDescent="0.2">
      <c r="A786" s="595"/>
      <c r="B786" s="595"/>
      <c r="C786" s="595"/>
      <c r="D786" s="595"/>
      <c r="E786" s="595"/>
      <c r="F786" s="595"/>
      <c r="G786" s="595"/>
      <c r="H786" s="596"/>
      <c r="I786" s="597"/>
      <c r="J786" s="597"/>
      <c r="K786" s="597"/>
      <c r="L786" s="595"/>
      <c r="M786" s="595"/>
      <c r="N786" s="595"/>
      <c r="O786" s="595"/>
      <c r="P786" s="595"/>
      <c r="Q786" s="595"/>
      <c r="R786" s="595"/>
      <c r="S786" s="595"/>
      <c r="T786" s="597"/>
      <c r="U786" s="597"/>
      <c r="V786" s="597"/>
      <c r="W786" s="597"/>
      <c r="X786" s="597"/>
      <c r="Y786" s="595"/>
      <c r="Z786" s="595"/>
    </row>
    <row r="787" spans="1:26" ht="11.25" customHeight="1" x14ac:dyDescent="0.2">
      <c r="A787" s="595"/>
      <c r="B787" s="595"/>
      <c r="C787" s="595"/>
      <c r="D787" s="595"/>
      <c r="E787" s="595"/>
      <c r="F787" s="595"/>
      <c r="G787" s="595"/>
      <c r="H787" s="596"/>
      <c r="I787" s="597"/>
      <c r="J787" s="597"/>
      <c r="K787" s="597"/>
      <c r="L787" s="595"/>
      <c r="M787" s="595"/>
      <c r="N787" s="595"/>
      <c r="O787" s="595"/>
      <c r="P787" s="595"/>
      <c r="Q787" s="595"/>
      <c r="R787" s="595"/>
      <c r="S787" s="595"/>
      <c r="T787" s="597"/>
      <c r="U787" s="597"/>
      <c r="V787" s="597"/>
      <c r="W787" s="597"/>
      <c r="X787" s="597"/>
      <c r="Y787" s="595"/>
      <c r="Z787" s="595"/>
    </row>
    <row r="788" spans="1:26" ht="11.25" customHeight="1" x14ac:dyDescent="0.2">
      <c r="A788" s="595"/>
      <c r="B788" s="595"/>
      <c r="C788" s="595"/>
      <c r="D788" s="595"/>
      <c r="E788" s="595"/>
      <c r="F788" s="595"/>
      <c r="G788" s="595"/>
      <c r="H788" s="596"/>
      <c r="I788" s="597"/>
      <c r="J788" s="597"/>
      <c r="K788" s="597"/>
      <c r="L788" s="595"/>
      <c r="M788" s="595"/>
      <c r="N788" s="595"/>
      <c r="O788" s="595"/>
      <c r="P788" s="595"/>
      <c r="Q788" s="595"/>
      <c r="R788" s="595"/>
      <c r="S788" s="595"/>
      <c r="T788" s="597"/>
      <c r="U788" s="597"/>
      <c r="V788" s="597"/>
      <c r="W788" s="597"/>
      <c r="X788" s="597"/>
      <c r="Y788" s="595"/>
      <c r="Z788" s="595"/>
    </row>
    <row r="789" spans="1:26" ht="11.25" customHeight="1" x14ac:dyDescent="0.2">
      <c r="A789" s="595"/>
      <c r="B789" s="595"/>
      <c r="C789" s="595"/>
      <c r="D789" s="595"/>
      <c r="E789" s="595"/>
      <c r="F789" s="595"/>
      <c r="G789" s="595"/>
      <c r="H789" s="596"/>
      <c r="I789" s="597"/>
      <c r="J789" s="597"/>
      <c r="K789" s="597"/>
      <c r="L789" s="595"/>
      <c r="M789" s="595"/>
      <c r="N789" s="595"/>
      <c r="O789" s="595"/>
      <c r="P789" s="595"/>
      <c r="Q789" s="595"/>
      <c r="R789" s="595"/>
      <c r="S789" s="595"/>
      <c r="T789" s="597"/>
      <c r="U789" s="597"/>
      <c r="V789" s="597"/>
      <c r="W789" s="597"/>
      <c r="X789" s="597"/>
      <c r="Y789" s="595"/>
      <c r="Z789" s="595"/>
    </row>
    <row r="790" spans="1:26" ht="11.25" customHeight="1" x14ac:dyDescent="0.2">
      <c r="A790" s="595"/>
      <c r="B790" s="595"/>
      <c r="C790" s="595"/>
      <c r="D790" s="595"/>
      <c r="E790" s="595"/>
      <c r="F790" s="595"/>
      <c r="G790" s="595"/>
      <c r="H790" s="596"/>
      <c r="I790" s="597"/>
      <c r="J790" s="597"/>
      <c r="K790" s="597"/>
      <c r="L790" s="595"/>
      <c r="M790" s="595"/>
      <c r="N790" s="595"/>
      <c r="O790" s="595"/>
      <c r="P790" s="595"/>
      <c r="Q790" s="595"/>
      <c r="R790" s="595"/>
      <c r="S790" s="595"/>
      <c r="T790" s="597"/>
      <c r="U790" s="597"/>
      <c r="V790" s="597"/>
      <c r="W790" s="597"/>
      <c r="X790" s="597"/>
      <c r="Y790" s="595"/>
      <c r="Z790" s="595"/>
    </row>
    <row r="791" spans="1:26" ht="11.25" customHeight="1" x14ac:dyDescent="0.2">
      <c r="A791" s="595"/>
      <c r="B791" s="595"/>
      <c r="C791" s="595"/>
      <c r="D791" s="595"/>
      <c r="E791" s="595"/>
      <c r="F791" s="595"/>
      <c r="G791" s="595"/>
      <c r="H791" s="596"/>
      <c r="I791" s="597"/>
      <c r="J791" s="597"/>
      <c r="K791" s="597"/>
      <c r="L791" s="595"/>
      <c r="M791" s="595"/>
      <c r="N791" s="595"/>
      <c r="O791" s="595"/>
      <c r="P791" s="595"/>
      <c r="Q791" s="595"/>
      <c r="R791" s="595"/>
      <c r="S791" s="595"/>
      <c r="T791" s="597"/>
      <c r="U791" s="597"/>
      <c r="V791" s="597"/>
      <c r="W791" s="597"/>
      <c r="X791" s="597"/>
      <c r="Y791" s="595"/>
      <c r="Z791" s="595"/>
    </row>
    <row r="792" spans="1:26" ht="11.25" customHeight="1" x14ac:dyDescent="0.2">
      <c r="A792" s="595"/>
      <c r="B792" s="595"/>
      <c r="C792" s="595"/>
      <c r="D792" s="595"/>
      <c r="E792" s="595"/>
      <c r="F792" s="595"/>
      <c r="G792" s="595"/>
      <c r="H792" s="596"/>
      <c r="I792" s="597"/>
      <c r="J792" s="597"/>
      <c r="K792" s="597"/>
      <c r="L792" s="595"/>
      <c r="M792" s="595"/>
      <c r="N792" s="595"/>
      <c r="O792" s="595"/>
      <c r="P792" s="595"/>
      <c r="Q792" s="595"/>
      <c r="R792" s="595"/>
      <c r="S792" s="595"/>
      <c r="T792" s="597"/>
      <c r="U792" s="597"/>
      <c r="V792" s="597"/>
      <c r="W792" s="597"/>
      <c r="X792" s="597"/>
      <c r="Y792" s="595"/>
      <c r="Z792" s="595"/>
    </row>
    <row r="793" spans="1:26" ht="11.25" customHeight="1" x14ac:dyDescent="0.2">
      <c r="A793" s="595"/>
      <c r="B793" s="595"/>
      <c r="C793" s="595"/>
      <c r="D793" s="595"/>
      <c r="E793" s="595"/>
      <c r="F793" s="595"/>
      <c r="G793" s="595"/>
      <c r="H793" s="596"/>
      <c r="I793" s="597"/>
      <c r="J793" s="597"/>
      <c r="K793" s="597"/>
      <c r="L793" s="595"/>
      <c r="M793" s="595"/>
      <c r="N793" s="595"/>
      <c r="O793" s="595"/>
      <c r="P793" s="595"/>
      <c r="Q793" s="595"/>
      <c r="R793" s="595"/>
      <c r="S793" s="595"/>
      <c r="T793" s="597"/>
      <c r="U793" s="597"/>
      <c r="V793" s="597"/>
      <c r="W793" s="597"/>
      <c r="X793" s="597"/>
      <c r="Y793" s="595"/>
      <c r="Z793" s="595"/>
    </row>
    <row r="794" spans="1:26" ht="11.25" customHeight="1" x14ac:dyDescent="0.2">
      <c r="A794" s="595"/>
      <c r="B794" s="595"/>
      <c r="C794" s="595"/>
      <c r="D794" s="595"/>
      <c r="E794" s="595"/>
      <c r="F794" s="595"/>
      <c r="G794" s="595"/>
      <c r="H794" s="596"/>
      <c r="I794" s="597"/>
      <c r="J794" s="597"/>
      <c r="K794" s="597"/>
      <c r="L794" s="595"/>
      <c r="M794" s="595"/>
      <c r="N794" s="595"/>
      <c r="O794" s="595"/>
      <c r="P794" s="595"/>
      <c r="Q794" s="595"/>
      <c r="R794" s="595"/>
      <c r="S794" s="595"/>
      <c r="T794" s="597"/>
      <c r="U794" s="597"/>
      <c r="V794" s="597"/>
      <c r="W794" s="597"/>
      <c r="X794" s="597"/>
      <c r="Y794" s="595"/>
      <c r="Z794" s="595"/>
    </row>
    <row r="795" spans="1:26" ht="11.25" customHeight="1" x14ac:dyDescent="0.2">
      <c r="A795" s="595"/>
      <c r="B795" s="595"/>
      <c r="C795" s="595"/>
      <c r="D795" s="595"/>
      <c r="E795" s="595"/>
      <c r="F795" s="595"/>
      <c r="G795" s="595"/>
      <c r="H795" s="596"/>
      <c r="I795" s="597"/>
      <c r="J795" s="597"/>
      <c r="K795" s="597"/>
      <c r="L795" s="595"/>
      <c r="M795" s="595"/>
      <c r="N795" s="595"/>
      <c r="O795" s="595"/>
      <c r="P795" s="595"/>
      <c r="Q795" s="595"/>
      <c r="R795" s="595"/>
      <c r="S795" s="595"/>
      <c r="T795" s="597"/>
      <c r="U795" s="597"/>
      <c r="V795" s="597"/>
      <c r="W795" s="597"/>
      <c r="X795" s="597"/>
      <c r="Y795" s="595"/>
      <c r="Z795" s="595"/>
    </row>
    <row r="796" spans="1:26" ht="11.25" customHeight="1" x14ac:dyDescent="0.2">
      <c r="A796" s="595"/>
      <c r="B796" s="595"/>
      <c r="C796" s="595"/>
      <c r="D796" s="595"/>
      <c r="E796" s="595"/>
      <c r="F796" s="595"/>
      <c r="G796" s="595"/>
      <c r="H796" s="596"/>
      <c r="I796" s="597"/>
      <c r="J796" s="597"/>
      <c r="K796" s="597"/>
      <c r="L796" s="595"/>
      <c r="M796" s="595"/>
      <c r="N796" s="595"/>
      <c r="O796" s="595"/>
      <c r="P796" s="595"/>
      <c r="Q796" s="595"/>
      <c r="R796" s="595"/>
      <c r="S796" s="595"/>
      <c r="T796" s="597"/>
      <c r="U796" s="597"/>
      <c r="V796" s="597"/>
      <c r="W796" s="597"/>
      <c r="X796" s="597"/>
      <c r="Y796" s="595"/>
      <c r="Z796" s="595"/>
    </row>
    <row r="797" spans="1:26" ht="11.25" customHeight="1" x14ac:dyDescent="0.2">
      <c r="A797" s="595"/>
      <c r="B797" s="595"/>
      <c r="C797" s="595"/>
      <c r="D797" s="595"/>
      <c r="E797" s="595"/>
      <c r="F797" s="595"/>
      <c r="G797" s="595"/>
      <c r="H797" s="596"/>
      <c r="I797" s="597"/>
      <c r="J797" s="597"/>
      <c r="K797" s="597"/>
      <c r="L797" s="595"/>
      <c r="M797" s="595"/>
      <c r="N797" s="595"/>
      <c r="O797" s="595"/>
      <c r="P797" s="595"/>
      <c r="Q797" s="595"/>
      <c r="R797" s="595"/>
      <c r="S797" s="595"/>
      <c r="T797" s="597"/>
      <c r="U797" s="597"/>
      <c r="V797" s="597"/>
      <c r="W797" s="597"/>
      <c r="X797" s="597"/>
      <c r="Y797" s="595"/>
      <c r="Z797" s="595"/>
    </row>
    <row r="798" spans="1:26" ht="11.25" customHeight="1" x14ac:dyDescent="0.2">
      <c r="A798" s="595"/>
      <c r="B798" s="595"/>
      <c r="C798" s="595"/>
      <c r="D798" s="595"/>
      <c r="E798" s="595"/>
      <c r="F798" s="595"/>
      <c r="G798" s="595"/>
      <c r="H798" s="596"/>
      <c r="I798" s="597"/>
      <c r="J798" s="597"/>
      <c r="K798" s="597"/>
      <c r="L798" s="595"/>
      <c r="M798" s="595"/>
      <c r="N798" s="595"/>
      <c r="O798" s="595"/>
      <c r="P798" s="595"/>
      <c r="Q798" s="595"/>
      <c r="R798" s="595"/>
      <c r="S798" s="595"/>
      <c r="T798" s="597"/>
      <c r="U798" s="597"/>
      <c r="V798" s="597"/>
      <c r="W798" s="597"/>
      <c r="X798" s="597"/>
      <c r="Y798" s="595"/>
      <c r="Z798" s="595"/>
    </row>
    <row r="799" spans="1:26" ht="11.25" customHeight="1" x14ac:dyDescent="0.2">
      <c r="A799" s="595"/>
      <c r="B799" s="595"/>
      <c r="C799" s="595"/>
      <c r="D799" s="595"/>
      <c r="E799" s="595"/>
      <c r="F799" s="595"/>
      <c r="G799" s="595"/>
      <c r="H799" s="596"/>
      <c r="I799" s="597"/>
      <c r="J799" s="597"/>
      <c r="K799" s="597"/>
      <c r="L799" s="595"/>
      <c r="M799" s="595"/>
      <c r="N799" s="595"/>
      <c r="O799" s="595"/>
      <c r="P799" s="595"/>
      <c r="Q799" s="595"/>
      <c r="R799" s="595"/>
      <c r="S799" s="595"/>
      <c r="T799" s="597"/>
      <c r="U799" s="597"/>
      <c r="V799" s="597"/>
      <c r="W799" s="597"/>
      <c r="X799" s="597"/>
      <c r="Y799" s="595"/>
      <c r="Z799" s="595"/>
    </row>
    <row r="800" spans="1:26" ht="11.25" customHeight="1" x14ac:dyDescent="0.2">
      <c r="A800" s="595"/>
      <c r="B800" s="595"/>
      <c r="C800" s="595"/>
      <c r="D800" s="595"/>
      <c r="E800" s="595"/>
      <c r="F800" s="595"/>
      <c r="G800" s="595"/>
      <c r="H800" s="596"/>
      <c r="I800" s="597"/>
      <c r="J800" s="597"/>
      <c r="K800" s="597"/>
      <c r="L800" s="595"/>
      <c r="M800" s="595"/>
      <c r="N800" s="595"/>
      <c r="O800" s="595"/>
      <c r="P800" s="595"/>
      <c r="Q800" s="595"/>
      <c r="R800" s="595"/>
      <c r="S800" s="595"/>
      <c r="T800" s="597"/>
      <c r="U800" s="597"/>
      <c r="V800" s="597"/>
      <c r="W800" s="597"/>
      <c r="X800" s="597"/>
      <c r="Y800" s="595"/>
      <c r="Z800" s="595"/>
    </row>
    <row r="801" spans="1:26" ht="11.25" customHeight="1" x14ac:dyDescent="0.2">
      <c r="A801" s="595"/>
      <c r="B801" s="595"/>
      <c r="C801" s="595"/>
      <c r="D801" s="595"/>
      <c r="E801" s="595"/>
      <c r="F801" s="595"/>
      <c r="G801" s="595"/>
      <c r="H801" s="596"/>
      <c r="I801" s="597"/>
      <c r="J801" s="597"/>
      <c r="K801" s="597"/>
      <c r="L801" s="595"/>
      <c r="M801" s="595"/>
      <c r="N801" s="595"/>
      <c r="O801" s="595"/>
      <c r="P801" s="595"/>
      <c r="Q801" s="595"/>
      <c r="R801" s="595"/>
      <c r="S801" s="595"/>
      <c r="T801" s="597"/>
      <c r="U801" s="597"/>
      <c r="V801" s="597"/>
      <c r="W801" s="597"/>
      <c r="X801" s="597"/>
      <c r="Y801" s="595"/>
      <c r="Z801" s="595"/>
    </row>
    <row r="802" spans="1:26" ht="11.25" customHeight="1" x14ac:dyDescent="0.2">
      <c r="A802" s="595"/>
      <c r="B802" s="595"/>
      <c r="C802" s="595"/>
      <c r="D802" s="595"/>
      <c r="E802" s="595"/>
      <c r="F802" s="595"/>
      <c r="G802" s="595"/>
      <c r="H802" s="596"/>
      <c r="I802" s="597"/>
      <c r="J802" s="597"/>
      <c r="K802" s="597"/>
      <c r="L802" s="595"/>
      <c r="M802" s="595"/>
      <c r="N802" s="595"/>
      <c r="O802" s="595"/>
      <c r="P802" s="595"/>
      <c r="Q802" s="595"/>
      <c r="R802" s="595"/>
      <c r="S802" s="595"/>
      <c r="T802" s="597"/>
      <c r="U802" s="597"/>
      <c r="V802" s="597"/>
      <c r="W802" s="597"/>
      <c r="X802" s="597"/>
      <c r="Y802" s="595"/>
      <c r="Z802" s="595"/>
    </row>
    <row r="803" spans="1:26" ht="11.25" customHeight="1" x14ac:dyDescent="0.2">
      <c r="A803" s="595"/>
      <c r="B803" s="595"/>
      <c r="C803" s="595"/>
      <c r="D803" s="595"/>
      <c r="E803" s="595"/>
      <c r="F803" s="595"/>
      <c r="G803" s="595"/>
      <c r="H803" s="596"/>
      <c r="I803" s="597"/>
      <c r="J803" s="597"/>
      <c r="K803" s="597"/>
      <c r="L803" s="595"/>
      <c r="M803" s="595"/>
      <c r="N803" s="595"/>
      <c r="O803" s="595"/>
      <c r="P803" s="595"/>
      <c r="Q803" s="595"/>
      <c r="R803" s="595"/>
      <c r="S803" s="595"/>
      <c r="T803" s="597"/>
      <c r="U803" s="597"/>
      <c r="V803" s="597"/>
      <c r="W803" s="597"/>
      <c r="X803" s="597"/>
      <c r="Y803" s="595"/>
      <c r="Z803" s="595"/>
    </row>
    <row r="804" spans="1:26" ht="11.25" customHeight="1" x14ac:dyDescent="0.2">
      <c r="A804" s="595"/>
      <c r="B804" s="595"/>
      <c r="C804" s="595"/>
      <c r="D804" s="595"/>
      <c r="E804" s="595"/>
      <c r="F804" s="595"/>
      <c r="G804" s="595"/>
      <c r="H804" s="596"/>
      <c r="I804" s="597"/>
      <c r="J804" s="597"/>
      <c r="K804" s="597"/>
      <c r="L804" s="595"/>
      <c r="M804" s="595"/>
      <c r="N804" s="595"/>
      <c r="O804" s="595"/>
      <c r="P804" s="595"/>
      <c r="Q804" s="595"/>
      <c r="R804" s="595"/>
      <c r="S804" s="595"/>
      <c r="T804" s="597"/>
      <c r="U804" s="597"/>
      <c r="V804" s="597"/>
      <c r="W804" s="597"/>
      <c r="X804" s="597"/>
      <c r="Y804" s="595"/>
      <c r="Z804" s="595"/>
    </row>
    <row r="805" spans="1:26" ht="11.25" customHeight="1" x14ac:dyDescent="0.2">
      <c r="A805" s="595"/>
      <c r="B805" s="595"/>
      <c r="C805" s="595"/>
      <c r="D805" s="595"/>
      <c r="E805" s="595"/>
      <c r="F805" s="595"/>
      <c r="G805" s="595"/>
      <c r="H805" s="596"/>
      <c r="I805" s="597"/>
      <c r="J805" s="597"/>
      <c r="K805" s="597"/>
      <c r="L805" s="595"/>
      <c r="M805" s="595"/>
      <c r="N805" s="595"/>
      <c r="O805" s="595"/>
      <c r="P805" s="595"/>
      <c r="Q805" s="595"/>
      <c r="R805" s="595"/>
      <c r="S805" s="595"/>
      <c r="T805" s="597"/>
      <c r="U805" s="597"/>
      <c r="V805" s="597"/>
      <c r="W805" s="597"/>
      <c r="X805" s="597"/>
      <c r="Y805" s="595"/>
      <c r="Z805" s="595"/>
    </row>
    <row r="806" spans="1:26" ht="11.25" customHeight="1" x14ac:dyDescent="0.2">
      <c r="A806" s="595"/>
      <c r="B806" s="595"/>
      <c r="C806" s="595"/>
      <c r="D806" s="595"/>
      <c r="E806" s="595"/>
      <c r="F806" s="595"/>
      <c r="G806" s="595"/>
      <c r="H806" s="596"/>
      <c r="I806" s="597"/>
      <c r="J806" s="597"/>
      <c r="K806" s="597"/>
      <c r="L806" s="595"/>
      <c r="M806" s="595"/>
      <c r="N806" s="595"/>
      <c r="O806" s="595"/>
      <c r="P806" s="595"/>
      <c r="Q806" s="595"/>
      <c r="R806" s="595"/>
      <c r="S806" s="595"/>
      <c r="T806" s="597"/>
      <c r="U806" s="597"/>
      <c r="V806" s="597"/>
      <c r="W806" s="597"/>
      <c r="X806" s="597"/>
      <c r="Y806" s="595"/>
      <c r="Z806" s="595"/>
    </row>
    <row r="807" spans="1:26" ht="11.25" customHeight="1" x14ac:dyDescent="0.2">
      <c r="A807" s="595"/>
      <c r="B807" s="595"/>
      <c r="C807" s="595"/>
      <c r="D807" s="595"/>
      <c r="E807" s="595"/>
      <c r="F807" s="595"/>
      <c r="G807" s="595"/>
      <c r="H807" s="596"/>
      <c r="I807" s="597"/>
      <c r="J807" s="597"/>
      <c r="K807" s="597"/>
      <c r="L807" s="595"/>
      <c r="M807" s="595"/>
      <c r="N807" s="595"/>
      <c r="O807" s="595"/>
      <c r="P807" s="595"/>
      <c r="Q807" s="595"/>
      <c r="R807" s="595"/>
      <c r="S807" s="595"/>
      <c r="T807" s="597"/>
      <c r="U807" s="597"/>
      <c r="V807" s="597"/>
      <c r="W807" s="597"/>
      <c r="X807" s="597"/>
      <c r="Y807" s="595"/>
      <c r="Z807" s="595"/>
    </row>
    <row r="808" spans="1:26" ht="11.25" customHeight="1" x14ac:dyDescent="0.2">
      <c r="A808" s="595"/>
      <c r="B808" s="595"/>
      <c r="C808" s="595"/>
      <c r="D808" s="595"/>
      <c r="E808" s="595"/>
      <c r="F808" s="595"/>
      <c r="G808" s="595"/>
      <c r="H808" s="596"/>
      <c r="I808" s="597"/>
      <c r="J808" s="597"/>
      <c r="K808" s="597"/>
      <c r="L808" s="595"/>
      <c r="M808" s="595"/>
      <c r="N808" s="595"/>
      <c r="O808" s="595"/>
      <c r="P808" s="595"/>
      <c r="Q808" s="595"/>
      <c r="R808" s="595"/>
      <c r="S808" s="595"/>
      <c r="T808" s="597"/>
      <c r="U808" s="597"/>
      <c r="V808" s="597"/>
      <c r="W808" s="597"/>
      <c r="X808" s="597"/>
      <c r="Y808" s="595"/>
      <c r="Z808" s="595"/>
    </row>
    <row r="809" spans="1:26" ht="11.25" customHeight="1" x14ac:dyDescent="0.2">
      <c r="A809" s="595"/>
      <c r="B809" s="595"/>
      <c r="C809" s="595"/>
      <c r="D809" s="595"/>
      <c r="E809" s="595"/>
      <c r="F809" s="595"/>
      <c r="G809" s="595"/>
      <c r="H809" s="596"/>
      <c r="I809" s="597"/>
      <c r="J809" s="597"/>
      <c r="K809" s="597"/>
      <c r="L809" s="595"/>
      <c r="M809" s="595"/>
      <c r="N809" s="595"/>
      <c r="O809" s="595"/>
      <c r="P809" s="595"/>
      <c r="Q809" s="595"/>
      <c r="R809" s="595"/>
      <c r="S809" s="595"/>
      <c r="T809" s="597"/>
      <c r="U809" s="597"/>
      <c r="V809" s="597"/>
      <c r="W809" s="597"/>
      <c r="X809" s="597"/>
      <c r="Y809" s="595"/>
      <c r="Z809" s="595"/>
    </row>
    <row r="810" spans="1:26" ht="11.25" customHeight="1" x14ac:dyDescent="0.2">
      <c r="A810" s="595"/>
      <c r="B810" s="595"/>
      <c r="C810" s="595"/>
      <c r="D810" s="595"/>
      <c r="E810" s="595"/>
      <c r="F810" s="595"/>
      <c r="G810" s="595"/>
      <c r="H810" s="596"/>
      <c r="I810" s="597"/>
      <c r="J810" s="597"/>
      <c r="K810" s="597"/>
      <c r="L810" s="595"/>
      <c r="M810" s="595"/>
      <c r="N810" s="595"/>
      <c r="O810" s="595"/>
      <c r="P810" s="595"/>
      <c r="Q810" s="595"/>
      <c r="R810" s="595"/>
      <c r="S810" s="595"/>
      <c r="T810" s="597"/>
      <c r="U810" s="597"/>
      <c r="V810" s="597"/>
      <c r="W810" s="597"/>
      <c r="X810" s="597"/>
      <c r="Y810" s="595"/>
      <c r="Z810" s="595"/>
    </row>
    <row r="811" spans="1:26" ht="11.25" customHeight="1" x14ac:dyDescent="0.2">
      <c r="A811" s="595"/>
      <c r="B811" s="595"/>
      <c r="C811" s="595"/>
      <c r="D811" s="595"/>
      <c r="E811" s="595"/>
      <c r="F811" s="595"/>
      <c r="G811" s="595"/>
      <c r="H811" s="596"/>
      <c r="I811" s="597"/>
      <c r="J811" s="597"/>
      <c r="K811" s="597"/>
      <c r="L811" s="595"/>
      <c r="M811" s="595"/>
      <c r="N811" s="595"/>
      <c r="O811" s="595"/>
      <c r="P811" s="595"/>
      <c r="Q811" s="595"/>
      <c r="R811" s="595"/>
      <c r="S811" s="595"/>
      <c r="T811" s="597"/>
      <c r="U811" s="597"/>
      <c r="V811" s="597"/>
      <c r="W811" s="597"/>
      <c r="X811" s="597"/>
      <c r="Y811" s="595"/>
      <c r="Z811" s="595"/>
    </row>
    <row r="812" spans="1:26" ht="11.25" customHeight="1" x14ac:dyDescent="0.2">
      <c r="A812" s="595"/>
      <c r="B812" s="595"/>
      <c r="C812" s="595"/>
      <c r="D812" s="595"/>
      <c r="E812" s="595"/>
      <c r="F812" s="595"/>
      <c r="G812" s="595"/>
      <c r="H812" s="596"/>
      <c r="I812" s="597"/>
      <c r="J812" s="597"/>
      <c r="K812" s="597"/>
      <c r="L812" s="595"/>
      <c r="M812" s="595"/>
      <c r="N812" s="595"/>
      <c r="O812" s="595"/>
      <c r="P812" s="595"/>
      <c r="Q812" s="595"/>
      <c r="R812" s="595"/>
      <c r="S812" s="595"/>
      <c r="T812" s="597"/>
      <c r="U812" s="597"/>
      <c r="V812" s="597"/>
      <c r="W812" s="597"/>
      <c r="X812" s="597"/>
      <c r="Y812" s="595"/>
      <c r="Z812" s="595"/>
    </row>
    <row r="813" spans="1:26" ht="11.25" customHeight="1" x14ac:dyDescent="0.2">
      <c r="A813" s="595"/>
      <c r="B813" s="595"/>
      <c r="C813" s="595"/>
      <c r="D813" s="595"/>
      <c r="E813" s="595"/>
      <c r="F813" s="595"/>
      <c r="G813" s="595"/>
      <c r="H813" s="596"/>
      <c r="I813" s="597"/>
      <c r="J813" s="597"/>
      <c r="K813" s="597"/>
      <c r="L813" s="595"/>
      <c r="M813" s="595"/>
      <c r="N813" s="595"/>
      <c r="O813" s="595"/>
      <c r="P813" s="595"/>
      <c r="Q813" s="595"/>
      <c r="R813" s="595"/>
      <c r="S813" s="595"/>
      <c r="T813" s="597"/>
      <c r="U813" s="597"/>
      <c r="V813" s="597"/>
      <c r="W813" s="597"/>
      <c r="X813" s="597"/>
      <c r="Y813" s="595"/>
      <c r="Z813" s="595"/>
    </row>
    <row r="814" spans="1:26" ht="11.25" customHeight="1" x14ac:dyDescent="0.2">
      <c r="A814" s="595"/>
      <c r="B814" s="595"/>
      <c r="C814" s="595"/>
      <c r="D814" s="595"/>
      <c r="E814" s="595"/>
      <c r="F814" s="595"/>
      <c r="G814" s="595"/>
      <c r="H814" s="596"/>
      <c r="I814" s="597"/>
      <c r="J814" s="597"/>
      <c r="K814" s="597"/>
      <c r="L814" s="595"/>
      <c r="M814" s="595"/>
      <c r="N814" s="595"/>
      <c r="O814" s="595"/>
      <c r="P814" s="595"/>
      <c r="Q814" s="595"/>
      <c r="R814" s="595"/>
      <c r="S814" s="595"/>
      <c r="T814" s="597"/>
      <c r="U814" s="597"/>
      <c r="V814" s="597"/>
      <c r="W814" s="597"/>
      <c r="X814" s="597"/>
      <c r="Y814" s="595"/>
      <c r="Z814" s="595"/>
    </row>
    <row r="815" spans="1:26" ht="11.25" customHeight="1" x14ac:dyDescent="0.2">
      <c r="A815" s="595"/>
      <c r="B815" s="595"/>
      <c r="C815" s="595"/>
      <c r="D815" s="595"/>
      <c r="E815" s="595"/>
      <c r="F815" s="595"/>
      <c r="G815" s="595"/>
      <c r="H815" s="596"/>
      <c r="I815" s="597"/>
      <c r="J815" s="597"/>
      <c r="K815" s="597"/>
      <c r="L815" s="595"/>
      <c r="M815" s="595"/>
      <c r="N815" s="595"/>
      <c r="O815" s="595"/>
      <c r="P815" s="595"/>
      <c r="Q815" s="595"/>
      <c r="R815" s="595"/>
      <c r="S815" s="595"/>
      <c r="T815" s="597"/>
      <c r="U815" s="597"/>
      <c r="V815" s="597"/>
      <c r="W815" s="597"/>
      <c r="X815" s="597"/>
      <c r="Y815" s="595"/>
      <c r="Z815" s="595"/>
    </row>
    <row r="816" spans="1:26" ht="11.25" customHeight="1" x14ac:dyDescent="0.2">
      <c r="A816" s="595"/>
      <c r="B816" s="595"/>
      <c r="C816" s="595"/>
      <c r="D816" s="595"/>
      <c r="E816" s="595"/>
      <c r="F816" s="595"/>
      <c r="G816" s="595"/>
      <c r="H816" s="596"/>
      <c r="I816" s="597"/>
      <c r="J816" s="597"/>
      <c r="K816" s="597"/>
      <c r="L816" s="595"/>
      <c r="M816" s="595"/>
      <c r="N816" s="595"/>
      <c r="O816" s="595"/>
      <c r="P816" s="595"/>
      <c r="Q816" s="595"/>
      <c r="R816" s="595"/>
      <c r="S816" s="595"/>
      <c r="T816" s="597"/>
      <c r="U816" s="597"/>
      <c r="V816" s="597"/>
      <c r="W816" s="597"/>
      <c r="X816" s="597"/>
      <c r="Y816" s="595"/>
      <c r="Z816" s="595"/>
    </row>
    <row r="817" spans="1:26" ht="11.25" customHeight="1" x14ac:dyDescent="0.2">
      <c r="A817" s="595"/>
      <c r="B817" s="595"/>
      <c r="C817" s="595"/>
      <c r="D817" s="595"/>
      <c r="E817" s="595"/>
      <c r="F817" s="595"/>
      <c r="G817" s="595"/>
      <c r="H817" s="596"/>
      <c r="I817" s="597"/>
      <c r="J817" s="597"/>
      <c r="K817" s="597"/>
      <c r="L817" s="595"/>
      <c r="M817" s="595"/>
      <c r="N817" s="595"/>
      <c r="O817" s="595"/>
      <c r="P817" s="595"/>
      <c r="Q817" s="595"/>
      <c r="R817" s="595"/>
      <c r="S817" s="595"/>
      <c r="T817" s="597"/>
      <c r="U817" s="597"/>
      <c r="V817" s="597"/>
      <c r="W817" s="597"/>
      <c r="X817" s="597"/>
      <c r="Y817" s="595"/>
      <c r="Z817" s="595"/>
    </row>
    <row r="818" spans="1:26" ht="11.25" customHeight="1" x14ac:dyDescent="0.2">
      <c r="A818" s="595"/>
      <c r="B818" s="595"/>
      <c r="C818" s="595"/>
      <c r="D818" s="595"/>
      <c r="E818" s="595"/>
      <c r="F818" s="595"/>
      <c r="G818" s="595"/>
      <c r="H818" s="596"/>
      <c r="I818" s="597"/>
      <c r="J818" s="597"/>
      <c r="K818" s="597"/>
      <c r="L818" s="595"/>
      <c r="M818" s="595"/>
      <c r="N818" s="595"/>
      <c r="O818" s="595"/>
      <c r="P818" s="595"/>
      <c r="Q818" s="595"/>
      <c r="R818" s="595"/>
      <c r="S818" s="595"/>
      <c r="T818" s="597"/>
      <c r="U818" s="597"/>
      <c r="V818" s="597"/>
      <c r="W818" s="597"/>
      <c r="X818" s="597"/>
      <c r="Y818" s="595"/>
      <c r="Z818" s="595"/>
    </row>
    <row r="819" spans="1:26" ht="11.25" customHeight="1" x14ac:dyDescent="0.2">
      <c r="A819" s="595"/>
      <c r="B819" s="595"/>
      <c r="C819" s="595"/>
      <c r="D819" s="595"/>
      <c r="E819" s="595"/>
      <c r="F819" s="595"/>
      <c r="G819" s="595"/>
      <c r="H819" s="596"/>
      <c r="I819" s="597"/>
      <c r="J819" s="597"/>
      <c r="K819" s="597"/>
      <c r="L819" s="595"/>
      <c r="M819" s="595"/>
      <c r="N819" s="595"/>
      <c r="O819" s="595"/>
      <c r="P819" s="595"/>
      <c r="Q819" s="595"/>
      <c r="R819" s="595"/>
      <c r="S819" s="595"/>
      <c r="T819" s="597"/>
      <c r="U819" s="597"/>
      <c r="V819" s="597"/>
      <c r="W819" s="597"/>
      <c r="X819" s="597"/>
      <c r="Y819" s="595"/>
      <c r="Z819" s="595"/>
    </row>
    <row r="820" spans="1:26" ht="11.25" customHeight="1" x14ac:dyDescent="0.2">
      <c r="A820" s="595"/>
      <c r="B820" s="595"/>
      <c r="C820" s="595"/>
      <c r="D820" s="595"/>
      <c r="E820" s="595"/>
      <c r="F820" s="595"/>
      <c r="G820" s="595"/>
      <c r="H820" s="596"/>
      <c r="I820" s="597"/>
      <c r="J820" s="597"/>
      <c r="K820" s="597"/>
      <c r="L820" s="595"/>
      <c r="M820" s="595"/>
      <c r="N820" s="595"/>
      <c r="O820" s="595"/>
      <c r="P820" s="595"/>
      <c r="Q820" s="595"/>
      <c r="R820" s="595"/>
      <c r="S820" s="595"/>
      <c r="T820" s="597"/>
      <c r="U820" s="597"/>
      <c r="V820" s="597"/>
      <c r="W820" s="597"/>
      <c r="X820" s="597"/>
      <c r="Y820" s="595"/>
      <c r="Z820" s="595"/>
    </row>
    <row r="821" spans="1:26" ht="11.25" customHeight="1" x14ac:dyDescent="0.2">
      <c r="A821" s="595"/>
      <c r="B821" s="595"/>
      <c r="C821" s="595"/>
      <c r="D821" s="595"/>
      <c r="E821" s="595"/>
      <c r="F821" s="595"/>
      <c r="G821" s="595"/>
      <c r="H821" s="596"/>
      <c r="I821" s="597"/>
      <c r="J821" s="597"/>
      <c r="K821" s="597"/>
      <c r="L821" s="595"/>
      <c r="M821" s="595"/>
      <c r="N821" s="595"/>
      <c r="O821" s="595"/>
      <c r="P821" s="595"/>
      <c r="Q821" s="595"/>
      <c r="R821" s="595"/>
      <c r="S821" s="595"/>
      <c r="T821" s="597"/>
      <c r="U821" s="597"/>
      <c r="V821" s="597"/>
      <c r="W821" s="597"/>
      <c r="X821" s="597"/>
      <c r="Y821" s="595"/>
      <c r="Z821" s="595"/>
    </row>
    <row r="822" spans="1:26" ht="11.25" customHeight="1" x14ac:dyDescent="0.2">
      <c r="A822" s="595"/>
      <c r="B822" s="595"/>
      <c r="C822" s="595"/>
      <c r="D822" s="595"/>
      <c r="E822" s="595"/>
      <c r="F822" s="595"/>
      <c r="G822" s="595"/>
      <c r="H822" s="596"/>
      <c r="I822" s="597"/>
      <c r="J822" s="597"/>
      <c r="K822" s="597"/>
      <c r="L822" s="595"/>
      <c r="M822" s="595"/>
      <c r="N822" s="595"/>
      <c r="O822" s="595"/>
      <c r="P822" s="595"/>
      <c r="Q822" s="595"/>
      <c r="R822" s="595"/>
      <c r="S822" s="595"/>
      <c r="T822" s="597"/>
      <c r="U822" s="597"/>
      <c r="V822" s="597"/>
      <c r="W822" s="597"/>
      <c r="X822" s="597"/>
      <c r="Y822" s="595"/>
      <c r="Z822" s="595"/>
    </row>
    <row r="823" spans="1:26" ht="11.25" customHeight="1" x14ac:dyDescent="0.2">
      <c r="A823" s="595"/>
      <c r="B823" s="595"/>
      <c r="C823" s="595"/>
      <c r="D823" s="595"/>
      <c r="E823" s="595"/>
      <c r="F823" s="595"/>
      <c r="G823" s="595"/>
      <c r="H823" s="596"/>
      <c r="I823" s="597"/>
      <c r="J823" s="597"/>
      <c r="K823" s="597"/>
      <c r="L823" s="595"/>
      <c r="M823" s="595"/>
      <c r="N823" s="595"/>
      <c r="O823" s="595"/>
      <c r="P823" s="595"/>
      <c r="Q823" s="595"/>
      <c r="R823" s="595"/>
      <c r="S823" s="595"/>
      <c r="T823" s="597"/>
      <c r="U823" s="597"/>
      <c r="V823" s="597"/>
      <c r="W823" s="597"/>
      <c r="X823" s="597"/>
      <c r="Y823" s="595"/>
      <c r="Z823" s="595"/>
    </row>
    <row r="824" spans="1:26" ht="11.25" customHeight="1" x14ac:dyDescent="0.2">
      <c r="A824" s="595"/>
      <c r="B824" s="595"/>
      <c r="C824" s="595"/>
      <c r="D824" s="595"/>
      <c r="E824" s="595"/>
      <c r="F824" s="595"/>
      <c r="G824" s="595"/>
      <c r="H824" s="596"/>
      <c r="I824" s="597"/>
      <c r="J824" s="597"/>
      <c r="K824" s="597"/>
      <c r="L824" s="595"/>
      <c r="M824" s="595"/>
      <c r="N824" s="595"/>
      <c r="O824" s="595"/>
      <c r="P824" s="595"/>
      <c r="Q824" s="595"/>
      <c r="R824" s="595"/>
      <c r="S824" s="595"/>
      <c r="T824" s="597"/>
      <c r="U824" s="597"/>
      <c r="V824" s="597"/>
      <c r="W824" s="597"/>
      <c r="X824" s="597"/>
      <c r="Y824" s="595"/>
      <c r="Z824" s="595"/>
    </row>
    <row r="825" spans="1:26" ht="11.25" customHeight="1" x14ac:dyDescent="0.2">
      <c r="A825" s="595"/>
      <c r="B825" s="595"/>
      <c r="C825" s="595"/>
      <c r="D825" s="595"/>
      <c r="E825" s="595"/>
      <c r="F825" s="595"/>
      <c r="G825" s="595"/>
      <c r="H825" s="596"/>
      <c r="I825" s="597"/>
      <c r="J825" s="597"/>
      <c r="K825" s="597"/>
      <c r="L825" s="595"/>
      <c r="M825" s="595"/>
      <c r="N825" s="595"/>
      <c r="O825" s="595"/>
      <c r="P825" s="595"/>
      <c r="Q825" s="595"/>
      <c r="R825" s="595"/>
      <c r="S825" s="595"/>
      <c r="T825" s="597"/>
      <c r="U825" s="597"/>
      <c r="V825" s="597"/>
      <c r="W825" s="597"/>
      <c r="X825" s="597"/>
      <c r="Y825" s="595"/>
      <c r="Z825" s="595"/>
    </row>
    <row r="826" spans="1:26" ht="11.25" customHeight="1" x14ac:dyDescent="0.2">
      <c r="A826" s="595"/>
      <c r="B826" s="595"/>
      <c r="C826" s="595"/>
      <c r="D826" s="595"/>
      <c r="E826" s="595"/>
      <c r="F826" s="595"/>
      <c r="G826" s="595"/>
      <c r="H826" s="596"/>
      <c r="I826" s="597"/>
      <c r="J826" s="597"/>
      <c r="K826" s="597"/>
      <c r="L826" s="595"/>
      <c r="M826" s="595"/>
      <c r="N826" s="595"/>
      <c r="O826" s="595"/>
      <c r="P826" s="595"/>
      <c r="Q826" s="595"/>
      <c r="R826" s="595"/>
      <c r="S826" s="595"/>
      <c r="T826" s="597"/>
      <c r="U826" s="597"/>
      <c r="V826" s="597"/>
      <c r="W826" s="597"/>
      <c r="X826" s="597"/>
      <c r="Y826" s="595"/>
      <c r="Z826" s="595"/>
    </row>
    <row r="827" spans="1:26" ht="11.25" customHeight="1" x14ac:dyDescent="0.2">
      <c r="A827" s="595"/>
      <c r="B827" s="595"/>
      <c r="C827" s="595"/>
      <c r="D827" s="595"/>
      <c r="E827" s="595"/>
      <c r="F827" s="595"/>
      <c r="G827" s="595"/>
      <c r="H827" s="596"/>
      <c r="I827" s="597"/>
      <c r="J827" s="597"/>
      <c r="K827" s="597"/>
      <c r="L827" s="595"/>
      <c r="M827" s="595"/>
      <c r="N827" s="595"/>
      <c r="O827" s="595"/>
      <c r="P827" s="595"/>
      <c r="Q827" s="595"/>
      <c r="R827" s="595"/>
      <c r="S827" s="595"/>
      <c r="T827" s="597"/>
      <c r="U827" s="597"/>
      <c r="V827" s="597"/>
      <c r="W827" s="597"/>
      <c r="X827" s="597"/>
      <c r="Y827" s="595"/>
      <c r="Z827" s="595"/>
    </row>
    <row r="828" spans="1:26" ht="11.25" customHeight="1" x14ac:dyDescent="0.2">
      <c r="A828" s="595"/>
      <c r="B828" s="595"/>
      <c r="C828" s="595"/>
      <c r="D828" s="595"/>
      <c r="E828" s="595"/>
      <c r="F828" s="595"/>
      <c r="G828" s="595"/>
      <c r="H828" s="596"/>
      <c r="I828" s="597"/>
      <c r="J828" s="597"/>
      <c r="K828" s="597"/>
      <c r="L828" s="595"/>
      <c r="M828" s="595"/>
      <c r="N828" s="595"/>
      <c r="O828" s="595"/>
      <c r="P828" s="595"/>
      <c r="Q828" s="595"/>
      <c r="R828" s="595"/>
      <c r="S828" s="595"/>
      <c r="T828" s="597"/>
      <c r="U828" s="597"/>
      <c r="V828" s="597"/>
      <c r="W828" s="597"/>
      <c r="X828" s="597"/>
      <c r="Y828" s="595"/>
      <c r="Z828" s="595"/>
    </row>
    <row r="829" spans="1:26" ht="11.25" customHeight="1" x14ac:dyDescent="0.2">
      <c r="A829" s="595"/>
      <c r="B829" s="595"/>
      <c r="C829" s="595"/>
      <c r="D829" s="595"/>
      <c r="E829" s="595"/>
      <c r="F829" s="595"/>
      <c r="G829" s="595"/>
      <c r="H829" s="596"/>
      <c r="I829" s="597"/>
      <c r="J829" s="597"/>
      <c r="K829" s="597"/>
      <c r="L829" s="595"/>
      <c r="M829" s="595"/>
      <c r="N829" s="595"/>
      <c r="O829" s="595"/>
      <c r="P829" s="595"/>
      <c r="Q829" s="595"/>
      <c r="R829" s="595"/>
      <c r="S829" s="595"/>
      <c r="T829" s="597"/>
      <c r="U829" s="597"/>
      <c r="V829" s="597"/>
      <c r="W829" s="597"/>
      <c r="X829" s="597"/>
      <c r="Y829" s="595"/>
      <c r="Z829" s="595"/>
    </row>
    <row r="830" spans="1:26" ht="11.25" customHeight="1" x14ac:dyDescent="0.2">
      <c r="A830" s="595"/>
      <c r="B830" s="595"/>
      <c r="C830" s="595"/>
      <c r="D830" s="595"/>
      <c r="E830" s="595"/>
      <c r="F830" s="595"/>
      <c r="G830" s="595"/>
      <c r="H830" s="596"/>
      <c r="I830" s="597"/>
      <c r="J830" s="597"/>
      <c r="K830" s="597"/>
      <c r="L830" s="595"/>
      <c r="M830" s="595"/>
      <c r="N830" s="595"/>
      <c r="O830" s="595"/>
      <c r="P830" s="595"/>
      <c r="Q830" s="595"/>
      <c r="R830" s="595"/>
      <c r="S830" s="595"/>
      <c r="T830" s="597"/>
      <c r="U830" s="597"/>
      <c r="V830" s="597"/>
      <c r="W830" s="597"/>
      <c r="X830" s="597"/>
      <c r="Y830" s="595"/>
      <c r="Z830" s="595"/>
    </row>
    <row r="831" spans="1:26" ht="11.25" customHeight="1" x14ac:dyDescent="0.2">
      <c r="A831" s="595"/>
      <c r="B831" s="595"/>
      <c r="C831" s="595"/>
      <c r="D831" s="595"/>
      <c r="E831" s="595"/>
      <c r="F831" s="595"/>
      <c r="G831" s="595"/>
      <c r="H831" s="596"/>
      <c r="I831" s="597"/>
      <c r="J831" s="597"/>
      <c r="K831" s="597"/>
      <c r="L831" s="595"/>
      <c r="M831" s="595"/>
      <c r="N831" s="595"/>
      <c r="O831" s="595"/>
      <c r="P831" s="595"/>
      <c r="Q831" s="595"/>
      <c r="R831" s="595"/>
      <c r="S831" s="595"/>
      <c r="T831" s="597"/>
      <c r="U831" s="597"/>
      <c r="V831" s="597"/>
      <c r="W831" s="597"/>
      <c r="X831" s="597"/>
      <c r="Y831" s="595"/>
      <c r="Z831" s="595"/>
    </row>
    <row r="832" spans="1:26" ht="11.25" customHeight="1" x14ac:dyDescent="0.2">
      <c r="A832" s="595"/>
      <c r="B832" s="595"/>
      <c r="C832" s="595"/>
      <c r="D832" s="595"/>
      <c r="E832" s="595"/>
      <c r="F832" s="595"/>
      <c r="G832" s="595"/>
      <c r="H832" s="596"/>
      <c r="I832" s="597"/>
      <c r="J832" s="597"/>
      <c r="K832" s="597"/>
      <c r="L832" s="595"/>
      <c r="M832" s="595"/>
      <c r="N832" s="595"/>
      <c r="O832" s="595"/>
      <c r="P832" s="595"/>
      <c r="Q832" s="595"/>
      <c r="R832" s="595"/>
      <c r="S832" s="595"/>
      <c r="T832" s="597"/>
      <c r="U832" s="597"/>
      <c r="V832" s="597"/>
      <c r="W832" s="597"/>
      <c r="X832" s="597"/>
      <c r="Y832" s="595"/>
      <c r="Z832" s="595"/>
    </row>
    <row r="833" spans="1:26" ht="11.25" customHeight="1" x14ac:dyDescent="0.2">
      <c r="A833" s="595"/>
      <c r="B833" s="595"/>
      <c r="C833" s="595"/>
      <c r="D833" s="595"/>
      <c r="E833" s="595"/>
      <c r="F833" s="595"/>
      <c r="G833" s="595"/>
      <c r="H833" s="596"/>
      <c r="I833" s="597"/>
      <c r="J833" s="597"/>
      <c r="K833" s="597"/>
      <c r="L833" s="595"/>
      <c r="M833" s="595"/>
      <c r="N833" s="595"/>
      <c r="O833" s="595"/>
      <c r="P833" s="595"/>
      <c r="Q833" s="595"/>
      <c r="R833" s="595"/>
      <c r="S833" s="595"/>
      <c r="T833" s="597"/>
      <c r="U833" s="597"/>
      <c r="V833" s="597"/>
      <c r="W833" s="597"/>
      <c r="X833" s="597"/>
      <c r="Y833" s="595"/>
      <c r="Z833" s="595"/>
    </row>
    <row r="834" spans="1:26" ht="11.25" customHeight="1" x14ac:dyDescent="0.2">
      <c r="A834" s="595"/>
      <c r="B834" s="595"/>
      <c r="C834" s="595"/>
      <c r="D834" s="595"/>
      <c r="E834" s="595"/>
      <c r="F834" s="595"/>
      <c r="G834" s="595"/>
      <c r="H834" s="596"/>
      <c r="I834" s="597"/>
      <c r="J834" s="597"/>
      <c r="K834" s="597"/>
      <c r="L834" s="595"/>
      <c r="M834" s="595"/>
      <c r="N834" s="595"/>
      <c r="O834" s="595"/>
      <c r="P834" s="595"/>
      <c r="Q834" s="595"/>
      <c r="R834" s="595"/>
      <c r="S834" s="595"/>
      <c r="T834" s="597"/>
      <c r="U834" s="597"/>
      <c r="V834" s="597"/>
      <c r="W834" s="597"/>
      <c r="X834" s="597"/>
      <c r="Y834" s="595"/>
      <c r="Z834" s="595"/>
    </row>
    <row r="835" spans="1:26" ht="11.25" customHeight="1" x14ac:dyDescent="0.2">
      <c r="A835" s="595"/>
      <c r="B835" s="595"/>
      <c r="C835" s="595"/>
      <c r="D835" s="595"/>
      <c r="E835" s="595"/>
      <c r="F835" s="595"/>
      <c r="G835" s="595"/>
      <c r="H835" s="596"/>
      <c r="I835" s="597"/>
      <c r="J835" s="597"/>
      <c r="K835" s="597"/>
      <c r="L835" s="595"/>
      <c r="M835" s="595"/>
      <c r="N835" s="595"/>
      <c r="O835" s="595"/>
      <c r="P835" s="595"/>
      <c r="Q835" s="595"/>
      <c r="R835" s="595"/>
      <c r="S835" s="595"/>
      <c r="T835" s="597"/>
      <c r="U835" s="597"/>
      <c r="V835" s="597"/>
      <c r="W835" s="597"/>
      <c r="X835" s="597"/>
      <c r="Y835" s="595"/>
      <c r="Z835" s="595"/>
    </row>
    <row r="836" spans="1:26" ht="11.25" customHeight="1" x14ac:dyDescent="0.2">
      <c r="A836" s="595"/>
      <c r="B836" s="595"/>
      <c r="C836" s="595"/>
      <c r="D836" s="595"/>
      <c r="E836" s="595"/>
      <c r="F836" s="595"/>
      <c r="G836" s="595"/>
      <c r="H836" s="596"/>
      <c r="I836" s="597"/>
      <c r="J836" s="597"/>
      <c r="K836" s="597"/>
      <c r="L836" s="595"/>
      <c r="M836" s="595"/>
      <c r="N836" s="595"/>
      <c r="O836" s="595"/>
      <c r="P836" s="595"/>
      <c r="Q836" s="595"/>
      <c r="R836" s="595"/>
      <c r="S836" s="595"/>
      <c r="T836" s="597"/>
      <c r="U836" s="597"/>
      <c r="V836" s="597"/>
      <c r="W836" s="597"/>
      <c r="X836" s="597"/>
      <c r="Y836" s="595"/>
      <c r="Z836" s="595"/>
    </row>
    <row r="837" spans="1:26" ht="11.25" customHeight="1" x14ac:dyDescent="0.2">
      <c r="A837" s="595"/>
      <c r="B837" s="595"/>
      <c r="C837" s="595"/>
      <c r="D837" s="595"/>
      <c r="E837" s="595"/>
      <c r="F837" s="595"/>
      <c r="G837" s="595"/>
      <c r="H837" s="596"/>
      <c r="I837" s="597"/>
      <c r="J837" s="597"/>
      <c r="K837" s="597"/>
      <c r="L837" s="595"/>
      <c r="M837" s="595"/>
      <c r="N837" s="595"/>
      <c r="O837" s="595"/>
      <c r="P837" s="595"/>
      <c r="Q837" s="595"/>
      <c r="R837" s="595"/>
      <c r="S837" s="595"/>
      <c r="T837" s="597"/>
      <c r="U837" s="597"/>
      <c r="V837" s="597"/>
      <c r="W837" s="597"/>
      <c r="X837" s="597"/>
      <c r="Y837" s="595"/>
      <c r="Z837" s="595"/>
    </row>
    <row r="838" spans="1:26" ht="11.25" customHeight="1" x14ac:dyDescent="0.2">
      <c r="A838" s="595"/>
      <c r="B838" s="595"/>
      <c r="C838" s="595"/>
      <c r="D838" s="595"/>
      <c r="E838" s="595"/>
      <c r="F838" s="595"/>
      <c r="G838" s="595"/>
      <c r="H838" s="596"/>
      <c r="I838" s="597"/>
      <c r="J838" s="597"/>
      <c r="K838" s="597"/>
      <c r="L838" s="595"/>
      <c r="M838" s="595"/>
      <c r="N838" s="595"/>
      <c r="O838" s="595"/>
      <c r="P838" s="595"/>
      <c r="Q838" s="595"/>
      <c r="R838" s="595"/>
      <c r="S838" s="595"/>
      <c r="T838" s="597"/>
      <c r="U838" s="597"/>
      <c r="V838" s="597"/>
      <c r="W838" s="597"/>
      <c r="X838" s="597"/>
      <c r="Y838" s="595"/>
      <c r="Z838" s="595"/>
    </row>
    <row r="839" spans="1:26" ht="11.25" customHeight="1" x14ac:dyDescent="0.2">
      <c r="A839" s="595"/>
      <c r="B839" s="595"/>
      <c r="C839" s="595"/>
      <c r="D839" s="595"/>
      <c r="E839" s="595"/>
      <c r="F839" s="595"/>
      <c r="G839" s="595"/>
      <c r="H839" s="596"/>
      <c r="I839" s="597"/>
      <c r="J839" s="597"/>
      <c r="K839" s="597"/>
      <c r="L839" s="595"/>
      <c r="M839" s="595"/>
      <c r="N839" s="595"/>
      <c r="O839" s="595"/>
      <c r="P839" s="595"/>
      <c r="Q839" s="595"/>
      <c r="R839" s="595"/>
      <c r="S839" s="595"/>
      <c r="T839" s="597"/>
      <c r="U839" s="597"/>
      <c r="V839" s="597"/>
      <c r="W839" s="597"/>
      <c r="X839" s="597"/>
      <c r="Y839" s="595"/>
      <c r="Z839" s="595"/>
    </row>
    <row r="840" spans="1:26" ht="11.25" customHeight="1" x14ac:dyDescent="0.2">
      <c r="A840" s="595"/>
      <c r="B840" s="595"/>
      <c r="C840" s="595"/>
      <c r="D840" s="595"/>
      <c r="E840" s="595"/>
      <c r="F840" s="595"/>
      <c r="G840" s="595"/>
      <c r="H840" s="596"/>
      <c r="I840" s="597"/>
      <c r="J840" s="597"/>
      <c r="K840" s="597"/>
      <c r="L840" s="595"/>
      <c r="M840" s="595"/>
      <c r="N840" s="595"/>
      <c r="O840" s="595"/>
      <c r="P840" s="595"/>
      <c r="Q840" s="595"/>
      <c r="R840" s="595"/>
      <c r="S840" s="595"/>
      <c r="T840" s="597"/>
      <c r="U840" s="597"/>
      <c r="V840" s="597"/>
      <c r="W840" s="597"/>
      <c r="X840" s="597"/>
      <c r="Y840" s="595"/>
      <c r="Z840" s="595"/>
    </row>
    <row r="841" spans="1:26" ht="11.25" customHeight="1" x14ac:dyDescent="0.2">
      <c r="A841" s="595"/>
      <c r="B841" s="595"/>
      <c r="C841" s="595"/>
      <c r="D841" s="595"/>
      <c r="E841" s="595"/>
      <c r="F841" s="595"/>
      <c r="G841" s="595"/>
      <c r="H841" s="596"/>
      <c r="I841" s="597"/>
      <c r="J841" s="597"/>
      <c r="K841" s="597"/>
      <c r="L841" s="595"/>
      <c r="M841" s="595"/>
      <c r="N841" s="595"/>
      <c r="O841" s="595"/>
      <c r="P841" s="595"/>
      <c r="Q841" s="595"/>
      <c r="R841" s="595"/>
      <c r="S841" s="595"/>
      <c r="T841" s="597"/>
      <c r="U841" s="597"/>
      <c r="V841" s="597"/>
      <c r="W841" s="597"/>
      <c r="X841" s="597"/>
      <c r="Y841" s="595"/>
      <c r="Z841" s="595"/>
    </row>
    <row r="842" spans="1:26" ht="11.25" customHeight="1" x14ac:dyDescent="0.2">
      <c r="A842" s="595"/>
      <c r="B842" s="595"/>
      <c r="C842" s="595"/>
      <c r="D842" s="595"/>
      <c r="E842" s="595"/>
      <c r="F842" s="595"/>
      <c r="G842" s="595"/>
      <c r="H842" s="596"/>
      <c r="I842" s="597"/>
      <c r="J842" s="597"/>
      <c r="K842" s="597"/>
      <c r="L842" s="595"/>
      <c r="M842" s="595"/>
      <c r="N842" s="595"/>
      <c r="O842" s="595"/>
      <c r="P842" s="595"/>
      <c r="Q842" s="595"/>
      <c r="R842" s="595"/>
      <c r="S842" s="595"/>
      <c r="T842" s="597"/>
      <c r="U842" s="597"/>
      <c r="V842" s="597"/>
      <c r="W842" s="597"/>
      <c r="X842" s="597"/>
      <c r="Y842" s="595"/>
      <c r="Z842" s="595"/>
    </row>
    <row r="843" spans="1:26" ht="11.25" customHeight="1" x14ac:dyDescent="0.2">
      <c r="A843" s="595"/>
      <c r="B843" s="595"/>
      <c r="C843" s="595"/>
      <c r="D843" s="595"/>
      <c r="E843" s="595"/>
      <c r="F843" s="595"/>
      <c r="G843" s="595"/>
      <c r="H843" s="596"/>
      <c r="I843" s="597"/>
      <c r="J843" s="597"/>
      <c r="K843" s="597"/>
      <c r="L843" s="595"/>
      <c r="M843" s="595"/>
      <c r="N843" s="595"/>
      <c r="O843" s="595"/>
      <c r="P843" s="595"/>
      <c r="Q843" s="595"/>
      <c r="R843" s="595"/>
      <c r="S843" s="595"/>
      <c r="T843" s="597"/>
      <c r="U843" s="597"/>
      <c r="V843" s="597"/>
      <c r="W843" s="597"/>
      <c r="X843" s="597"/>
      <c r="Y843" s="595"/>
      <c r="Z843" s="595"/>
    </row>
    <row r="844" spans="1:26" ht="11.25" customHeight="1" x14ac:dyDescent="0.2">
      <c r="A844" s="595"/>
      <c r="B844" s="595"/>
      <c r="C844" s="595"/>
      <c r="D844" s="595"/>
      <c r="E844" s="595"/>
      <c r="F844" s="595"/>
      <c r="G844" s="595"/>
      <c r="H844" s="596"/>
      <c r="I844" s="597"/>
      <c r="J844" s="597"/>
      <c r="K844" s="597"/>
      <c r="L844" s="595"/>
      <c r="M844" s="595"/>
      <c r="N844" s="595"/>
      <c r="O844" s="595"/>
      <c r="P844" s="595"/>
      <c r="Q844" s="595"/>
      <c r="R844" s="595"/>
      <c r="S844" s="595"/>
      <c r="T844" s="597"/>
      <c r="U844" s="597"/>
      <c r="V844" s="597"/>
      <c r="W844" s="597"/>
      <c r="X844" s="597"/>
      <c r="Y844" s="595"/>
      <c r="Z844" s="595"/>
    </row>
    <row r="845" spans="1:26" ht="11.25" customHeight="1" x14ac:dyDescent="0.2">
      <c r="A845" s="595"/>
      <c r="B845" s="595"/>
      <c r="C845" s="595"/>
      <c r="D845" s="595"/>
      <c r="E845" s="595"/>
      <c r="F845" s="595"/>
      <c r="G845" s="595"/>
      <c r="H845" s="596"/>
      <c r="I845" s="597"/>
      <c r="J845" s="597"/>
      <c r="K845" s="597"/>
      <c r="L845" s="595"/>
      <c r="M845" s="595"/>
      <c r="N845" s="595"/>
      <c r="O845" s="595"/>
      <c r="P845" s="595"/>
      <c r="Q845" s="595"/>
      <c r="R845" s="595"/>
      <c r="S845" s="595"/>
      <c r="T845" s="597"/>
      <c r="U845" s="597"/>
      <c r="V845" s="597"/>
      <c r="W845" s="597"/>
      <c r="X845" s="597"/>
      <c r="Y845" s="595"/>
      <c r="Z845" s="595"/>
    </row>
    <row r="846" spans="1:26" ht="11.25" customHeight="1" x14ac:dyDescent="0.2">
      <c r="A846" s="595"/>
      <c r="B846" s="595"/>
      <c r="C846" s="595"/>
      <c r="D846" s="595"/>
      <c r="E846" s="595"/>
      <c r="F846" s="595"/>
      <c r="G846" s="595"/>
      <c r="H846" s="596"/>
      <c r="I846" s="597"/>
      <c r="J846" s="597"/>
      <c r="K846" s="597"/>
      <c r="L846" s="595"/>
      <c r="M846" s="595"/>
      <c r="N846" s="595"/>
      <c r="O846" s="595"/>
      <c r="P846" s="595"/>
      <c r="Q846" s="595"/>
      <c r="R846" s="595"/>
      <c r="S846" s="595"/>
      <c r="T846" s="597"/>
      <c r="U846" s="597"/>
      <c r="V846" s="597"/>
      <c r="W846" s="597"/>
      <c r="X846" s="597"/>
      <c r="Y846" s="595"/>
      <c r="Z846" s="595"/>
    </row>
    <row r="847" spans="1:26" ht="11.25" customHeight="1" x14ac:dyDescent="0.2">
      <c r="A847" s="595"/>
      <c r="B847" s="595"/>
      <c r="C847" s="595"/>
      <c r="D847" s="595"/>
      <c r="E847" s="595"/>
      <c r="F847" s="595"/>
      <c r="G847" s="595"/>
      <c r="H847" s="596"/>
      <c r="I847" s="597"/>
      <c r="J847" s="597"/>
      <c r="K847" s="597"/>
      <c r="L847" s="595"/>
      <c r="M847" s="595"/>
      <c r="N847" s="595"/>
      <c r="O847" s="595"/>
      <c r="P847" s="595"/>
      <c r="Q847" s="595"/>
      <c r="R847" s="595"/>
      <c r="S847" s="595"/>
      <c r="T847" s="597"/>
      <c r="U847" s="597"/>
      <c r="V847" s="597"/>
      <c r="W847" s="597"/>
      <c r="X847" s="597"/>
      <c r="Y847" s="595"/>
      <c r="Z847" s="595"/>
    </row>
    <row r="848" spans="1:26" ht="11.25" customHeight="1" x14ac:dyDescent="0.2">
      <c r="A848" s="595"/>
      <c r="B848" s="595"/>
      <c r="C848" s="595"/>
      <c r="D848" s="595"/>
      <c r="E848" s="595"/>
      <c r="F848" s="595"/>
      <c r="G848" s="595"/>
      <c r="H848" s="596"/>
      <c r="I848" s="597"/>
      <c r="J848" s="597"/>
      <c r="K848" s="597"/>
      <c r="L848" s="595"/>
      <c r="M848" s="595"/>
      <c r="N848" s="595"/>
      <c r="O848" s="595"/>
      <c r="P848" s="595"/>
      <c r="Q848" s="595"/>
      <c r="R848" s="595"/>
      <c r="S848" s="595"/>
      <c r="T848" s="597"/>
      <c r="U848" s="597"/>
      <c r="V848" s="597"/>
      <c r="W848" s="597"/>
      <c r="X848" s="597"/>
      <c r="Y848" s="595"/>
      <c r="Z848" s="595"/>
    </row>
    <row r="849" spans="1:26" ht="11.25" customHeight="1" x14ac:dyDescent="0.2">
      <c r="A849" s="595"/>
      <c r="B849" s="595"/>
      <c r="C849" s="595"/>
      <c r="D849" s="595"/>
      <c r="E849" s="595"/>
      <c r="F849" s="595"/>
      <c r="G849" s="595"/>
      <c r="H849" s="596"/>
      <c r="I849" s="597"/>
      <c r="J849" s="597"/>
      <c r="K849" s="597"/>
      <c r="L849" s="595"/>
      <c r="M849" s="595"/>
      <c r="N849" s="595"/>
      <c r="O849" s="595"/>
      <c r="P849" s="595"/>
      <c r="Q849" s="595"/>
      <c r="R849" s="595"/>
      <c r="S849" s="595"/>
      <c r="T849" s="597"/>
      <c r="U849" s="597"/>
      <c r="V849" s="597"/>
      <c r="W849" s="597"/>
      <c r="X849" s="597"/>
      <c r="Y849" s="595"/>
      <c r="Z849" s="595"/>
    </row>
    <row r="850" spans="1:26" ht="11.25" customHeight="1" x14ac:dyDescent="0.2">
      <c r="A850" s="595"/>
      <c r="B850" s="595"/>
      <c r="C850" s="595"/>
      <c r="D850" s="595"/>
      <c r="E850" s="595"/>
      <c r="F850" s="595"/>
      <c r="G850" s="595"/>
      <c r="H850" s="596"/>
      <c r="I850" s="597"/>
      <c r="J850" s="597"/>
      <c r="K850" s="597"/>
      <c r="L850" s="595"/>
      <c r="M850" s="595"/>
      <c r="N850" s="595"/>
      <c r="O850" s="595"/>
      <c r="P850" s="595"/>
      <c r="Q850" s="595"/>
      <c r="R850" s="595"/>
      <c r="S850" s="595"/>
      <c r="T850" s="597"/>
      <c r="U850" s="597"/>
      <c r="V850" s="597"/>
      <c r="W850" s="597"/>
      <c r="X850" s="597"/>
      <c r="Y850" s="595"/>
      <c r="Z850" s="595"/>
    </row>
    <row r="851" spans="1:26" ht="11.25" customHeight="1" x14ac:dyDescent="0.2">
      <c r="A851" s="595"/>
      <c r="B851" s="595"/>
      <c r="C851" s="595"/>
      <c r="D851" s="595"/>
      <c r="E851" s="595"/>
      <c r="F851" s="595"/>
      <c r="G851" s="595"/>
      <c r="H851" s="596"/>
      <c r="I851" s="597"/>
      <c r="J851" s="597"/>
      <c r="K851" s="597"/>
      <c r="L851" s="595"/>
      <c r="M851" s="595"/>
      <c r="N851" s="595"/>
      <c r="O851" s="595"/>
      <c r="P851" s="595"/>
      <c r="Q851" s="595"/>
      <c r="R851" s="595"/>
      <c r="S851" s="595"/>
      <c r="T851" s="597"/>
      <c r="U851" s="597"/>
      <c r="V851" s="597"/>
      <c r="W851" s="597"/>
      <c r="X851" s="597"/>
      <c r="Y851" s="595"/>
      <c r="Z851" s="595"/>
    </row>
    <row r="852" spans="1:26" ht="11.25" customHeight="1" x14ac:dyDescent="0.2">
      <c r="A852" s="595"/>
      <c r="B852" s="595"/>
      <c r="C852" s="595"/>
      <c r="D852" s="595"/>
      <c r="E852" s="595"/>
      <c r="F852" s="595"/>
      <c r="G852" s="595"/>
      <c r="H852" s="596"/>
      <c r="I852" s="597"/>
      <c r="J852" s="597"/>
      <c r="K852" s="597"/>
      <c r="L852" s="595"/>
      <c r="M852" s="595"/>
      <c r="N852" s="595"/>
      <c r="O852" s="595"/>
      <c r="P852" s="595"/>
      <c r="Q852" s="595"/>
      <c r="R852" s="595"/>
      <c r="S852" s="595"/>
      <c r="T852" s="597"/>
      <c r="U852" s="597"/>
      <c r="V852" s="597"/>
      <c r="W852" s="597"/>
      <c r="X852" s="597"/>
      <c r="Y852" s="595"/>
      <c r="Z852" s="595"/>
    </row>
    <row r="853" spans="1:26" ht="11.25" customHeight="1" x14ac:dyDescent="0.2">
      <c r="A853" s="595"/>
      <c r="B853" s="595"/>
      <c r="C853" s="595"/>
      <c r="D853" s="595"/>
      <c r="E853" s="595"/>
      <c r="F853" s="595"/>
      <c r="G853" s="595"/>
      <c r="H853" s="596"/>
      <c r="I853" s="597"/>
      <c r="J853" s="597"/>
      <c r="K853" s="597"/>
      <c r="L853" s="595"/>
      <c r="M853" s="595"/>
      <c r="N853" s="595"/>
      <c r="O853" s="595"/>
      <c r="P853" s="595"/>
      <c r="Q853" s="595"/>
      <c r="R853" s="595"/>
      <c r="S853" s="595"/>
      <c r="T853" s="597"/>
      <c r="U853" s="597"/>
      <c r="V853" s="597"/>
      <c r="W853" s="597"/>
      <c r="X853" s="597"/>
      <c r="Y853" s="595"/>
      <c r="Z853" s="595"/>
    </row>
    <row r="854" spans="1:26" ht="11.25" customHeight="1" x14ac:dyDescent="0.2">
      <c r="A854" s="595"/>
      <c r="B854" s="595"/>
      <c r="C854" s="595"/>
      <c r="D854" s="595"/>
      <c r="E854" s="595"/>
      <c r="F854" s="595"/>
      <c r="G854" s="595"/>
      <c r="H854" s="596"/>
      <c r="I854" s="597"/>
      <c r="J854" s="597"/>
      <c r="K854" s="597"/>
      <c r="L854" s="595"/>
      <c r="M854" s="595"/>
      <c r="N854" s="595"/>
      <c r="O854" s="595"/>
      <c r="P854" s="595"/>
      <c r="Q854" s="595"/>
      <c r="R854" s="595"/>
      <c r="S854" s="595"/>
      <c r="T854" s="597"/>
      <c r="U854" s="597"/>
      <c r="V854" s="597"/>
      <c r="W854" s="597"/>
      <c r="X854" s="597"/>
      <c r="Y854" s="595"/>
      <c r="Z854" s="595"/>
    </row>
    <row r="855" spans="1:26" ht="11.25" customHeight="1" x14ac:dyDescent="0.2">
      <c r="A855" s="595"/>
      <c r="B855" s="595"/>
      <c r="C855" s="595"/>
      <c r="D855" s="595"/>
      <c r="E855" s="595"/>
      <c r="F855" s="595"/>
      <c r="G855" s="595"/>
      <c r="H855" s="596"/>
      <c r="I855" s="597"/>
      <c r="J855" s="597"/>
      <c r="K855" s="597"/>
      <c r="L855" s="595"/>
      <c r="M855" s="595"/>
      <c r="N855" s="595"/>
      <c r="O855" s="595"/>
      <c r="P855" s="595"/>
      <c r="Q855" s="595"/>
      <c r="R855" s="595"/>
      <c r="S855" s="595"/>
      <c r="T855" s="597"/>
      <c r="U855" s="597"/>
      <c r="V855" s="597"/>
      <c r="W855" s="597"/>
      <c r="X855" s="597"/>
      <c r="Y855" s="595"/>
      <c r="Z855" s="595"/>
    </row>
    <row r="856" spans="1:26" ht="11.25" customHeight="1" x14ac:dyDescent="0.2">
      <c r="A856" s="595"/>
      <c r="B856" s="595"/>
      <c r="C856" s="595"/>
      <c r="D856" s="595"/>
      <c r="E856" s="595"/>
      <c r="F856" s="595"/>
      <c r="G856" s="595"/>
      <c r="H856" s="596"/>
      <c r="I856" s="597"/>
      <c r="J856" s="597"/>
      <c r="K856" s="597"/>
      <c r="L856" s="595"/>
      <c r="M856" s="595"/>
      <c r="N856" s="595"/>
      <c r="O856" s="595"/>
      <c r="P856" s="595"/>
      <c r="Q856" s="595"/>
      <c r="R856" s="595"/>
      <c r="S856" s="595"/>
      <c r="T856" s="597"/>
      <c r="U856" s="597"/>
      <c r="V856" s="597"/>
      <c r="W856" s="597"/>
      <c r="X856" s="597"/>
      <c r="Y856" s="595"/>
      <c r="Z856" s="595"/>
    </row>
    <row r="857" spans="1:26" ht="11.25" customHeight="1" x14ac:dyDescent="0.2">
      <c r="A857" s="595"/>
      <c r="B857" s="595"/>
      <c r="C857" s="595"/>
      <c r="D857" s="595"/>
      <c r="E857" s="595"/>
      <c r="F857" s="595"/>
      <c r="G857" s="595"/>
      <c r="H857" s="596"/>
      <c r="I857" s="597"/>
      <c r="J857" s="597"/>
      <c r="K857" s="597"/>
      <c r="L857" s="595"/>
      <c r="M857" s="595"/>
      <c r="N857" s="595"/>
      <c r="O857" s="595"/>
      <c r="P857" s="595"/>
      <c r="Q857" s="595"/>
      <c r="R857" s="595"/>
      <c r="S857" s="595"/>
      <c r="T857" s="597"/>
      <c r="U857" s="597"/>
      <c r="V857" s="597"/>
      <c r="W857" s="597"/>
      <c r="X857" s="597"/>
      <c r="Y857" s="595"/>
      <c r="Z857" s="595"/>
    </row>
    <row r="858" spans="1:26" ht="11.25" customHeight="1" x14ac:dyDescent="0.2">
      <c r="A858" s="595"/>
      <c r="B858" s="595"/>
      <c r="C858" s="595"/>
      <c r="D858" s="595"/>
      <c r="E858" s="595"/>
      <c r="F858" s="595"/>
      <c r="G858" s="595"/>
      <c r="H858" s="596"/>
      <c r="I858" s="597"/>
      <c r="J858" s="597"/>
      <c r="K858" s="597"/>
      <c r="L858" s="595"/>
      <c r="M858" s="595"/>
      <c r="N858" s="595"/>
      <c r="O858" s="595"/>
      <c r="P858" s="595"/>
      <c r="Q858" s="595"/>
      <c r="R858" s="595"/>
      <c r="S858" s="595"/>
      <c r="T858" s="597"/>
      <c r="U858" s="597"/>
      <c r="V858" s="597"/>
      <c r="W858" s="597"/>
      <c r="X858" s="597"/>
      <c r="Y858" s="595"/>
      <c r="Z858" s="595"/>
    </row>
    <row r="859" spans="1:26" ht="11.25" customHeight="1" x14ac:dyDescent="0.2">
      <c r="A859" s="595"/>
      <c r="B859" s="595"/>
      <c r="C859" s="595"/>
      <c r="D859" s="595"/>
      <c r="E859" s="595"/>
      <c r="F859" s="595"/>
      <c r="G859" s="595"/>
      <c r="H859" s="596"/>
      <c r="I859" s="597"/>
      <c r="J859" s="597"/>
      <c r="K859" s="597"/>
      <c r="L859" s="595"/>
      <c r="M859" s="595"/>
      <c r="N859" s="595"/>
      <c r="O859" s="595"/>
      <c r="P859" s="595"/>
      <c r="Q859" s="595"/>
      <c r="R859" s="595"/>
      <c r="S859" s="595"/>
      <c r="T859" s="597"/>
      <c r="U859" s="597"/>
      <c r="V859" s="597"/>
      <c r="W859" s="597"/>
      <c r="X859" s="597"/>
      <c r="Y859" s="595"/>
      <c r="Z859" s="595"/>
    </row>
    <row r="860" spans="1:26" ht="11.25" customHeight="1" x14ac:dyDescent="0.2">
      <c r="A860" s="595"/>
      <c r="B860" s="595"/>
      <c r="C860" s="595"/>
      <c r="D860" s="595"/>
      <c r="E860" s="595"/>
      <c r="F860" s="595"/>
      <c r="G860" s="595"/>
      <c r="H860" s="596"/>
      <c r="I860" s="597"/>
      <c r="J860" s="597"/>
      <c r="K860" s="597"/>
      <c r="L860" s="595"/>
      <c r="M860" s="595"/>
      <c r="N860" s="595"/>
      <c r="O860" s="595"/>
      <c r="P860" s="595"/>
      <c r="Q860" s="595"/>
      <c r="R860" s="595"/>
      <c r="S860" s="595"/>
      <c r="T860" s="597"/>
      <c r="U860" s="597"/>
      <c r="V860" s="597"/>
      <c r="W860" s="597"/>
      <c r="X860" s="597"/>
      <c r="Y860" s="595"/>
      <c r="Z860" s="595"/>
    </row>
    <row r="861" spans="1:26" ht="11.25" customHeight="1" x14ac:dyDescent="0.2">
      <c r="A861" s="595"/>
      <c r="B861" s="595"/>
      <c r="C861" s="595"/>
      <c r="D861" s="595"/>
      <c r="E861" s="595"/>
      <c r="F861" s="595"/>
      <c r="G861" s="595"/>
      <c r="H861" s="596"/>
      <c r="I861" s="597"/>
      <c r="J861" s="597"/>
      <c r="K861" s="597"/>
      <c r="L861" s="595"/>
      <c r="M861" s="595"/>
      <c r="N861" s="595"/>
      <c r="O861" s="595"/>
      <c r="P861" s="595"/>
      <c r="Q861" s="595"/>
      <c r="R861" s="595"/>
      <c r="S861" s="595"/>
      <c r="T861" s="597"/>
      <c r="U861" s="597"/>
      <c r="V861" s="597"/>
      <c r="W861" s="597"/>
      <c r="X861" s="597"/>
      <c r="Y861" s="595"/>
      <c r="Z861" s="595"/>
    </row>
    <row r="862" spans="1:26" ht="11.25" customHeight="1" x14ac:dyDescent="0.2">
      <c r="A862" s="595"/>
      <c r="B862" s="595"/>
      <c r="C862" s="595"/>
      <c r="D862" s="595"/>
      <c r="E862" s="595"/>
      <c r="F862" s="595"/>
      <c r="G862" s="595"/>
      <c r="H862" s="596"/>
      <c r="I862" s="597"/>
      <c r="J862" s="597"/>
      <c r="K862" s="597"/>
      <c r="L862" s="595"/>
      <c r="M862" s="595"/>
      <c r="N862" s="595"/>
      <c r="O862" s="595"/>
      <c r="P862" s="595"/>
      <c r="Q862" s="595"/>
      <c r="R862" s="595"/>
      <c r="S862" s="595"/>
      <c r="T862" s="597"/>
      <c r="U862" s="597"/>
      <c r="V862" s="597"/>
      <c r="W862" s="597"/>
      <c r="X862" s="597"/>
      <c r="Y862" s="595"/>
      <c r="Z862" s="595"/>
    </row>
    <row r="863" spans="1:26" ht="11.25" customHeight="1" x14ac:dyDescent="0.2">
      <c r="A863" s="595"/>
      <c r="B863" s="595"/>
      <c r="C863" s="595"/>
      <c r="D863" s="595"/>
      <c r="E863" s="595"/>
      <c r="F863" s="595"/>
      <c r="G863" s="595"/>
      <c r="H863" s="596"/>
      <c r="I863" s="597"/>
      <c r="J863" s="597"/>
      <c r="K863" s="597"/>
      <c r="L863" s="595"/>
      <c r="M863" s="595"/>
      <c r="N863" s="595"/>
      <c r="O863" s="595"/>
      <c r="P863" s="595"/>
      <c r="Q863" s="595"/>
      <c r="R863" s="595"/>
      <c r="S863" s="595"/>
      <c r="T863" s="597"/>
      <c r="U863" s="597"/>
      <c r="V863" s="597"/>
      <c r="W863" s="597"/>
      <c r="X863" s="597"/>
      <c r="Y863" s="595"/>
      <c r="Z863" s="595"/>
    </row>
    <row r="864" spans="1:26" ht="11.25" customHeight="1" x14ac:dyDescent="0.2">
      <c r="A864" s="595"/>
      <c r="B864" s="595"/>
      <c r="C864" s="595"/>
      <c r="D864" s="595"/>
      <c r="E864" s="595"/>
      <c r="F864" s="595"/>
      <c r="G864" s="595"/>
      <c r="H864" s="596"/>
      <c r="I864" s="597"/>
      <c r="J864" s="597"/>
      <c r="K864" s="597"/>
      <c r="L864" s="595"/>
      <c r="M864" s="595"/>
      <c r="N864" s="595"/>
      <c r="O864" s="595"/>
      <c r="P864" s="595"/>
      <c r="Q864" s="595"/>
      <c r="R864" s="595"/>
      <c r="S864" s="595"/>
      <c r="T864" s="597"/>
      <c r="U864" s="597"/>
      <c r="V864" s="597"/>
      <c r="W864" s="597"/>
      <c r="X864" s="597"/>
      <c r="Y864" s="595"/>
      <c r="Z864" s="595"/>
    </row>
    <row r="865" spans="1:26" ht="11.25" customHeight="1" x14ac:dyDescent="0.2">
      <c r="A865" s="595"/>
      <c r="B865" s="595"/>
      <c r="C865" s="595"/>
      <c r="D865" s="595"/>
      <c r="E865" s="595"/>
      <c r="F865" s="595"/>
      <c r="G865" s="595"/>
      <c r="H865" s="596"/>
      <c r="I865" s="597"/>
      <c r="J865" s="597"/>
      <c r="K865" s="597"/>
      <c r="L865" s="595"/>
      <c r="M865" s="595"/>
      <c r="N865" s="595"/>
      <c r="O865" s="595"/>
      <c r="P865" s="595"/>
      <c r="Q865" s="595"/>
      <c r="R865" s="595"/>
      <c r="S865" s="595"/>
      <c r="T865" s="597"/>
      <c r="U865" s="597"/>
      <c r="V865" s="597"/>
      <c r="W865" s="597"/>
      <c r="X865" s="597"/>
      <c r="Y865" s="595"/>
      <c r="Z865" s="595"/>
    </row>
    <row r="866" spans="1:26" ht="11.25" customHeight="1" x14ac:dyDescent="0.2">
      <c r="A866" s="595"/>
      <c r="B866" s="595"/>
      <c r="C866" s="595"/>
      <c r="D866" s="595"/>
      <c r="E866" s="595"/>
      <c r="F866" s="595"/>
      <c r="G866" s="595"/>
      <c r="H866" s="596"/>
      <c r="I866" s="597"/>
      <c r="J866" s="597"/>
      <c r="K866" s="597"/>
      <c r="L866" s="595"/>
      <c r="M866" s="595"/>
      <c r="N866" s="595"/>
      <c r="O866" s="595"/>
      <c r="P866" s="595"/>
      <c r="Q866" s="595"/>
      <c r="R866" s="595"/>
      <c r="S866" s="595"/>
      <c r="T866" s="597"/>
      <c r="U866" s="597"/>
      <c r="V866" s="597"/>
      <c r="W866" s="597"/>
      <c r="X866" s="597"/>
      <c r="Y866" s="595"/>
      <c r="Z866" s="595"/>
    </row>
    <row r="867" spans="1:26" ht="11.25" customHeight="1" x14ac:dyDescent="0.2">
      <c r="A867" s="595"/>
      <c r="B867" s="595"/>
      <c r="C867" s="595"/>
      <c r="D867" s="595"/>
      <c r="E867" s="595"/>
      <c r="F867" s="595"/>
      <c r="G867" s="595"/>
      <c r="H867" s="596"/>
      <c r="I867" s="597"/>
      <c r="J867" s="597"/>
      <c r="K867" s="597"/>
      <c r="L867" s="595"/>
      <c r="M867" s="595"/>
      <c r="N867" s="595"/>
      <c r="O867" s="595"/>
      <c r="P867" s="595"/>
      <c r="Q867" s="595"/>
      <c r="R867" s="595"/>
      <c r="S867" s="595"/>
      <c r="T867" s="597"/>
      <c r="U867" s="597"/>
      <c r="V867" s="597"/>
      <c r="W867" s="597"/>
      <c r="X867" s="597"/>
      <c r="Y867" s="595"/>
      <c r="Z867" s="595"/>
    </row>
    <row r="868" spans="1:26" ht="11.25" customHeight="1" x14ac:dyDescent="0.2">
      <c r="A868" s="595"/>
      <c r="B868" s="595"/>
      <c r="C868" s="595"/>
      <c r="D868" s="595"/>
      <c r="E868" s="595"/>
      <c r="F868" s="595"/>
      <c r="G868" s="595"/>
      <c r="H868" s="596"/>
      <c r="I868" s="597"/>
      <c r="J868" s="597"/>
      <c r="K868" s="597"/>
      <c r="L868" s="595"/>
      <c r="M868" s="595"/>
      <c r="N868" s="595"/>
      <c r="O868" s="595"/>
      <c r="P868" s="595"/>
      <c r="Q868" s="595"/>
      <c r="R868" s="595"/>
      <c r="S868" s="595"/>
      <c r="T868" s="597"/>
      <c r="U868" s="597"/>
      <c r="V868" s="597"/>
      <c r="W868" s="597"/>
      <c r="X868" s="597"/>
      <c r="Y868" s="595"/>
      <c r="Z868" s="595"/>
    </row>
    <row r="869" spans="1:26" ht="11.25" customHeight="1" x14ac:dyDescent="0.2">
      <c r="A869" s="595"/>
      <c r="B869" s="595"/>
      <c r="C869" s="595"/>
      <c r="D869" s="595"/>
      <c r="E869" s="595"/>
      <c r="F869" s="595"/>
      <c r="G869" s="595"/>
      <c r="H869" s="596"/>
      <c r="I869" s="597"/>
      <c r="J869" s="597"/>
      <c r="K869" s="597"/>
      <c r="L869" s="595"/>
      <c r="M869" s="595"/>
      <c r="N869" s="595"/>
      <c r="O869" s="595"/>
      <c r="P869" s="595"/>
      <c r="Q869" s="595"/>
      <c r="R869" s="595"/>
      <c r="S869" s="595"/>
      <c r="T869" s="597"/>
      <c r="U869" s="597"/>
      <c r="V869" s="597"/>
      <c r="W869" s="597"/>
      <c r="X869" s="597"/>
      <c r="Y869" s="595"/>
      <c r="Z869" s="595"/>
    </row>
    <row r="870" spans="1:26" ht="11.25" customHeight="1" x14ac:dyDescent="0.2">
      <c r="A870" s="595"/>
      <c r="B870" s="595"/>
      <c r="C870" s="595"/>
      <c r="D870" s="595"/>
      <c r="E870" s="595"/>
      <c r="F870" s="595"/>
      <c r="G870" s="595"/>
      <c r="H870" s="596"/>
      <c r="I870" s="597"/>
      <c r="J870" s="597"/>
      <c r="K870" s="597"/>
      <c r="L870" s="595"/>
      <c r="M870" s="595"/>
      <c r="N870" s="595"/>
      <c r="O870" s="595"/>
      <c r="P870" s="595"/>
      <c r="Q870" s="595"/>
      <c r="R870" s="595"/>
      <c r="S870" s="595"/>
      <c r="T870" s="597"/>
      <c r="U870" s="597"/>
      <c r="V870" s="597"/>
      <c r="W870" s="597"/>
      <c r="X870" s="597"/>
      <c r="Y870" s="595"/>
      <c r="Z870" s="595"/>
    </row>
    <row r="871" spans="1:26" ht="11.25" customHeight="1" x14ac:dyDescent="0.2">
      <c r="A871" s="595"/>
      <c r="B871" s="595"/>
      <c r="C871" s="595"/>
      <c r="D871" s="595"/>
      <c r="E871" s="595"/>
      <c r="F871" s="595"/>
      <c r="G871" s="595"/>
      <c r="H871" s="596"/>
      <c r="I871" s="597"/>
      <c r="J871" s="597"/>
      <c r="K871" s="597"/>
      <c r="L871" s="595"/>
      <c r="M871" s="595"/>
      <c r="N871" s="595"/>
      <c r="O871" s="595"/>
      <c r="P871" s="595"/>
      <c r="Q871" s="595"/>
      <c r="R871" s="595"/>
      <c r="S871" s="595"/>
      <c r="T871" s="597"/>
      <c r="U871" s="597"/>
      <c r="V871" s="597"/>
      <c r="W871" s="597"/>
      <c r="X871" s="597"/>
      <c r="Y871" s="595"/>
      <c r="Z871" s="595"/>
    </row>
    <row r="872" spans="1:26" ht="11.25" customHeight="1" x14ac:dyDescent="0.2">
      <c r="A872" s="595"/>
      <c r="B872" s="595"/>
      <c r="C872" s="595"/>
      <c r="D872" s="595"/>
      <c r="E872" s="595"/>
      <c r="F872" s="595"/>
      <c r="G872" s="595"/>
      <c r="H872" s="596"/>
      <c r="I872" s="597"/>
      <c r="J872" s="597"/>
      <c r="K872" s="597"/>
      <c r="L872" s="595"/>
      <c r="M872" s="595"/>
      <c r="N872" s="595"/>
      <c r="O872" s="595"/>
      <c r="P872" s="595"/>
      <c r="Q872" s="595"/>
      <c r="R872" s="595"/>
      <c r="S872" s="595"/>
      <c r="T872" s="597"/>
      <c r="U872" s="597"/>
      <c r="V872" s="597"/>
      <c r="W872" s="597"/>
      <c r="X872" s="597"/>
      <c r="Y872" s="595"/>
      <c r="Z872" s="595"/>
    </row>
    <row r="873" spans="1:26" ht="11.25" customHeight="1" x14ac:dyDescent="0.2">
      <c r="A873" s="595"/>
      <c r="B873" s="595"/>
      <c r="C873" s="595"/>
      <c r="D873" s="595"/>
      <c r="E873" s="595"/>
      <c r="F873" s="595"/>
      <c r="G873" s="595"/>
      <c r="H873" s="596"/>
      <c r="I873" s="597"/>
      <c r="J873" s="597"/>
      <c r="K873" s="597"/>
      <c r="L873" s="595"/>
      <c r="M873" s="595"/>
      <c r="N873" s="595"/>
      <c r="O873" s="595"/>
      <c r="P873" s="595"/>
      <c r="Q873" s="595"/>
      <c r="R873" s="595"/>
      <c r="S873" s="595"/>
      <c r="T873" s="597"/>
      <c r="U873" s="597"/>
      <c r="V873" s="597"/>
      <c r="W873" s="597"/>
      <c r="X873" s="597"/>
      <c r="Y873" s="595"/>
      <c r="Z873" s="595"/>
    </row>
    <row r="874" spans="1:26" ht="11.25" customHeight="1" x14ac:dyDescent="0.2">
      <c r="A874" s="595"/>
      <c r="B874" s="595"/>
      <c r="C874" s="595"/>
      <c r="D874" s="595"/>
      <c r="E874" s="595"/>
      <c r="F874" s="595"/>
      <c r="G874" s="595"/>
      <c r="H874" s="596"/>
      <c r="I874" s="597"/>
      <c r="J874" s="597"/>
      <c r="K874" s="597"/>
      <c r="L874" s="595"/>
      <c r="M874" s="595"/>
      <c r="N874" s="595"/>
      <c r="O874" s="595"/>
      <c r="P874" s="595"/>
      <c r="Q874" s="595"/>
      <c r="R874" s="595"/>
      <c r="S874" s="595"/>
      <c r="T874" s="597"/>
      <c r="U874" s="597"/>
      <c r="V874" s="597"/>
      <c r="W874" s="597"/>
      <c r="X874" s="597"/>
      <c r="Y874" s="595"/>
      <c r="Z874" s="595"/>
    </row>
    <row r="875" spans="1:26" ht="11.25" customHeight="1" x14ac:dyDescent="0.2">
      <c r="A875" s="595"/>
      <c r="B875" s="595"/>
      <c r="C875" s="595"/>
      <c r="D875" s="595"/>
      <c r="E875" s="595"/>
      <c r="F875" s="595"/>
      <c r="G875" s="595"/>
      <c r="H875" s="596"/>
      <c r="I875" s="597"/>
      <c r="J875" s="597"/>
      <c r="K875" s="597"/>
      <c r="L875" s="595"/>
      <c r="M875" s="595"/>
      <c r="N875" s="595"/>
      <c r="O875" s="595"/>
      <c r="P875" s="595"/>
      <c r="Q875" s="595"/>
      <c r="R875" s="595"/>
      <c r="S875" s="595"/>
      <c r="T875" s="597"/>
      <c r="U875" s="597"/>
      <c r="V875" s="597"/>
      <c r="W875" s="597"/>
      <c r="X875" s="597"/>
      <c r="Y875" s="595"/>
      <c r="Z875" s="595"/>
    </row>
    <row r="876" spans="1:26" ht="11.25" customHeight="1" x14ac:dyDescent="0.2">
      <c r="A876" s="595"/>
      <c r="B876" s="595"/>
      <c r="C876" s="595"/>
      <c r="D876" s="595"/>
      <c r="E876" s="595"/>
      <c r="F876" s="595"/>
      <c r="G876" s="595"/>
      <c r="H876" s="596"/>
      <c r="I876" s="597"/>
      <c r="J876" s="597"/>
      <c r="K876" s="597"/>
      <c r="L876" s="595"/>
      <c r="M876" s="595"/>
      <c r="N876" s="595"/>
      <c r="O876" s="595"/>
      <c r="P876" s="595"/>
      <c r="Q876" s="595"/>
      <c r="R876" s="595"/>
      <c r="S876" s="595"/>
      <c r="T876" s="597"/>
      <c r="U876" s="597"/>
      <c r="V876" s="597"/>
      <c r="W876" s="597"/>
      <c r="X876" s="597"/>
      <c r="Y876" s="595"/>
      <c r="Z876" s="595"/>
    </row>
    <row r="877" spans="1:26" ht="11.25" customHeight="1" x14ac:dyDescent="0.2">
      <c r="A877" s="595"/>
      <c r="B877" s="595"/>
      <c r="C877" s="595"/>
      <c r="D877" s="595"/>
      <c r="E877" s="595"/>
      <c r="F877" s="595"/>
      <c r="G877" s="595"/>
      <c r="H877" s="596"/>
      <c r="I877" s="597"/>
      <c r="J877" s="597"/>
      <c r="K877" s="597"/>
      <c r="L877" s="595"/>
      <c r="M877" s="595"/>
      <c r="N877" s="595"/>
      <c r="O877" s="595"/>
      <c r="P877" s="595"/>
      <c r="Q877" s="595"/>
      <c r="R877" s="595"/>
      <c r="S877" s="595"/>
      <c r="T877" s="597"/>
      <c r="U877" s="597"/>
      <c r="V877" s="597"/>
      <c r="W877" s="597"/>
      <c r="X877" s="597"/>
      <c r="Y877" s="595"/>
      <c r="Z877" s="595"/>
    </row>
    <row r="878" spans="1:26" ht="11.25" customHeight="1" x14ac:dyDescent="0.2">
      <c r="A878" s="595"/>
      <c r="B878" s="595"/>
      <c r="C878" s="595"/>
      <c r="D878" s="595"/>
      <c r="E878" s="595"/>
      <c r="F878" s="595"/>
      <c r="G878" s="595"/>
      <c r="H878" s="596"/>
      <c r="I878" s="597"/>
      <c r="J878" s="597"/>
      <c r="K878" s="597"/>
      <c r="L878" s="595"/>
      <c r="M878" s="595"/>
      <c r="N878" s="595"/>
      <c r="O878" s="595"/>
      <c r="P878" s="595"/>
      <c r="Q878" s="595"/>
      <c r="R878" s="595"/>
      <c r="S878" s="595"/>
      <c r="T878" s="597"/>
      <c r="U878" s="597"/>
      <c r="V878" s="597"/>
      <c r="W878" s="597"/>
      <c r="X878" s="597"/>
      <c r="Y878" s="595"/>
      <c r="Z878" s="595"/>
    </row>
    <row r="879" spans="1:26" ht="11.25" customHeight="1" x14ac:dyDescent="0.2">
      <c r="A879" s="595"/>
      <c r="B879" s="595"/>
      <c r="C879" s="595"/>
      <c r="D879" s="595"/>
      <c r="E879" s="595"/>
      <c r="F879" s="595"/>
      <c r="G879" s="595"/>
      <c r="H879" s="596"/>
      <c r="I879" s="597"/>
      <c r="J879" s="597"/>
      <c r="K879" s="597"/>
      <c r="L879" s="595"/>
      <c r="M879" s="595"/>
      <c r="N879" s="595"/>
      <c r="O879" s="595"/>
      <c r="P879" s="595"/>
      <c r="Q879" s="595"/>
      <c r="R879" s="595"/>
      <c r="S879" s="595"/>
      <c r="T879" s="597"/>
      <c r="U879" s="597"/>
      <c r="V879" s="597"/>
      <c r="W879" s="597"/>
      <c r="X879" s="597"/>
      <c r="Y879" s="595"/>
      <c r="Z879" s="595"/>
    </row>
    <row r="880" spans="1:26" ht="11.25" customHeight="1" x14ac:dyDescent="0.2">
      <c r="A880" s="595"/>
      <c r="B880" s="595"/>
      <c r="C880" s="595"/>
      <c r="D880" s="595"/>
      <c r="E880" s="595"/>
      <c r="F880" s="595"/>
      <c r="G880" s="595"/>
      <c r="H880" s="596"/>
      <c r="I880" s="597"/>
      <c r="J880" s="597"/>
      <c r="K880" s="597"/>
      <c r="L880" s="595"/>
      <c r="M880" s="595"/>
      <c r="N880" s="595"/>
      <c r="O880" s="595"/>
      <c r="P880" s="595"/>
      <c r="Q880" s="595"/>
      <c r="R880" s="595"/>
      <c r="S880" s="595"/>
      <c r="T880" s="597"/>
      <c r="U880" s="597"/>
      <c r="V880" s="597"/>
      <c r="W880" s="597"/>
      <c r="X880" s="597"/>
      <c r="Y880" s="595"/>
      <c r="Z880" s="595"/>
    </row>
    <row r="881" spans="1:26" ht="11.25" customHeight="1" x14ac:dyDescent="0.2">
      <c r="A881" s="595"/>
      <c r="B881" s="595"/>
      <c r="C881" s="595"/>
      <c r="D881" s="595"/>
      <c r="E881" s="595"/>
      <c r="F881" s="595"/>
      <c r="G881" s="595"/>
      <c r="H881" s="596"/>
      <c r="I881" s="597"/>
      <c r="J881" s="597"/>
      <c r="K881" s="597"/>
      <c r="L881" s="595"/>
      <c r="M881" s="595"/>
      <c r="N881" s="595"/>
      <c r="O881" s="595"/>
      <c r="P881" s="595"/>
      <c r="Q881" s="595"/>
      <c r="R881" s="595"/>
      <c r="S881" s="595"/>
      <c r="T881" s="597"/>
      <c r="U881" s="597"/>
      <c r="V881" s="597"/>
      <c r="W881" s="597"/>
      <c r="X881" s="597"/>
      <c r="Y881" s="595"/>
      <c r="Z881" s="595"/>
    </row>
    <row r="882" spans="1:26" ht="11.25" customHeight="1" x14ac:dyDescent="0.2">
      <c r="A882" s="595"/>
      <c r="B882" s="595"/>
      <c r="C882" s="595"/>
      <c r="D882" s="595"/>
      <c r="E882" s="595"/>
      <c r="F882" s="595"/>
      <c r="G882" s="595"/>
      <c r="H882" s="596"/>
      <c r="I882" s="597"/>
      <c r="J882" s="597"/>
      <c r="K882" s="597"/>
      <c r="L882" s="595"/>
      <c r="M882" s="595"/>
      <c r="N882" s="595"/>
      <c r="O882" s="595"/>
      <c r="P882" s="595"/>
      <c r="Q882" s="595"/>
      <c r="R882" s="595"/>
      <c r="S882" s="595"/>
      <c r="T882" s="597"/>
      <c r="U882" s="597"/>
      <c r="V882" s="597"/>
      <c r="W882" s="597"/>
      <c r="X882" s="597"/>
      <c r="Y882" s="595"/>
      <c r="Z882" s="595"/>
    </row>
    <row r="883" spans="1:26" ht="11.25" customHeight="1" x14ac:dyDescent="0.2">
      <c r="A883" s="595"/>
      <c r="B883" s="595"/>
      <c r="C883" s="595"/>
      <c r="D883" s="595"/>
      <c r="E883" s="595"/>
      <c r="F883" s="595"/>
      <c r="G883" s="595"/>
      <c r="H883" s="596"/>
      <c r="I883" s="597"/>
      <c r="J883" s="597"/>
      <c r="K883" s="597"/>
      <c r="L883" s="595"/>
      <c r="M883" s="595"/>
      <c r="N883" s="595"/>
      <c r="O883" s="595"/>
      <c r="P883" s="595"/>
      <c r="Q883" s="595"/>
      <c r="R883" s="595"/>
      <c r="S883" s="595"/>
      <c r="T883" s="597"/>
      <c r="U883" s="597"/>
      <c r="V883" s="597"/>
      <c r="W883" s="597"/>
      <c r="X883" s="597"/>
      <c r="Y883" s="595"/>
      <c r="Z883" s="595"/>
    </row>
    <row r="884" spans="1:26" ht="11.25" customHeight="1" x14ac:dyDescent="0.2">
      <c r="A884" s="595"/>
      <c r="B884" s="595"/>
      <c r="C884" s="595"/>
      <c r="D884" s="595"/>
      <c r="E884" s="595"/>
      <c r="F884" s="595"/>
      <c r="G884" s="595"/>
      <c r="H884" s="596"/>
      <c r="I884" s="597"/>
      <c r="J884" s="597"/>
      <c r="K884" s="597"/>
      <c r="L884" s="595"/>
      <c r="M884" s="595"/>
      <c r="N884" s="595"/>
      <c r="O884" s="595"/>
      <c r="P884" s="595"/>
      <c r="Q884" s="595"/>
      <c r="R884" s="595"/>
      <c r="S884" s="595"/>
      <c r="T884" s="597"/>
      <c r="U884" s="597"/>
      <c r="V884" s="597"/>
      <c r="W884" s="597"/>
      <c r="X884" s="597"/>
      <c r="Y884" s="595"/>
      <c r="Z884" s="595"/>
    </row>
    <row r="885" spans="1:26" ht="11.25" customHeight="1" x14ac:dyDescent="0.2">
      <c r="A885" s="595"/>
      <c r="B885" s="595"/>
      <c r="C885" s="595"/>
      <c r="D885" s="595"/>
      <c r="E885" s="595"/>
      <c r="F885" s="595"/>
      <c r="G885" s="595"/>
      <c r="H885" s="596"/>
      <c r="I885" s="597"/>
      <c r="J885" s="597"/>
      <c r="K885" s="597"/>
      <c r="L885" s="595"/>
      <c r="M885" s="595"/>
      <c r="N885" s="595"/>
      <c r="O885" s="595"/>
      <c r="P885" s="595"/>
      <c r="Q885" s="595"/>
      <c r="R885" s="595"/>
      <c r="S885" s="595"/>
      <c r="T885" s="597"/>
      <c r="U885" s="597"/>
      <c r="V885" s="597"/>
      <c r="W885" s="597"/>
      <c r="X885" s="597"/>
      <c r="Y885" s="595"/>
      <c r="Z885" s="595"/>
    </row>
    <row r="886" spans="1:26" ht="11.25" customHeight="1" x14ac:dyDescent="0.2">
      <c r="A886" s="595"/>
      <c r="B886" s="595"/>
      <c r="C886" s="595"/>
      <c r="D886" s="595"/>
      <c r="E886" s="595"/>
      <c r="F886" s="595"/>
      <c r="G886" s="595"/>
      <c r="H886" s="596"/>
      <c r="I886" s="597"/>
      <c r="J886" s="597"/>
      <c r="K886" s="597"/>
      <c r="L886" s="595"/>
      <c r="M886" s="595"/>
      <c r="N886" s="595"/>
      <c r="O886" s="595"/>
      <c r="P886" s="595"/>
      <c r="Q886" s="595"/>
      <c r="R886" s="595"/>
      <c r="S886" s="595"/>
      <c r="T886" s="597"/>
      <c r="U886" s="597"/>
      <c r="V886" s="597"/>
      <c r="W886" s="597"/>
      <c r="X886" s="597"/>
      <c r="Y886" s="595"/>
      <c r="Z886" s="595"/>
    </row>
    <row r="887" spans="1:26" ht="11.25" customHeight="1" x14ac:dyDescent="0.2">
      <c r="A887" s="595"/>
      <c r="B887" s="595"/>
      <c r="C887" s="595"/>
      <c r="D887" s="595"/>
      <c r="E887" s="595"/>
      <c r="F887" s="595"/>
      <c r="G887" s="595"/>
      <c r="H887" s="596"/>
      <c r="I887" s="597"/>
      <c r="J887" s="597"/>
      <c r="K887" s="597"/>
      <c r="L887" s="595"/>
      <c r="M887" s="595"/>
      <c r="N887" s="595"/>
      <c r="O887" s="595"/>
      <c r="P887" s="595"/>
      <c r="Q887" s="595"/>
      <c r="R887" s="595"/>
      <c r="S887" s="595"/>
      <c r="T887" s="597"/>
      <c r="U887" s="597"/>
      <c r="V887" s="597"/>
      <c r="W887" s="597"/>
      <c r="X887" s="597"/>
      <c r="Y887" s="595"/>
      <c r="Z887" s="595"/>
    </row>
    <row r="888" spans="1:26" ht="11.25" customHeight="1" x14ac:dyDescent="0.2">
      <c r="A888" s="595"/>
      <c r="B888" s="595"/>
      <c r="C888" s="595"/>
      <c r="D888" s="595"/>
      <c r="E888" s="595"/>
      <c r="F888" s="595"/>
      <c r="G888" s="595"/>
      <c r="H888" s="596"/>
      <c r="I888" s="597"/>
      <c r="J888" s="597"/>
      <c r="K888" s="597"/>
      <c r="L888" s="595"/>
      <c r="M888" s="595"/>
      <c r="N888" s="595"/>
      <c r="O888" s="595"/>
      <c r="P888" s="595"/>
      <c r="Q888" s="595"/>
      <c r="R888" s="595"/>
      <c r="S888" s="595"/>
      <c r="T888" s="597"/>
      <c r="U888" s="597"/>
      <c r="V888" s="597"/>
      <c r="W888" s="597"/>
      <c r="X888" s="597"/>
      <c r="Y888" s="595"/>
      <c r="Z888" s="595"/>
    </row>
    <row r="889" spans="1:26" ht="11.25" customHeight="1" x14ac:dyDescent="0.2">
      <c r="A889" s="595"/>
      <c r="B889" s="595"/>
      <c r="C889" s="595"/>
      <c r="D889" s="595"/>
      <c r="E889" s="595"/>
      <c r="F889" s="595"/>
      <c r="G889" s="595"/>
      <c r="H889" s="596"/>
      <c r="I889" s="597"/>
      <c r="J889" s="597"/>
      <c r="K889" s="597"/>
      <c r="L889" s="595"/>
      <c r="M889" s="595"/>
      <c r="N889" s="595"/>
      <c r="O889" s="595"/>
      <c r="P889" s="595"/>
      <c r="Q889" s="595"/>
      <c r="R889" s="595"/>
      <c r="S889" s="595"/>
      <c r="T889" s="597"/>
      <c r="U889" s="597"/>
      <c r="V889" s="597"/>
      <c r="W889" s="597"/>
      <c r="X889" s="597"/>
      <c r="Y889" s="595"/>
      <c r="Z889" s="595"/>
    </row>
    <row r="890" spans="1:26" ht="11.25" customHeight="1" x14ac:dyDescent="0.2">
      <c r="A890" s="595"/>
      <c r="B890" s="595"/>
      <c r="C890" s="595"/>
      <c r="D890" s="595"/>
      <c r="E890" s="595"/>
      <c r="F890" s="595"/>
      <c r="G890" s="595"/>
      <c r="H890" s="596"/>
      <c r="I890" s="597"/>
      <c r="J890" s="597"/>
      <c r="K890" s="597"/>
      <c r="L890" s="595"/>
      <c r="M890" s="595"/>
      <c r="N890" s="595"/>
      <c r="O890" s="595"/>
      <c r="P890" s="595"/>
      <c r="Q890" s="595"/>
      <c r="R890" s="595"/>
      <c r="S890" s="595"/>
      <c r="T890" s="597"/>
      <c r="U890" s="597"/>
      <c r="V890" s="597"/>
      <c r="W890" s="597"/>
      <c r="X890" s="597"/>
      <c r="Y890" s="595"/>
      <c r="Z890" s="595"/>
    </row>
    <row r="891" spans="1:26" ht="11.25" customHeight="1" x14ac:dyDescent="0.2">
      <c r="A891" s="595"/>
      <c r="B891" s="595"/>
      <c r="C891" s="595"/>
      <c r="D891" s="595"/>
      <c r="E891" s="595"/>
      <c r="F891" s="595"/>
      <c r="G891" s="595"/>
      <c r="H891" s="596"/>
      <c r="I891" s="597"/>
      <c r="J891" s="597"/>
      <c r="K891" s="597"/>
      <c r="L891" s="595"/>
      <c r="M891" s="595"/>
      <c r="N891" s="595"/>
      <c r="O891" s="595"/>
      <c r="P891" s="595"/>
      <c r="Q891" s="595"/>
      <c r="R891" s="595"/>
      <c r="S891" s="595"/>
      <c r="T891" s="597"/>
      <c r="U891" s="597"/>
      <c r="V891" s="597"/>
      <c r="W891" s="597"/>
      <c r="X891" s="597"/>
      <c r="Y891" s="595"/>
      <c r="Z891" s="595"/>
    </row>
    <row r="892" spans="1:26" ht="11.25" customHeight="1" x14ac:dyDescent="0.2">
      <c r="A892" s="595"/>
      <c r="B892" s="595"/>
      <c r="C892" s="595"/>
      <c r="D892" s="595"/>
      <c r="E892" s="595"/>
      <c r="F892" s="595"/>
      <c r="G892" s="595"/>
      <c r="H892" s="596"/>
      <c r="I892" s="597"/>
      <c r="J892" s="597"/>
      <c r="K892" s="597"/>
      <c r="L892" s="595"/>
      <c r="M892" s="595"/>
      <c r="N892" s="595"/>
      <c r="O892" s="595"/>
      <c r="P892" s="595"/>
      <c r="Q892" s="595"/>
      <c r="R892" s="595"/>
      <c r="S892" s="595"/>
      <c r="T892" s="597"/>
      <c r="U892" s="597"/>
      <c r="V892" s="597"/>
      <c r="W892" s="597"/>
      <c r="X892" s="597"/>
      <c r="Y892" s="595"/>
      <c r="Z892" s="595"/>
    </row>
    <row r="893" spans="1:26" ht="11.25" customHeight="1" x14ac:dyDescent="0.2">
      <c r="A893" s="595"/>
      <c r="B893" s="595"/>
      <c r="C893" s="595"/>
      <c r="D893" s="595"/>
      <c r="E893" s="595"/>
      <c r="F893" s="595"/>
      <c r="G893" s="595"/>
      <c r="H893" s="596"/>
      <c r="I893" s="597"/>
      <c r="J893" s="597"/>
      <c r="K893" s="597"/>
      <c r="L893" s="595"/>
      <c r="M893" s="595"/>
      <c r="N893" s="595"/>
      <c r="O893" s="595"/>
      <c r="P893" s="595"/>
      <c r="Q893" s="595"/>
      <c r="R893" s="595"/>
      <c r="S893" s="595"/>
      <c r="T893" s="597"/>
      <c r="U893" s="597"/>
      <c r="V893" s="597"/>
      <c r="W893" s="597"/>
      <c r="X893" s="597"/>
      <c r="Y893" s="595"/>
      <c r="Z893" s="595"/>
    </row>
    <row r="894" spans="1:26" ht="11.25" customHeight="1" x14ac:dyDescent="0.2">
      <c r="A894" s="595"/>
      <c r="B894" s="595"/>
      <c r="C894" s="595"/>
      <c r="D894" s="595"/>
      <c r="E894" s="595"/>
      <c r="F894" s="595"/>
      <c r="G894" s="595"/>
      <c r="H894" s="596"/>
      <c r="I894" s="597"/>
      <c r="J894" s="597"/>
      <c r="K894" s="597"/>
      <c r="L894" s="595"/>
      <c r="M894" s="595"/>
      <c r="N894" s="595"/>
      <c r="O894" s="595"/>
      <c r="P894" s="595"/>
      <c r="Q894" s="595"/>
      <c r="R894" s="595"/>
      <c r="S894" s="595"/>
      <c r="T894" s="597"/>
      <c r="U894" s="597"/>
      <c r="V894" s="597"/>
      <c r="W894" s="597"/>
      <c r="X894" s="597"/>
      <c r="Y894" s="595"/>
      <c r="Z894" s="595"/>
    </row>
    <row r="895" spans="1:26" ht="11.25" customHeight="1" x14ac:dyDescent="0.2">
      <c r="A895" s="595"/>
      <c r="B895" s="595"/>
      <c r="C895" s="595"/>
      <c r="D895" s="595"/>
      <c r="E895" s="595"/>
      <c r="F895" s="595"/>
      <c r="G895" s="595"/>
      <c r="H895" s="596"/>
      <c r="I895" s="597"/>
      <c r="J895" s="597"/>
      <c r="K895" s="597"/>
      <c r="L895" s="595"/>
      <c r="M895" s="595"/>
      <c r="N895" s="595"/>
      <c r="O895" s="595"/>
      <c r="P895" s="595"/>
      <c r="Q895" s="595"/>
      <c r="R895" s="595"/>
      <c r="S895" s="595"/>
      <c r="T895" s="597"/>
      <c r="U895" s="597"/>
      <c r="V895" s="597"/>
      <c r="W895" s="597"/>
      <c r="X895" s="597"/>
      <c r="Y895" s="595"/>
      <c r="Z895" s="595"/>
    </row>
    <row r="896" spans="1:26" ht="11.25" customHeight="1" x14ac:dyDescent="0.2">
      <c r="A896" s="595"/>
      <c r="B896" s="595"/>
      <c r="C896" s="595"/>
      <c r="D896" s="595"/>
      <c r="E896" s="595"/>
      <c r="F896" s="595"/>
      <c r="G896" s="595"/>
      <c r="H896" s="596"/>
      <c r="I896" s="597"/>
      <c r="J896" s="597"/>
      <c r="K896" s="597"/>
      <c r="L896" s="595"/>
      <c r="M896" s="595"/>
      <c r="N896" s="595"/>
      <c r="O896" s="595"/>
      <c r="P896" s="595"/>
      <c r="Q896" s="595"/>
      <c r="R896" s="595"/>
      <c r="S896" s="595"/>
      <c r="T896" s="597"/>
      <c r="U896" s="597"/>
      <c r="V896" s="597"/>
      <c r="W896" s="597"/>
      <c r="X896" s="597"/>
      <c r="Y896" s="595"/>
      <c r="Z896" s="595"/>
    </row>
    <row r="897" spans="1:26" ht="11.25" customHeight="1" x14ac:dyDescent="0.2">
      <c r="A897" s="595"/>
      <c r="B897" s="595"/>
      <c r="C897" s="595"/>
      <c r="D897" s="595"/>
      <c r="E897" s="595"/>
      <c r="F897" s="595"/>
      <c r="G897" s="595"/>
      <c r="H897" s="596"/>
      <c r="I897" s="597"/>
      <c r="J897" s="597"/>
      <c r="K897" s="597"/>
      <c r="L897" s="595"/>
      <c r="M897" s="595"/>
      <c r="N897" s="595"/>
      <c r="O897" s="595"/>
      <c r="P897" s="595"/>
      <c r="Q897" s="595"/>
      <c r="R897" s="595"/>
      <c r="S897" s="595"/>
      <c r="T897" s="597"/>
      <c r="U897" s="597"/>
      <c r="V897" s="597"/>
      <c r="W897" s="597"/>
      <c r="X897" s="597"/>
      <c r="Y897" s="595"/>
      <c r="Z897" s="595"/>
    </row>
    <row r="898" spans="1:26" ht="11.25" customHeight="1" x14ac:dyDescent="0.2">
      <c r="A898" s="595"/>
      <c r="B898" s="595"/>
      <c r="C898" s="595"/>
      <c r="D898" s="595"/>
      <c r="E898" s="595"/>
      <c r="F898" s="595"/>
      <c r="G898" s="595"/>
      <c r="H898" s="596"/>
      <c r="I898" s="597"/>
      <c r="J898" s="597"/>
      <c r="K898" s="597"/>
      <c r="L898" s="595"/>
      <c r="M898" s="595"/>
      <c r="N898" s="595"/>
      <c r="O898" s="595"/>
      <c r="P898" s="595"/>
      <c r="Q898" s="595"/>
      <c r="R898" s="595"/>
      <c r="S898" s="595"/>
      <c r="T898" s="597"/>
      <c r="U898" s="597"/>
      <c r="V898" s="597"/>
      <c r="W898" s="597"/>
      <c r="X898" s="597"/>
      <c r="Y898" s="595"/>
      <c r="Z898" s="595"/>
    </row>
    <row r="899" spans="1:26" ht="11.25" customHeight="1" x14ac:dyDescent="0.2">
      <c r="A899" s="595"/>
      <c r="B899" s="595"/>
      <c r="C899" s="595"/>
      <c r="D899" s="595"/>
      <c r="E899" s="595"/>
      <c r="F899" s="595"/>
      <c r="G899" s="595"/>
      <c r="H899" s="596"/>
      <c r="I899" s="597"/>
      <c r="J899" s="597"/>
      <c r="K899" s="597"/>
      <c r="L899" s="595"/>
      <c r="M899" s="595"/>
      <c r="N899" s="595"/>
      <c r="O899" s="595"/>
      <c r="P899" s="595"/>
      <c r="Q899" s="595"/>
      <c r="R899" s="595"/>
      <c r="S899" s="595"/>
      <c r="T899" s="597"/>
      <c r="U899" s="597"/>
      <c r="V899" s="597"/>
      <c r="W899" s="597"/>
      <c r="X899" s="597"/>
      <c r="Y899" s="595"/>
      <c r="Z899" s="595"/>
    </row>
    <row r="900" spans="1:26" ht="11.25" customHeight="1" x14ac:dyDescent="0.2">
      <c r="A900" s="595"/>
      <c r="B900" s="595"/>
      <c r="C900" s="595"/>
      <c r="D900" s="595"/>
      <c r="E900" s="595"/>
      <c r="F900" s="595"/>
      <c r="G900" s="595"/>
      <c r="H900" s="596"/>
      <c r="I900" s="597"/>
      <c r="J900" s="597"/>
      <c r="K900" s="597"/>
      <c r="L900" s="595"/>
      <c r="M900" s="595"/>
      <c r="N900" s="595"/>
      <c r="O900" s="595"/>
      <c r="P900" s="595"/>
      <c r="Q900" s="595"/>
      <c r="R900" s="595"/>
      <c r="S900" s="595"/>
      <c r="T900" s="597"/>
      <c r="U900" s="597"/>
      <c r="V900" s="597"/>
      <c r="W900" s="597"/>
      <c r="X900" s="597"/>
      <c r="Y900" s="595"/>
      <c r="Z900" s="595"/>
    </row>
    <row r="901" spans="1:26" ht="11.25" customHeight="1" x14ac:dyDescent="0.2">
      <c r="A901" s="595"/>
      <c r="B901" s="595"/>
      <c r="C901" s="595"/>
      <c r="D901" s="595"/>
      <c r="E901" s="595"/>
      <c r="F901" s="595"/>
      <c r="G901" s="595"/>
      <c r="H901" s="596"/>
      <c r="I901" s="597"/>
      <c r="J901" s="597"/>
      <c r="K901" s="597"/>
      <c r="L901" s="595"/>
      <c r="M901" s="595"/>
      <c r="N901" s="595"/>
      <c r="O901" s="595"/>
      <c r="P901" s="595"/>
      <c r="Q901" s="595"/>
      <c r="R901" s="595"/>
      <c r="S901" s="595"/>
      <c r="T901" s="597"/>
      <c r="U901" s="597"/>
      <c r="V901" s="597"/>
      <c r="W901" s="597"/>
      <c r="X901" s="597"/>
      <c r="Y901" s="595"/>
      <c r="Z901" s="595"/>
    </row>
    <row r="902" spans="1:26" ht="11.25" customHeight="1" x14ac:dyDescent="0.2">
      <c r="A902" s="595"/>
      <c r="B902" s="595"/>
      <c r="C902" s="595"/>
      <c r="D902" s="595"/>
      <c r="E902" s="595"/>
      <c r="F902" s="595"/>
      <c r="G902" s="595"/>
      <c r="H902" s="596"/>
      <c r="I902" s="597"/>
      <c r="J902" s="597"/>
      <c r="K902" s="597"/>
      <c r="L902" s="595"/>
      <c r="M902" s="595"/>
      <c r="N902" s="595"/>
      <c r="O902" s="595"/>
      <c r="P902" s="595"/>
      <c r="Q902" s="595"/>
      <c r="R902" s="595"/>
      <c r="S902" s="595"/>
      <c r="T902" s="597"/>
      <c r="U902" s="597"/>
      <c r="V902" s="597"/>
      <c r="W902" s="597"/>
      <c r="X902" s="597"/>
      <c r="Y902" s="595"/>
      <c r="Z902" s="595"/>
    </row>
    <row r="903" spans="1:26" ht="11.25" customHeight="1" x14ac:dyDescent="0.2">
      <c r="A903" s="595"/>
      <c r="B903" s="595"/>
      <c r="C903" s="595"/>
      <c r="D903" s="595"/>
      <c r="E903" s="595"/>
      <c r="F903" s="595"/>
      <c r="G903" s="595"/>
      <c r="H903" s="596"/>
      <c r="I903" s="597"/>
      <c r="J903" s="597"/>
      <c r="K903" s="597"/>
      <c r="L903" s="595"/>
      <c r="M903" s="595"/>
      <c r="N903" s="595"/>
      <c r="O903" s="595"/>
      <c r="P903" s="595"/>
      <c r="Q903" s="595"/>
      <c r="R903" s="595"/>
      <c r="S903" s="595"/>
      <c r="T903" s="597"/>
      <c r="U903" s="597"/>
      <c r="V903" s="597"/>
      <c r="W903" s="597"/>
      <c r="X903" s="597"/>
      <c r="Y903" s="595"/>
      <c r="Z903" s="595"/>
    </row>
    <row r="904" spans="1:26" ht="11.25" customHeight="1" x14ac:dyDescent="0.2">
      <c r="A904" s="595"/>
      <c r="B904" s="595"/>
      <c r="C904" s="595"/>
      <c r="D904" s="595"/>
      <c r="E904" s="595"/>
      <c r="F904" s="595"/>
      <c r="G904" s="595"/>
      <c r="H904" s="596"/>
      <c r="I904" s="597"/>
      <c r="J904" s="597"/>
      <c r="K904" s="597"/>
      <c r="L904" s="595"/>
      <c r="M904" s="595"/>
      <c r="N904" s="595"/>
      <c r="O904" s="595"/>
      <c r="P904" s="595"/>
      <c r="Q904" s="595"/>
      <c r="R904" s="595"/>
      <c r="S904" s="595"/>
      <c r="T904" s="597"/>
      <c r="U904" s="597"/>
      <c r="V904" s="597"/>
      <c r="W904" s="597"/>
      <c r="X904" s="597"/>
      <c r="Y904" s="595"/>
      <c r="Z904" s="595"/>
    </row>
    <row r="905" spans="1:26" ht="11.25" customHeight="1" x14ac:dyDescent="0.2">
      <c r="A905" s="595"/>
      <c r="B905" s="595"/>
      <c r="C905" s="595"/>
      <c r="D905" s="595"/>
      <c r="E905" s="595"/>
      <c r="F905" s="595"/>
      <c r="G905" s="595"/>
      <c r="H905" s="596"/>
      <c r="I905" s="597"/>
      <c r="J905" s="597"/>
      <c r="K905" s="597"/>
      <c r="L905" s="595"/>
      <c r="M905" s="595"/>
      <c r="N905" s="595"/>
      <c r="O905" s="595"/>
      <c r="P905" s="595"/>
      <c r="Q905" s="595"/>
      <c r="R905" s="595"/>
      <c r="S905" s="595"/>
      <c r="T905" s="597"/>
      <c r="U905" s="597"/>
      <c r="V905" s="597"/>
      <c r="W905" s="597"/>
      <c r="X905" s="597"/>
      <c r="Y905" s="595"/>
      <c r="Z905" s="595"/>
    </row>
    <row r="906" spans="1:26" ht="11.25" customHeight="1" x14ac:dyDescent="0.2">
      <c r="A906" s="595"/>
      <c r="B906" s="595"/>
      <c r="C906" s="595"/>
      <c r="D906" s="595"/>
      <c r="E906" s="595"/>
      <c r="F906" s="595"/>
      <c r="G906" s="595"/>
      <c r="H906" s="596"/>
      <c r="I906" s="597"/>
      <c r="J906" s="597"/>
      <c r="K906" s="597"/>
      <c r="L906" s="595"/>
      <c r="M906" s="595"/>
      <c r="N906" s="595"/>
      <c r="O906" s="595"/>
      <c r="P906" s="595"/>
      <c r="Q906" s="595"/>
      <c r="R906" s="595"/>
      <c r="S906" s="595"/>
      <c r="T906" s="597"/>
      <c r="U906" s="597"/>
      <c r="V906" s="597"/>
      <c r="W906" s="597"/>
      <c r="X906" s="597"/>
      <c r="Y906" s="595"/>
      <c r="Z906" s="595"/>
    </row>
    <row r="907" spans="1:26" ht="11.25" customHeight="1" x14ac:dyDescent="0.2">
      <c r="A907" s="595"/>
      <c r="B907" s="595"/>
      <c r="C907" s="595"/>
      <c r="D907" s="595"/>
      <c r="E907" s="595"/>
      <c r="F907" s="595"/>
      <c r="G907" s="595"/>
      <c r="H907" s="596"/>
      <c r="I907" s="597"/>
      <c r="J907" s="597"/>
      <c r="K907" s="597"/>
      <c r="L907" s="595"/>
      <c r="M907" s="595"/>
      <c r="N907" s="595"/>
      <c r="O907" s="595"/>
      <c r="P907" s="595"/>
      <c r="Q907" s="595"/>
      <c r="R907" s="595"/>
      <c r="S907" s="595"/>
      <c r="T907" s="597"/>
      <c r="U907" s="597"/>
      <c r="V907" s="597"/>
      <c r="W907" s="597"/>
      <c r="X907" s="597"/>
      <c r="Y907" s="595"/>
      <c r="Z907" s="595"/>
    </row>
    <row r="908" spans="1:26" ht="11.25" customHeight="1" x14ac:dyDescent="0.2">
      <c r="A908" s="595"/>
      <c r="B908" s="595"/>
      <c r="C908" s="595"/>
      <c r="D908" s="595"/>
      <c r="E908" s="595"/>
      <c r="F908" s="595"/>
      <c r="G908" s="595"/>
      <c r="H908" s="596"/>
      <c r="I908" s="597"/>
      <c r="J908" s="597"/>
      <c r="K908" s="597"/>
      <c r="L908" s="595"/>
      <c r="M908" s="595"/>
      <c r="N908" s="595"/>
      <c r="O908" s="595"/>
      <c r="P908" s="595"/>
      <c r="Q908" s="595"/>
      <c r="R908" s="595"/>
      <c r="S908" s="595"/>
      <c r="T908" s="597"/>
      <c r="U908" s="597"/>
      <c r="V908" s="597"/>
      <c r="W908" s="597"/>
      <c r="X908" s="597"/>
      <c r="Y908" s="595"/>
      <c r="Z908" s="595"/>
    </row>
    <row r="909" spans="1:26" ht="11.25" customHeight="1" x14ac:dyDescent="0.2">
      <c r="A909" s="595"/>
      <c r="B909" s="595"/>
      <c r="C909" s="595"/>
      <c r="D909" s="595"/>
      <c r="E909" s="595"/>
      <c r="F909" s="595"/>
      <c r="G909" s="595"/>
      <c r="H909" s="596"/>
      <c r="I909" s="597"/>
      <c r="J909" s="597"/>
      <c r="K909" s="597"/>
      <c r="L909" s="595"/>
      <c r="M909" s="595"/>
      <c r="N909" s="595"/>
      <c r="O909" s="595"/>
      <c r="P909" s="595"/>
      <c r="Q909" s="595"/>
      <c r="R909" s="595"/>
      <c r="S909" s="595"/>
      <c r="T909" s="597"/>
      <c r="U909" s="597"/>
      <c r="V909" s="597"/>
      <c r="W909" s="597"/>
      <c r="X909" s="597"/>
      <c r="Y909" s="595"/>
      <c r="Z909" s="595"/>
    </row>
    <row r="910" spans="1:26" ht="11.25" customHeight="1" x14ac:dyDescent="0.2">
      <c r="A910" s="595"/>
      <c r="B910" s="595"/>
      <c r="C910" s="595"/>
      <c r="D910" s="595"/>
      <c r="E910" s="595"/>
      <c r="F910" s="595"/>
      <c r="G910" s="595"/>
      <c r="H910" s="596"/>
      <c r="I910" s="597"/>
      <c r="J910" s="597"/>
      <c r="K910" s="597"/>
      <c r="L910" s="595"/>
      <c r="M910" s="595"/>
      <c r="N910" s="595"/>
      <c r="O910" s="595"/>
      <c r="P910" s="595"/>
      <c r="Q910" s="595"/>
      <c r="R910" s="595"/>
      <c r="S910" s="595"/>
      <c r="T910" s="597"/>
      <c r="U910" s="597"/>
      <c r="V910" s="597"/>
      <c r="W910" s="597"/>
      <c r="X910" s="597"/>
      <c r="Y910" s="595"/>
      <c r="Z910" s="595"/>
    </row>
    <row r="911" spans="1:26" ht="11.25" customHeight="1" x14ac:dyDescent="0.2">
      <c r="A911" s="595"/>
      <c r="B911" s="595"/>
      <c r="C911" s="595"/>
      <c r="D911" s="595"/>
      <c r="E911" s="595"/>
      <c r="F911" s="595"/>
      <c r="G911" s="595"/>
      <c r="H911" s="596"/>
      <c r="I911" s="597"/>
      <c r="J911" s="597"/>
      <c r="K911" s="597"/>
      <c r="L911" s="595"/>
      <c r="M911" s="595"/>
      <c r="N911" s="595"/>
      <c r="O911" s="595"/>
      <c r="P911" s="595"/>
      <c r="Q911" s="595"/>
      <c r="R911" s="595"/>
      <c r="S911" s="595"/>
      <c r="T911" s="597"/>
      <c r="U911" s="597"/>
      <c r="V911" s="597"/>
      <c r="W911" s="597"/>
      <c r="X911" s="597"/>
      <c r="Y911" s="595"/>
      <c r="Z911" s="595"/>
    </row>
    <row r="912" spans="1:26" ht="11.25" customHeight="1" x14ac:dyDescent="0.2">
      <c r="A912" s="595"/>
      <c r="B912" s="595"/>
      <c r="C912" s="595"/>
      <c r="D912" s="595"/>
      <c r="E912" s="595"/>
      <c r="F912" s="595"/>
      <c r="G912" s="595"/>
      <c r="H912" s="596"/>
      <c r="I912" s="597"/>
      <c r="J912" s="597"/>
      <c r="K912" s="597"/>
      <c r="L912" s="595"/>
      <c r="M912" s="595"/>
      <c r="N912" s="595"/>
      <c r="O912" s="595"/>
      <c r="P912" s="595"/>
      <c r="Q912" s="595"/>
      <c r="R912" s="595"/>
      <c r="S912" s="595"/>
      <c r="T912" s="597"/>
      <c r="U912" s="597"/>
      <c r="V912" s="597"/>
      <c r="W912" s="597"/>
      <c r="X912" s="597"/>
      <c r="Y912" s="595"/>
      <c r="Z912" s="595"/>
    </row>
    <row r="913" spans="1:26" ht="11.25" customHeight="1" x14ac:dyDescent="0.2">
      <c r="A913" s="595"/>
      <c r="B913" s="595"/>
      <c r="C913" s="595"/>
      <c r="D913" s="595"/>
      <c r="E913" s="595"/>
      <c r="F913" s="595"/>
      <c r="G913" s="595"/>
      <c r="H913" s="596"/>
      <c r="I913" s="597"/>
      <c r="J913" s="597"/>
      <c r="K913" s="597"/>
      <c r="L913" s="595"/>
      <c r="M913" s="595"/>
      <c r="N913" s="595"/>
      <c r="O913" s="595"/>
      <c r="P913" s="595"/>
      <c r="Q913" s="595"/>
      <c r="R913" s="595"/>
      <c r="S913" s="595"/>
      <c r="T913" s="597"/>
      <c r="U913" s="597"/>
      <c r="V913" s="597"/>
      <c r="W913" s="597"/>
      <c r="X913" s="597"/>
      <c r="Y913" s="595"/>
      <c r="Z913" s="595"/>
    </row>
    <row r="914" spans="1:26" ht="11.25" customHeight="1" x14ac:dyDescent="0.2">
      <c r="A914" s="595"/>
      <c r="B914" s="595"/>
      <c r="C914" s="595"/>
      <c r="D914" s="595"/>
      <c r="E914" s="595"/>
      <c r="F914" s="595"/>
      <c r="G914" s="595"/>
      <c r="H914" s="596"/>
      <c r="I914" s="597"/>
      <c r="J914" s="597"/>
      <c r="K914" s="597"/>
      <c r="L914" s="595"/>
      <c r="M914" s="595"/>
      <c r="N914" s="595"/>
      <c r="O914" s="595"/>
      <c r="P914" s="595"/>
      <c r="Q914" s="595"/>
      <c r="R914" s="595"/>
      <c r="S914" s="595"/>
      <c r="T914" s="597"/>
      <c r="U914" s="597"/>
      <c r="V914" s="597"/>
      <c r="W914" s="597"/>
      <c r="X914" s="597"/>
      <c r="Y914" s="595"/>
      <c r="Z914" s="595"/>
    </row>
    <row r="915" spans="1:26" ht="11.25" customHeight="1" x14ac:dyDescent="0.2">
      <c r="A915" s="595"/>
      <c r="B915" s="595"/>
      <c r="C915" s="595"/>
      <c r="D915" s="595"/>
      <c r="E915" s="595"/>
      <c r="F915" s="595"/>
      <c r="G915" s="595"/>
      <c r="H915" s="596"/>
      <c r="I915" s="597"/>
      <c r="J915" s="597"/>
      <c r="K915" s="597"/>
      <c r="L915" s="595"/>
      <c r="M915" s="595"/>
      <c r="N915" s="595"/>
      <c r="O915" s="595"/>
      <c r="P915" s="595"/>
      <c r="Q915" s="595"/>
      <c r="R915" s="595"/>
      <c r="S915" s="595"/>
      <c r="T915" s="597"/>
      <c r="U915" s="597"/>
      <c r="V915" s="597"/>
      <c r="W915" s="597"/>
      <c r="X915" s="597"/>
      <c r="Y915" s="595"/>
      <c r="Z915" s="595"/>
    </row>
    <row r="916" spans="1:26" ht="11.25" customHeight="1" x14ac:dyDescent="0.2">
      <c r="A916" s="595"/>
      <c r="B916" s="595"/>
      <c r="C916" s="595"/>
      <c r="D916" s="595"/>
      <c r="E916" s="595"/>
      <c r="F916" s="595"/>
      <c r="G916" s="595"/>
      <c r="H916" s="596"/>
      <c r="I916" s="597"/>
      <c r="J916" s="597"/>
      <c r="K916" s="597"/>
      <c r="L916" s="595"/>
      <c r="M916" s="595"/>
      <c r="N916" s="595"/>
      <c r="O916" s="595"/>
      <c r="P916" s="595"/>
      <c r="Q916" s="595"/>
      <c r="R916" s="595"/>
      <c r="S916" s="595"/>
      <c r="T916" s="597"/>
      <c r="U916" s="597"/>
      <c r="V916" s="597"/>
      <c r="W916" s="597"/>
      <c r="X916" s="597"/>
      <c r="Y916" s="595"/>
      <c r="Z916" s="595"/>
    </row>
    <row r="917" spans="1:26" ht="11.25" customHeight="1" x14ac:dyDescent="0.2">
      <c r="A917" s="595"/>
      <c r="B917" s="595"/>
      <c r="C917" s="595"/>
      <c r="D917" s="595"/>
      <c r="E917" s="595"/>
      <c r="F917" s="595"/>
      <c r="G917" s="595"/>
      <c r="H917" s="596"/>
      <c r="I917" s="597"/>
      <c r="J917" s="597"/>
      <c r="K917" s="597"/>
      <c r="L917" s="595"/>
      <c r="M917" s="595"/>
      <c r="N917" s="595"/>
      <c r="O917" s="595"/>
      <c r="P917" s="595"/>
      <c r="Q917" s="595"/>
      <c r="R917" s="595"/>
      <c r="S917" s="595"/>
      <c r="T917" s="597"/>
      <c r="U917" s="597"/>
      <c r="V917" s="597"/>
      <c r="W917" s="597"/>
      <c r="X917" s="597"/>
      <c r="Y917" s="595"/>
      <c r="Z917" s="595"/>
    </row>
    <row r="918" spans="1:26" ht="11.25" customHeight="1" x14ac:dyDescent="0.2">
      <c r="A918" s="595"/>
      <c r="B918" s="595"/>
      <c r="C918" s="595"/>
      <c r="D918" s="595"/>
      <c r="E918" s="595"/>
      <c r="F918" s="595"/>
      <c r="G918" s="595"/>
      <c r="H918" s="596"/>
      <c r="I918" s="597"/>
      <c r="J918" s="597"/>
      <c r="K918" s="597"/>
      <c r="L918" s="595"/>
      <c r="M918" s="595"/>
      <c r="N918" s="595"/>
      <c r="O918" s="595"/>
      <c r="P918" s="595"/>
      <c r="Q918" s="595"/>
      <c r="R918" s="595"/>
      <c r="S918" s="595"/>
      <c r="T918" s="597"/>
      <c r="U918" s="597"/>
      <c r="V918" s="597"/>
      <c r="W918" s="597"/>
      <c r="X918" s="597"/>
      <c r="Y918" s="595"/>
      <c r="Z918" s="595"/>
    </row>
    <row r="919" spans="1:26" ht="11.25" customHeight="1" x14ac:dyDescent="0.2">
      <c r="A919" s="595"/>
      <c r="B919" s="595"/>
      <c r="C919" s="595"/>
      <c r="D919" s="595"/>
      <c r="E919" s="595"/>
      <c r="F919" s="595"/>
      <c r="G919" s="595"/>
      <c r="H919" s="596"/>
      <c r="I919" s="597"/>
      <c r="J919" s="597"/>
      <c r="K919" s="597"/>
      <c r="L919" s="595"/>
      <c r="M919" s="595"/>
      <c r="N919" s="595"/>
      <c r="O919" s="595"/>
      <c r="P919" s="595"/>
      <c r="Q919" s="595"/>
      <c r="R919" s="595"/>
      <c r="S919" s="595"/>
      <c r="T919" s="597"/>
      <c r="U919" s="597"/>
      <c r="V919" s="597"/>
      <c r="W919" s="597"/>
      <c r="X919" s="597"/>
      <c r="Y919" s="595"/>
      <c r="Z919" s="595"/>
    </row>
    <row r="920" spans="1:26" ht="11.25" customHeight="1" x14ac:dyDescent="0.2">
      <c r="A920" s="595"/>
      <c r="B920" s="595"/>
      <c r="C920" s="595"/>
      <c r="D920" s="595"/>
      <c r="E920" s="595"/>
      <c r="F920" s="595"/>
      <c r="G920" s="595"/>
      <c r="H920" s="596"/>
      <c r="I920" s="597"/>
      <c r="J920" s="597"/>
      <c r="K920" s="597"/>
      <c r="L920" s="595"/>
      <c r="M920" s="595"/>
      <c r="N920" s="595"/>
      <c r="O920" s="595"/>
      <c r="P920" s="595"/>
      <c r="Q920" s="595"/>
      <c r="R920" s="595"/>
      <c r="S920" s="595"/>
      <c r="T920" s="597"/>
      <c r="U920" s="597"/>
      <c r="V920" s="597"/>
      <c r="W920" s="597"/>
      <c r="X920" s="597"/>
      <c r="Y920" s="595"/>
      <c r="Z920" s="595"/>
    </row>
    <row r="921" spans="1:26" ht="11.25" customHeight="1" x14ac:dyDescent="0.2">
      <c r="A921" s="595"/>
      <c r="B921" s="595"/>
      <c r="C921" s="595"/>
      <c r="D921" s="595"/>
      <c r="E921" s="595"/>
      <c r="F921" s="595"/>
      <c r="G921" s="595"/>
      <c r="H921" s="596"/>
      <c r="I921" s="597"/>
      <c r="J921" s="597"/>
      <c r="K921" s="597"/>
      <c r="L921" s="595"/>
      <c r="M921" s="595"/>
      <c r="N921" s="595"/>
      <c r="O921" s="595"/>
      <c r="P921" s="595"/>
      <c r="Q921" s="595"/>
      <c r="R921" s="595"/>
      <c r="S921" s="595"/>
      <c r="T921" s="597"/>
      <c r="U921" s="597"/>
      <c r="V921" s="597"/>
      <c r="W921" s="597"/>
      <c r="X921" s="597"/>
      <c r="Y921" s="595"/>
      <c r="Z921" s="595"/>
    </row>
    <row r="922" spans="1:26" ht="11.25" customHeight="1" x14ac:dyDescent="0.2">
      <c r="A922" s="595"/>
      <c r="B922" s="595"/>
      <c r="C922" s="595"/>
      <c r="D922" s="595"/>
      <c r="E922" s="595"/>
      <c r="F922" s="595"/>
      <c r="G922" s="595"/>
      <c r="H922" s="596"/>
      <c r="I922" s="597"/>
      <c r="J922" s="597"/>
      <c r="K922" s="597"/>
      <c r="L922" s="595"/>
      <c r="M922" s="595"/>
      <c r="N922" s="595"/>
      <c r="O922" s="595"/>
      <c r="P922" s="595"/>
      <c r="Q922" s="595"/>
      <c r="R922" s="595"/>
      <c r="S922" s="595"/>
      <c r="T922" s="597"/>
      <c r="U922" s="597"/>
      <c r="V922" s="597"/>
      <c r="W922" s="597"/>
      <c r="X922" s="597"/>
      <c r="Y922" s="595"/>
      <c r="Z922" s="595"/>
    </row>
    <row r="923" spans="1:26" ht="11.25" customHeight="1" x14ac:dyDescent="0.2">
      <c r="A923" s="595"/>
      <c r="B923" s="595"/>
      <c r="C923" s="595"/>
      <c r="D923" s="595"/>
      <c r="E923" s="595"/>
      <c r="F923" s="595"/>
      <c r="G923" s="595"/>
      <c r="H923" s="596"/>
      <c r="I923" s="597"/>
      <c r="J923" s="597"/>
      <c r="K923" s="597"/>
      <c r="L923" s="595"/>
      <c r="M923" s="595"/>
      <c r="N923" s="595"/>
      <c r="O923" s="595"/>
      <c r="P923" s="595"/>
      <c r="Q923" s="595"/>
      <c r="R923" s="595"/>
      <c r="S923" s="595"/>
      <c r="T923" s="597"/>
      <c r="U923" s="597"/>
      <c r="V923" s="597"/>
      <c r="W923" s="597"/>
      <c r="X923" s="597"/>
      <c r="Y923" s="595"/>
      <c r="Z923" s="595"/>
    </row>
    <row r="924" spans="1:26" ht="11.25" customHeight="1" x14ac:dyDescent="0.2">
      <c r="A924" s="595"/>
      <c r="B924" s="595"/>
      <c r="C924" s="595"/>
      <c r="D924" s="595"/>
      <c r="E924" s="595"/>
      <c r="F924" s="595"/>
      <c r="G924" s="595"/>
      <c r="H924" s="596"/>
      <c r="I924" s="597"/>
      <c r="J924" s="597"/>
      <c r="K924" s="597"/>
      <c r="L924" s="595"/>
      <c r="M924" s="595"/>
      <c r="N924" s="595"/>
      <c r="O924" s="595"/>
      <c r="P924" s="595"/>
      <c r="Q924" s="595"/>
      <c r="R924" s="595"/>
      <c r="S924" s="595"/>
      <c r="T924" s="597"/>
      <c r="U924" s="597"/>
      <c r="V924" s="597"/>
      <c r="W924" s="597"/>
      <c r="X924" s="597"/>
      <c r="Y924" s="595"/>
      <c r="Z924" s="595"/>
    </row>
    <row r="925" spans="1:26" ht="11.25" customHeight="1" x14ac:dyDescent="0.2">
      <c r="A925" s="595"/>
      <c r="B925" s="595"/>
      <c r="C925" s="595"/>
      <c r="D925" s="595"/>
      <c r="E925" s="595"/>
      <c r="F925" s="595"/>
      <c r="G925" s="595"/>
      <c r="H925" s="596"/>
      <c r="I925" s="597"/>
      <c r="J925" s="597"/>
      <c r="K925" s="597"/>
      <c r="L925" s="595"/>
      <c r="M925" s="595"/>
      <c r="N925" s="595"/>
      <c r="O925" s="595"/>
      <c r="P925" s="595"/>
      <c r="Q925" s="595"/>
      <c r="R925" s="595"/>
      <c r="S925" s="595"/>
      <c r="T925" s="597"/>
      <c r="U925" s="597"/>
      <c r="V925" s="597"/>
      <c r="W925" s="597"/>
      <c r="X925" s="597"/>
      <c r="Y925" s="595"/>
      <c r="Z925" s="595"/>
    </row>
    <row r="926" spans="1:26" ht="11.25" customHeight="1" x14ac:dyDescent="0.2">
      <c r="A926" s="595"/>
      <c r="B926" s="595"/>
      <c r="C926" s="595"/>
      <c r="D926" s="595"/>
      <c r="E926" s="595"/>
      <c r="F926" s="595"/>
      <c r="G926" s="595"/>
      <c r="H926" s="596"/>
      <c r="I926" s="597"/>
      <c r="J926" s="597"/>
      <c r="K926" s="597"/>
      <c r="L926" s="595"/>
      <c r="M926" s="595"/>
      <c r="N926" s="595"/>
      <c r="O926" s="595"/>
      <c r="P926" s="595"/>
      <c r="Q926" s="595"/>
      <c r="R926" s="595"/>
      <c r="S926" s="595"/>
      <c r="T926" s="597"/>
      <c r="U926" s="597"/>
      <c r="V926" s="597"/>
      <c r="W926" s="597"/>
      <c r="X926" s="597"/>
      <c r="Y926" s="595"/>
      <c r="Z926" s="595"/>
    </row>
    <row r="927" spans="1:26" ht="11.25" customHeight="1" x14ac:dyDescent="0.2">
      <c r="A927" s="595"/>
      <c r="B927" s="595"/>
      <c r="C927" s="595"/>
      <c r="D927" s="595"/>
      <c r="E927" s="595"/>
      <c r="F927" s="595"/>
      <c r="G927" s="595"/>
      <c r="H927" s="596"/>
      <c r="I927" s="597"/>
      <c r="J927" s="597"/>
      <c r="K927" s="597"/>
      <c r="L927" s="595"/>
      <c r="M927" s="595"/>
      <c r="N927" s="595"/>
      <c r="O927" s="595"/>
      <c r="P927" s="595"/>
      <c r="Q927" s="595"/>
      <c r="R927" s="595"/>
      <c r="S927" s="595"/>
      <c r="T927" s="597"/>
      <c r="U927" s="597"/>
      <c r="V927" s="597"/>
      <c r="W927" s="597"/>
      <c r="X927" s="597"/>
      <c r="Y927" s="595"/>
      <c r="Z927" s="595"/>
    </row>
    <row r="928" spans="1:26" ht="11.25" customHeight="1" x14ac:dyDescent="0.2">
      <c r="A928" s="595"/>
      <c r="B928" s="595"/>
      <c r="C928" s="595"/>
      <c r="D928" s="595"/>
      <c r="E928" s="595"/>
      <c r="F928" s="595"/>
      <c r="G928" s="595"/>
      <c r="H928" s="596"/>
      <c r="I928" s="597"/>
      <c r="J928" s="597"/>
      <c r="K928" s="597"/>
      <c r="L928" s="595"/>
      <c r="M928" s="595"/>
      <c r="N928" s="595"/>
      <c r="O928" s="595"/>
      <c r="P928" s="595"/>
      <c r="Q928" s="595"/>
      <c r="R928" s="595"/>
      <c r="S928" s="595"/>
      <c r="T928" s="597"/>
      <c r="U928" s="597"/>
      <c r="V928" s="597"/>
      <c r="W928" s="597"/>
      <c r="X928" s="597"/>
      <c r="Y928" s="595"/>
      <c r="Z928" s="595"/>
    </row>
    <row r="929" spans="1:26" ht="11.25" customHeight="1" x14ac:dyDescent="0.2">
      <c r="A929" s="595"/>
      <c r="B929" s="595"/>
      <c r="C929" s="595"/>
      <c r="D929" s="595"/>
      <c r="E929" s="595"/>
      <c r="F929" s="595"/>
      <c r="G929" s="595"/>
      <c r="H929" s="596"/>
      <c r="I929" s="597"/>
      <c r="J929" s="597"/>
      <c r="K929" s="597"/>
      <c r="L929" s="595"/>
      <c r="M929" s="595"/>
      <c r="N929" s="595"/>
      <c r="O929" s="595"/>
      <c r="P929" s="595"/>
      <c r="Q929" s="595"/>
      <c r="R929" s="595"/>
      <c r="S929" s="595"/>
      <c r="T929" s="597"/>
      <c r="U929" s="597"/>
      <c r="V929" s="597"/>
      <c r="W929" s="597"/>
      <c r="X929" s="597"/>
      <c r="Y929" s="595"/>
      <c r="Z929" s="595"/>
    </row>
    <row r="930" spans="1:26" ht="11.25" customHeight="1" x14ac:dyDescent="0.2">
      <c r="A930" s="595"/>
      <c r="B930" s="595"/>
      <c r="C930" s="595"/>
      <c r="D930" s="595"/>
      <c r="E930" s="595"/>
      <c r="F930" s="595"/>
      <c r="G930" s="595"/>
      <c r="H930" s="596"/>
      <c r="I930" s="597"/>
      <c r="J930" s="597"/>
      <c r="K930" s="597"/>
      <c r="L930" s="595"/>
      <c r="M930" s="595"/>
      <c r="N930" s="595"/>
      <c r="O930" s="595"/>
      <c r="P930" s="595"/>
      <c r="Q930" s="595"/>
      <c r="R930" s="595"/>
      <c r="S930" s="595"/>
      <c r="T930" s="597"/>
      <c r="U930" s="597"/>
      <c r="V930" s="597"/>
      <c r="W930" s="597"/>
      <c r="X930" s="597"/>
      <c r="Y930" s="595"/>
      <c r="Z930" s="595"/>
    </row>
    <row r="931" spans="1:26" ht="11.25" customHeight="1" x14ac:dyDescent="0.2">
      <c r="A931" s="595"/>
      <c r="B931" s="595"/>
      <c r="C931" s="595"/>
      <c r="D931" s="595"/>
      <c r="E931" s="595"/>
      <c r="F931" s="595"/>
      <c r="G931" s="595"/>
      <c r="H931" s="596"/>
      <c r="I931" s="597"/>
      <c r="J931" s="597"/>
      <c r="K931" s="597"/>
      <c r="L931" s="595"/>
      <c r="M931" s="595"/>
      <c r="N931" s="595"/>
      <c r="O931" s="595"/>
      <c r="P931" s="595"/>
      <c r="Q931" s="595"/>
      <c r="R931" s="595"/>
      <c r="S931" s="595"/>
      <c r="T931" s="597"/>
      <c r="U931" s="597"/>
      <c r="V931" s="597"/>
      <c r="W931" s="597"/>
      <c r="X931" s="597"/>
      <c r="Y931" s="595"/>
      <c r="Z931" s="595"/>
    </row>
    <row r="932" spans="1:26" ht="11.25" customHeight="1" x14ac:dyDescent="0.2">
      <c r="A932" s="595"/>
      <c r="B932" s="595"/>
      <c r="C932" s="595"/>
      <c r="D932" s="595"/>
      <c r="E932" s="595"/>
      <c r="F932" s="595"/>
      <c r="G932" s="595"/>
      <c r="H932" s="596"/>
      <c r="I932" s="597"/>
      <c r="J932" s="597"/>
      <c r="K932" s="597"/>
      <c r="L932" s="595"/>
      <c r="M932" s="595"/>
      <c r="N932" s="595"/>
      <c r="O932" s="595"/>
      <c r="P932" s="595"/>
      <c r="Q932" s="595"/>
      <c r="R932" s="595"/>
      <c r="S932" s="595"/>
      <c r="T932" s="597"/>
      <c r="U932" s="597"/>
      <c r="V932" s="597"/>
      <c r="W932" s="597"/>
      <c r="X932" s="597"/>
      <c r="Y932" s="595"/>
      <c r="Z932" s="595"/>
    </row>
    <row r="933" spans="1:26" ht="11.25" customHeight="1" x14ac:dyDescent="0.2">
      <c r="A933" s="595"/>
      <c r="B933" s="595"/>
      <c r="C933" s="595"/>
      <c r="D933" s="595"/>
      <c r="E933" s="595"/>
      <c r="F933" s="595"/>
      <c r="G933" s="595"/>
      <c r="H933" s="596"/>
      <c r="I933" s="597"/>
      <c r="J933" s="597"/>
      <c r="K933" s="597"/>
      <c r="L933" s="595"/>
      <c r="M933" s="595"/>
      <c r="N933" s="595"/>
      <c r="O933" s="595"/>
      <c r="P933" s="595"/>
      <c r="Q933" s="595"/>
      <c r="R933" s="595"/>
      <c r="S933" s="595"/>
      <c r="T933" s="597"/>
      <c r="U933" s="597"/>
      <c r="V933" s="597"/>
      <c r="W933" s="597"/>
      <c r="X933" s="597"/>
      <c r="Y933" s="595"/>
      <c r="Z933" s="595"/>
    </row>
    <row r="934" spans="1:26" ht="11.25" customHeight="1" x14ac:dyDescent="0.2">
      <c r="A934" s="595"/>
      <c r="B934" s="595"/>
      <c r="C934" s="595"/>
      <c r="D934" s="595"/>
      <c r="E934" s="595"/>
      <c r="F934" s="595"/>
      <c r="G934" s="595"/>
      <c r="H934" s="596"/>
      <c r="I934" s="597"/>
      <c r="J934" s="597"/>
      <c r="K934" s="597"/>
      <c r="L934" s="595"/>
      <c r="M934" s="595"/>
      <c r="N934" s="595"/>
      <c r="O934" s="595"/>
      <c r="P934" s="595"/>
      <c r="Q934" s="595"/>
      <c r="R934" s="595"/>
      <c r="S934" s="595"/>
      <c r="T934" s="597"/>
      <c r="U934" s="597"/>
      <c r="V934" s="597"/>
      <c r="W934" s="597"/>
      <c r="X934" s="597"/>
      <c r="Y934" s="595"/>
      <c r="Z934" s="595"/>
    </row>
    <row r="935" spans="1:26" ht="11.25" customHeight="1" x14ac:dyDescent="0.2">
      <c r="A935" s="595"/>
      <c r="B935" s="595"/>
      <c r="C935" s="595"/>
      <c r="D935" s="595"/>
      <c r="E935" s="595"/>
      <c r="F935" s="595"/>
      <c r="G935" s="595"/>
      <c r="H935" s="596"/>
      <c r="I935" s="597"/>
      <c r="J935" s="597"/>
      <c r="K935" s="597"/>
      <c r="L935" s="595"/>
      <c r="M935" s="595"/>
      <c r="N935" s="595"/>
      <c r="O935" s="595"/>
      <c r="P935" s="595"/>
      <c r="Q935" s="595"/>
      <c r="R935" s="595"/>
      <c r="S935" s="595"/>
      <c r="T935" s="597"/>
      <c r="U935" s="597"/>
      <c r="V935" s="597"/>
      <c r="W935" s="597"/>
      <c r="X935" s="597"/>
      <c r="Y935" s="595"/>
      <c r="Z935" s="595"/>
    </row>
    <row r="936" spans="1:26" ht="11.25" customHeight="1" x14ac:dyDescent="0.2">
      <c r="A936" s="595"/>
      <c r="B936" s="595"/>
      <c r="C936" s="595"/>
      <c r="D936" s="595"/>
      <c r="E936" s="595"/>
      <c r="F936" s="595"/>
      <c r="G936" s="595"/>
      <c r="H936" s="596"/>
      <c r="I936" s="597"/>
      <c r="J936" s="597"/>
      <c r="K936" s="597"/>
      <c r="L936" s="595"/>
      <c r="M936" s="595"/>
      <c r="N936" s="595"/>
      <c r="O936" s="595"/>
      <c r="P936" s="595"/>
      <c r="Q936" s="595"/>
      <c r="R936" s="595"/>
      <c r="S936" s="595"/>
      <c r="T936" s="597"/>
      <c r="U936" s="597"/>
      <c r="V936" s="597"/>
      <c r="W936" s="597"/>
      <c r="X936" s="597"/>
      <c r="Y936" s="595"/>
      <c r="Z936" s="595"/>
    </row>
    <row r="937" spans="1:26" ht="11.25" customHeight="1" x14ac:dyDescent="0.2">
      <c r="A937" s="595"/>
      <c r="B937" s="595"/>
      <c r="C937" s="595"/>
      <c r="D937" s="595"/>
      <c r="E937" s="595"/>
      <c r="F937" s="595"/>
      <c r="G937" s="595"/>
      <c r="H937" s="596"/>
      <c r="I937" s="597"/>
      <c r="J937" s="597"/>
      <c r="K937" s="597"/>
      <c r="L937" s="595"/>
      <c r="M937" s="595"/>
      <c r="N937" s="595"/>
      <c r="O937" s="595"/>
      <c r="P937" s="595"/>
      <c r="Q937" s="595"/>
      <c r="R937" s="595"/>
      <c r="S937" s="595"/>
      <c r="T937" s="597"/>
      <c r="U937" s="597"/>
      <c r="V937" s="597"/>
      <c r="W937" s="597"/>
      <c r="X937" s="597"/>
      <c r="Y937" s="595"/>
      <c r="Z937" s="595"/>
    </row>
    <row r="938" spans="1:26" ht="11.25" customHeight="1" x14ac:dyDescent="0.2">
      <c r="A938" s="595"/>
      <c r="B938" s="595"/>
      <c r="C938" s="595"/>
      <c r="D938" s="595"/>
      <c r="E938" s="595"/>
      <c r="F938" s="595"/>
      <c r="G938" s="595"/>
      <c r="H938" s="596"/>
      <c r="I938" s="597"/>
      <c r="J938" s="597"/>
      <c r="K938" s="597"/>
      <c r="L938" s="595"/>
      <c r="M938" s="595"/>
      <c r="N938" s="595"/>
      <c r="O938" s="595"/>
      <c r="P938" s="595"/>
      <c r="Q938" s="595"/>
      <c r="R938" s="595"/>
      <c r="S938" s="595"/>
      <c r="T938" s="597"/>
      <c r="U938" s="597"/>
      <c r="V938" s="597"/>
      <c r="W938" s="597"/>
      <c r="X938" s="597"/>
      <c r="Y938" s="595"/>
      <c r="Z938" s="595"/>
    </row>
    <row r="939" spans="1:26" ht="11.25" customHeight="1" x14ac:dyDescent="0.2">
      <c r="A939" s="595"/>
      <c r="B939" s="595"/>
      <c r="C939" s="595"/>
      <c r="D939" s="595"/>
      <c r="E939" s="595"/>
      <c r="F939" s="595"/>
      <c r="G939" s="595"/>
      <c r="H939" s="596"/>
      <c r="I939" s="597"/>
      <c r="J939" s="597"/>
      <c r="K939" s="597"/>
      <c r="L939" s="595"/>
      <c r="M939" s="595"/>
      <c r="N939" s="595"/>
      <c r="O939" s="595"/>
      <c r="P939" s="595"/>
      <c r="Q939" s="595"/>
      <c r="R939" s="595"/>
      <c r="S939" s="595"/>
      <c r="T939" s="597"/>
      <c r="U939" s="597"/>
      <c r="V939" s="597"/>
      <c r="W939" s="597"/>
      <c r="X939" s="597"/>
      <c r="Y939" s="595"/>
      <c r="Z939" s="595"/>
    </row>
    <row r="940" spans="1:26" ht="11.25" customHeight="1" x14ac:dyDescent="0.2">
      <c r="A940" s="595"/>
      <c r="B940" s="595"/>
      <c r="C940" s="595"/>
      <c r="D940" s="595"/>
      <c r="E940" s="595"/>
      <c r="F940" s="595"/>
      <c r="G940" s="595"/>
      <c r="H940" s="596"/>
      <c r="I940" s="597"/>
      <c r="J940" s="597"/>
      <c r="K940" s="597"/>
      <c r="L940" s="595"/>
      <c r="M940" s="595"/>
      <c r="N940" s="595"/>
      <c r="O940" s="595"/>
      <c r="P940" s="595"/>
      <c r="Q940" s="595"/>
      <c r="R940" s="595"/>
      <c r="S940" s="595"/>
      <c r="T940" s="597"/>
      <c r="U940" s="597"/>
      <c r="V940" s="597"/>
      <c r="W940" s="597"/>
      <c r="X940" s="597"/>
      <c r="Y940" s="595"/>
      <c r="Z940" s="595"/>
    </row>
    <row r="941" spans="1:26" ht="11.25" customHeight="1" x14ac:dyDescent="0.2">
      <c r="A941" s="595"/>
      <c r="B941" s="595"/>
      <c r="C941" s="595"/>
      <c r="D941" s="595"/>
      <c r="E941" s="595"/>
      <c r="F941" s="595"/>
      <c r="G941" s="595"/>
      <c r="H941" s="596"/>
      <c r="I941" s="597"/>
      <c r="J941" s="597"/>
      <c r="K941" s="597"/>
      <c r="L941" s="595"/>
      <c r="M941" s="595"/>
      <c r="N941" s="595"/>
      <c r="O941" s="595"/>
      <c r="P941" s="595"/>
      <c r="Q941" s="595"/>
      <c r="R941" s="595"/>
      <c r="S941" s="595"/>
      <c r="T941" s="597"/>
      <c r="U941" s="597"/>
      <c r="V941" s="597"/>
      <c r="W941" s="597"/>
      <c r="X941" s="597"/>
      <c r="Y941" s="595"/>
      <c r="Z941" s="595"/>
    </row>
    <row r="942" spans="1:26" ht="11.25" customHeight="1" x14ac:dyDescent="0.2">
      <c r="A942" s="595"/>
      <c r="B942" s="595"/>
      <c r="C942" s="595"/>
      <c r="D942" s="595"/>
      <c r="E942" s="595"/>
      <c r="F942" s="595"/>
      <c r="G942" s="595"/>
      <c r="H942" s="596"/>
      <c r="I942" s="597"/>
      <c r="J942" s="597"/>
      <c r="K942" s="597"/>
      <c r="L942" s="595"/>
      <c r="M942" s="595"/>
      <c r="N942" s="595"/>
      <c r="O942" s="595"/>
      <c r="P942" s="595"/>
      <c r="Q942" s="595"/>
      <c r="R942" s="595"/>
      <c r="S942" s="595"/>
      <c r="T942" s="597"/>
      <c r="U942" s="597"/>
      <c r="V942" s="597"/>
      <c r="W942" s="597"/>
      <c r="X942" s="597"/>
      <c r="Y942" s="595"/>
      <c r="Z942" s="595"/>
    </row>
    <row r="943" spans="1:26" ht="11.25" customHeight="1" x14ac:dyDescent="0.2">
      <c r="A943" s="595"/>
      <c r="B943" s="595"/>
      <c r="C943" s="595"/>
      <c r="D943" s="595"/>
      <c r="E943" s="595"/>
      <c r="F943" s="595"/>
      <c r="G943" s="595"/>
      <c r="H943" s="596"/>
      <c r="I943" s="597"/>
      <c r="J943" s="597"/>
      <c r="K943" s="597"/>
      <c r="L943" s="595"/>
      <c r="M943" s="595"/>
      <c r="N943" s="595"/>
      <c r="O943" s="595"/>
      <c r="P943" s="595"/>
      <c r="Q943" s="595"/>
      <c r="R943" s="595"/>
      <c r="S943" s="595"/>
      <c r="T943" s="597"/>
      <c r="U943" s="597"/>
      <c r="V943" s="597"/>
      <c r="W943" s="597"/>
      <c r="X943" s="597"/>
      <c r="Y943" s="595"/>
      <c r="Z943" s="595"/>
    </row>
    <row r="944" spans="1:26" ht="11.25" customHeight="1" x14ac:dyDescent="0.2">
      <c r="A944" s="595"/>
      <c r="B944" s="595"/>
      <c r="C944" s="595"/>
      <c r="D944" s="595"/>
      <c r="E944" s="595"/>
      <c r="F944" s="595"/>
      <c r="G944" s="595"/>
      <c r="H944" s="596"/>
      <c r="I944" s="597"/>
      <c r="J944" s="597"/>
      <c r="K944" s="597"/>
      <c r="L944" s="595"/>
      <c r="M944" s="595"/>
      <c r="N944" s="595"/>
      <c r="O944" s="595"/>
      <c r="P944" s="595"/>
      <c r="Q944" s="595"/>
      <c r="R944" s="595"/>
      <c r="S944" s="595"/>
      <c r="T944" s="597"/>
      <c r="U944" s="597"/>
      <c r="V944" s="597"/>
      <c r="W944" s="597"/>
      <c r="X944" s="597"/>
      <c r="Y944" s="595"/>
      <c r="Z944" s="595"/>
    </row>
    <row r="945" spans="1:26" ht="11.25" customHeight="1" x14ac:dyDescent="0.2">
      <c r="A945" s="595"/>
      <c r="B945" s="595"/>
      <c r="C945" s="595"/>
      <c r="D945" s="595"/>
      <c r="E945" s="595"/>
      <c r="F945" s="595"/>
      <c r="G945" s="595"/>
      <c r="H945" s="596"/>
      <c r="I945" s="597"/>
      <c r="J945" s="597"/>
      <c r="K945" s="597"/>
      <c r="L945" s="595"/>
      <c r="M945" s="595"/>
      <c r="N945" s="595"/>
      <c r="O945" s="595"/>
      <c r="P945" s="595"/>
      <c r="Q945" s="595"/>
      <c r="R945" s="595"/>
      <c r="S945" s="595"/>
      <c r="T945" s="597"/>
      <c r="U945" s="597"/>
      <c r="V945" s="597"/>
      <c r="W945" s="597"/>
      <c r="X945" s="597"/>
      <c r="Y945" s="595"/>
      <c r="Z945" s="595"/>
    </row>
    <row r="946" spans="1:26" ht="11.25" customHeight="1" x14ac:dyDescent="0.2">
      <c r="A946" s="595"/>
      <c r="B946" s="595"/>
      <c r="C946" s="595"/>
      <c r="D946" s="595"/>
      <c r="E946" s="595"/>
      <c r="F946" s="595"/>
      <c r="G946" s="595"/>
      <c r="H946" s="596"/>
      <c r="I946" s="597"/>
      <c r="J946" s="597"/>
      <c r="K946" s="597"/>
      <c r="L946" s="595"/>
      <c r="M946" s="595"/>
      <c r="N946" s="595"/>
      <c r="O946" s="595"/>
      <c r="P946" s="595"/>
      <c r="Q946" s="595"/>
      <c r="R946" s="595"/>
      <c r="S946" s="595"/>
      <c r="T946" s="597"/>
      <c r="U946" s="597"/>
      <c r="V946" s="597"/>
      <c r="W946" s="597"/>
      <c r="X946" s="597"/>
      <c r="Y946" s="595"/>
      <c r="Z946" s="595"/>
    </row>
    <row r="947" spans="1:26" ht="11.25" customHeight="1" x14ac:dyDescent="0.2">
      <c r="A947" s="595"/>
      <c r="B947" s="595"/>
      <c r="C947" s="595"/>
      <c r="D947" s="595"/>
      <c r="E947" s="595"/>
      <c r="F947" s="595"/>
      <c r="G947" s="595"/>
      <c r="H947" s="596"/>
      <c r="I947" s="597"/>
      <c r="J947" s="597"/>
      <c r="K947" s="597"/>
      <c r="L947" s="595"/>
      <c r="M947" s="595"/>
      <c r="N947" s="595"/>
      <c r="O947" s="595"/>
      <c r="P947" s="595"/>
      <c r="Q947" s="595"/>
      <c r="R947" s="595"/>
      <c r="S947" s="595"/>
      <c r="T947" s="597"/>
      <c r="U947" s="597"/>
      <c r="V947" s="597"/>
      <c r="W947" s="597"/>
      <c r="X947" s="597"/>
      <c r="Y947" s="595"/>
      <c r="Z947" s="595"/>
    </row>
    <row r="948" spans="1:26" ht="11.25" customHeight="1" x14ac:dyDescent="0.2">
      <c r="A948" s="595"/>
      <c r="B948" s="595"/>
      <c r="C948" s="595"/>
      <c r="D948" s="595"/>
      <c r="E948" s="595"/>
      <c r="F948" s="595"/>
      <c r="G948" s="595"/>
      <c r="H948" s="596"/>
      <c r="I948" s="597"/>
      <c r="J948" s="597"/>
      <c r="K948" s="597"/>
      <c r="L948" s="595"/>
      <c r="M948" s="595"/>
      <c r="N948" s="595"/>
      <c r="O948" s="595"/>
      <c r="P948" s="595"/>
      <c r="Q948" s="595"/>
      <c r="R948" s="595"/>
      <c r="S948" s="595"/>
      <c r="T948" s="597"/>
      <c r="U948" s="597"/>
      <c r="V948" s="597"/>
      <c r="W948" s="597"/>
      <c r="X948" s="597"/>
      <c r="Y948" s="595"/>
      <c r="Z948" s="595"/>
    </row>
    <row r="949" spans="1:26" ht="11.25" customHeight="1" x14ac:dyDescent="0.2">
      <c r="A949" s="595"/>
      <c r="B949" s="595"/>
      <c r="C949" s="595"/>
      <c r="D949" s="595"/>
      <c r="E949" s="595"/>
      <c r="F949" s="595"/>
      <c r="G949" s="595"/>
      <c r="H949" s="596"/>
      <c r="I949" s="597"/>
      <c r="J949" s="597"/>
      <c r="K949" s="597"/>
      <c r="L949" s="595"/>
      <c r="M949" s="595"/>
      <c r="N949" s="595"/>
      <c r="O949" s="595"/>
      <c r="P949" s="595"/>
      <c r="Q949" s="595"/>
      <c r="R949" s="595"/>
      <c r="S949" s="595"/>
      <c r="T949" s="597"/>
      <c r="U949" s="597"/>
      <c r="V949" s="597"/>
      <c r="W949" s="597"/>
      <c r="X949" s="597"/>
      <c r="Y949" s="595"/>
      <c r="Z949" s="595"/>
    </row>
    <row r="950" spans="1:26" ht="11.25" customHeight="1" x14ac:dyDescent="0.2">
      <c r="A950" s="595"/>
      <c r="B950" s="595"/>
      <c r="C950" s="595"/>
      <c r="D950" s="595"/>
      <c r="E950" s="595"/>
      <c r="F950" s="595"/>
      <c r="G950" s="595"/>
      <c r="H950" s="596"/>
      <c r="I950" s="597"/>
      <c r="J950" s="597"/>
      <c r="K950" s="597"/>
      <c r="L950" s="595"/>
      <c r="M950" s="595"/>
      <c r="N950" s="595"/>
      <c r="O950" s="595"/>
      <c r="P950" s="595"/>
      <c r="Q950" s="595"/>
      <c r="R950" s="595"/>
      <c r="S950" s="595"/>
      <c r="T950" s="597"/>
      <c r="U950" s="597"/>
      <c r="V950" s="597"/>
      <c r="W950" s="597"/>
      <c r="X950" s="597"/>
      <c r="Y950" s="595"/>
      <c r="Z950" s="595"/>
    </row>
    <row r="951" spans="1:26" ht="11.25" customHeight="1" x14ac:dyDescent="0.2">
      <c r="A951" s="595"/>
      <c r="B951" s="595"/>
      <c r="C951" s="595"/>
      <c r="D951" s="595"/>
      <c r="E951" s="595"/>
      <c r="F951" s="595"/>
      <c r="G951" s="595"/>
      <c r="H951" s="596"/>
      <c r="I951" s="597"/>
      <c r="J951" s="597"/>
      <c r="K951" s="597"/>
      <c r="L951" s="595"/>
      <c r="M951" s="595"/>
      <c r="N951" s="595"/>
      <c r="O951" s="595"/>
      <c r="P951" s="595"/>
      <c r="Q951" s="595"/>
      <c r="R951" s="595"/>
      <c r="S951" s="595"/>
      <c r="T951" s="597"/>
      <c r="U951" s="597"/>
      <c r="V951" s="597"/>
      <c r="W951" s="597"/>
      <c r="X951" s="597"/>
      <c r="Y951" s="595"/>
      <c r="Z951" s="595"/>
    </row>
    <row r="952" spans="1:26" ht="11.25" customHeight="1" x14ac:dyDescent="0.2">
      <c r="A952" s="595"/>
      <c r="B952" s="595"/>
      <c r="C952" s="595"/>
      <c r="D952" s="595"/>
      <c r="E952" s="595"/>
      <c r="F952" s="595"/>
      <c r="G952" s="595"/>
      <c r="H952" s="596"/>
      <c r="I952" s="597"/>
      <c r="J952" s="597"/>
      <c r="K952" s="597"/>
      <c r="L952" s="595"/>
      <c r="M952" s="595"/>
      <c r="N952" s="595"/>
      <c r="O952" s="595"/>
      <c r="P952" s="595"/>
      <c r="Q952" s="595"/>
      <c r="R952" s="595"/>
      <c r="S952" s="595"/>
      <c r="T952" s="597"/>
      <c r="U952" s="597"/>
      <c r="V952" s="597"/>
      <c r="W952" s="597"/>
      <c r="X952" s="597"/>
      <c r="Y952" s="595"/>
      <c r="Z952" s="595"/>
    </row>
    <row r="953" spans="1:26" ht="11.25" customHeight="1" x14ac:dyDescent="0.2">
      <c r="A953" s="595"/>
      <c r="B953" s="595"/>
      <c r="C953" s="595"/>
      <c r="D953" s="595"/>
      <c r="E953" s="595"/>
      <c r="F953" s="595"/>
      <c r="G953" s="595"/>
      <c r="H953" s="596"/>
      <c r="I953" s="597"/>
      <c r="J953" s="597"/>
      <c r="K953" s="597"/>
      <c r="L953" s="595"/>
      <c r="M953" s="595"/>
      <c r="N953" s="595"/>
      <c r="O953" s="595"/>
      <c r="P953" s="595"/>
      <c r="Q953" s="595"/>
      <c r="R953" s="595"/>
      <c r="S953" s="595"/>
      <c r="T953" s="597"/>
      <c r="U953" s="597"/>
      <c r="V953" s="597"/>
      <c r="W953" s="597"/>
      <c r="X953" s="597"/>
      <c r="Y953" s="595"/>
      <c r="Z953" s="595"/>
    </row>
    <row r="954" spans="1:26" ht="11.25" customHeight="1" x14ac:dyDescent="0.2">
      <c r="A954" s="595"/>
      <c r="B954" s="595"/>
      <c r="C954" s="595"/>
      <c r="D954" s="595"/>
      <c r="E954" s="595"/>
      <c r="F954" s="595"/>
      <c r="G954" s="595"/>
      <c r="H954" s="596"/>
      <c r="I954" s="597"/>
      <c r="J954" s="597"/>
      <c r="K954" s="597"/>
      <c r="L954" s="595"/>
      <c r="M954" s="595"/>
      <c r="N954" s="595"/>
      <c r="O954" s="595"/>
      <c r="P954" s="595"/>
      <c r="Q954" s="595"/>
      <c r="R954" s="595"/>
      <c r="S954" s="595"/>
      <c r="T954" s="597"/>
      <c r="U954" s="597"/>
      <c r="V954" s="597"/>
      <c r="W954" s="597"/>
      <c r="X954" s="597"/>
      <c r="Y954" s="595"/>
      <c r="Z954" s="595"/>
    </row>
    <row r="955" spans="1:26" ht="11.25" customHeight="1" x14ac:dyDescent="0.2">
      <c r="A955" s="595"/>
      <c r="B955" s="595"/>
      <c r="C955" s="595"/>
      <c r="D955" s="595"/>
      <c r="E955" s="595"/>
      <c r="F955" s="595"/>
      <c r="G955" s="595"/>
      <c r="H955" s="596"/>
      <c r="I955" s="597"/>
      <c r="J955" s="597"/>
      <c r="K955" s="597"/>
      <c r="L955" s="595"/>
      <c r="M955" s="595"/>
      <c r="N955" s="595"/>
      <c r="O955" s="595"/>
      <c r="P955" s="595"/>
      <c r="Q955" s="595"/>
      <c r="R955" s="595"/>
      <c r="S955" s="595"/>
      <c r="T955" s="597"/>
      <c r="U955" s="597"/>
      <c r="V955" s="597"/>
      <c r="W955" s="597"/>
      <c r="X955" s="597"/>
      <c r="Y955" s="595"/>
      <c r="Z955" s="595"/>
    </row>
    <row r="956" spans="1:26" ht="11.25" customHeight="1" x14ac:dyDescent="0.2">
      <c r="A956" s="595"/>
      <c r="B956" s="595"/>
      <c r="C956" s="595"/>
      <c r="D956" s="595"/>
      <c r="E956" s="595"/>
      <c r="F956" s="595"/>
      <c r="G956" s="595"/>
      <c r="H956" s="596"/>
      <c r="I956" s="597"/>
      <c r="J956" s="597"/>
      <c r="K956" s="597"/>
      <c r="L956" s="595"/>
      <c r="M956" s="595"/>
      <c r="N956" s="595"/>
      <c r="O956" s="595"/>
      <c r="P956" s="595"/>
      <c r="Q956" s="595"/>
      <c r="R956" s="595"/>
      <c r="S956" s="595"/>
      <c r="T956" s="597"/>
      <c r="U956" s="597"/>
      <c r="V956" s="597"/>
      <c r="W956" s="597"/>
      <c r="X956" s="597"/>
      <c r="Y956" s="595"/>
      <c r="Z956" s="595"/>
    </row>
    <row r="957" spans="1:26" ht="11.25" customHeight="1" x14ac:dyDescent="0.2">
      <c r="A957" s="595"/>
      <c r="B957" s="595"/>
      <c r="C957" s="595"/>
      <c r="D957" s="595"/>
      <c r="E957" s="595"/>
      <c r="F957" s="595"/>
      <c r="G957" s="595"/>
      <c r="H957" s="596"/>
      <c r="I957" s="597"/>
      <c r="J957" s="597"/>
      <c r="K957" s="597"/>
      <c r="L957" s="595"/>
      <c r="M957" s="595"/>
      <c r="N957" s="595"/>
      <c r="O957" s="595"/>
      <c r="P957" s="595"/>
      <c r="Q957" s="595"/>
      <c r="R957" s="595"/>
      <c r="S957" s="595"/>
      <c r="T957" s="597"/>
      <c r="U957" s="597"/>
      <c r="V957" s="597"/>
      <c r="W957" s="597"/>
      <c r="X957" s="597"/>
      <c r="Y957" s="595"/>
      <c r="Z957" s="595"/>
    </row>
    <row r="958" spans="1:26" ht="11.25" customHeight="1" x14ac:dyDescent="0.2">
      <c r="A958" s="595"/>
      <c r="B958" s="595"/>
      <c r="C958" s="595"/>
      <c r="D958" s="595"/>
      <c r="E958" s="595"/>
      <c r="F958" s="595"/>
      <c r="G958" s="595"/>
      <c r="H958" s="596"/>
      <c r="I958" s="597"/>
      <c r="J958" s="597"/>
      <c r="K958" s="597"/>
      <c r="L958" s="595"/>
      <c r="M958" s="595"/>
      <c r="N958" s="595"/>
      <c r="O958" s="595"/>
      <c r="P958" s="595"/>
      <c r="Q958" s="595"/>
      <c r="R958" s="595"/>
      <c r="S958" s="595"/>
      <c r="T958" s="597"/>
      <c r="U958" s="597"/>
      <c r="V958" s="597"/>
      <c r="W958" s="597"/>
      <c r="X958" s="597"/>
      <c r="Y958" s="595"/>
      <c r="Z958" s="595"/>
    </row>
    <row r="959" spans="1:26" ht="11.25" customHeight="1" x14ac:dyDescent="0.2">
      <c r="A959" s="595"/>
      <c r="B959" s="595"/>
      <c r="C959" s="595"/>
      <c r="D959" s="595"/>
      <c r="E959" s="595"/>
      <c r="F959" s="595"/>
      <c r="G959" s="595"/>
      <c r="H959" s="596"/>
      <c r="I959" s="597"/>
      <c r="J959" s="597"/>
      <c r="K959" s="597"/>
      <c r="L959" s="595"/>
      <c r="M959" s="595"/>
      <c r="N959" s="595"/>
      <c r="O959" s="595"/>
      <c r="P959" s="595"/>
      <c r="Q959" s="595"/>
      <c r="R959" s="595"/>
      <c r="S959" s="595"/>
      <c r="T959" s="597"/>
      <c r="U959" s="597"/>
      <c r="V959" s="597"/>
      <c r="W959" s="597"/>
      <c r="X959" s="597"/>
      <c r="Y959" s="595"/>
      <c r="Z959" s="595"/>
    </row>
    <row r="960" spans="1:26" ht="11.25" customHeight="1" x14ac:dyDescent="0.2">
      <c r="A960" s="595"/>
      <c r="B960" s="595"/>
      <c r="C960" s="595"/>
      <c r="D960" s="595"/>
      <c r="E960" s="595"/>
      <c r="F960" s="595"/>
      <c r="G960" s="595"/>
      <c r="H960" s="596"/>
      <c r="I960" s="597"/>
      <c r="J960" s="597"/>
      <c r="K960" s="597"/>
      <c r="L960" s="595"/>
      <c r="M960" s="595"/>
      <c r="N960" s="595"/>
      <c r="O960" s="595"/>
      <c r="P960" s="595"/>
      <c r="Q960" s="595"/>
      <c r="R960" s="595"/>
      <c r="S960" s="595"/>
      <c r="T960" s="597"/>
      <c r="U960" s="597"/>
      <c r="V960" s="597"/>
      <c r="W960" s="597"/>
      <c r="X960" s="597"/>
      <c r="Y960" s="595"/>
      <c r="Z960" s="595"/>
    </row>
    <row r="961" spans="1:26" ht="11.25" customHeight="1" x14ac:dyDescent="0.2">
      <c r="A961" s="595"/>
      <c r="B961" s="595"/>
      <c r="C961" s="595"/>
      <c r="D961" s="595"/>
      <c r="E961" s="595"/>
      <c r="F961" s="595"/>
      <c r="G961" s="595"/>
      <c r="H961" s="596"/>
      <c r="I961" s="597"/>
      <c r="J961" s="597"/>
      <c r="K961" s="597"/>
      <c r="L961" s="595"/>
      <c r="M961" s="595"/>
      <c r="N961" s="595"/>
      <c r="O961" s="595"/>
      <c r="P961" s="595"/>
      <c r="Q961" s="595"/>
      <c r="R961" s="595"/>
      <c r="S961" s="595"/>
      <c r="T961" s="597"/>
      <c r="U961" s="597"/>
      <c r="V961" s="597"/>
      <c r="W961" s="597"/>
      <c r="X961" s="597"/>
      <c r="Y961" s="595"/>
      <c r="Z961" s="595"/>
    </row>
    <row r="962" spans="1:26" ht="11.25" customHeight="1" x14ac:dyDescent="0.2">
      <c r="A962" s="595"/>
      <c r="B962" s="595"/>
      <c r="C962" s="595"/>
      <c r="D962" s="595"/>
      <c r="E962" s="595"/>
      <c r="F962" s="595"/>
      <c r="G962" s="595"/>
      <c r="H962" s="596"/>
      <c r="I962" s="597"/>
      <c r="J962" s="597"/>
      <c r="K962" s="597"/>
      <c r="L962" s="595"/>
      <c r="M962" s="595"/>
      <c r="N962" s="595"/>
      <c r="O962" s="595"/>
      <c r="P962" s="595"/>
      <c r="Q962" s="595"/>
      <c r="R962" s="595"/>
      <c r="S962" s="595"/>
      <c r="T962" s="597"/>
      <c r="U962" s="597"/>
      <c r="V962" s="597"/>
      <c r="W962" s="597"/>
      <c r="X962" s="597"/>
      <c r="Y962" s="595"/>
      <c r="Z962" s="595"/>
    </row>
    <row r="963" spans="1:26" ht="11.25" customHeight="1" x14ac:dyDescent="0.2">
      <c r="A963" s="595"/>
      <c r="B963" s="595"/>
      <c r="C963" s="595"/>
      <c r="D963" s="595"/>
      <c r="E963" s="595"/>
      <c r="F963" s="595"/>
      <c r="G963" s="595"/>
      <c r="H963" s="596"/>
      <c r="I963" s="597"/>
      <c r="J963" s="597"/>
      <c r="K963" s="597"/>
      <c r="L963" s="595"/>
      <c r="M963" s="595"/>
      <c r="N963" s="595"/>
      <c r="O963" s="595"/>
      <c r="P963" s="595"/>
      <c r="Q963" s="595"/>
      <c r="R963" s="595"/>
      <c r="S963" s="595"/>
      <c r="T963" s="597"/>
      <c r="U963" s="597"/>
      <c r="V963" s="597"/>
      <c r="W963" s="597"/>
      <c r="X963" s="597"/>
      <c r="Y963" s="595"/>
      <c r="Z963" s="595"/>
    </row>
    <row r="964" spans="1:26" ht="11.25" customHeight="1" x14ac:dyDescent="0.2">
      <c r="A964" s="595"/>
      <c r="B964" s="595"/>
      <c r="C964" s="595"/>
      <c r="D964" s="595"/>
      <c r="E964" s="595"/>
      <c r="F964" s="595"/>
      <c r="G964" s="595"/>
      <c r="H964" s="596"/>
      <c r="I964" s="597"/>
      <c r="J964" s="597"/>
      <c r="K964" s="597"/>
      <c r="L964" s="595"/>
      <c r="M964" s="595"/>
      <c r="N964" s="595"/>
      <c r="O964" s="595"/>
      <c r="P964" s="595"/>
      <c r="Q964" s="595"/>
      <c r="R964" s="595"/>
      <c r="S964" s="595"/>
      <c r="T964" s="597"/>
      <c r="U964" s="597"/>
      <c r="V964" s="597"/>
      <c r="W964" s="597"/>
      <c r="X964" s="597"/>
      <c r="Y964" s="595"/>
      <c r="Z964" s="595"/>
    </row>
    <row r="965" spans="1:26" ht="11.25" customHeight="1" x14ac:dyDescent="0.2">
      <c r="A965" s="595"/>
      <c r="B965" s="595"/>
      <c r="C965" s="595"/>
      <c r="D965" s="595"/>
      <c r="E965" s="595"/>
      <c r="F965" s="595"/>
      <c r="G965" s="595"/>
      <c r="H965" s="596"/>
      <c r="I965" s="597"/>
      <c r="J965" s="597"/>
      <c r="K965" s="597"/>
      <c r="L965" s="595"/>
      <c r="M965" s="595"/>
      <c r="N965" s="595"/>
      <c r="O965" s="595"/>
      <c r="P965" s="595"/>
      <c r="Q965" s="595"/>
      <c r="R965" s="595"/>
      <c r="S965" s="595"/>
      <c r="T965" s="597"/>
      <c r="U965" s="597"/>
      <c r="V965" s="597"/>
      <c r="W965" s="597"/>
      <c r="X965" s="597"/>
      <c r="Y965" s="595"/>
      <c r="Z965" s="595"/>
    </row>
    <row r="966" spans="1:26" ht="11.25" customHeight="1" x14ac:dyDescent="0.2">
      <c r="A966" s="595"/>
      <c r="B966" s="595"/>
      <c r="C966" s="595"/>
      <c r="D966" s="595"/>
      <c r="E966" s="595"/>
      <c r="F966" s="595"/>
      <c r="G966" s="595"/>
      <c r="H966" s="596"/>
      <c r="I966" s="597"/>
      <c r="J966" s="597"/>
      <c r="K966" s="597"/>
      <c r="L966" s="595"/>
      <c r="M966" s="595"/>
      <c r="N966" s="595"/>
      <c r="O966" s="595"/>
      <c r="P966" s="595"/>
      <c r="Q966" s="595"/>
      <c r="R966" s="595"/>
      <c r="S966" s="595"/>
      <c r="T966" s="597"/>
      <c r="U966" s="597"/>
      <c r="V966" s="597"/>
      <c r="W966" s="597"/>
      <c r="X966" s="597"/>
      <c r="Y966" s="595"/>
      <c r="Z966" s="595"/>
    </row>
    <row r="967" spans="1:26" ht="11.25" customHeight="1" x14ac:dyDescent="0.2">
      <c r="A967" s="595"/>
      <c r="B967" s="595"/>
      <c r="C967" s="595"/>
      <c r="D967" s="595"/>
      <c r="E967" s="595"/>
      <c r="F967" s="595"/>
      <c r="G967" s="595"/>
      <c r="H967" s="596"/>
      <c r="I967" s="597"/>
      <c r="J967" s="597"/>
      <c r="K967" s="597"/>
      <c r="L967" s="595"/>
      <c r="M967" s="595"/>
      <c r="N967" s="595"/>
      <c r="O967" s="595"/>
      <c r="P967" s="595"/>
      <c r="Q967" s="595"/>
      <c r="R967" s="595"/>
      <c r="S967" s="595"/>
      <c r="T967" s="597"/>
      <c r="U967" s="597"/>
      <c r="V967" s="597"/>
      <c r="W967" s="597"/>
      <c r="X967" s="597"/>
      <c r="Y967" s="595"/>
      <c r="Z967" s="595"/>
    </row>
    <row r="968" spans="1:26" ht="11.25" customHeight="1" x14ac:dyDescent="0.2">
      <c r="A968" s="595"/>
      <c r="B968" s="595"/>
      <c r="C968" s="595"/>
      <c r="D968" s="595"/>
      <c r="E968" s="595"/>
      <c r="F968" s="595"/>
      <c r="G968" s="595"/>
      <c r="H968" s="596"/>
      <c r="I968" s="597"/>
      <c r="J968" s="597"/>
      <c r="K968" s="597"/>
      <c r="L968" s="595"/>
      <c r="M968" s="595"/>
      <c r="N968" s="595"/>
      <c r="O968" s="595"/>
      <c r="P968" s="595"/>
      <c r="Q968" s="595"/>
      <c r="R968" s="595"/>
      <c r="S968" s="595"/>
      <c r="T968" s="597"/>
      <c r="U968" s="597"/>
      <c r="V968" s="597"/>
      <c r="W968" s="597"/>
      <c r="X968" s="597"/>
      <c r="Y968" s="595"/>
      <c r="Z968" s="595"/>
    </row>
    <row r="969" spans="1:26" ht="11.25" customHeight="1" x14ac:dyDescent="0.2">
      <c r="A969" s="595"/>
      <c r="B969" s="595"/>
      <c r="C969" s="595"/>
      <c r="D969" s="595"/>
      <c r="E969" s="595"/>
      <c r="F969" s="595"/>
      <c r="G969" s="595"/>
      <c r="H969" s="596"/>
      <c r="I969" s="597"/>
      <c r="J969" s="597"/>
      <c r="K969" s="597"/>
      <c r="L969" s="595"/>
      <c r="M969" s="595"/>
      <c r="N969" s="595"/>
      <c r="O969" s="595"/>
      <c r="P969" s="595"/>
      <c r="Q969" s="595"/>
      <c r="R969" s="595"/>
      <c r="S969" s="595"/>
      <c r="T969" s="597"/>
      <c r="U969" s="597"/>
      <c r="V969" s="597"/>
      <c r="W969" s="597"/>
      <c r="X969" s="597"/>
      <c r="Y969" s="595"/>
      <c r="Z969" s="595"/>
    </row>
    <row r="970" spans="1:26" ht="11.25" customHeight="1" x14ac:dyDescent="0.2">
      <c r="A970" s="595"/>
      <c r="B970" s="595"/>
      <c r="C970" s="595"/>
      <c r="D970" s="595"/>
      <c r="E970" s="595"/>
      <c r="F970" s="595"/>
      <c r="G970" s="595"/>
      <c r="H970" s="596"/>
      <c r="I970" s="597"/>
      <c r="J970" s="597"/>
      <c r="K970" s="597"/>
      <c r="L970" s="595"/>
      <c r="M970" s="595"/>
      <c r="N970" s="595"/>
      <c r="O970" s="595"/>
      <c r="P970" s="595"/>
      <c r="Q970" s="595"/>
      <c r="R970" s="595"/>
      <c r="S970" s="595"/>
      <c r="T970" s="597"/>
      <c r="U970" s="597"/>
      <c r="V970" s="597"/>
      <c r="W970" s="597"/>
      <c r="X970" s="597"/>
      <c r="Y970" s="595"/>
      <c r="Z970" s="595"/>
    </row>
    <row r="971" spans="1:26" ht="11.25" customHeight="1" x14ac:dyDescent="0.2">
      <c r="A971" s="595"/>
      <c r="B971" s="595"/>
      <c r="C971" s="595"/>
      <c r="D971" s="595"/>
      <c r="E971" s="595"/>
      <c r="F971" s="595"/>
      <c r="G971" s="595"/>
      <c r="H971" s="596"/>
      <c r="I971" s="597"/>
      <c r="J971" s="597"/>
      <c r="K971" s="597"/>
      <c r="L971" s="595"/>
      <c r="M971" s="595"/>
      <c r="N971" s="595"/>
      <c r="O971" s="595"/>
      <c r="P971" s="595"/>
      <c r="Q971" s="595"/>
      <c r="R971" s="595"/>
      <c r="S971" s="595"/>
      <c r="T971" s="597"/>
      <c r="U971" s="597"/>
      <c r="V971" s="597"/>
      <c r="W971" s="597"/>
      <c r="X971" s="597"/>
      <c r="Y971" s="595"/>
      <c r="Z971" s="595"/>
    </row>
    <row r="972" spans="1:26" ht="11.25" customHeight="1" x14ac:dyDescent="0.2">
      <c r="A972" s="595"/>
      <c r="B972" s="595"/>
      <c r="C972" s="595"/>
      <c r="D972" s="595"/>
      <c r="E972" s="595"/>
      <c r="F972" s="595"/>
      <c r="G972" s="595"/>
      <c r="H972" s="596"/>
      <c r="I972" s="597"/>
      <c r="J972" s="597"/>
      <c r="K972" s="597"/>
      <c r="L972" s="595"/>
      <c r="M972" s="595"/>
      <c r="N972" s="595"/>
      <c r="O972" s="595"/>
      <c r="P972" s="595"/>
      <c r="Q972" s="595"/>
      <c r="R972" s="595"/>
      <c r="S972" s="595"/>
      <c r="T972" s="597"/>
      <c r="U972" s="597"/>
      <c r="V972" s="597"/>
      <c r="W972" s="597"/>
      <c r="X972" s="597"/>
      <c r="Y972" s="595"/>
      <c r="Z972" s="595"/>
    </row>
    <row r="973" spans="1:26" ht="11.25" customHeight="1" x14ac:dyDescent="0.2">
      <c r="A973" s="595"/>
      <c r="B973" s="595"/>
      <c r="C973" s="595"/>
      <c r="D973" s="595"/>
      <c r="E973" s="595"/>
      <c r="F973" s="595"/>
      <c r="G973" s="595"/>
      <c r="H973" s="596"/>
      <c r="I973" s="597"/>
      <c r="J973" s="597"/>
      <c r="K973" s="597"/>
      <c r="L973" s="595"/>
      <c r="M973" s="595"/>
      <c r="N973" s="595"/>
      <c r="O973" s="595"/>
      <c r="P973" s="595"/>
      <c r="Q973" s="595"/>
      <c r="R973" s="595"/>
      <c r="S973" s="595"/>
      <c r="T973" s="597"/>
      <c r="U973" s="597"/>
      <c r="V973" s="597"/>
      <c r="W973" s="597"/>
      <c r="X973" s="597"/>
      <c r="Y973" s="595"/>
      <c r="Z973" s="595"/>
    </row>
    <row r="974" spans="1:26" ht="11.25" customHeight="1" x14ac:dyDescent="0.2">
      <c r="A974" s="595"/>
      <c r="B974" s="595"/>
      <c r="C974" s="595"/>
      <c r="D974" s="595"/>
      <c r="E974" s="595"/>
      <c r="F974" s="595"/>
      <c r="G974" s="595"/>
      <c r="H974" s="596"/>
      <c r="I974" s="597"/>
      <c r="J974" s="597"/>
      <c r="K974" s="597"/>
      <c r="L974" s="595"/>
      <c r="M974" s="595"/>
      <c r="N974" s="595"/>
      <c r="O974" s="595"/>
      <c r="P974" s="595"/>
      <c r="Q974" s="595"/>
      <c r="R974" s="595"/>
      <c r="S974" s="595"/>
      <c r="T974" s="597"/>
      <c r="U974" s="597"/>
      <c r="V974" s="597"/>
      <c r="W974" s="597"/>
      <c r="X974" s="597"/>
      <c r="Y974" s="595"/>
      <c r="Z974" s="595"/>
    </row>
    <row r="975" spans="1:26" ht="11.25" customHeight="1" x14ac:dyDescent="0.2">
      <c r="A975" s="595"/>
      <c r="B975" s="595"/>
      <c r="C975" s="595"/>
      <c r="D975" s="595"/>
      <c r="E975" s="595"/>
      <c r="F975" s="595"/>
      <c r="G975" s="595"/>
      <c r="H975" s="596"/>
      <c r="I975" s="597"/>
      <c r="J975" s="597"/>
      <c r="K975" s="597"/>
      <c r="L975" s="595"/>
      <c r="M975" s="595"/>
      <c r="N975" s="595"/>
      <c r="O975" s="595"/>
      <c r="P975" s="595"/>
      <c r="Q975" s="595"/>
      <c r="R975" s="595"/>
      <c r="S975" s="595"/>
      <c r="T975" s="597"/>
      <c r="U975" s="597"/>
      <c r="V975" s="597"/>
      <c r="W975" s="597"/>
      <c r="X975" s="597"/>
      <c r="Y975" s="595"/>
      <c r="Z975" s="595"/>
    </row>
    <row r="976" spans="1:26" ht="11.25" customHeight="1" x14ac:dyDescent="0.2">
      <c r="A976" s="595"/>
      <c r="B976" s="595"/>
      <c r="C976" s="595"/>
      <c r="D976" s="595"/>
      <c r="E976" s="595"/>
      <c r="F976" s="595"/>
      <c r="G976" s="595"/>
      <c r="H976" s="596"/>
      <c r="I976" s="597"/>
      <c r="J976" s="597"/>
      <c r="K976" s="597"/>
      <c r="L976" s="595"/>
      <c r="M976" s="595"/>
      <c r="N976" s="595"/>
      <c r="O976" s="595"/>
      <c r="P976" s="595"/>
      <c r="Q976" s="595"/>
      <c r="R976" s="595"/>
      <c r="S976" s="595"/>
      <c r="T976" s="597"/>
      <c r="U976" s="597"/>
      <c r="V976" s="597"/>
      <c r="W976" s="597"/>
      <c r="X976" s="597"/>
      <c r="Y976" s="595"/>
      <c r="Z976" s="595"/>
    </row>
    <row r="977" spans="1:26" ht="11.25" customHeight="1" x14ac:dyDescent="0.2">
      <c r="A977" s="595"/>
      <c r="B977" s="595"/>
      <c r="C977" s="595"/>
      <c r="D977" s="595"/>
      <c r="E977" s="595"/>
      <c r="F977" s="595"/>
      <c r="G977" s="595"/>
      <c r="H977" s="596"/>
      <c r="I977" s="597"/>
      <c r="J977" s="597"/>
      <c r="K977" s="597"/>
      <c r="L977" s="595"/>
      <c r="M977" s="595"/>
      <c r="N977" s="595"/>
      <c r="O977" s="595"/>
      <c r="P977" s="595"/>
      <c r="Q977" s="595"/>
      <c r="R977" s="595"/>
      <c r="S977" s="595"/>
      <c r="T977" s="597"/>
      <c r="U977" s="597"/>
      <c r="V977" s="597"/>
      <c r="W977" s="597"/>
      <c r="X977" s="597"/>
      <c r="Y977" s="595"/>
      <c r="Z977" s="595"/>
    </row>
    <row r="978" spans="1:26" ht="11.25" customHeight="1" x14ac:dyDescent="0.2">
      <c r="A978" s="595"/>
      <c r="B978" s="595"/>
      <c r="C978" s="595"/>
      <c r="D978" s="595"/>
      <c r="E978" s="595"/>
      <c r="F978" s="595"/>
      <c r="G978" s="595"/>
      <c r="H978" s="596"/>
      <c r="I978" s="597"/>
      <c r="J978" s="597"/>
      <c r="K978" s="597"/>
      <c r="L978" s="595"/>
      <c r="M978" s="595"/>
      <c r="N978" s="595"/>
      <c r="O978" s="595"/>
      <c r="P978" s="595"/>
      <c r="Q978" s="595"/>
      <c r="R978" s="595"/>
      <c r="S978" s="595"/>
      <c r="T978" s="597"/>
      <c r="U978" s="597"/>
      <c r="V978" s="597"/>
      <c r="W978" s="597"/>
      <c r="X978" s="597"/>
      <c r="Y978" s="595"/>
      <c r="Z978" s="595"/>
    </row>
    <row r="979" spans="1:26" ht="11.25" customHeight="1" x14ac:dyDescent="0.2">
      <c r="A979" s="595"/>
      <c r="B979" s="595"/>
      <c r="C979" s="595"/>
      <c r="D979" s="595"/>
      <c r="E979" s="595"/>
      <c r="F979" s="595"/>
      <c r="G979" s="595"/>
      <c r="H979" s="596"/>
      <c r="I979" s="597"/>
      <c r="J979" s="597"/>
      <c r="K979" s="597"/>
      <c r="L979" s="595"/>
      <c r="M979" s="595"/>
      <c r="N979" s="595"/>
      <c r="O979" s="595"/>
      <c r="P979" s="595"/>
      <c r="Q979" s="595"/>
      <c r="R979" s="595"/>
      <c r="S979" s="595"/>
      <c r="T979" s="597"/>
      <c r="U979" s="597"/>
      <c r="V979" s="597"/>
      <c r="W979" s="597"/>
      <c r="X979" s="597"/>
      <c r="Y979" s="595"/>
      <c r="Z979" s="595"/>
    </row>
    <row r="980" spans="1:26" ht="11.25" customHeight="1" x14ac:dyDescent="0.2">
      <c r="A980" s="595"/>
      <c r="B980" s="595"/>
      <c r="C980" s="595"/>
      <c r="D980" s="595"/>
      <c r="E980" s="595"/>
      <c r="F980" s="595"/>
      <c r="G980" s="595"/>
      <c r="H980" s="596"/>
      <c r="I980" s="597"/>
      <c r="J980" s="597"/>
      <c r="K980" s="597"/>
      <c r="L980" s="595"/>
      <c r="M980" s="595"/>
      <c r="N980" s="595"/>
      <c r="O980" s="595"/>
      <c r="P980" s="595"/>
      <c r="Q980" s="595"/>
      <c r="R980" s="595"/>
      <c r="S980" s="595"/>
      <c r="T980" s="597"/>
      <c r="U980" s="597"/>
      <c r="V980" s="597"/>
      <c r="W980" s="597"/>
      <c r="X980" s="597"/>
      <c r="Y980" s="595"/>
      <c r="Z980" s="595"/>
    </row>
    <row r="981" spans="1:26" ht="11.25" customHeight="1" x14ac:dyDescent="0.2">
      <c r="A981" s="595"/>
      <c r="B981" s="595"/>
      <c r="C981" s="595"/>
      <c r="D981" s="595"/>
      <c r="E981" s="595"/>
      <c r="F981" s="595"/>
      <c r="G981" s="595"/>
      <c r="H981" s="596"/>
      <c r="I981" s="597"/>
      <c r="J981" s="597"/>
      <c r="K981" s="597"/>
      <c r="L981" s="595"/>
      <c r="M981" s="595"/>
      <c r="N981" s="595"/>
      <c r="O981" s="595"/>
      <c r="P981" s="595"/>
      <c r="Q981" s="595"/>
      <c r="R981" s="595"/>
      <c r="S981" s="595"/>
      <c r="T981" s="597"/>
      <c r="U981" s="597"/>
      <c r="V981" s="597"/>
      <c r="W981" s="597"/>
      <c r="X981" s="597"/>
      <c r="Y981" s="595"/>
      <c r="Z981" s="595"/>
    </row>
    <row r="982" spans="1:26" ht="11.25" customHeight="1" x14ac:dyDescent="0.2">
      <c r="A982" s="595"/>
      <c r="B982" s="595"/>
      <c r="C982" s="595"/>
      <c r="D982" s="595"/>
      <c r="E982" s="595"/>
      <c r="F982" s="595"/>
      <c r="G982" s="595"/>
      <c r="H982" s="596"/>
      <c r="I982" s="597"/>
      <c r="J982" s="597"/>
      <c r="K982" s="597"/>
      <c r="L982" s="595"/>
      <c r="M982" s="595"/>
      <c r="N982" s="595"/>
      <c r="O982" s="595"/>
      <c r="P982" s="595"/>
      <c r="Q982" s="595"/>
      <c r="R982" s="595"/>
      <c r="S982" s="595"/>
      <c r="T982" s="597"/>
      <c r="U982" s="597"/>
      <c r="V982" s="597"/>
      <c r="W982" s="597"/>
      <c r="X982" s="597"/>
      <c r="Y982" s="595"/>
      <c r="Z982" s="595"/>
    </row>
    <row r="983" spans="1:26" ht="11.25" customHeight="1" x14ac:dyDescent="0.2">
      <c r="A983" s="595"/>
      <c r="B983" s="595"/>
      <c r="C983" s="595"/>
      <c r="D983" s="595"/>
      <c r="E983" s="595"/>
      <c r="F983" s="595"/>
      <c r="G983" s="595"/>
      <c r="H983" s="596"/>
      <c r="I983" s="597"/>
      <c r="J983" s="597"/>
      <c r="K983" s="597"/>
      <c r="L983" s="595"/>
      <c r="M983" s="595"/>
      <c r="N983" s="595"/>
      <c r="O983" s="595"/>
      <c r="P983" s="595"/>
      <c r="Q983" s="595"/>
      <c r="R983" s="595"/>
      <c r="S983" s="595"/>
      <c r="T983" s="597"/>
      <c r="U983" s="597"/>
      <c r="V983" s="597"/>
      <c r="W983" s="597"/>
      <c r="X983" s="597"/>
      <c r="Y983" s="595"/>
      <c r="Z983" s="595"/>
    </row>
    <row r="984" spans="1:26" ht="11.25" customHeight="1" x14ac:dyDescent="0.2">
      <c r="A984" s="595"/>
      <c r="B984" s="595"/>
      <c r="C984" s="595"/>
      <c r="D984" s="595"/>
      <c r="E984" s="595"/>
      <c r="F984" s="595"/>
      <c r="G984" s="595"/>
      <c r="H984" s="596"/>
      <c r="I984" s="597"/>
      <c r="J984" s="597"/>
      <c r="K984" s="597"/>
      <c r="L984" s="595"/>
      <c r="M984" s="595"/>
      <c r="N984" s="595"/>
      <c r="O984" s="595"/>
      <c r="P984" s="595"/>
      <c r="Q984" s="595"/>
      <c r="R984" s="595"/>
      <c r="S984" s="595"/>
      <c r="T984" s="597"/>
      <c r="U984" s="597"/>
      <c r="V984" s="597"/>
      <c r="W984" s="597"/>
      <c r="X984" s="597"/>
      <c r="Y984" s="595"/>
      <c r="Z984" s="595"/>
    </row>
    <row r="985" spans="1:26" ht="11.25" customHeight="1" x14ac:dyDescent="0.2">
      <c r="A985" s="595"/>
      <c r="B985" s="595"/>
      <c r="C985" s="595"/>
      <c r="D985" s="595"/>
      <c r="E985" s="595"/>
      <c r="F985" s="595"/>
      <c r="G985" s="595"/>
      <c r="H985" s="596"/>
      <c r="I985" s="597"/>
      <c r="J985" s="597"/>
      <c r="K985" s="597"/>
      <c r="L985" s="595"/>
      <c r="M985" s="595"/>
      <c r="N985" s="595"/>
      <c r="O985" s="595"/>
      <c r="P985" s="595"/>
      <c r="Q985" s="595"/>
      <c r="R985" s="595"/>
      <c r="S985" s="595"/>
      <c r="T985" s="597"/>
      <c r="U985" s="597"/>
      <c r="V985" s="597"/>
      <c r="W985" s="597"/>
      <c r="X985" s="597"/>
      <c r="Y985" s="595"/>
      <c r="Z985" s="595"/>
    </row>
    <row r="986" spans="1:26" ht="11.25" customHeight="1" x14ac:dyDescent="0.2">
      <c r="A986" s="595"/>
      <c r="B986" s="595"/>
      <c r="C986" s="595"/>
      <c r="D986" s="595"/>
      <c r="E986" s="595"/>
      <c r="F986" s="595"/>
      <c r="G986" s="595"/>
      <c r="H986" s="596"/>
      <c r="I986" s="597"/>
      <c r="J986" s="597"/>
      <c r="K986" s="597"/>
      <c r="L986" s="595"/>
      <c r="M986" s="595"/>
      <c r="N986" s="595"/>
      <c r="O986" s="595"/>
      <c r="P986" s="595"/>
      <c r="Q986" s="595"/>
      <c r="R986" s="595"/>
      <c r="S986" s="595"/>
      <c r="T986" s="597"/>
      <c r="U986" s="597"/>
      <c r="V986" s="597"/>
      <c r="W986" s="597"/>
      <c r="X986" s="597"/>
      <c r="Y986" s="595"/>
      <c r="Z986" s="595"/>
    </row>
    <row r="987" spans="1:26" ht="11.25" customHeight="1" x14ac:dyDescent="0.2">
      <c r="A987" s="595"/>
      <c r="B987" s="595"/>
      <c r="C987" s="595"/>
      <c r="D987" s="595"/>
      <c r="E987" s="595"/>
      <c r="F987" s="595"/>
      <c r="G987" s="595"/>
      <c r="H987" s="596"/>
      <c r="I987" s="597"/>
      <c r="J987" s="597"/>
      <c r="K987" s="597"/>
      <c r="L987" s="595"/>
      <c r="M987" s="595"/>
      <c r="N987" s="595"/>
      <c r="O987" s="595"/>
      <c r="P987" s="595"/>
      <c r="Q987" s="595"/>
      <c r="R987" s="595"/>
      <c r="S987" s="595"/>
      <c r="T987" s="597"/>
      <c r="U987" s="597"/>
      <c r="V987" s="597"/>
      <c r="W987" s="597"/>
      <c r="X987" s="597"/>
      <c r="Y987" s="595"/>
      <c r="Z987" s="595"/>
    </row>
    <row r="988" spans="1:26" ht="11.25" customHeight="1" x14ac:dyDescent="0.2">
      <c r="A988" s="595"/>
      <c r="B988" s="595"/>
      <c r="C988" s="595"/>
      <c r="D988" s="595"/>
      <c r="E988" s="595"/>
      <c r="F988" s="595"/>
      <c r="G988" s="595"/>
      <c r="H988" s="596"/>
      <c r="I988" s="597"/>
      <c r="J988" s="597"/>
      <c r="K988" s="597"/>
      <c r="L988" s="595"/>
      <c r="M988" s="595"/>
      <c r="N988" s="595"/>
      <c r="O988" s="595"/>
      <c r="P988" s="595"/>
      <c r="Q988" s="595"/>
      <c r="R988" s="595"/>
      <c r="S988" s="595"/>
      <c r="T988" s="597"/>
      <c r="U988" s="597"/>
      <c r="V988" s="597"/>
      <c r="W988" s="597"/>
      <c r="X988" s="597"/>
      <c r="Y988" s="595"/>
      <c r="Z988" s="595"/>
    </row>
    <row r="989" spans="1:26" ht="11.25" customHeight="1" x14ac:dyDescent="0.2">
      <c r="A989" s="595"/>
      <c r="B989" s="595"/>
      <c r="C989" s="595"/>
      <c r="D989" s="595"/>
      <c r="E989" s="595"/>
      <c r="F989" s="595"/>
      <c r="G989" s="595"/>
      <c r="H989" s="596"/>
      <c r="I989" s="597"/>
      <c r="J989" s="597"/>
      <c r="K989" s="597"/>
      <c r="L989" s="595"/>
      <c r="M989" s="595"/>
      <c r="N989" s="595"/>
      <c r="O989" s="595"/>
      <c r="P989" s="595"/>
      <c r="Q989" s="595"/>
      <c r="R989" s="595"/>
      <c r="S989" s="595"/>
      <c r="T989" s="597"/>
      <c r="U989" s="597"/>
      <c r="V989" s="597"/>
      <c r="W989" s="597"/>
      <c r="X989" s="597"/>
      <c r="Y989" s="595"/>
      <c r="Z989" s="595"/>
    </row>
    <row r="990" spans="1:26" ht="11.25" customHeight="1" x14ac:dyDescent="0.2">
      <c r="A990" s="595"/>
      <c r="B990" s="595"/>
      <c r="C990" s="595"/>
      <c r="D990" s="595"/>
      <c r="E990" s="595"/>
      <c r="F990" s="595"/>
      <c r="G990" s="595"/>
      <c r="H990" s="596"/>
      <c r="I990" s="597"/>
      <c r="J990" s="597"/>
      <c r="K990" s="597"/>
      <c r="L990" s="595"/>
      <c r="M990" s="595"/>
      <c r="N990" s="595"/>
      <c r="O990" s="595"/>
      <c r="P990" s="595"/>
      <c r="Q990" s="595"/>
      <c r="R990" s="595"/>
      <c r="S990" s="595"/>
      <c r="T990" s="597"/>
      <c r="U990" s="597"/>
      <c r="V990" s="597"/>
      <c r="W990" s="597"/>
      <c r="X990" s="597"/>
      <c r="Y990" s="595"/>
      <c r="Z990" s="595"/>
    </row>
    <row r="991" spans="1:26" ht="11.25" customHeight="1" x14ac:dyDescent="0.2">
      <c r="A991" s="595"/>
      <c r="B991" s="595"/>
      <c r="C991" s="595"/>
      <c r="D991" s="595"/>
      <c r="E991" s="595"/>
      <c r="F991" s="595"/>
      <c r="G991" s="595"/>
      <c r="H991" s="596"/>
      <c r="I991" s="597"/>
      <c r="J991" s="597"/>
      <c r="K991" s="597"/>
      <c r="L991" s="595"/>
      <c r="M991" s="595"/>
      <c r="N991" s="595"/>
      <c r="O991" s="595"/>
      <c r="P991" s="595"/>
      <c r="Q991" s="595"/>
      <c r="R991" s="595"/>
      <c r="S991" s="595"/>
      <c r="T991" s="597"/>
      <c r="U991" s="597"/>
      <c r="V991" s="597"/>
      <c r="W991" s="597"/>
      <c r="X991" s="597"/>
      <c r="Y991" s="595"/>
      <c r="Z991" s="595"/>
    </row>
    <row r="992" spans="1:26" ht="11.25" customHeight="1" x14ac:dyDescent="0.2">
      <c r="A992" s="595"/>
      <c r="B992" s="595"/>
      <c r="C992" s="595"/>
      <c r="D992" s="595"/>
      <c r="E992" s="595"/>
      <c r="F992" s="595"/>
      <c r="G992" s="595"/>
      <c r="H992" s="596"/>
      <c r="I992" s="597"/>
      <c r="J992" s="597"/>
      <c r="K992" s="597"/>
      <c r="L992" s="595"/>
      <c r="M992" s="595"/>
      <c r="N992" s="595"/>
      <c r="O992" s="595"/>
      <c r="P992" s="595"/>
      <c r="Q992" s="595"/>
      <c r="R992" s="595"/>
      <c r="S992" s="595"/>
      <c r="T992" s="597"/>
      <c r="U992" s="597"/>
      <c r="V992" s="597"/>
      <c r="W992" s="597"/>
      <c r="X992" s="597"/>
      <c r="Y992" s="595"/>
      <c r="Z992" s="595"/>
    </row>
    <row r="993" spans="1:26" ht="11.25" customHeight="1" x14ac:dyDescent="0.2">
      <c r="A993" s="595"/>
      <c r="B993" s="595"/>
      <c r="C993" s="595"/>
      <c r="D993" s="595"/>
      <c r="E993" s="595"/>
      <c r="F993" s="595"/>
      <c r="G993" s="595"/>
      <c r="H993" s="596"/>
      <c r="I993" s="597"/>
      <c r="J993" s="597"/>
      <c r="K993" s="597"/>
      <c r="L993" s="595"/>
      <c r="M993" s="595"/>
      <c r="N993" s="595"/>
      <c r="O993" s="595"/>
      <c r="P993" s="595"/>
      <c r="Q993" s="595"/>
      <c r="R993" s="595"/>
      <c r="S993" s="595"/>
      <c r="T993" s="597"/>
      <c r="U993" s="597"/>
      <c r="V993" s="597"/>
      <c r="W993" s="597"/>
      <c r="X993" s="597"/>
      <c r="Y993" s="595"/>
      <c r="Z993" s="595"/>
    </row>
    <row r="994" spans="1:26" ht="11.25" customHeight="1" x14ac:dyDescent="0.2">
      <c r="A994" s="595"/>
      <c r="B994" s="595"/>
      <c r="C994" s="595"/>
      <c r="D994" s="595"/>
      <c r="E994" s="595"/>
      <c r="F994" s="595"/>
      <c r="G994" s="595"/>
      <c r="H994" s="596"/>
      <c r="I994" s="597"/>
      <c r="J994" s="597"/>
      <c r="K994" s="597"/>
      <c r="L994" s="595"/>
      <c r="M994" s="595"/>
      <c r="N994" s="595"/>
      <c r="O994" s="595"/>
      <c r="P994" s="595"/>
      <c r="Q994" s="595"/>
      <c r="R994" s="595"/>
      <c r="S994" s="595"/>
      <c r="T994" s="597"/>
      <c r="U994" s="597"/>
      <c r="V994" s="597"/>
      <c r="W994" s="597"/>
      <c r="X994" s="597"/>
      <c r="Y994" s="595"/>
      <c r="Z994" s="595"/>
    </row>
    <row r="995" spans="1:26" ht="11.25" customHeight="1" x14ac:dyDescent="0.2">
      <c r="A995" s="595"/>
      <c r="B995" s="595"/>
      <c r="C995" s="595"/>
      <c r="D995" s="595"/>
      <c r="E995" s="595"/>
      <c r="F995" s="595"/>
      <c r="G995" s="595"/>
      <c r="H995" s="596"/>
      <c r="I995" s="597"/>
      <c r="J995" s="597"/>
      <c r="K995" s="597"/>
      <c r="L995" s="595"/>
      <c r="M995" s="595"/>
      <c r="N995" s="595"/>
      <c r="O995" s="595"/>
      <c r="P995" s="595"/>
      <c r="Q995" s="595"/>
      <c r="R995" s="595"/>
      <c r="S995" s="595"/>
      <c r="T995" s="597"/>
      <c r="U995" s="597"/>
      <c r="V995" s="597"/>
      <c r="W995" s="597"/>
      <c r="X995" s="597"/>
      <c r="Y995" s="595"/>
      <c r="Z995" s="595"/>
    </row>
    <row r="996" spans="1:26" ht="11.25" customHeight="1" x14ac:dyDescent="0.2">
      <c r="A996" s="595"/>
      <c r="B996" s="595"/>
      <c r="C996" s="595"/>
      <c r="D996" s="595"/>
      <c r="E996" s="595"/>
      <c r="F996" s="595"/>
      <c r="G996" s="595"/>
      <c r="H996" s="596"/>
      <c r="I996" s="597"/>
      <c r="J996" s="597"/>
      <c r="K996" s="597"/>
      <c r="L996" s="595"/>
      <c r="M996" s="595"/>
      <c r="N996" s="595"/>
      <c r="O996" s="595"/>
      <c r="P996" s="595"/>
      <c r="Q996" s="595"/>
      <c r="R996" s="595"/>
      <c r="S996" s="595"/>
      <c r="T996" s="597"/>
      <c r="U996" s="597"/>
      <c r="V996" s="597"/>
      <c r="W996" s="597"/>
      <c r="X996" s="597"/>
      <c r="Y996" s="595"/>
      <c r="Z996" s="595"/>
    </row>
    <row r="997" spans="1:26" ht="11.25" customHeight="1" x14ac:dyDescent="0.2">
      <c r="A997" s="595"/>
      <c r="B997" s="595"/>
      <c r="C997" s="595"/>
      <c r="D997" s="595"/>
      <c r="E997" s="595"/>
      <c r="F997" s="595"/>
      <c r="G997" s="595"/>
      <c r="H997" s="596"/>
      <c r="I997" s="597"/>
      <c r="J997" s="597"/>
      <c r="K997" s="597"/>
      <c r="L997" s="595"/>
      <c r="M997" s="595"/>
      <c r="N997" s="595"/>
      <c r="O997" s="595"/>
      <c r="P997" s="595"/>
      <c r="Q997" s="595"/>
      <c r="R997" s="595"/>
      <c r="S997" s="595"/>
      <c r="T997" s="597"/>
      <c r="U997" s="597"/>
      <c r="V997" s="597"/>
      <c r="W997" s="597"/>
      <c r="X997" s="597"/>
      <c r="Y997" s="595"/>
      <c r="Z997" s="595"/>
    </row>
    <row r="998" spans="1:26" ht="11.25" customHeight="1" x14ac:dyDescent="0.2">
      <c r="A998" s="595"/>
      <c r="B998" s="595"/>
      <c r="C998" s="595"/>
      <c r="D998" s="595"/>
      <c r="E998" s="595"/>
      <c r="F998" s="595"/>
      <c r="G998" s="595"/>
      <c r="H998" s="596"/>
      <c r="I998" s="597"/>
      <c r="J998" s="597"/>
      <c r="K998" s="597"/>
      <c r="L998" s="595"/>
      <c r="M998" s="595"/>
      <c r="N998" s="595"/>
      <c r="O998" s="595"/>
      <c r="P998" s="595"/>
      <c r="Q998" s="595"/>
      <c r="R998" s="595"/>
      <c r="S998" s="595"/>
      <c r="T998" s="597"/>
      <c r="U998" s="597"/>
      <c r="V998" s="597"/>
      <c r="W998" s="597"/>
      <c r="X998" s="597"/>
      <c r="Y998" s="595"/>
      <c r="Z998" s="595"/>
    </row>
    <row r="999" spans="1:26" ht="11.25" customHeight="1" x14ac:dyDescent="0.2">
      <c r="A999" s="595"/>
      <c r="B999" s="595"/>
      <c r="C999" s="595"/>
      <c r="D999" s="595"/>
      <c r="E999" s="595"/>
      <c r="F999" s="595"/>
      <c r="G999" s="595"/>
      <c r="H999" s="596"/>
      <c r="I999" s="597"/>
      <c r="J999" s="597"/>
      <c r="K999" s="597"/>
      <c r="L999" s="595"/>
      <c r="M999" s="595"/>
      <c r="N999" s="595"/>
      <c r="O999" s="595"/>
      <c r="P999" s="595"/>
      <c r="Q999" s="595"/>
      <c r="R999" s="595"/>
      <c r="S999" s="595"/>
      <c r="T999" s="597"/>
      <c r="U999" s="597"/>
      <c r="V999" s="597"/>
      <c r="W999" s="597"/>
      <c r="X999" s="597"/>
      <c r="Y999" s="595"/>
      <c r="Z999" s="595"/>
    </row>
  </sheetData>
  <conditionalFormatting sqref="H2:H16">
    <cfRule type="expression" dxfId="0" priority="1">
      <formula>IF(LEN(H2)&lt;&gt;13,1,0)</formula>
    </cfRule>
  </conditionalFormatting>
  <dataValidations count="2">
    <dataValidation type="custom" allowBlank="1" showInputMessage="1" showErrorMessage="1" prompt="Texto Excedido - El texto de este campo no debe exceder los 1.000 caracteres. En caso de requerir insertar un texto mayor, contacte al Equipo de Costos y Presupuesto de la SDES." sqref="O3:O8" xr:uid="{341FAAC8-2933-4195-BEC4-F6098111AA8B}">
      <formula1>LTE(LEN(O3),(1000))</formula1>
    </dataValidation>
    <dataValidation type="list" allowBlank="1" showErrorMessage="1" sqref="Y6" xr:uid="{D77267CF-97F6-40C7-8744-564C1FBF2784}">
      <formula1>$B$16:$B$51</formula1>
    </dataValidation>
  </dataValidations>
  <pageMargins left="0.7" right="0.7" top="0.75" bottom="0.75" header="0.3" footer="0.3"/>
  <pageSetup paperSize="9" orientation="portrait" r:id="rId1"/>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135" t="s">
        <v>564</v>
      </c>
      <c r="B1" s="646"/>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74" t="s">
        <v>522</v>
      </c>
      <c r="B3" s="175"/>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76"/>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1136" t="s">
        <v>524</v>
      </c>
      <c r="B5" s="646"/>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1136" t="s">
        <v>565</v>
      </c>
      <c r="B6" s="646"/>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1136" t="s">
        <v>527</v>
      </c>
      <c r="B7" s="646"/>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1136" t="s">
        <v>528</v>
      </c>
      <c r="B8" s="646"/>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1136" t="s">
        <v>566</v>
      </c>
      <c r="B9" s="646"/>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77" t="s">
        <v>531</v>
      </c>
      <c r="B10" s="177"/>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1134" t="s">
        <v>567</v>
      </c>
      <c r="B11" s="646"/>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1134" t="s">
        <v>568</v>
      </c>
      <c r="B12" s="646"/>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1134" t="s">
        <v>534</v>
      </c>
      <c r="B13" s="646"/>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1134" t="s">
        <v>569</v>
      </c>
      <c r="B14" s="646"/>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1134" t="s">
        <v>570</v>
      </c>
      <c r="B15" s="646"/>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46" t="s">
        <v>535</v>
      </c>
      <c r="B17" s="46" t="s">
        <v>536</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191" t="s">
        <v>695</v>
      </c>
      <c r="B18" s="178" t="s">
        <v>571</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191" t="s">
        <v>696</v>
      </c>
      <c r="B19" s="178" t="s">
        <v>572</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191" t="s">
        <v>697</v>
      </c>
      <c r="B20" s="178" t="s">
        <v>573</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192" t="s">
        <v>698</v>
      </c>
      <c r="B21" s="178" t="s">
        <v>575</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191" t="s">
        <v>699</v>
      </c>
      <c r="B22" s="178" t="s">
        <v>574</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191" t="s">
        <v>700</v>
      </c>
      <c r="B23" s="178" t="s">
        <v>546</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350"/>
  <sheetViews>
    <sheetView zoomScale="70" zoomScaleNormal="70" workbookViewId="0">
      <selection activeCell="A10" sqref="A10"/>
    </sheetView>
  </sheetViews>
  <sheetFormatPr baseColWidth="10" defaultColWidth="11.42578125" defaultRowHeight="18.75" customHeight="1" x14ac:dyDescent="0.2"/>
  <cols>
    <col min="1" max="1" width="31.42578125" style="206" customWidth="1"/>
    <col min="2" max="2" width="24" style="206" customWidth="1"/>
    <col min="3" max="4" width="25" style="206" customWidth="1"/>
    <col min="5" max="6" width="17" style="206" customWidth="1"/>
    <col min="7" max="9" width="16.85546875" style="206" customWidth="1"/>
    <col min="10" max="10" width="43.28515625" style="197" customWidth="1"/>
    <col min="11" max="16384" width="11.42578125" style="197"/>
  </cols>
  <sheetData>
    <row r="1" spans="1:13" s="196" customFormat="1" ht="18.75" customHeight="1" x14ac:dyDescent="0.2">
      <c r="A1" s="804" t="s">
        <v>0</v>
      </c>
      <c r="B1" s="805"/>
      <c r="C1" s="805"/>
      <c r="D1" s="805"/>
      <c r="E1" s="805"/>
      <c r="F1" s="805"/>
      <c r="G1" s="805"/>
      <c r="H1" s="805"/>
      <c r="I1" s="806"/>
    </row>
    <row r="2" spans="1:13" s="196" customFormat="1" ht="18.75" customHeight="1" x14ac:dyDescent="0.2">
      <c r="A2" s="807" t="s">
        <v>1</v>
      </c>
      <c r="B2" s="808"/>
      <c r="C2" s="808"/>
      <c r="D2" s="808"/>
      <c r="E2" s="808"/>
      <c r="F2" s="808"/>
      <c r="G2" s="808"/>
      <c r="H2" s="808"/>
      <c r="I2" s="809"/>
    </row>
    <row r="3" spans="1:13" s="196" customFormat="1" ht="18.75" customHeight="1" x14ac:dyDescent="0.2">
      <c r="A3" s="807" t="s">
        <v>703</v>
      </c>
      <c r="B3" s="808"/>
      <c r="C3" s="808"/>
      <c r="D3" s="808"/>
      <c r="E3" s="808"/>
      <c r="F3" s="808"/>
      <c r="G3" s="808"/>
      <c r="H3" s="808"/>
      <c r="I3" s="809"/>
    </row>
    <row r="4" spans="1:13" s="196" customFormat="1" ht="18.75" customHeight="1" x14ac:dyDescent="0.2">
      <c r="A4" s="797" t="s">
        <v>1015</v>
      </c>
      <c r="B4" s="798"/>
      <c r="C4" s="798"/>
      <c r="D4" s="798"/>
      <c r="E4" s="798"/>
      <c r="F4" s="799" t="s">
        <v>840</v>
      </c>
      <c r="G4" s="799"/>
      <c r="H4" s="799"/>
      <c r="I4" s="800"/>
    </row>
    <row r="5" spans="1:13" ht="39.75" customHeight="1" x14ac:dyDescent="0.2">
      <c r="A5" s="740" t="s">
        <v>704</v>
      </c>
      <c r="B5" s="765"/>
      <c r="C5" s="765"/>
      <c r="D5" s="765"/>
      <c r="E5" s="765"/>
      <c r="F5" s="765"/>
      <c r="G5" s="765"/>
      <c r="H5" s="765"/>
      <c r="I5" s="741"/>
      <c r="J5" s="196"/>
      <c r="K5" s="196"/>
      <c r="L5" s="196"/>
      <c r="M5" s="196"/>
    </row>
    <row r="6" spans="1:13" ht="39.75" customHeight="1" x14ac:dyDescent="0.2">
      <c r="A6" s="740" t="s">
        <v>705</v>
      </c>
      <c r="B6" s="765"/>
      <c r="C6" s="765"/>
      <c r="D6" s="765"/>
      <c r="E6" s="765"/>
      <c r="F6" s="765"/>
      <c r="G6" s="765"/>
      <c r="H6" s="765"/>
      <c r="I6" s="741"/>
    </row>
    <row r="7" spans="1:13" ht="39.75" customHeight="1" x14ac:dyDescent="0.2">
      <c r="A7" s="198" t="s">
        <v>706</v>
      </c>
      <c r="B7" s="199">
        <v>1</v>
      </c>
      <c r="C7" s="740" t="s">
        <v>707</v>
      </c>
      <c r="D7" s="741"/>
      <c r="E7" s="784" t="s">
        <v>772</v>
      </c>
      <c r="F7" s="801"/>
      <c r="G7" s="802"/>
      <c r="H7" s="198" t="s">
        <v>708</v>
      </c>
      <c r="I7" s="200" t="s">
        <v>709</v>
      </c>
    </row>
    <row r="8" spans="1:13" ht="39.75" customHeight="1" x14ac:dyDescent="0.2">
      <c r="A8" s="198" t="s">
        <v>710</v>
      </c>
      <c r="B8" s="782" t="s">
        <v>711</v>
      </c>
      <c r="C8" s="782"/>
      <c r="D8" s="782"/>
      <c r="E8" s="740" t="s">
        <v>712</v>
      </c>
      <c r="F8" s="741"/>
      <c r="G8" s="803" t="s">
        <v>773</v>
      </c>
      <c r="H8" s="803"/>
      <c r="I8" s="803"/>
    </row>
    <row r="9" spans="1:13" ht="50.25" customHeight="1" x14ac:dyDescent="0.2">
      <c r="A9" s="198" t="s">
        <v>713</v>
      </c>
      <c r="B9" s="782" t="s">
        <v>838</v>
      </c>
      <c r="C9" s="782"/>
      <c r="D9" s="782"/>
      <c r="E9" s="782"/>
      <c r="F9" s="782"/>
      <c r="G9" s="782"/>
      <c r="H9" s="782"/>
      <c r="I9" s="782"/>
    </row>
    <row r="10" spans="1:13" ht="39.75" customHeight="1" x14ac:dyDescent="0.2">
      <c r="A10" s="198" t="s">
        <v>714</v>
      </c>
      <c r="B10" s="782" t="s">
        <v>822</v>
      </c>
      <c r="C10" s="782"/>
      <c r="D10" s="782"/>
      <c r="E10" s="782"/>
      <c r="F10" s="782"/>
      <c r="G10" s="782"/>
      <c r="H10" s="782"/>
      <c r="I10" s="782"/>
    </row>
    <row r="11" spans="1:13" ht="39.75" customHeight="1" x14ac:dyDescent="0.2">
      <c r="A11" s="198" t="s">
        <v>715</v>
      </c>
      <c r="B11" s="193" t="s">
        <v>716</v>
      </c>
      <c r="C11" s="213" t="s">
        <v>823</v>
      </c>
      <c r="D11" s="193" t="s">
        <v>717</v>
      </c>
      <c r="E11" s="790" t="s">
        <v>718</v>
      </c>
      <c r="F11" s="791"/>
      <c r="G11" s="792" t="s">
        <v>719</v>
      </c>
      <c r="H11" s="792" t="s">
        <v>720</v>
      </c>
      <c r="I11" s="792" t="s">
        <v>935</v>
      </c>
    </row>
    <row r="12" spans="1:13" ht="39.75" customHeight="1" x14ac:dyDescent="0.2">
      <c r="A12" s="198" t="s">
        <v>721</v>
      </c>
      <c r="B12" s="193" t="s">
        <v>716</v>
      </c>
      <c r="C12" s="213" t="s">
        <v>716</v>
      </c>
      <c r="D12" s="193" t="s">
        <v>1017</v>
      </c>
      <c r="E12" s="706"/>
      <c r="F12" s="725"/>
      <c r="G12" s="793"/>
      <c r="H12" s="793"/>
      <c r="I12" s="793"/>
    </row>
    <row r="13" spans="1:13" ht="28.5" customHeight="1" x14ac:dyDescent="0.2">
      <c r="A13" s="198" t="s">
        <v>722</v>
      </c>
      <c r="B13" s="224">
        <v>1692</v>
      </c>
      <c r="C13" s="198" t="s">
        <v>723</v>
      </c>
      <c r="D13" s="586" t="s">
        <v>725</v>
      </c>
      <c r="E13" s="691" t="s">
        <v>724</v>
      </c>
      <c r="F13" s="692"/>
      <c r="G13" s="794" t="s">
        <v>1275</v>
      </c>
      <c r="H13" s="795"/>
      <c r="I13" s="796"/>
    </row>
    <row r="14" spans="1:13" ht="39.75" customHeight="1" x14ac:dyDescent="0.2">
      <c r="A14" s="740" t="s">
        <v>726</v>
      </c>
      <c r="B14" s="765"/>
      <c r="C14" s="765"/>
      <c r="D14" s="765"/>
      <c r="E14" s="765"/>
      <c r="F14" s="765"/>
      <c r="G14" s="765"/>
      <c r="H14" s="765"/>
      <c r="I14" s="741"/>
    </row>
    <row r="15" spans="1:13" ht="39.75" customHeight="1" x14ac:dyDescent="0.2">
      <c r="A15" s="198" t="s">
        <v>727</v>
      </c>
      <c r="B15" s="782" t="s">
        <v>774</v>
      </c>
      <c r="C15" s="783"/>
      <c r="D15" s="198" t="s">
        <v>728</v>
      </c>
      <c r="E15" s="784" t="s">
        <v>729</v>
      </c>
      <c r="F15" s="785"/>
      <c r="G15" s="198" t="s">
        <v>730</v>
      </c>
      <c r="H15" s="786" t="s">
        <v>725</v>
      </c>
      <c r="I15" s="787"/>
    </row>
    <row r="16" spans="1:13" ht="29.25" customHeight="1" x14ac:dyDescent="0.2">
      <c r="A16" s="198" t="s">
        <v>731</v>
      </c>
      <c r="B16" s="776" t="s">
        <v>775</v>
      </c>
      <c r="C16" s="788"/>
      <c r="D16" s="788"/>
      <c r="E16" s="788"/>
      <c r="F16" s="788"/>
      <c r="G16" s="788"/>
      <c r="H16" s="788"/>
      <c r="I16" s="788"/>
    </row>
    <row r="17" spans="1:9" ht="26.25" customHeight="1" x14ac:dyDescent="0.2">
      <c r="A17" s="198" t="s">
        <v>732</v>
      </c>
      <c r="B17" s="202" t="s">
        <v>590</v>
      </c>
      <c r="C17" s="198" t="s">
        <v>733</v>
      </c>
      <c r="D17" s="202" t="s">
        <v>591</v>
      </c>
      <c r="E17" s="740" t="s">
        <v>734</v>
      </c>
      <c r="F17" s="741"/>
      <c r="G17" s="203" t="s">
        <v>602</v>
      </c>
      <c r="H17" s="198" t="s">
        <v>735</v>
      </c>
      <c r="I17" s="224">
        <v>4300</v>
      </c>
    </row>
    <row r="18" spans="1:9" ht="76.5" customHeight="1" x14ac:dyDescent="0.2">
      <c r="A18" s="198" t="s">
        <v>736</v>
      </c>
      <c r="B18" s="782" t="s">
        <v>737</v>
      </c>
      <c r="C18" s="782"/>
      <c r="D18" s="782"/>
      <c r="E18" s="782"/>
      <c r="F18" s="782"/>
      <c r="G18" s="782"/>
      <c r="H18" s="782"/>
      <c r="I18" s="782"/>
    </row>
    <row r="19" spans="1:9" ht="144" customHeight="1" x14ac:dyDescent="0.2">
      <c r="A19" s="198" t="s">
        <v>738</v>
      </c>
      <c r="B19" s="779" t="s">
        <v>776</v>
      </c>
      <c r="C19" s="780"/>
      <c r="D19" s="781"/>
      <c r="E19" s="740" t="s">
        <v>739</v>
      </c>
      <c r="F19" s="741"/>
      <c r="G19" s="779" t="s">
        <v>777</v>
      </c>
      <c r="H19" s="780"/>
      <c r="I19" s="781"/>
    </row>
    <row r="20" spans="1:9" ht="39.75" customHeight="1" x14ac:dyDescent="0.2">
      <c r="A20" s="740" t="s">
        <v>740</v>
      </c>
      <c r="B20" s="765"/>
      <c r="C20" s="765"/>
      <c r="D20" s="765"/>
      <c r="E20" s="765"/>
      <c r="F20" s="765"/>
      <c r="G20" s="765"/>
      <c r="H20" s="765"/>
      <c r="I20" s="741"/>
    </row>
    <row r="21" spans="1:9" ht="26.25" customHeight="1" x14ac:dyDescent="0.2">
      <c r="A21" s="198" t="s">
        <v>741</v>
      </c>
      <c r="B21" s="779" t="s">
        <v>824</v>
      </c>
      <c r="C21" s="780"/>
      <c r="D21" s="780"/>
      <c r="E21" s="780"/>
      <c r="F21" s="780"/>
      <c r="G21" s="780"/>
      <c r="H21" s="780"/>
      <c r="I21" s="781"/>
    </row>
    <row r="22" spans="1:9" ht="39.75" customHeight="1" x14ac:dyDescent="0.2">
      <c r="A22" s="198" t="s">
        <v>742</v>
      </c>
      <c r="B22" s="740" t="s">
        <v>743</v>
      </c>
      <c r="C22" s="741"/>
      <c r="D22" s="740" t="s">
        <v>744</v>
      </c>
      <c r="E22" s="741"/>
      <c r="F22" s="740" t="s">
        <v>745</v>
      </c>
      <c r="G22" s="741"/>
      <c r="H22" s="740" t="s">
        <v>746</v>
      </c>
      <c r="I22" s="741"/>
    </row>
    <row r="23" spans="1:9" ht="39.75" customHeight="1" x14ac:dyDescent="0.2">
      <c r="A23" s="198" t="s">
        <v>747</v>
      </c>
      <c r="B23" s="776" t="s">
        <v>807</v>
      </c>
      <c r="C23" s="776"/>
      <c r="D23" s="776" t="s">
        <v>627</v>
      </c>
      <c r="E23" s="776"/>
      <c r="F23" s="776" t="s">
        <v>627</v>
      </c>
      <c r="G23" s="776"/>
      <c r="H23" s="682" t="s">
        <v>627</v>
      </c>
      <c r="I23" s="681"/>
    </row>
    <row r="24" spans="1:9" ht="39.75" customHeight="1" x14ac:dyDescent="0.2">
      <c r="A24" s="198" t="s">
        <v>748</v>
      </c>
      <c r="B24" s="778" t="s">
        <v>775</v>
      </c>
      <c r="C24" s="690"/>
      <c r="D24" s="778" t="s">
        <v>627</v>
      </c>
      <c r="E24" s="690"/>
      <c r="F24" s="776" t="s">
        <v>627</v>
      </c>
      <c r="G24" s="776"/>
      <c r="H24" s="682" t="s">
        <v>627</v>
      </c>
      <c r="I24" s="681"/>
    </row>
    <row r="25" spans="1:9" ht="39.75" customHeight="1" x14ac:dyDescent="0.2">
      <c r="A25" s="198" t="s">
        <v>749</v>
      </c>
      <c r="B25" s="777" t="s">
        <v>750</v>
      </c>
      <c r="C25" s="777"/>
      <c r="D25" s="777" t="s">
        <v>627</v>
      </c>
      <c r="E25" s="777"/>
      <c r="F25" s="776" t="s">
        <v>627</v>
      </c>
      <c r="G25" s="776"/>
      <c r="H25" s="682" t="s">
        <v>627</v>
      </c>
      <c r="I25" s="681"/>
    </row>
    <row r="26" spans="1:9" ht="39.75" customHeight="1" x14ac:dyDescent="0.2">
      <c r="A26" s="198" t="s">
        <v>751</v>
      </c>
      <c r="B26" s="776" t="s">
        <v>602</v>
      </c>
      <c r="C26" s="776"/>
      <c r="D26" s="776" t="s">
        <v>627</v>
      </c>
      <c r="E26" s="776"/>
      <c r="F26" s="776" t="s">
        <v>627</v>
      </c>
      <c r="G26" s="776"/>
      <c r="H26" s="682" t="s">
        <v>627</v>
      </c>
      <c r="I26" s="681"/>
    </row>
    <row r="27" spans="1:9" ht="45" customHeight="1" x14ac:dyDescent="0.2">
      <c r="A27" s="198" t="s">
        <v>752</v>
      </c>
      <c r="B27" s="782" t="s">
        <v>825</v>
      </c>
      <c r="C27" s="782"/>
      <c r="D27" s="776" t="s">
        <v>627</v>
      </c>
      <c r="E27" s="776"/>
      <c r="F27" s="776" t="s">
        <v>627</v>
      </c>
      <c r="G27" s="776"/>
      <c r="H27" s="682" t="s">
        <v>627</v>
      </c>
      <c r="I27" s="681"/>
    </row>
    <row r="28" spans="1:9" ht="51" customHeight="1" x14ac:dyDescent="0.2">
      <c r="A28" s="198" t="s">
        <v>753</v>
      </c>
      <c r="B28" s="777" t="s">
        <v>778</v>
      </c>
      <c r="C28" s="777"/>
      <c r="D28" s="777" t="s">
        <v>627</v>
      </c>
      <c r="E28" s="777"/>
      <c r="F28" s="776" t="s">
        <v>627</v>
      </c>
      <c r="G28" s="776"/>
      <c r="H28" s="682" t="s">
        <v>627</v>
      </c>
      <c r="I28" s="681"/>
    </row>
    <row r="29" spans="1:9" ht="39.75" customHeight="1" x14ac:dyDescent="0.2">
      <c r="A29" s="740" t="s">
        <v>754</v>
      </c>
      <c r="B29" s="765"/>
      <c r="C29" s="765"/>
      <c r="D29" s="765"/>
      <c r="E29" s="765"/>
      <c r="F29" s="765"/>
      <c r="G29" s="765"/>
      <c r="H29" s="765"/>
      <c r="I29" s="741"/>
    </row>
    <row r="30" spans="1:9" ht="39.75" customHeight="1" x14ac:dyDescent="0.2">
      <c r="A30" s="198" t="s">
        <v>755</v>
      </c>
      <c r="B30" s="766" t="s">
        <v>725</v>
      </c>
      <c r="C30" s="767"/>
      <c r="D30" s="768"/>
      <c r="E30" s="198" t="s">
        <v>756</v>
      </c>
      <c r="F30" s="769" t="s">
        <v>725</v>
      </c>
      <c r="G30" s="770"/>
      <c r="H30" s="770"/>
      <c r="I30" s="771"/>
    </row>
    <row r="31" spans="1:9" ht="39.75" customHeight="1" x14ac:dyDescent="0.2">
      <c r="A31" s="198" t="s">
        <v>757</v>
      </c>
      <c r="B31" s="772" t="s">
        <v>725</v>
      </c>
      <c r="C31" s="772"/>
      <c r="D31" s="772"/>
      <c r="E31" s="772"/>
      <c r="F31" s="772"/>
      <c r="G31" s="772"/>
      <c r="H31" s="772"/>
      <c r="I31" s="772"/>
    </row>
    <row r="32" spans="1:9" ht="39.75" customHeight="1" x14ac:dyDescent="0.2">
      <c r="A32" s="198" t="s">
        <v>758</v>
      </c>
      <c r="B32" s="772" t="s">
        <v>725</v>
      </c>
      <c r="C32" s="772"/>
      <c r="D32" s="772"/>
      <c r="E32" s="772"/>
      <c r="F32" s="772"/>
      <c r="G32" s="772"/>
      <c r="H32" s="772"/>
      <c r="I32" s="772"/>
    </row>
    <row r="33" spans="1:9" ht="39.75" customHeight="1" x14ac:dyDescent="0.2">
      <c r="A33" s="198" t="s">
        <v>759</v>
      </c>
      <c r="B33" s="766" t="s">
        <v>725</v>
      </c>
      <c r="C33" s="767"/>
      <c r="D33" s="768"/>
      <c r="E33" s="198" t="s">
        <v>760</v>
      </c>
      <c r="F33" s="766" t="s">
        <v>725</v>
      </c>
      <c r="G33" s="767"/>
      <c r="H33" s="767"/>
      <c r="I33" s="768"/>
    </row>
    <row r="34" spans="1:9" ht="39.75" customHeight="1" x14ac:dyDescent="0.2">
      <c r="A34" s="773" t="s">
        <v>761</v>
      </c>
      <c r="B34" s="774"/>
      <c r="C34" s="773" t="s">
        <v>762</v>
      </c>
      <c r="D34" s="774"/>
      <c r="E34" s="773" t="s">
        <v>763</v>
      </c>
      <c r="F34" s="775"/>
      <c r="G34" s="774"/>
      <c r="H34" s="773" t="s">
        <v>764</v>
      </c>
      <c r="I34" s="774"/>
    </row>
    <row r="35" spans="1:9" ht="39.75" customHeight="1" x14ac:dyDescent="0.2">
      <c r="A35" s="753" t="s">
        <v>702</v>
      </c>
      <c r="B35" s="754"/>
      <c r="C35" s="755" t="s">
        <v>779</v>
      </c>
      <c r="D35" s="756"/>
      <c r="E35" s="757" t="s">
        <v>765</v>
      </c>
      <c r="F35" s="758"/>
      <c r="G35" s="759"/>
      <c r="H35" s="760" t="s">
        <v>780</v>
      </c>
      <c r="I35" s="761"/>
    </row>
    <row r="36" spans="1:9" ht="39.75" customHeight="1" x14ac:dyDescent="0.2">
      <c r="A36" s="762" t="s">
        <v>766</v>
      </c>
      <c r="B36" s="763"/>
      <c r="C36" s="763"/>
      <c r="D36" s="763"/>
      <c r="E36" s="763"/>
      <c r="F36" s="763"/>
      <c r="G36" s="763"/>
      <c r="H36" s="763"/>
      <c r="I36" s="764"/>
    </row>
    <row r="37" spans="1:9" ht="39.75" customHeight="1" x14ac:dyDescent="0.2">
      <c r="A37" s="222" t="s">
        <v>767</v>
      </c>
      <c r="B37" s="740" t="s">
        <v>768</v>
      </c>
      <c r="C37" s="765"/>
      <c r="D37" s="765"/>
      <c r="E37" s="765"/>
      <c r="F37" s="765"/>
      <c r="G37" s="765"/>
      <c r="H37" s="741"/>
      <c r="I37" s="222" t="s">
        <v>769</v>
      </c>
    </row>
    <row r="38" spans="1:9" ht="30" customHeight="1" x14ac:dyDescent="0.2">
      <c r="A38" s="420"/>
      <c r="B38" s="751"/>
      <c r="C38" s="817"/>
      <c r="D38" s="817"/>
      <c r="E38" s="817"/>
      <c r="F38" s="817"/>
      <c r="G38" s="817"/>
      <c r="H38" s="818"/>
      <c r="I38" s="421"/>
    </row>
    <row r="39" spans="1:9" ht="18.75" customHeight="1" x14ac:dyDescent="0.2">
      <c r="A39" s="503"/>
      <c r="B39" s="504"/>
      <c r="C39" s="505"/>
      <c r="D39" s="505"/>
      <c r="E39" s="505"/>
      <c r="F39" s="505"/>
      <c r="G39" s="505"/>
      <c r="H39" s="506"/>
      <c r="I39" s="507"/>
    </row>
    <row r="40" spans="1:9" ht="18.75" customHeight="1" x14ac:dyDescent="0.2">
      <c r="A40" s="804" t="s">
        <v>0</v>
      </c>
      <c r="B40" s="805"/>
      <c r="C40" s="805"/>
      <c r="D40" s="805"/>
      <c r="E40" s="805"/>
      <c r="F40" s="805"/>
      <c r="G40" s="805"/>
      <c r="H40" s="805"/>
      <c r="I40" s="806"/>
    </row>
    <row r="41" spans="1:9" ht="18.75" customHeight="1" x14ac:dyDescent="0.2">
      <c r="A41" s="807" t="s">
        <v>1</v>
      </c>
      <c r="B41" s="808"/>
      <c r="C41" s="808"/>
      <c r="D41" s="808"/>
      <c r="E41" s="808"/>
      <c r="F41" s="808"/>
      <c r="G41" s="808"/>
      <c r="H41" s="808"/>
      <c r="I41" s="809"/>
    </row>
    <row r="42" spans="1:9" ht="18.75" customHeight="1" x14ac:dyDescent="0.2">
      <c r="A42" s="807" t="s">
        <v>703</v>
      </c>
      <c r="B42" s="808"/>
      <c r="C42" s="808"/>
      <c r="D42" s="808"/>
      <c r="E42" s="808"/>
      <c r="F42" s="808"/>
      <c r="G42" s="808"/>
      <c r="H42" s="808"/>
      <c r="I42" s="809"/>
    </row>
    <row r="43" spans="1:9" ht="18.75" customHeight="1" x14ac:dyDescent="0.2">
      <c r="A43" s="797" t="s">
        <v>1015</v>
      </c>
      <c r="B43" s="798"/>
      <c r="C43" s="798"/>
      <c r="D43" s="798"/>
      <c r="E43" s="798"/>
      <c r="F43" s="799" t="s">
        <v>840</v>
      </c>
      <c r="G43" s="799"/>
      <c r="H43" s="799"/>
      <c r="I43" s="800"/>
    </row>
    <row r="44" spans="1:9" ht="18.75" customHeight="1" x14ac:dyDescent="0.2">
      <c r="A44" s="740" t="s">
        <v>704</v>
      </c>
      <c r="B44" s="765"/>
      <c r="C44" s="765"/>
      <c r="D44" s="765"/>
      <c r="E44" s="765"/>
      <c r="F44" s="765"/>
      <c r="G44" s="765"/>
      <c r="H44" s="765"/>
      <c r="I44" s="741"/>
    </row>
    <row r="45" spans="1:9" ht="18.75" customHeight="1" x14ac:dyDescent="0.2">
      <c r="A45" s="740" t="s">
        <v>705</v>
      </c>
      <c r="B45" s="765"/>
      <c r="C45" s="765"/>
      <c r="D45" s="765"/>
      <c r="E45" s="765"/>
      <c r="F45" s="765"/>
      <c r="G45" s="765"/>
      <c r="H45" s="765"/>
      <c r="I45" s="741"/>
    </row>
    <row r="46" spans="1:9" ht="18.75" customHeight="1" x14ac:dyDescent="0.2">
      <c r="A46" s="198" t="s">
        <v>706</v>
      </c>
      <c r="B46" s="199">
        <v>2</v>
      </c>
      <c r="C46" s="740" t="s">
        <v>707</v>
      </c>
      <c r="D46" s="741"/>
      <c r="E46" s="784" t="s">
        <v>772</v>
      </c>
      <c r="F46" s="801"/>
      <c r="G46" s="802"/>
      <c r="H46" s="198" t="s">
        <v>708</v>
      </c>
      <c r="I46" s="200" t="s">
        <v>709</v>
      </c>
    </row>
    <row r="47" spans="1:9" ht="18.75" customHeight="1" x14ac:dyDescent="0.2">
      <c r="A47" s="198" t="s">
        <v>710</v>
      </c>
      <c r="B47" s="782" t="s">
        <v>711</v>
      </c>
      <c r="C47" s="782"/>
      <c r="D47" s="782"/>
      <c r="E47" s="740" t="s">
        <v>712</v>
      </c>
      <c r="F47" s="741"/>
      <c r="G47" s="803" t="s">
        <v>773</v>
      </c>
      <c r="H47" s="803"/>
      <c r="I47" s="803"/>
    </row>
    <row r="48" spans="1:9" ht="46.5" customHeight="1" x14ac:dyDescent="0.2">
      <c r="A48" s="198" t="s">
        <v>713</v>
      </c>
      <c r="B48" s="782" t="s">
        <v>839</v>
      </c>
      <c r="C48" s="782"/>
      <c r="D48" s="782"/>
      <c r="E48" s="782"/>
      <c r="F48" s="782"/>
      <c r="G48" s="782"/>
      <c r="H48" s="782"/>
      <c r="I48" s="782"/>
    </row>
    <row r="49" spans="1:9" ht="43.5" customHeight="1" x14ac:dyDescent="0.2">
      <c r="A49" s="198" t="s">
        <v>714</v>
      </c>
      <c r="B49" s="782" t="s">
        <v>828</v>
      </c>
      <c r="C49" s="782"/>
      <c r="D49" s="782"/>
      <c r="E49" s="782"/>
      <c r="F49" s="782"/>
      <c r="G49" s="782"/>
      <c r="H49" s="782"/>
      <c r="I49" s="782"/>
    </row>
    <row r="50" spans="1:9" ht="36" customHeight="1" x14ac:dyDescent="0.2">
      <c r="A50" s="198" t="s">
        <v>715</v>
      </c>
      <c r="B50" s="193" t="s">
        <v>716</v>
      </c>
      <c r="C50" s="213" t="s">
        <v>823</v>
      </c>
      <c r="D50" s="193" t="s">
        <v>717</v>
      </c>
      <c r="E50" s="790" t="s">
        <v>718</v>
      </c>
      <c r="F50" s="791"/>
      <c r="G50" s="792" t="s">
        <v>719</v>
      </c>
      <c r="H50" s="792" t="s">
        <v>720</v>
      </c>
      <c r="I50" s="792" t="s">
        <v>935</v>
      </c>
    </row>
    <row r="51" spans="1:9" ht="42" customHeight="1" x14ac:dyDescent="0.2">
      <c r="A51" s="198" t="s">
        <v>721</v>
      </c>
      <c r="B51" s="193" t="s">
        <v>716</v>
      </c>
      <c r="C51" s="213" t="s">
        <v>716</v>
      </c>
      <c r="D51" s="193" t="s">
        <v>1017</v>
      </c>
      <c r="E51" s="706"/>
      <c r="F51" s="725"/>
      <c r="G51" s="793"/>
      <c r="H51" s="793"/>
      <c r="I51" s="793"/>
    </row>
    <row r="52" spans="1:9" ht="27.75" customHeight="1" x14ac:dyDescent="0.2">
      <c r="A52" s="198" t="s">
        <v>722</v>
      </c>
      <c r="B52" s="224">
        <v>7500</v>
      </c>
      <c r="C52" s="198" t="s">
        <v>723</v>
      </c>
      <c r="D52" s="586" t="s">
        <v>725</v>
      </c>
      <c r="E52" s="691" t="s">
        <v>724</v>
      </c>
      <c r="F52" s="692"/>
      <c r="G52" s="794" t="s">
        <v>1275</v>
      </c>
      <c r="H52" s="795"/>
      <c r="I52" s="796"/>
    </row>
    <row r="53" spans="1:9" ht="18.75" customHeight="1" x14ac:dyDescent="0.2">
      <c r="A53" s="740" t="s">
        <v>726</v>
      </c>
      <c r="B53" s="765"/>
      <c r="C53" s="765"/>
      <c r="D53" s="765"/>
      <c r="E53" s="765"/>
      <c r="F53" s="765"/>
      <c r="G53" s="765"/>
      <c r="H53" s="765"/>
      <c r="I53" s="741"/>
    </row>
    <row r="54" spans="1:9" ht="38.25" customHeight="1" x14ac:dyDescent="0.2">
      <c r="A54" s="198" t="s">
        <v>727</v>
      </c>
      <c r="B54" s="782" t="s">
        <v>774</v>
      </c>
      <c r="C54" s="783"/>
      <c r="D54" s="198" t="s">
        <v>728</v>
      </c>
      <c r="E54" s="784" t="s">
        <v>729</v>
      </c>
      <c r="F54" s="785"/>
      <c r="G54" s="198" t="s">
        <v>730</v>
      </c>
      <c r="H54" s="786" t="s">
        <v>725</v>
      </c>
      <c r="I54" s="787"/>
    </row>
    <row r="55" spans="1:9" ht="18.75" customHeight="1" x14ac:dyDescent="0.2">
      <c r="A55" s="198" t="s">
        <v>731</v>
      </c>
      <c r="B55" s="776" t="s">
        <v>781</v>
      </c>
      <c r="C55" s="788"/>
      <c r="D55" s="788"/>
      <c r="E55" s="788"/>
      <c r="F55" s="788"/>
      <c r="G55" s="788"/>
      <c r="H55" s="788"/>
      <c r="I55" s="788"/>
    </row>
    <row r="56" spans="1:9" ht="38.25" customHeight="1" x14ac:dyDescent="0.2">
      <c r="A56" s="198" t="s">
        <v>732</v>
      </c>
      <c r="B56" s="202" t="s">
        <v>590</v>
      </c>
      <c r="C56" s="198" t="s">
        <v>733</v>
      </c>
      <c r="D56" s="202" t="s">
        <v>591</v>
      </c>
      <c r="E56" s="740" t="s">
        <v>734</v>
      </c>
      <c r="F56" s="741"/>
      <c r="G56" s="203" t="s">
        <v>602</v>
      </c>
      <c r="H56" s="198" t="s">
        <v>735</v>
      </c>
      <c r="I56" s="224">
        <v>9200</v>
      </c>
    </row>
    <row r="57" spans="1:9" ht="72" customHeight="1" x14ac:dyDescent="0.2">
      <c r="A57" s="198" t="s">
        <v>736</v>
      </c>
      <c r="B57" s="782" t="s">
        <v>737</v>
      </c>
      <c r="C57" s="782"/>
      <c r="D57" s="782"/>
      <c r="E57" s="782"/>
      <c r="F57" s="782"/>
      <c r="G57" s="782"/>
      <c r="H57" s="782"/>
      <c r="I57" s="782"/>
    </row>
    <row r="58" spans="1:9" ht="173.25" customHeight="1" x14ac:dyDescent="0.2">
      <c r="A58" s="198" t="s">
        <v>738</v>
      </c>
      <c r="B58" s="779" t="s">
        <v>782</v>
      </c>
      <c r="C58" s="780"/>
      <c r="D58" s="781"/>
      <c r="E58" s="740" t="s">
        <v>739</v>
      </c>
      <c r="F58" s="741"/>
      <c r="G58" s="779" t="s">
        <v>783</v>
      </c>
      <c r="H58" s="780"/>
      <c r="I58" s="781"/>
    </row>
    <row r="59" spans="1:9" ht="18.75" customHeight="1" x14ac:dyDescent="0.2">
      <c r="A59" s="740" t="s">
        <v>740</v>
      </c>
      <c r="B59" s="765"/>
      <c r="C59" s="765"/>
      <c r="D59" s="765"/>
      <c r="E59" s="765"/>
      <c r="F59" s="765"/>
      <c r="G59" s="765"/>
      <c r="H59" s="765"/>
      <c r="I59" s="741"/>
    </row>
    <row r="60" spans="1:9" ht="33" customHeight="1" x14ac:dyDescent="0.2">
      <c r="A60" s="198" t="s">
        <v>741</v>
      </c>
      <c r="B60" s="779" t="s">
        <v>808</v>
      </c>
      <c r="C60" s="780"/>
      <c r="D60" s="780"/>
      <c r="E60" s="780"/>
      <c r="F60" s="780"/>
      <c r="G60" s="780"/>
      <c r="H60" s="780"/>
      <c r="I60" s="781"/>
    </row>
    <row r="61" spans="1:9" ht="18.75" customHeight="1" x14ac:dyDescent="0.2">
      <c r="A61" s="198" t="s">
        <v>742</v>
      </c>
      <c r="B61" s="740" t="s">
        <v>743</v>
      </c>
      <c r="C61" s="741"/>
      <c r="D61" s="740" t="s">
        <v>744</v>
      </c>
      <c r="E61" s="741"/>
      <c r="F61" s="740" t="s">
        <v>745</v>
      </c>
      <c r="G61" s="741"/>
      <c r="H61" s="740" t="s">
        <v>746</v>
      </c>
      <c r="I61" s="741"/>
    </row>
    <row r="62" spans="1:9" ht="57" customHeight="1" x14ac:dyDescent="0.2">
      <c r="A62" s="198" t="s">
        <v>747</v>
      </c>
      <c r="B62" s="776" t="s">
        <v>809</v>
      </c>
      <c r="C62" s="776"/>
      <c r="D62" s="776" t="s">
        <v>627</v>
      </c>
      <c r="E62" s="776"/>
      <c r="F62" s="776" t="s">
        <v>627</v>
      </c>
      <c r="G62" s="776"/>
      <c r="H62" s="682" t="s">
        <v>627</v>
      </c>
      <c r="I62" s="681"/>
    </row>
    <row r="63" spans="1:9" ht="18.75" customHeight="1" x14ac:dyDescent="0.2">
      <c r="A63" s="198" t="s">
        <v>748</v>
      </c>
      <c r="B63" s="778" t="s">
        <v>775</v>
      </c>
      <c r="C63" s="690"/>
      <c r="D63" s="778" t="s">
        <v>627</v>
      </c>
      <c r="E63" s="690"/>
      <c r="F63" s="776" t="s">
        <v>627</v>
      </c>
      <c r="G63" s="776"/>
      <c r="H63" s="682" t="s">
        <v>627</v>
      </c>
      <c r="I63" s="681"/>
    </row>
    <row r="64" spans="1:9" ht="18.75" customHeight="1" x14ac:dyDescent="0.2">
      <c r="A64" s="198" t="s">
        <v>749</v>
      </c>
      <c r="B64" s="777" t="s">
        <v>750</v>
      </c>
      <c r="C64" s="777"/>
      <c r="D64" s="777" t="s">
        <v>627</v>
      </c>
      <c r="E64" s="777"/>
      <c r="F64" s="776" t="s">
        <v>627</v>
      </c>
      <c r="G64" s="776"/>
      <c r="H64" s="682" t="s">
        <v>627</v>
      </c>
      <c r="I64" s="681"/>
    </row>
    <row r="65" spans="1:9" ht="18.75" customHeight="1" x14ac:dyDescent="0.2">
      <c r="A65" s="198" t="s">
        <v>751</v>
      </c>
      <c r="B65" s="776" t="s">
        <v>602</v>
      </c>
      <c r="C65" s="776"/>
      <c r="D65" s="776" t="s">
        <v>627</v>
      </c>
      <c r="E65" s="776"/>
      <c r="F65" s="776" t="s">
        <v>627</v>
      </c>
      <c r="G65" s="776"/>
      <c r="H65" s="682" t="s">
        <v>627</v>
      </c>
      <c r="I65" s="681"/>
    </row>
    <row r="66" spans="1:9" ht="80.25" customHeight="1" x14ac:dyDescent="0.2">
      <c r="A66" s="198" t="s">
        <v>752</v>
      </c>
      <c r="B66" s="782" t="s">
        <v>826</v>
      </c>
      <c r="C66" s="782"/>
      <c r="D66" s="776" t="s">
        <v>627</v>
      </c>
      <c r="E66" s="776"/>
      <c r="F66" s="776" t="s">
        <v>627</v>
      </c>
      <c r="G66" s="776"/>
      <c r="H66" s="682" t="s">
        <v>627</v>
      </c>
      <c r="I66" s="681"/>
    </row>
    <row r="67" spans="1:9" ht="93.75" customHeight="1" x14ac:dyDescent="0.2">
      <c r="A67" s="198" t="s">
        <v>753</v>
      </c>
      <c r="B67" s="777" t="s">
        <v>784</v>
      </c>
      <c r="C67" s="777"/>
      <c r="D67" s="777" t="s">
        <v>627</v>
      </c>
      <c r="E67" s="777"/>
      <c r="F67" s="776" t="s">
        <v>627</v>
      </c>
      <c r="G67" s="776"/>
      <c r="H67" s="682" t="s">
        <v>627</v>
      </c>
      <c r="I67" s="681"/>
    </row>
    <row r="68" spans="1:9" ht="18.75" customHeight="1" x14ac:dyDescent="0.2">
      <c r="A68" s="740" t="s">
        <v>754</v>
      </c>
      <c r="B68" s="765"/>
      <c r="C68" s="765"/>
      <c r="D68" s="765"/>
      <c r="E68" s="765"/>
      <c r="F68" s="765"/>
      <c r="G68" s="765"/>
      <c r="H68" s="765"/>
      <c r="I68" s="741"/>
    </row>
    <row r="69" spans="1:9" ht="27" customHeight="1" x14ac:dyDescent="0.2">
      <c r="A69" s="198" t="s">
        <v>755</v>
      </c>
      <c r="B69" s="766" t="s">
        <v>725</v>
      </c>
      <c r="C69" s="767"/>
      <c r="D69" s="768"/>
      <c r="E69" s="198" t="s">
        <v>756</v>
      </c>
      <c r="F69" s="769" t="s">
        <v>725</v>
      </c>
      <c r="G69" s="770"/>
      <c r="H69" s="770"/>
      <c r="I69" s="771"/>
    </row>
    <row r="70" spans="1:9" ht="18.75" customHeight="1" x14ac:dyDescent="0.2">
      <c r="A70" s="198" t="s">
        <v>757</v>
      </c>
      <c r="B70" s="772" t="s">
        <v>725</v>
      </c>
      <c r="C70" s="772"/>
      <c r="D70" s="772"/>
      <c r="E70" s="772"/>
      <c r="F70" s="772"/>
      <c r="G70" s="772"/>
      <c r="H70" s="772"/>
      <c r="I70" s="772"/>
    </row>
    <row r="71" spans="1:9" ht="28.5" customHeight="1" x14ac:dyDescent="0.2">
      <c r="A71" s="198" t="s">
        <v>758</v>
      </c>
      <c r="B71" s="772" t="s">
        <v>725</v>
      </c>
      <c r="C71" s="772"/>
      <c r="D71" s="772"/>
      <c r="E71" s="772"/>
      <c r="F71" s="772"/>
      <c r="G71" s="772"/>
      <c r="H71" s="772"/>
      <c r="I71" s="772"/>
    </row>
    <row r="72" spans="1:9" ht="18.75" customHeight="1" x14ac:dyDescent="0.2">
      <c r="A72" s="198" t="s">
        <v>759</v>
      </c>
      <c r="B72" s="766" t="s">
        <v>725</v>
      </c>
      <c r="C72" s="767"/>
      <c r="D72" s="768"/>
      <c r="E72" s="198" t="s">
        <v>760</v>
      </c>
      <c r="F72" s="766" t="s">
        <v>725</v>
      </c>
      <c r="G72" s="767"/>
      <c r="H72" s="767"/>
      <c r="I72" s="768"/>
    </row>
    <row r="73" spans="1:9" ht="18.75" customHeight="1" x14ac:dyDescent="0.2">
      <c r="A73" s="773" t="s">
        <v>761</v>
      </c>
      <c r="B73" s="774"/>
      <c r="C73" s="773" t="s">
        <v>762</v>
      </c>
      <c r="D73" s="774"/>
      <c r="E73" s="773" t="s">
        <v>763</v>
      </c>
      <c r="F73" s="775"/>
      <c r="G73" s="774"/>
      <c r="H73" s="773" t="s">
        <v>764</v>
      </c>
      <c r="I73" s="774"/>
    </row>
    <row r="74" spans="1:9" ht="36.75" customHeight="1" x14ac:dyDescent="0.2">
      <c r="A74" s="753" t="s">
        <v>702</v>
      </c>
      <c r="B74" s="754"/>
      <c r="C74" s="755" t="s">
        <v>779</v>
      </c>
      <c r="D74" s="756"/>
      <c r="E74" s="757" t="s">
        <v>765</v>
      </c>
      <c r="F74" s="758"/>
      <c r="G74" s="759"/>
      <c r="H74" s="760" t="s">
        <v>780</v>
      </c>
      <c r="I74" s="761"/>
    </row>
    <row r="75" spans="1:9" ht="18.75" customHeight="1" x14ac:dyDescent="0.2">
      <c r="A75" s="762" t="s">
        <v>766</v>
      </c>
      <c r="B75" s="763"/>
      <c r="C75" s="763"/>
      <c r="D75" s="763"/>
      <c r="E75" s="763"/>
      <c r="F75" s="763"/>
      <c r="G75" s="763"/>
      <c r="H75" s="763"/>
      <c r="I75" s="764"/>
    </row>
    <row r="76" spans="1:9" ht="25.5" x14ac:dyDescent="0.2">
      <c r="A76" s="222" t="s">
        <v>767</v>
      </c>
      <c r="B76" s="740" t="s">
        <v>768</v>
      </c>
      <c r="C76" s="765"/>
      <c r="D76" s="765"/>
      <c r="E76" s="765"/>
      <c r="F76" s="765"/>
      <c r="G76" s="765"/>
      <c r="H76" s="741"/>
      <c r="I76" s="222" t="s">
        <v>769</v>
      </c>
    </row>
    <row r="77" spans="1:9" ht="39.75" customHeight="1" x14ac:dyDescent="0.2">
      <c r="A77" s="420"/>
      <c r="B77" s="751"/>
      <c r="C77" s="818"/>
      <c r="D77" s="818"/>
      <c r="E77" s="818"/>
      <c r="F77" s="818"/>
      <c r="G77" s="818"/>
      <c r="H77" s="818"/>
      <c r="I77" s="421"/>
    </row>
    <row r="78" spans="1:9" ht="27" customHeight="1" x14ac:dyDescent="0.2">
      <c r="A78" s="503"/>
      <c r="B78" s="504"/>
      <c r="C78" s="505"/>
      <c r="D78" s="505"/>
      <c r="E78" s="505"/>
      <c r="F78" s="505"/>
      <c r="G78" s="505"/>
      <c r="H78" s="506"/>
      <c r="I78" s="507"/>
    </row>
    <row r="79" spans="1:9" ht="18.75" customHeight="1" x14ac:dyDescent="0.2">
      <c r="A79" s="804" t="s">
        <v>0</v>
      </c>
      <c r="B79" s="805"/>
      <c r="C79" s="805"/>
      <c r="D79" s="805"/>
      <c r="E79" s="805"/>
      <c r="F79" s="805"/>
      <c r="G79" s="805"/>
      <c r="H79" s="805"/>
      <c r="I79" s="806"/>
    </row>
    <row r="80" spans="1:9" ht="18.75" customHeight="1" x14ac:dyDescent="0.2">
      <c r="A80" s="807" t="s">
        <v>1</v>
      </c>
      <c r="B80" s="808"/>
      <c r="C80" s="808"/>
      <c r="D80" s="808"/>
      <c r="E80" s="808"/>
      <c r="F80" s="808"/>
      <c r="G80" s="808"/>
      <c r="H80" s="808"/>
      <c r="I80" s="809"/>
    </row>
    <row r="81" spans="1:9" ht="18.75" customHeight="1" x14ac:dyDescent="0.2">
      <c r="A81" s="807" t="s">
        <v>703</v>
      </c>
      <c r="B81" s="808"/>
      <c r="C81" s="808"/>
      <c r="D81" s="808"/>
      <c r="E81" s="808"/>
      <c r="F81" s="808"/>
      <c r="G81" s="808"/>
      <c r="H81" s="808"/>
      <c r="I81" s="809"/>
    </row>
    <row r="82" spans="1:9" ht="18.75" customHeight="1" x14ac:dyDescent="0.2">
      <c r="A82" s="797" t="s">
        <v>1015</v>
      </c>
      <c r="B82" s="798"/>
      <c r="C82" s="798"/>
      <c r="D82" s="798"/>
      <c r="E82" s="798"/>
      <c r="F82" s="799" t="s">
        <v>840</v>
      </c>
      <c r="G82" s="799"/>
      <c r="H82" s="799"/>
      <c r="I82" s="800"/>
    </row>
    <row r="83" spans="1:9" ht="18.75" customHeight="1" x14ac:dyDescent="0.2">
      <c r="A83" s="740" t="s">
        <v>704</v>
      </c>
      <c r="B83" s="765"/>
      <c r="C83" s="765"/>
      <c r="D83" s="765"/>
      <c r="E83" s="765"/>
      <c r="F83" s="765"/>
      <c r="G83" s="765"/>
      <c r="H83" s="765"/>
      <c r="I83" s="741"/>
    </row>
    <row r="84" spans="1:9" ht="18.75" customHeight="1" x14ac:dyDescent="0.2">
      <c r="A84" s="740" t="s">
        <v>705</v>
      </c>
      <c r="B84" s="765"/>
      <c r="C84" s="765"/>
      <c r="D84" s="765"/>
      <c r="E84" s="765"/>
      <c r="F84" s="765"/>
      <c r="G84" s="765"/>
      <c r="H84" s="765"/>
      <c r="I84" s="741"/>
    </row>
    <row r="85" spans="1:9" ht="18.75" customHeight="1" x14ac:dyDescent="0.2">
      <c r="A85" s="198" t="s">
        <v>706</v>
      </c>
      <c r="B85" s="199">
        <v>3</v>
      </c>
      <c r="C85" s="740" t="s">
        <v>707</v>
      </c>
      <c r="D85" s="741"/>
      <c r="E85" s="784" t="s">
        <v>772</v>
      </c>
      <c r="F85" s="801"/>
      <c r="G85" s="802"/>
      <c r="H85" s="198" t="s">
        <v>708</v>
      </c>
      <c r="I85" s="200" t="s">
        <v>709</v>
      </c>
    </row>
    <row r="86" spans="1:9" ht="18.75" customHeight="1" x14ac:dyDescent="0.2">
      <c r="A86" s="198" t="s">
        <v>710</v>
      </c>
      <c r="B86" s="782" t="s">
        <v>711</v>
      </c>
      <c r="C86" s="782"/>
      <c r="D86" s="782"/>
      <c r="E86" s="740" t="s">
        <v>712</v>
      </c>
      <c r="F86" s="741"/>
      <c r="G86" s="803" t="s">
        <v>773</v>
      </c>
      <c r="H86" s="803"/>
      <c r="I86" s="803"/>
    </row>
    <row r="87" spans="1:9" ht="48" customHeight="1" x14ac:dyDescent="0.2">
      <c r="A87" s="198" t="s">
        <v>713</v>
      </c>
      <c r="B87" s="782" t="s">
        <v>810</v>
      </c>
      <c r="C87" s="782"/>
      <c r="D87" s="782"/>
      <c r="E87" s="782"/>
      <c r="F87" s="782"/>
      <c r="G87" s="782"/>
      <c r="H87" s="782"/>
      <c r="I87" s="782"/>
    </row>
    <row r="88" spans="1:9" ht="36" customHeight="1" x14ac:dyDescent="0.2">
      <c r="A88" s="198" t="s">
        <v>714</v>
      </c>
      <c r="B88" s="789" t="s">
        <v>829</v>
      </c>
      <c r="C88" s="789"/>
      <c r="D88" s="789"/>
      <c r="E88" s="789"/>
      <c r="F88" s="789"/>
      <c r="G88" s="789"/>
      <c r="H88" s="789"/>
      <c r="I88" s="789"/>
    </row>
    <row r="89" spans="1:9" ht="39.75" customHeight="1" x14ac:dyDescent="0.2">
      <c r="A89" s="198" t="s">
        <v>715</v>
      </c>
      <c r="B89" s="193" t="s">
        <v>716</v>
      </c>
      <c r="C89" s="213" t="s">
        <v>823</v>
      </c>
      <c r="D89" s="193" t="s">
        <v>717</v>
      </c>
      <c r="E89" s="790" t="s">
        <v>718</v>
      </c>
      <c r="F89" s="791"/>
      <c r="G89" s="792" t="s">
        <v>719</v>
      </c>
      <c r="H89" s="792" t="s">
        <v>720</v>
      </c>
      <c r="I89" s="792" t="s">
        <v>935</v>
      </c>
    </row>
    <row r="90" spans="1:9" ht="40.5" customHeight="1" x14ac:dyDescent="0.2">
      <c r="A90" s="198" t="s">
        <v>721</v>
      </c>
      <c r="B90" s="193" t="s">
        <v>716</v>
      </c>
      <c r="C90" s="213" t="s">
        <v>716</v>
      </c>
      <c r="D90" s="193" t="s">
        <v>1017</v>
      </c>
      <c r="E90" s="706"/>
      <c r="F90" s="725"/>
      <c r="G90" s="793"/>
      <c r="H90" s="793"/>
      <c r="I90" s="793"/>
    </row>
    <row r="91" spans="1:9" ht="30.75" customHeight="1" x14ac:dyDescent="0.2">
      <c r="A91" s="198" t="s">
        <v>722</v>
      </c>
      <c r="B91" s="201">
        <v>4</v>
      </c>
      <c r="C91" s="198" t="s">
        <v>723</v>
      </c>
      <c r="D91" s="201" t="s">
        <v>627</v>
      </c>
      <c r="E91" s="691" t="s">
        <v>724</v>
      </c>
      <c r="F91" s="692"/>
      <c r="G91" s="794" t="s">
        <v>1275</v>
      </c>
      <c r="H91" s="795"/>
      <c r="I91" s="796"/>
    </row>
    <row r="92" spans="1:9" ht="18.75" customHeight="1" x14ac:dyDescent="0.2">
      <c r="A92" s="740" t="s">
        <v>726</v>
      </c>
      <c r="B92" s="765"/>
      <c r="C92" s="765"/>
      <c r="D92" s="765"/>
      <c r="E92" s="765"/>
      <c r="F92" s="765"/>
      <c r="G92" s="765"/>
      <c r="H92" s="765"/>
      <c r="I92" s="741"/>
    </row>
    <row r="93" spans="1:9" ht="36" customHeight="1" x14ac:dyDescent="0.2">
      <c r="A93" s="198" t="s">
        <v>727</v>
      </c>
      <c r="B93" s="782" t="s">
        <v>774</v>
      </c>
      <c r="C93" s="783"/>
      <c r="D93" s="198" t="s">
        <v>728</v>
      </c>
      <c r="E93" s="784" t="s">
        <v>729</v>
      </c>
      <c r="F93" s="785"/>
      <c r="G93" s="198" t="s">
        <v>730</v>
      </c>
      <c r="H93" s="786" t="s">
        <v>725</v>
      </c>
      <c r="I93" s="787"/>
    </row>
    <row r="94" spans="1:9" ht="24" customHeight="1" x14ac:dyDescent="0.2">
      <c r="A94" s="198" t="s">
        <v>731</v>
      </c>
      <c r="B94" s="776" t="s">
        <v>785</v>
      </c>
      <c r="C94" s="788"/>
      <c r="D94" s="788"/>
      <c r="E94" s="788"/>
      <c r="F94" s="788"/>
      <c r="G94" s="788"/>
      <c r="H94" s="788"/>
      <c r="I94" s="788"/>
    </row>
    <row r="95" spans="1:9" ht="44.25" customHeight="1" x14ac:dyDescent="0.2">
      <c r="A95" s="198" t="s">
        <v>732</v>
      </c>
      <c r="B95" s="202" t="s">
        <v>590</v>
      </c>
      <c r="C95" s="198" t="s">
        <v>733</v>
      </c>
      <c r="D95" s="202" t="s">
        <v>591</v>
      </c>
      <c r="E95" s="740" t="s">
        <v>734</v>
      </c>
      <c r="F95" s="741"/>
      <c r="G95" s="203" t="s">
        <v>602</v>
      </c>
      <c r="H95" s="198" t="s">
        <v>735</v>
      </c>
      <c r="I95" s="201">
        <v>5</v>
      </c>
    </row>
    <row r="96" spans="1:9" ht="75.75" customHeight="1" x14ac:dyDescent="0.2">
      <c r="A96" s="198" t="s">
        <v>736</v>
      </c>
      <c r="B96" s="782" t="s">
        <v>737</v>
      </c>
      <c r="C96" s="782"/>
      <c r="D96" s="782"/>
      <c r="E96" s="782"/>
      <c r="F96" s="782"/>
      <c r="G96" s="782"/>
      <c r="H96" s="782"/>
      <c r="I96" s="782"/>
    </row>
    <row r="97" spans="1:9" ht="65.25" customHeight="1" x14ac:dyDescent="0.2">
      <c r="A97" s="198" t="s">
        <v>738</v>
      </c>
      <c r="B97" s="779" t="s">
        <v>786</v>
      </c>
      <c r="C97" s="780"/>
      <c r="D97" s="781"/>
      <c r="E97" s="740" t="s">
        <v>739</v>
      </c>
      <c r="F97" s="741"/>
      <c r="G97" s="779" t="s">
        <v>787</v>
      </c>
      <c r="H97" s="780"/>
      <c r="I97" s="781"/>
    </row>
    <row r="98" spans="1:9" ht="18.75" customHeight="1" x14ac:dyDescent="0.2">
      <c r="A98" s="740" t="s">
        <v>740</v>
      </c>
      <c r="B98" s="765"/>
      <c r="C98" s="765"/>
      <c r="D98" s="765"/>
      <c r="E98" s="765"/>
      <c r="F98" s="765"/>
      <c r="G98" s="765"/>
      <c r="H98" s="765"/>
      <c r="I98" s="741"/>
    </row>
    <row r="99" spans="1:9" ht="38.25" customHeight="1" x14ac:dyDescent="0.2">
      <c r="A99" s="198" t="s">
        <v>741</v>
      </c>
      <c r="B99" s="779" t="s">
        <v>789</v>
      </c>
      <c r="C99" s="780"/>
      <c r="D99" s="780"/>
      <c r="E99" s="780"/>
      <c r="F99" s="780"/>
      <c r="G99" s="780"/>
      <c r="H99" s="780"/>
      <c r="I99" s="781"/>
    </row>
    <row r="100" spans="1:9" ht="18.75" customHeight="1" x14ac:dyDescent="0.2">
      <c r="A100" s="198" t="s">
        <v>742</v>
      </c>
      <c r="B100" s="740" t="s">
        <v>743</v>
      </c>
      <c r="C100" s="741"/>
      <c r="D100" s="740" t="s">
        <v>744</v>
      </c>
      <c r="E100" s="741"/>
      <c r="F100" s="740" t="s">
        <v>745</v>
      </c>
      <c r="G100" s="741"/>
      <c r="H100" s="740" t="s">
        <v>746</v>
      </c>
      <c r="I100" s="741"/>
    </row>
    <row r="101" spans="1:9" ht="36.75" customHeight="1" x14ac:dyDescent="0.2">
      <c r="A101" s="198" t="s">
        <v>747</v>
      </c>
      <c r="B101" s="776" t="s">
        <v>788</v>
      </c>
      <c r="C101" s="776"/>
      <c r="D101" s="776" t="s">
        <v>627</v>
      </c>
      <c r="E101" s="776"/>
      <c r="F101" s="776" t="s">
        <v>627</v>
      </c>
      <c r="G101" s="776"/>
      <c r="H101" s="682" t="s">
        <v>627</v>
      </c>
      <c r="I101" s="681"/>
    </row>
    <row r="102" spans="1:9" ht="18.75" customHeight="1" x14ac:dyDescent="0.2">
      <c r="A102" s="198" t="s">
        <v>748</v>
      </c>
      <c r="B102" s="778" t="s">
        <v>785</v>
      </c>
      <c r="C102" s="690"/>
      <c r="D102" s="778" t="s">
        <v>627</v>
      </c>
      <c r="E102" s="690"/>
      <c r="F102" s="776" t="s">
        <v>627</v>
      </c>
      <c r="G102" s="776"/>
      <c r="H102" s="682" t="s">
        <v>627</v>
      </c>
      <c r="I102" s="681"/>
    </row>
    <row r="103" spans="1:9" ht="18.75" customHeight="1" x14ac:dyDescent="0.2">
      <c r="A103" s="198" t="s">
        <v>749</v>
      </c>
      <c r="B103" s="777" t="s">
        <v>750</v>
      </c>
      <c r="C103" s="777"/>
      <c r="D103" s="777" t="s">
        <v>627</v>
      </c>
      <c r="E103" s="777"/>
      <c r="F103" s="776" t="s">
        <v>627</v>
      </c>
      <c r="G103" s="776"/>
      <c r="H103" s="682" t="s">
        <v>627</v>
      </c>
      <c r="I103" s="681"/>
    </row>
    <row r="104" spans="1:9" ht="18.75" customHeight="1" x14ac:dyDescent="0.2">
      <c r="A104" s="198" t="s">
        <v>751</v>
      </c>
      <c r="B104" s="776" t="s">
        <v>602</v>
      </c>
      <c r="C104" s="776"/>
      <c r="D104" s="776" t="s">
        <v>627</v>
      </c>
      <c r="E104" s="776"/>
      <c r="F104" s="776" t="s">
        <v>627</v>
      </c>
      <c r="G104" s="776"/>
      <c r="H104" s="682" t="s">
        <v>627</v>
      </c>
      <c r="I104" s="681"/>
    </row>
    <row r="105" spans="1:9" ht="82.5" customHeight="1" x14ac:dyDescent="0.2">
      <c r="A105" s="198" t="s">
        <v>752</v>
      </c>
      <c r="B105" s="782" t="s">
        <v>827</v>
      </c>
      <c r="C105" s="782"/>
      <c r="D105" s="776" t="s">
        <v>627</v>
      </c>
      <c r="E105" s="776"/>
      <c r="F105" s="776" t="s">
        <v>627</v>
      </c>
      <c r="G105" s="776"/>
      <c r="H105" s="682" t="s">
        <v>627</v>
      </c>
      <c r="I105" s="681"/>
    </row>
    <row r="106" spans="1:9" ht="78.75" customHeight="1" x14ac:dyDescent="0.2">
      <c r="A106" s="198" t="s">
        <v>753</v>
      </c>
      <c r="B106" s="777" t="s">
        <v>790</v>
      </c>
      <c r="C106" s="777"/>
      <c r="D106" s="777" t="s">
        <v>627</v>
      </c>
      <c r="E106" s="777"/>
      <c r="F106" s="776" t="s">
        <v>627</v>
      </c>
      <c r="G106" s="776"/>
      <c r="H106" s="682" t="s">
        <v>627</v>
      </c>
      <c r="I106" s="681"/>
    </row>
    <row r="107" spans="1:9" ht="18.75" customHeight="1" x14ac:dyDescent="0.2">
      <c r="A107" s="740" t="s">
        <v>754</v>
      </c>
      <c r="B107" s="765"/>
      <c r="C107" s="765"/>
      <c r="D107" s="765"/>
      <c r="E107" s="765"/>
      <c r="F107" s="765"/>
      <c r="G107" s="765"/>
      <c r="H107" s="765"/>
      <c r="I107" s="741"/>
    </row>
    <row r="108" spans="1:9" ht="33.75" customHeight="1" x14ac:dyDescent="0.2">
      <c r="A108" s="198" t="s">
        <v>755</v>
      </c>
      <c r="B108" s="766" t="s">
        <v>725</v>
      </c>
      <c r="C108" s="767"/>
      <c r="D108" s="768"/>
      <c r="E108" s="198" t="s">
        <v>756</v>
      </c>
      <c r="F108" s="769" t="s">
        <v>725</v>
      </c>
      <c r="G108" s="770"/>
      <c r="H108" s="770"/>
      <c r="I108" s="771"/>
    </row>
    <row r="109" spans="1:9" ht="18.75" customHeight="1" x14ac:dyDescent="0.2">
      <c r="A109" s="198" t="s">
        <v>757</v>
      </c>
      <c r="B109" s="772" t="s">
        <v>725</v>
      </c>
      <c r="C109" s="772"/>
      <c r="D109" s="772"/>
      <c r="E109" s="772"/>
      <c r="F109" s="772"/>
      <c r="G109" s="772"/>
      <c r="H109" s="772"/>
      <c r="I109" s="772"/>
    </row>
    <row r="110" spans="1:9" ht="18.75" customHeight="1" x14ac:dyDescent="0.2">
      <c r="A110" s="198" t="s">
        <v>758</v>
      </c>
      <c r="B110" s="772" t="s">
        <v>725</v>
      </c>
      <c r="C110" s="772"/>
      <c r="D110" s="772"/>
      <c r="E110" s="772"/>
      <c r="F110" s="772"/>
      <c r="G110" s="772"/>
      <c r="H110" s="772"/>
      <c r="I110" s="772"/>
    </row>
    <row r="111" spans="1:9" ht="18.75" customHeight="1" x14ac:dyDescent="0.2">
      <c r="A111" s="198" t="s">
        <v>759</v>
      </c>
      <c r="B111" s="766" t="s">
        <v>725</v>
      </c>
      <c r="C111" s="767"/>
      <c r="D111" s="768"/>
      <c r="E111" s="198" t="s">
        <v>760</v>
      </c>
      <c r="F111" s="766" t="s">
        <v>725</v>
      </c>
      <c r="G111" s="767"/>
      <c r="H111" s="767"/>
      <c r="I111" s="768"/>
    </row>
    <row r="112" spans="1:9" ht="32.25" customHeight="1" x14ac:dyDescent="0.2">
      <c r="A112" s="773" t="s">
        <v>761</v>
      </c>
      <c r="B112" s="774"/>
      <c r="C112" s="773" t="s">
        <v>762</v>
      </c>
      <c r="D112" s="774"/>
      <c r="E112" s="773" t="s">
        <v>763</v>
      </c>
      <c r="F112" s="775"/>
      <c r="G112" s="774"/>
      <c r="H112" s="773" t="s">
        <v>764</v>
      </c>
      <c r="I112" s="774"/>
    </row>
    <row r="113" spans="1:9" ht="33.75" customHeight="1" x14ac:dyDescent="0.2">
      <c r="A113" s="753" t="s">
        <v>702</v>
      </c>
      <c r="B113" s="754"/>
      <c r="C113" s="755" t="s">
        <v>779</v>
      </c>
      <c r="D113" s="756"/>
      <c r="E113" s="757" t="s">
        <v>765</v>
      </c>
      <c r="F113" s="758"/>
      <c r="G113" s="759"/>
      <c r="H113" s="760" t="s">
        <v>780</v>
      </c>
      <c r="I113" s="761"/>
    </row>
    <row r="114" spans="1:9" ht="18.75" customHeight="1" x14ac:dyDescent="0.2">
      <c r="A114" s="762" t="s">
        <v>766</v>
      </c>
      <c r="B114" s="763"/>
      <c r="C114" s="763"/>
      <c r="D114" s="763"/>
      <c r="E114" s="763"/>
      <c r="F114" s="763"/>
      <c r="G114" s="763"/>
      <c r="H114" s="763"/>
      <c r="I114" s="764"/>
    </row>
    <row r="115" spans="1:9" ht="37.5" customHeight="1" x14ac:dyDescent="0.2">
      <c r="A115" s="222" t="s">
        <v>767</v>
      </c>
      <c r="B115" s="737" t="s">
        <v>768</v>
      </c>
      <c r="C115" s="738"/>
      <c r="D115" s="738"/>
      <c r="E115" s="738"/>
      <c r="F115" s="738"/>
      <c r="G115" s="738"/>
      <c r="H115" s="739"/>
      <c r="I115" s="222" t="s">
        <v>769</v>
      </c>
    </row>
    <row r="116" spans="1:9" ht="23.25" customHeight="1" x14ac:dyDescent="0.2">
      <c r="A116" s="420"/>
      <c r="B116" s="751"/>
      <c r="C116" s="817"/>
      <c r="D116" s="817"/>
      <c r="E116" s="817"/>
      <c r="F116" s="817"/>
      <c r="G116" s="817"/>
      <c r="H116" s="818"/>
      <c r="I116" s="421"/>
    </row>
    <row r="117" spans="1:9" ht="23.25" customHeight="1" x14ac:dyDescent="0.2">
      <c r="A117" s="509"/>
      <c r="B117" s="510"/>
      <c r="C117" s="511"/>
      <c r="D117" s="511"/>
      <c r="E117" s="511"/>
      <c r="F117" s="511"/>
      <c r="G117" s="511"/>
      <c r="H117" s="511"/>
      <c r="I117" s="509"/>
    </row>
    <row r="118" spans="1:9" ht="18.75" customHeight="1" x14ac:dyDescent="0.2">
      <c r="A118" s="804" t="s">
        <v>0</v>
      </c>
      <c r="B118" s="805"/>
      <c r="C118" s="805"/>
      <c r="D118" s="805"/>
      <c r="E118" s="805"/>
      <c r="F118" s="805"/>
      <c r="G118" s="805"/>
      <c r="H118" s="805"/>
      <c r="I118" s="806"/>
    </row>
    <row r="119" spans="1:9" ht="18.75" customHeight="1" x14ac:dyDescent="0.2">
      <c r="A119" s="807" t="s">
        <v>1</v>
      </c>
      <c r="B119" s="808"/>
      <c r="C119" s="808"/>
      <c r="D119" s="808"/>
      <c r="E119" s="808"/>
      <c r="F119" s="808"/>
      <c r="G119" s="808"/>
      <c r="H119" s="808"/>
      <c r="I119" s="809"/>
    </row>
    <row r="120" spans="1:9" ht="18.75" customHeight="1" x14ac:dyDescent="0.2">
      <c r="A120" s="807" t="s">
        <v>703</v>
      </c>
      <c r="B120" s="808"/>
      <c r="C120" s="808"/>
      <c r="D120" s="808"/>
      <c r="E120" s="808"/>
      <c r="F120" s="808"/>
      <c r="G120" s="808"/>
      <c r="H120" s="808"/>
      <c r="I120" s="809"/>
    </row>
    <row r="121" spans="1:9" ht="18.75" customHeight="1" x14ac:dyDescent="0.2">
      <c r="A121" s="797" t="s">
        <v>1015</v>
      </c>
      <c r="B121" s="798"/>
      <c r="C121" s="798"/>
      <c r="D121" s="798"/>
      <c r="E121" s="798"/>
      <c r="F121" s="799" t="s">
        <v>840</v>
      </c>
      <c r="G121" s="799"/>
      <c r="H121" s="799"/>
      <c r="I121" s="800"/>
    </row>
    <row r="122" spans="1:9" ht="18.75" customHeight="1" x14ac:dyDescent="0.2">
      <c r="A122" s="740" t="s">
        <v>704</v>
      </c>
      <c r="B122" s="765"/>
      <c r="C122" s="765"/>
      <c r="D122" s="765"/>
      <c r="E122" s="765"/>
      <c r="F122" s="765"/>
      <c r="G122" s="765"/>
      <c r="H122" s="765"/>
      <c r="I122" s="741"/>
    </row>
    <row r="123" spans="1:9" ht="18.75" customHeight="1" x14ac:dyDescent="0.2">
      <c r="A123" s="740" t="s">
        <v>705</v>
      </c>
      <c r="B123" s="765"/>
      <c r="C123" s="765"/>
      <c r="D123" s="765"/>
      <c r="E123" s="765"/>
      <c r="F123" s="765"/>
      <c r="G123" s="765"/>
      <c r="H123" s="765"/>
      <c r="I123" s="741"/>
    </row>
    <row r="124" spans="1:9" ht="18.75" customHeight="1" x14ac:dyDescent="0.2">
      <c r="A124" s="198" t="s">
        <v>706</v>
      </c>
      <c r="B124" s="199">
        <v>4</v>
      </c>
      <c r="C124" s="740" t="s">
        <v>707</v>
      </c>
      <c r="D124" s="741"/>
      <c r="E124" s="784" t="s">
        <v>772</v>
      </c>
      <c r="F124" s="801"/>
      <c r="G124" s="802"/>
      <c r="H124" s="198" t="s">
        <v>708</v>
      </c>
      <c r="I124" s="200" t="s">
        <v>709</v>
      </c>
    </row>
    <row r="125" spans="1:9" ht="18.75" customHeight="1" x14ac:dyDescent="0.2">
      <c r="A125" s="198" t="s">
        <v>710</v>
      </c>
      <c r="B125" s="782" t="s">
        <v>711</v>
      </c>
      <c r="C125" s="782"/>
      <c r="D125" s="782"/>
      <c r="E125" s="740" t="s">
        <v>712</v>
      </c>
      <c r="F125" s="741"/>
      <c r="G125" s="803" t="s">
        <v>791</v>
      </c>
      <c r="H125" s="803"/>
      <c r="I125" s="803"/>
    </row>
    <row r="126" spans="1:9" ht="66.75" customHeight="1" x14ac:dyDescent="0.2">
      <c r="A126" s="198" t="s">
        <v>713</v>
      </c>
      <c r="B126" s="782" t="s">
        <v>837</v>
      </c>
      <c r="C126" s="782"/>
      <c r="D126" s="782"/>
      <c r="E126" s="782"/>
      <c r="F126" s="782"/>
      <c r="G126" s="782"/>
      <c r="H126" s="782"/>
      <c r="I126" s="782"/>
    </row>
    <row r="127" spans="1:9" ht="34.5" customHeight="1" x14ac:dyDescent="0.2">
      <c r="A127" s="198" t="s">
        <v>714</v>
      </c>
      <c r="B127" s="789" t="s">
        <v>830</v>
      </c>
      <c r="C127" s="789"/>
      <c r="D127" s="789"/>
      <c r="E127" s="789"/>
      <c r="F127" s="789"/>
      <c r="G127" s="789"/>
      <c r="H127" s="789"/>
      <c r="I127" s="789"/>
    </row>
    <row r="128" spans="1:9" ht="35.25" customHeight="1" x14ac:dyDescent="0.2">
      <c r="A128" s="198" t="s">
        <v>715</v>
      </c>
      <c r="B128" s="193" t="s">
        <v>716</v>
      </c>
      <c r="C128" s="214" t="s">
        <v>823</v>
      </c>
      <c r="D128" s="193" t="s">
        <v>717</v>
      </c>
      <c r="E128" s="790" t="s">
        <v>718</v>
      </c>
      <c r="F128" s="791"/>
      <c r="G128" s="792" t="s">
        <v>719</v>
      </c>
      <c r="H128" s="792" t="s">
        <v>720</v>
      </c>
      <c r="I128" s="792" t="s">
        <v>935</v>
      </c>
    </row>
    <row r="129" spans="1:9" ht="36" customHeight="1" x14ac:dyDescent="0.2">
      <c r="A129" s="198" t="s">
        <v>721</v>
      </c>
      <c r="B129" s="193" t="s">
        <v>716</v>
      </c>
      <c r="C129" s="214" t="s">
        <v>716</v>
      </c>
      <c r="D129" s="193" t="s">
        <v>1017</v>
      </c>
      <c r="E129" s="706"/>
      <c r="F129" s="725"/>
      <c r="G129" s="793"/>
      <c r="H129" s="793"/>
      <c r="I129" s="793"/>
    </row>
    <row r="130" spans="1:9" ht="34.5" customHeight="1" x14ac:dyDescent="0.2">
      <c r="A130" s="198" t="s">
        <v>722</v>
      </c>
      <c r="B130" s="205">
        <v>1</v>
      </c>
      <c r="C130" s="198" t="s">
        <v>723</v>
      </c>
      <c r="D130" s="201" t="s">
        <v>627</v>
      </c>
      <c r="E130" s="691" t="s">
        <v>724</v>
      </c>
      <c r="F130" s="692"/>
      <c r="G130" s="794" t="s">
        <v>725</v>
      </c>
      <c r="H130" s="795"/>
      <c r="I130" s="796"/>
    </row>
    <row r="131" spans="1:9" ht="18.75" customHeight="1" x14ac:dyDescent="0.2">
      <c r="A131" s="740" t="s">
        <v>726</v>
      </c>
      <c r="B131" s="765"/>
      <c r="C131" s="765"/>
      <c r="D131" s="765"/>
      <c r="E131" s="765"/>
      <c r="F131" s="765"/>
      <c r="G131" s="765"/>
      <c r="H131" s="765"/>
      <c r="I131" s="741"/>
    </row>
    <row r="132" spans="1:9" ht="69.75" customHeight="1" x14ac:dyDescent="0.2">
      <c r="A132" s="198" t="s">
        <v>727</v>
      </c>
      <c r="B132" s="782" t="s">
        <v>792</v>
      </c>
      <c r="C132" s="783"/>
      <c r="D132" s="198" t="s">
        <v>728</v>
      </c>
      <c r="E132" s="784" t="s">
        <v>729</v>
      </c>
      <c r="F132" s="785"/>
      <c r="G132" s="198" t="s">
        <v>730</v>
      </c>
      <c r="H132" s="786" t="s">
        <v>725</v>
      </c>
      <c r="I132" s="787"/>
    </row>
    <row r="133" spans="1:9" ht="18.75" customHeight="1" x14ac:dyDescent="0.2">
      <c r="A133" s="198" t="s">
        <v>731</v>
      </c>
      <c r="B133" s="776" t="s">
        <v>793</v>
      </c>
      <c r="C133" s="788"/>
      <c r="D133" s="788"/>
      <c r="E133" s="788"/>
      <c r="F133" s="788"/>
      <c r="G133" s="788"/>
      <c r="H133" s="788"/>
      <c r="I133" s="788"/>
    </row>
    <row r="134" spans="1:9" ht="33.75" customHeight="1" x14ac:dyDescent="0.2">
      <c r="A134" s="198" t="s">
        <v>732</v>
      </c>
      <c r="B134" s="202" t="s">
        <v>600</v>
      </c>
      <c r="C134" s="198" t="s">
        <v>733</v>
      </c>
      <c r="D134" s="202" t="s">
        <v>591</v>
      </c>
      <c r="E134" s="740" t="s">
        <v>734</v>
      </c>
      <c r="F134" s="741"/>
      <c r="G134" s="203" t="s">
        <v>602</v>
      </c>
      <c r="H134" s="198" t="s">
        <v>735</v>
      </c>
      <c r="I134" s="295">
        <v>1</v>
      </c>
    </row>
    <row r="135" spans="1:9" ht="83.25" customHeight="1" x14ac:dyDescent="0.2">
      <c r="A135" s="198" t="s">
        <v>736</v>
      </c>
      <c r="B135" s="782" t="s">
        <v>737</v>
      </c>
      <c r="C135" s="782"/>
      <c r="D135" s="782"/>
      <c r="E135" s="782"/>
      <c r="F135" s="782"/>
      <c r="G135" s="782"/>
      <c r="H135" s="782"/>
      <c r="I135" s="782"/>
    </row>
    <row r="136" spans="1:9" ht="81.75" customHeight="1" x14ac:dyDescent="0.2">
      <c r="A136" s="198" t="s">
        <v>738</v>
      </c>
      <c r="B136" s="779" t="s">
        <v>794</v>
      </c>
      <c r="C136" s="780"/>
      <c r="D136" s="781"/>
      <c r="E136" s="740" t="s">
        <v>739</v>
      </c>
      <c r="F136" s="741"/>
      <c r="G136" s="779" t="s">
        <v>795</v>
      </c>
      <c r="H136" s="780"/>
      <c r="I136" s="781"/>
    </row>
    <row r="137" spans="1:9" ht="18.75" customHeight="1" x14ac:dyDescent="0.2">
      <c r="A137" s="740" t="s">
        <v>740</v>
      </c>
      <c r="B137" s="765"/>
      <c r="C137" s="765"/>
      <c r="D137" s="765"/>
      <c r="E137" s="765"/>
      <c r="F137" s="765"/>
      <c r="G137" s="765"/>
      <c r="H137" s="765"/>
      <c r="I137" s="741"/>
    </row>
    <row r="138" spans="1:9" ht="18.75" customHeight="1" x14ac:dyDescent="0.2">
      <c r="A138" s="198" t="s">
        <v>741</v>
      </c>
      <c r="B138" s="779" t="s">
        <v>796</v>
      </c>
      <c r="C138" s="780"/>
      <c r="D138" s="780"/>
      <c r="E138" s="780"/>
      <c r="F138" s="780"/>
      <c r="G138" s="780"/>
      <c r="H138" s="780"/>
      <c r="I138" s="781"/>
    </row>
    <row r="139" spans="1:9" ht="18.75" customHeight="1" x14ac:dyDescent="0.2">
      <c r="A139" s="198" t="s">
        <v>742</v>
      </c>
      <c r="B139" s="740" t="s">
        <v>743</v>
      </c>
      <c r="C139" s="741"/>
      <c r="D139" s="740" t="s">
        <v>744</v>
      </c>
      <c r="E139" s="741"/>
      <c r="F139" s="740" t="s">
        <v>745</v>
      </c>
      <c r="G139" s="741"/>
      <c r="H139" s="740" t="s">
        <v>746</v>
      </c>
      <c r="I139" s="741"/>
    </row>
    <row r="140" spans="1:9" ht="31.5" customHeight="1" x14ac:dyDescent="0.2">
      <c r="A140" s="198" t="s">
        <v>747</v>
      </c>
      <c r="B140" s="776" t="s">
        <v>797</v>
      </c>
      <c r="C140" s="776"/>
      <c r="D140" s="776" t="s">
        <v>798</v>
      </c>
      <c r="E140" s="776"/>
      <c r="F140" s="776" t="s">
        <v>627</v>
      </c>
      <c r="G140" s="776"/>
      <c r="H140" s="682" t="s">
        <v>627</v>
      </c>
      <c r="I140" s="681"/>
    </row>
    <row r="141" spans="1:9" ht="30" customHeight="1" x14ac:dyDescent="0.2">
      <c r="A141" s="198" t="s">
        <v>748</v>
      </c>
      <c r="B141" s="778" t="s">
        <v>793</v>
      </c>
      <c r="C141" s="690"/>
      <c r="D141" s="778" t="s">
        <v>799</v>
      </c>
      <c r="E141" s="690"/>
      <c r="F141" s="776" t="s">
        <v>627</v>
      </c>
      <c r="G141" s="776"/>
      <c r="H141" s="682" t="s">
        <v>627</v>
      </c>
      <c r="I141" s="681"/>
    </row>
    <row r="142" spans="1:9" ht="18.75" customHeight="1" x14ac:dyDescent="0.2">
      <c r="A142" s="198" t="s">
        <v>749</v>
      </c>
      <c r="B142" s="777" t="s">
        <v>750</v>
      </c>
      <c r="C142" s="777"/>
      <c r="D142" s="777" t="s">
        <v>750</v>
      </c>
      <c r="E142" s="777"/>
      <c r="F142" s="776" t="s">
        <v>627</v>
      </c>
      <c r="G142" s="776"/>
      <c r="H142" s="682" t="s">
        <v>627</v>
      </c>
      <c r="I142" s="681"/>
    </row>
    <row r="143" spans="1:9" ht="18.75" customHeight="1" x14ac:dyDescent="0.2">
      <c r="A143" s="198" t="s">
        <v>751</v>
      </c>
      <c r="B143" s="776" t="s">
        <v>602</v>
      </c>
      <c r="C143" s="776"/>
      <c r="D143" s="776" t="s">
        <v>602</v>
      </c>
      <c r="E143" s="776"/>
      <c r="F143" s="776" t="s">
        <v>627</v>
      </c>
      <c r="G143" s="776"/>
      <c r="H143" s="682" t="s">
        <v>627</v>
      </c>
      <c r="I143" s="681"/>
    </row>
    <row r="144" spans="1:9" ht="81" customHeight="1" x14ac:dyDescent="0.2">
      <c r="A144" s="198" t="s">
        <v>752</v>
      </c>
      <c r="B144" s="776" t="s">
        <v>792</v>
      </c>
      <c r="C144" s="776"/>
      <c r="D144" s="776" t="s">
        <v>800</v>
      </c>
      <c r="E144" s="776"/>
      <c r="F144" s="776" t="s">
        <v>627</v>
      </c>
      <c r="G144" s="776"/>
      <c r="H144" s="682" t="s">
        <v>627</v>
      </c>
      <c r="I144" s="681"/>
    </row>
    <row r="145" spans="1:9" ht="54" customHeight="1" x14ac:dyDescent="0.2">
      <c r="A145" s="198" t="s">
        <v>753</v>
      </c>
      <c r="B145" s="777" t="s">
        <v>801</v>
      </c>
      <c r="C145" s="777"/>
      <c r="D145" s="777" t="s">
        <v>802</v>
      </c>
      <c r="E145" s="777"/>
      <c r="F145" s="776" t="s">
        <v>627</v>
      </c>
      <c r="G145" s="776"/>
      <c r="H145" s="682" t="s">
        <v>627</v>
      </c>
      <c r="I145" s="681"/>
    </row>
    <row r="146" spans="1:9" ht="28.5" customHeight="1" x14ac:dyDescent="0.2">
      <c r="A146" s="740" t="s">
        <v>754</v>
      </c>
      <c r="B146" s="765"/>
      <c r="C146" s="765"/>
      <c r="D146" s="765"/>
      <c r="E146" s="765"/>
      <c r="F146" s="765"/>
      <c r="G146" s="765"/>
      <c r="H146" s="765"/>
      <c r="I146" s="741"/>
    </row>
    <row r="147" spans="1:9" ht="36" customHeight="1" x14ac:dyDescent="0.2">
      <c r="A147" s="198" t="s">
        <v>755</v>
      </c>
      <c r="B147" s="766" t="s">
        <v>725</v>
      </c>
      <c r="C147" s="767"/>
      <c r="D147" s="768"/>
      <c r="E147" s="198" t="s">
        <v>756</v>
      </c>
      <c r="F147" s="769" t="s">
        <v>725</v>
      </c>
      <c r="G147" s="770"/>
      <c r="H147" s="770"/>
      <c r="I147" s="771"/>
    </row>
    <row r="148" spans="1:9" ht="18.75" customHeight="1" x14ac:dyDescent="0.2">
      <c r="A148" s="198" t="s">
        <v>757</v>
      </c>
      <c r="B148" s="772" t="s">
        <v>725</v>
      </c>
      <c r="C148" s="772"/>
      <c r="D148" s="772"/>
      <c r="E148" s="772"/>
      <c r="F148" s="772"/>
      <c r="G148" s="772"/>
      <c r="H148" s="772"/>
      <c r="I148" s="772"/>
    </row>
    <row r="149" spans="1:9" ht="18.75" customHeight="1" x14ac:dyDescent="0.2">
      <c r="A149" s="198" t="s">
        <v>758</v>
      </c>
      <c r="B149" s="772" t="s">
        <v>725</v>
      </c>
      <c r="C149" s="772"/>
      <c r="D149" s="772"/>
      <c r="E149" s="772"/>
      <c r="F149" s="772"/>
      <c r="G149" s="772"/>
      <c r="H149" s="772"/>
      <c r="I149" s="772"/>
    </row>
    <row r="150" spans="1:9" ht="18.75" customHeight="1" x14ac:dyDescent="0.2">
      <c r="A150" s="198" t="s">
        <v>759</v>
      </c>
      <c r="B150" s="766" t="s">
        <v>725</v>
      </c>
      <c r="C150" s="767"/>
      <c r="D150" s="768"/>
      <c r="E150" s="198" t="s">
        <v>760</v>
      </c>
      <c r="F150" s="766" t="s">
        <v>725</v>
      </c>
      <c r="G150" s="767"/>
      <c r="H150" s="767"/>
      <c r="I150" s="768"/>
    </row>
    <row r="151" spans="1:9" ht="18.75" customHeight="1" x14ac:dyDescent="0.2">
      <c r="A151" s="773" t="s">
        <v>761</v>
      </c>
      <c r="B151" s="774"/>
      <c r="C151" s="773" t="s">
        <v>762</v>
      </c>
      <c r="D151" s="774"/>
      <c r="E151" s="773" t="s">
        <v>763</v>
      </c>
      <c r="F151" s="775"/>
      <c r="G151" s="774"/>
      <c r="H151" s="773" t="s">
        <v>764</v>
      </c>
      <c r="I151" s="774"/>
    </row>
    <row r="152" spans="1:9" ht="34.5" customHeight="1" x14ac:dyDescent="0.2">
      <c r="A152" s="753" t="s">
        <v>702</v>
      </c>
      <c r="B152" s="754"/>
      <c r="C152" s="755" t="s">
        <v>803</v>
      </c>
      <c r="D152" s="756"/>
      <c r="E152" s="757" t="s">
        <v>765</v>
      </c>
      <c r="F152" s="758"/>
      <c r="G152" s="759"/>
      <c r="H152" s="760" t="s">
        <v>804</v>
      </c>
      <c r="I152" s="761"/>
    </row>
    <row r="153" spans="1:9" ht="18.75" customHeight="1" x14ac:dyDescent="0.2">
      <c r="A153" s="762" t="s">
        <v>766</v>
      </c>
      <c r="B153" s="763"/>
      <c r="C153" s="763"/>
      <c r="D153" s="763"/>
      <c r="E153" s="763"/>
      <c r="F153" s="763"/>
      <c r="G153" s="763"/>
      <c r="H153" s="763"/>
      <c r="I153" s="764"/>
    </row>
    <row r="154" spans="1:9" ht="18.75" customHeight="1" x14ac:dyDescent="0.2">
      <c r="A154" s="222" t="s">
        <v>767</v>
      </c>
      <c r="B154" s="737" t="s">
        <v>768</v>
      </c>
      <c r="C154" s="738"/>
      <c r="D154" s="738"/>
      <c r="E154" s="738"/>
      <c r="F154" s="738"/>
      <c r="G154" s="738"/>
      <c r="H154" s="739"/>
      <c r="I154" s="222" t="s">
        <v>769</v>
      </c>
    </row>
    <row r="155" spans="1:9" ht="18.75" customHeight="1" x14ac:dyDescent="0.2">
      <c r="A155" s="223"/>
      <c r="B155" s="819"/>
      <c r="C155" s="820"/>
      <c r="D155" s="820"/>
      <c r="E155" s="820"/>
      <c r="F155" s="820"/>
      <c r="G155" s="820"/>
      <c r="H155" s="821"/>
      <c r="I155" s="223"/>
    </row>
    <row r="157" spans="1:9" ht="18.75" customHeight="1" x14ac:dyDescent="0.2">
      <c r="A157" s="804" t="s">
        <v>0</v>
      </c>
      <c r="B157" s="805"/>
      <c r="C157" s="805"/>
      <c r="D157" s="805"/>
      <c r="E157" s="805"/>
      <c r="F157" s="805"/>
      <c r="G157" s="805"/>
      <c r="H157" s="805"/>
      <c r="I157" s="806"/>
    </row>
    <row r="158" spans="1:9" ht="18.75" customHeight="1" x14ac:dyDescent="0.2">
      <c r="A158" s="807" t="s">
        <v>1</v>
      </c>
      <c r="B158" s="808"/>
      <c r="C158" s="808"/>
      <c r="D158" s="808"/>
      <c r="E158" s="808"/>
      <c r="F158" s="808"/>
      <c r="G158" s="808"/>
      <c r="H158" s="808"/>
      <c r="I158" s="809"/>
    </row>
    <row r="159" spans="1:9" ht="18.75" customHeight="1" x14ac:dyDescent="0.2">
      <c r="A159" s="807" t="s">
        <v>703</v>
      </c>
      <c r="B159" s="808"/>
      <c r="C159" s="808"/>
      <c r="D159" s="808"/>
      <c r="E159" s="808"/>
      <c r="F159" s="808"/>
      <c r="G159" s="808"/>
      <c r="H159" s="808"/>
      <c r="I159" s="809"/>
    </row>
    <row r="160" spans="1:9" ht="18.75" customHeight="1" x14ac:dyDescent="0.2">
      <c r="A160" s="797" t="s">
        <v>1015</v>
      </c>
      <c r="B160" s="798"/>
      <c r="C160" s="798"/>
      <c r="D160" s="798"/>
      <c r="E160" s="798"/>
      <c r="F160" s="799" t="s">
        <v>840</v>
      </c>
      <c r="G160" s="799"/>
      <c r="H160" s="799"/>
      <c r="I160" s="800"/>
    </row>
    <row r="161" spans="1:9" ht="18.75" customHeight="1" x14ac:dyDescent="0.2">
      <c r="A161" s="740" t="s">
        <v>704</v>
      </c>
      <c r="B161" s="765"/>
      <c r="C161" s="765"/>
      <c r="D161" s="765"/>
      <c r="E161" s="765"/>
      <c r="F161" s="765"/>
      <c r="G161" s="765"/>
      <c r="H161" s="765"/>
      <c r="I161" s="741"/>
    </row>
    <row r="162" spans="1:9" ht="18.75" customHeight="1" x14ac:dyDescent="0.2">
      <c r="A162" s="740" t="s">
        <v>705</v>
      </c>
      <c r="B162" s="765"/>
      <c r="C162" s="765"/>
      <c r="D162" s="765"/>
      <c r="E162" s="765"/>
      <c r="F162" s="765"/>
      <c r="G162" s="765"/>
      <c r="H162" s="765"/>
      <c r="I162" s="741"/>
    </row>
    <row r="163" spans="1:9" ht="18.75" customHeight="1" x14ac:dyDescent="0.2">
      <c r="A163" s="198" t="s">
        <v>706</v>
      </c>
      <c r="B163" s="199">
        <v>5</v>
      </c>
      <c r="C163" s="740" t="s">
        <v>707</v>
      </c>
      <c r="D163" s="741"/>
      <c r="E163" s="784" t="s">
        <v>772</v>
      </c>
      <c r="F163" s="801"/>
      <c r="G163" s="802"/>
      <c r="H163" s="198" t="s">
        <v>708</v>
      </c>
      <c r="I163" s="200" t="s">
        <v>709</v>
      </c>
    </row>
    <row r="164" spans="1:9" ht="18.75" customHeight="1" x14ac:dyDescent="0.2">
      <c r="A164" s="198" t="s">
        <v>710</v>
      </c>
      <c r="B164" s="782" t="s">
        <v>711</v>
      </c>
      <c r="C164" s="782"/>
      <c r="D164" s="782"/>
      <c r="E164" s="740" t="s">
        <v>712</v>
      </c>
      <c r="F164" s="741"/>
      <c r="G164" s="803" t="s">
        <v>791</v>
      </c>
      <c r="H164" s="803"/>
      <c r="I164" s="803"/>
    </row>
    <row r="165" spans="1:9" ht="69" customHeight="1" x14ac:dyDescent="0.2">
      <c r="A165" s="198" t="s">
        <v>713</v>
      </c>
      <c r="B165" s="782" t="s">
        <v>871</v>
      </c>
      <c r="C165" s="782"/>
      <c r="D165" s="782"/>
      <c r="E165" s="782"/>
      <c r="F165" s="782"/>
      <c r="G165" s="782"/>
      <c r="H165" s="782"/>
      <c r="I165" s="782"/>
    </row>
    <row r="166" spans="1:9" ht="27.75" customHeight="1" x14ac:dyDescent="0.2">
      <c r="A166" s="198" t="s">
        <v>714</v>
      </c>
      <c r="B166" s="789" t="s">
        <v>872</v>
      </c>
      <c r="C166" s="789"/>
      <c r="D166" s="789"/>
      <c r="E166" s="789"/>
      <c r="F166" s="789"/>
      <c r="G166" s="789"/>
      <c r="H166" s="789"/>
      <c r="I166" s="789"/>
    </row>
    <row r="167" spans="1:9" ht="30.75" customHeight="1" x14ac:dyDescent="0.2">
      <c r="A167" s="198" t="s">
        <v>715</v>
      </c>
      <c r="B167" s="193" t="s">
        <v>716</v>
      </c>
      <c r="C167" s="214" t="s">
        <v>823</v>
      </c>
      <c r="D167" s="193" t="s">
        <v>717</v>
      </c>
      <c r="E167" s="790" t="s">
        <v>718</v>
      </c>
      <c r="F167" s="791"/>
      <c r="G167" s="792" t="s">
        <v>719</v>
      </c>
      <c r="H167" s="792" t="s">
        <v>720</v>
      </c>
      <c r="I167" s="792" t="s">
        <v>935</v>
      </c>
    </row>
    <row r="168" spans="1:9" ht="30.75" customHeight="1" x14ac:dyDescent="0.2">
      <c r="A168" s="198" t="s">
        <v>721</v>
      </c>
      <c r="B168" s="193" t="s">
        <v>716</v>
      </c>
      <c r="C168" s="214" t="s">
        <v>716</v>
      </c>
      <c r="D168" s="193" t="s">
        <v>1017</v>
      </c>
      <c r="E168" s="706"/>
      <c r="F168" s="725"/>
      <c r="G168" s="793"/>
      <c r="H168" s="793"/>
      <c r="I168" s="793"/>
    </row>
    <row r="169" spans="1:9" ht="40.5" customHeight="1" x14ac:dyDescent="0.2">
      <c r="A169" s="198" t="s">
        <v>722</v>
      </c>
      <c r="B169" s="205">
        <v>1</v>
      </c>
      <c r="C169" s="198" t="s">
        <v>723</v>
      </c>
      <c r="D169" s="201" t="s">
        <v>627</v>
      </c>
      <c r="E169" s="691" t="s">
        <v>724</v>
      </c>
      <c r="F169" s="692"/>
      <c r="G169" s="794" t="s">
        <v>725</v>
      </c>
      <c r="H169" s="795"/>
      <c r="I169" s="796"/>
    </row>
    <row r="170" spans="1:9" ht="18.75" customHeight="1" x14ac:dyDescent="0.2">
      <c r="A170" s="740" t="s">
        <v>726</v>
      </c>
      <c r="B170" s="765"/>
      <c r="C170" s="765"/>
      <c r="D170" s="765"/>
      <c r="E170" s="765"/>
      <c r="F170" s="765"/>
      <c r="G170" s="765"/>
      <c r="H170" s="765"/>
      <c r="I170" s="741"/>
    </row>
    <row r="171" spans="1:9" ht="166.5" customHeight="1" x14ac:dyDescent="0.2">
      <c r="A171" s="198" t="s">
        <v>727</v>
      </c>
      <c r="B171" s="782" t="s">
        <v>873</v>
      </c>
      <c r="C171" s="782"/>
      <c r="D171" s="198" t="s">
        <v>728</v>
      </c>
      <c r="E171" s="784" t="s">
        <v>729</v>
      </c>
      <c r="F171" s="785"/>
      <c r="G171" s="198" t="s">
        <v>730</v>
      </c>
      <c r="H171" s="786" t="s">
        <v>725</v>
      </c>
      <c r="I171" s="787"/>
    </row>
    <row r="172" spans="1:9" ht="18.75" customHeight="1" x14ac:dyDescent="0.2">
      <c r="A172" s="198" t="s">
        <v>731</v>
      </c>
      <c r="B172" s="782" t="s">
        <v>793</v>
      </c>
      <c r="C172" s="783"/>
      <c r="D172" s="783"/>
      <c r="E172" s="783"/>
      <c r="F172" s="783"/>
      <c r="G172" s="783"/>
      <c r="H172" s="783"/>
      <c r="I172" s="783"/>
    </row>
    <row r="173" spans="1:9" ht="39" customHeight="1" x14ac:dyDescent="0.2">
      <c r="A173" s="198" t="s">
        <v>732</v>
      </c>
      <c r="B173" s="202" t="s">
        <v>600</v>
      </c>
      <c r="C173" s="198" t="s">
        <v>733</v>
      </c>
      <c r="D173" s="202" t="s">
        <v>591</v>
      </c>
      <c r="E173" s="740" t="s">
        <v>734</v>
      </c>
      <c r="F173" s="741"/>
      <c r="G173" s="203" t="s">
        <v>602</v>
      </c>
      <c r="H173" s="198" t="s">
        <v>735</v>
      </c>
      <c r="I173" s="295">
        <v>1</v>
      </c>
    </row>
    <row r="174" spans="1:9" ht="83.25" customHeight="1" x14ac:dyDescent="0.2">
      <c r="A174" s="198" t="s">
        <v>736</v>
      </c>
      <c r="B174" s="782" t="s">
        <v>737</v>
      </c>
      <c r="C174" s="782"/>
      <c r="D174" s="782"/>
      <c r="E174" s="782"/>
      <c r="F174" s="782"/>
      <c r="G174" s="782"/>
      <c r="H174" s="782"/>
      <c r="I174" s="782"/>
    </row>
    <row r="175" spans="1:9" ht="241.5" customHeight="1" x14ac:dyDescent="0.2">
      <c r="A175" s="198" t="s">
        <v>738</v>
      </c>
      <c r="B175" s="779" t="s">
        <v>874</v>
      </c>
      <c r="C175" s="780"/>
      <c r="D175" s="781"/>
      <c r="E175" s="740" t="s">
        <v>739</v>
      </c>
      <c r="F175" s="741"/>
      <c r="G175" s="779" t="s">
        <v>875</v>
      </c>
      <c r="H175" s="780"/>
      <c r="I175" s="781"/>
    </row>
    <row r="176" spans="1:9" ht="18.75" customHeight="1" x14ac:dyDescent="0.2">
      <c r="A176" s="740" t="s">
        <v>740</v>
      </c>
      <c r="B176" s="765"/>
      <c r="C176" s="765"/>
      <c r="D176" s="765"/>
      <c r="E176" s="765"/>
      <c r="F176" s="765"/>
      <c r="G176" s="765"/>
      <c r="H176" s="765"/>
      <c r="I176" s="741"/>
    </row>
    <row r="177" spans="1:12" ht="59.25" customHeight="1" x14ac:dyDescent="0.2">
      <c r="A177" s="198" t="s">
        <v>741</v>
      </c>
      <c r="B177" s="779" t="s">
        <v>876</v>
      </c>
      <c r="C177" s="780"/>
      <c r="D177" s="780"/>
      <c r="E177" s="780"/>
      <c r="F177" s="780"/>
      <c r="G177" s="780"/>
      <c r="H177" s="780"/>
      <c r="I177" s="781"/>
      <c r="L177" s="215"/>
    </row>
    <row r="178" spans="1:12" ht="18.75" customHeight="1" x14ac:dyDescent="0.2">
      <c r="A178" s="198" t="s">
        <v>742</v>
      </c>
      <c r="B178" s="740" t="s">
        <v>743</v>
      </c>
      <c r="C178" s="741"/>
      <c r="D178" s="740" t="s">
        <v>744</v>
      </c>
      <c r="E178" s="741"/>
      <c r="F178" s="740" t="s">
        <v>745</v>
      </c>
      <c r="G178" s="741"/>
      <c r="H178" s="740" t="s">
        <v>746</v>
      </c>
      <c r="I178" s="741"/>
      <c r="L178" s="215"/>
    </row>
    <row r="179" spans="1:12" ht="63" customHeight="1" x14ac:dyDescent="0.2">
      <c r="A179" s="198" t="s">
        <v>747</v>
      </c>
      <c r="B179" s="779" t="s">
        <v>877</v>
      </c>
      <c r="C179" s="781"/>
      <c r="D179" s="782" t="s">
        <v>878</v>
      </c>
      <c r="E179" s="782"/>
      <c r="F179" s="776" t="s">
        <v>627</v>
      </c>
      <c r="G179" s="776"/>
      <c r="H179" s="682" t="s">
        <v>627</v>
      </c>
      <c r="I179" s="681"/>
      <c r="L179" s="215"/>
    </row>
    <row r="180" spans="1:12" ht="18.75" customHeight="1" x14ac:dyDescent="0.2">
      <c r="A180" s="198" t="s">
        <v>748</v>
      </c>
      <c r="B180" s="824" t="s">
        <v>799</v>
      </c>
      <c r="C180" s="825"/>
      <c r="D180" s="824" t="s">
        <v>799</v>
      </c>
      <c r="E180" s="825"/>
      <c r="F180" s="776" t="s">
        <v>627</v>
      </c>
      <c r="G180" s="776"/>
      <c r="H180" s="682" t="s">
        <v>627</v>
      </c>
      <c r="I180" s="681"/>
      <c r="L180" s="215"/>
    </row>
    <row r="181" spans="1:12" ht="18.75" customHeight="1" x14ac:dyDescent="0.2">
      <c r="A181" s="198" t="s">
        <v>749</v>
      </c>
      <c r="B181" s="822" t="s">
        <v>750</v>
      </c>
      <c r="C181" s="823"/>
      <c r="D181" s="822" t="s">
        <v>750</v>
      </c>
      <c r="E181" s="823"/>
      <c r="F181" s="776" t="s">
        <v>627</v>
      </c>
      <c r="G181" s="776"/>
      <c r="H181" s="682" t="s">
        <v>627</v>
      </c>
      <c r="I181" s="681"/>
      <c r="L181" s="215"/>
    </row>
    <row r="182" spans="1:12" ht="18.75" customHeight="1" x14ac:dyDescent="0.2">
      <c r="A182" s="198" t="s">
        <v>751</v>
      </c>
      <c r="B182" s="682" t="s">
        <v>602</v>
      </c>
      <c r="C182" s="823"/>
      <c r="D182" s="682" t="s">
        <v>602</v>
      </c>
      <c r="E182" s="823"/>
      <c r="F182" s="776" t="s">
        <v>627</v>
      </c>
      <c r="G182" s="776"/>
      <c r="H182" s="682" t="s">
        <v>627</v>
      </c>
      <c r="I182" s="681"/>
      <c r="L182" s="215"/>
    </row>
    <row r="183" spans="1:12" ht="86.25" customHeight="1" x14ac:dyDescent="0.2">
      <c r="A183" s="198" t="s">
        <v>752</v>
      </c>
      <c r="B183" s="779" t="s">
        <v>805</v>
      </c>
      <c r="C183" s="826"/>
      <c r="D183" s="779" t="s">
        <v>806</v>
      </c>
      <c r="E183" s="826"/>
      <c r="F183" s="776" t="s">
        <v>627</v>
      </c>
      <c r="G183" s="776"/>
      <c r="H183" s="682" t="s">
        <v>627</v>
      </c>
      <c r="I183" s="681"/>
    </row>
    <row r="184" spans="1:12" ht="69.75" customHeight="1" x14ac:dyDescent="0.2">
      <c r="A184" s="198" t="s">
        <v>753</v>
      </c>
      <c r="B184" s="827" t="s">
        <v>879</v>
      </c>
      <c r="C184" s="826"/>
      <c r="D184" s="827" t="s">
        <v>880</v>
      </c>
      <c r="E184" s="826"/>
      <c r="F184" s="776" t="s">
        <v>627</v>
      </c>
      <c r="G184" s="776"/>
      <c r="H184" s="682" t="s">
        <v>627</v>
      </c>
      <c r="I184" s="681"/>
    </row>
    <row r="185" spans="1:12" ht="18.75" customHeight="1" x14ac:dyDescent="0.2">
      <c r="A185" s="740" t="s">
        <v>754</v>
      </c>
      <c r="B185" s="765"/>
      <c r="C185" s="765"/>
      <c r="D185" s="765"/>
      <c r="E185" s="765"/>
      <c r="F185" s="765"/>
      <c r="G185" s="765"/>
      <c r="H185" s="765"/>
      <c r="I185" s="741"/>
    </row>
    <row r="186" spans="1:12" ht="33" customHeight="1" x14ac:dyDescent="0.2">
      <c r="A186" s="198" t="s">
        <v>755</v>
      </c>
      <c r="B186" s="766" t="s">
        <v>725</v>
      </c>
      <c r="C186" s="767"/>
      <c r="D186" s="768"/>
      <c r="E186" s="198" t="s">
        <v>756</v>
      </c>
      <c r="F186" s="769" t="s">
        <v>725</v>
      </c>
      <c r="G186" s="770"/>
      <c r="H186" s="770"/>
      <c r="I186" s="771"/>
    </row>
    <row r="187" spans="1:12" ht="18.75" customHeight="1" x14ac:dyDescent="0.2">
      <c r="A187" s="198" t="s">
        <v>757</v>
      </c>
      <c r="B187" s="772" t="s">
        <v>725</v>
      </c>
      <c r="C187" s="772"/>
      <c r="D187" s="772"/>
      <c r="E187" s="772"/>
      <c r="F187" s="772"/>
      <c r="G187" s="772"/>
      <c r="H187" s="772"/>
      <c r="I187" s="772"/>
    </row>
    <row r="188" spans="1:12" ht="18.75" customHeight="1" x14ac:dyDescent="0.2">
      <c r="A188" s="198" t="s">
        <v>758</v>
      </c>
      <c r="B188" s="772" t="s">
        <v>725</v>
      </c>
      <c r="C188" s="772"/>
      <c r="D188" s="772"/>
      <c r="E188" s="772"/>
      <c r="F188" s="772"/>
      <c r="G188" s="772"/>
      <c r="H188" s="772"/>
      <c r="I188" s="772"/>
    </row>
    <row r="189" spans="1:12" ht="18.75" customHeight="1" x14ac:dyDescent="0.2">
      <c r="A189" s="198" t="s">
        <v>759</v>
      </c>
      <c r="B189" s="766" t="s">
        <v>725</v>
      </c>
      <c r="C189" s="767"/>
      <c r="D189" s="768"/>
      <c r="E189" s="198" t="s">
        <v>760</v>
      </c>
      <c r="F189" s="766" t="s">
        <v>725</v>
      </c>
      <c r="G189" s="767"/>
      <c r="H189" s="767"/>
      <c r="I189" s="768"/>
    </row>
    <row r="190" spans="1:12" ht="48" customHeight="1" x14ac:dyDescent="0.2">
      <c r="A190" s="773" t="s">
        <v>761</v>
      </c>
      <c r="B190" s="774"/>
      <c r="C190" s="773" t="s">
        <v>762</v>
      </c>
      <c r="D190" s="774"/>
      <c r="E190" s="773" t="s">
        <v>763</v>
      </c>
      <c r="F190" s="775"/>
      <c r="G190" s="774"/>
      <c r="H190" s="773" t="s">
        <v>764</v>
      </c>
      <c r="I190" s="774"/>
    </row>
    <row r="191" spans="1:12" ht="35.25" customHeight="1" x14ac:dyDescent="0.2">
      <c r="A191" s="753" t="s">
        <v>702</v>
      </c>
      <c r="B191" s="754"/>
      <c r="C191" s="755" t="s">
        <v>803</v>
      </c>
      <c r="D191" s="756"/>
      <c r="E191" s="757" t="s">
        <v>765</v>
      </c>
      <c r="F191" s="758"/>
      <c r="G191" s="759"/>
      <c r="H191" s="760" t="s">
        <v>804</v>
      </c>
      <c r="I191" s="761"/>
    </row>
    <row r="192" spans="1:12" ht="18.75" customHeight="1" x14ac:dyDescent="0.2">
      <c r="A192" s="762" t="s">
        <v>766</v>
      </c>
      <c r="B192" s="763"/>
      <c r="C192" s="763"/>
      <c r="D192" s="763"/>
      <c r="E192" s="763"/>
      <c r="F192" s="763"/>
      <c r="G192" s="763"/>
      <c r="H192" s="763"/>
      <c r="I192" s="764"/>
    </row>
    <row r="193" spans="1:13" ht="18.75" customHeight="1" x14ac:dyDescent="0.2">
      <c r="A193" s="222" t="s">
        <v>767</v>
      </c>
      <c r="B193" s="737" t="s">
        <v>768</v>
      </c>
      <c r="C193" s="738"/>
      <c r="D193" s="738"/>
      <c r="E193" s="738"/>
      <c r="F193" s="738"/>
      <c r="G193" s="738"/>
      <c r="H193" s="739"/>
      <c r="I193" s="222" t="s">
        <v>769</v>
      </c>
    </row>
    <row r="194" spans="1:13" ht="19.5" customHeight="1" x14ac:dyDescent="0.2">
      <c r="A194" s="420"/>
      <c r="B194" s="745"/>
      <c r="C194" s="746"/>
      <c r="D194" s="746"/>
      <c r="E194" s="746"/>
      <c r="F194" s="746"/>
      <c r="G194" s="746"/>
      <c r="H194" s="746"/>
      <c r="I194" s="223"/>
    </row>
    <row r="196" spans="1:13" s="196" customFormat="1" ht="18.75" customHeight="1" x14ac:dyDescent="0.2">
      <c r="A196" s="804" t="s">
        <v>0</v>
      </c>
      <c r="B196" s="805"/>
      <c r="C196" s="805"/>
      <c r="D196" s="805"/>
      <c r="E196" s="805"/>
      <c r="F196" s="805"/>
      <c r="G196" s="805"/>
      <c r="H196" s="805"/>
      <c r="I196" s="806"/>
    </row>
    <row r="197" spans="1:13" s="196" customFormat="1" ht="18.75" customHeight="1" x14ac:dyDescent="0.2">
      <c r="A197" s="807" t="s">
        <v>1</v>
      </c>
      <c r="B197" s="808"/>
      <c r="C197" s="808"/>
      <c r="D197" s="808"/>
      <c r="E197" s="808"/>
      <c r="F197" s="808"/>
      <c r="G197" s="808"/>
      <c r="H197" s="808"/>
      <c r="I197" s="809"/>
    </row>
    <row r="198" spans="1:13" s="196" customFormat="1" ht="18.75" customHeight="1" x14ac:dyDescent="0.2">
      <c r="A198" s="807" t="s">
        <v>703</v>
      </c>
      <c r="B198" s="808"/>
      <c r="C198" s="808"/>
      <c r="D198" s="808"/>
      <c r="E198" s="808"/>
      <c r="F198" s="808"/>
      <c r="G198" s="808"/>
      <c r="H198" s="808"/>
      <c r="I198" s="809"/>
    </row>
    <row r="199" spans="1:13" s="196" customFormat="1" ht="18.75" customHeight="1" x14ac:dyDescent="0.2">
      <c r="A199" s="797" t="s">
        <v>1015</v>
      </c>
      <c r="B199" s="798"/>
      <c r="C199" s="798"/>
      <c r="D199" s="798"/>
      <c r="E199" s="798"/>
      <c r="F199" s="799" t="s">
        <v>840</v>
      </c>
      <c r="G199" s="799"/>
      <c r="H199" s="799"/>
      <c r="I199" s="800"/>
    </row>
    <row r="200" spans="1:13" ht="39.75" customHeight="1" x14ac:dyDescent="0.2">
      <c r="A200" s="740" t="s">
        <v>704</v>
      </c>
      <c r="B200" s="765"/>
      <c r="C200" s="765"/>
      <c r="D200" s="765"/>
      <c r="E200" s="765"/>
      <c r="F200" s="765"/>
      <c r="G200" s="765"/>
      <c r="H200" s="765"/>
      <c r="I200" s="741"/>
      <c r="J200" s="196"/>
      <c r="K200" s="196"/>
      <c r="L200" s="196"/>
      <c r="M200" s="196"/>
    </row>
    <row r="201" spans="1:13" ht="39.75" customHeight="1" x14ac:dyDescent="0.2">
      <c r="A201" s="740" t="s">
        <v>705</v>
      </c>
      <c r="B201" s="765"/>
      <c r="C201" s="765"/>
      <c r="D201" s="765"/>
      <c r="E201" s="765"/>
      <c r="F201" s="765"/>
      <c r="G201" s="765"/>
      <c r="H201" s="765"/>
      <c r="I201" s="741"/>
    </row>
    <row r="202" spans="1:13" ht="39.75" customHeight="1" x14ac:dyDescent="0.2">
      <c r="A202" s="198" t="s">
        <v>706</v>
      </c>
      <c r="B202" s="199">
        <v>1982</v>
      </c>
      <c r="C202" s="740" t="s">
        <v>707</v>
      </c>
      <c r="D202" s="741"/>
      <c r="E202" s="784" t="s">
        <v>919</v>
      </c>
      <c r="F202" s="801"/>
      <c r="G202" s="802"/>
      <c r="H202" s="198" t="s">
        <v>708</v>
      </c>
      <c r="I202" s="200" t="s">
        <v>709</v>
      </c>
    </row>
    <row r="203" spans="1:13" ht="39.75" customHeight="1" x14ac:dyDescent="0.2">
      <c r="A203" s="198" t="s">
        <v>710</v>
      </c>
      <c r="B203" s="782" t="s">
        <v>711</v>
      </c>
      <c r="C203" s="782"/>
      <c r="D203" s="782"/>
      <c r="E203" s="740" t="s">
        <v>712</v>
      </c>
      <c r="F203" s="741"/>
      <c r="G203" s="816" t="s">
        <v>920</v>
      </c>
      <c r="H203" s="816"/>
      <c r="I203" s="816"/>
    </row>
    <row r="204" spans="1:13" ht="50.25" customHeight="1" x14ac:dyDescent="0.2">
      <c r="A204" s="198" t="s">
        <v>713</v>
      </c>
      <c r="B204" s="782" t="s">
        <v>934</v>
      </c>
      <c r="C204" s="782"/>
      <c r="D204" s="782"/>
      <c r="E204" s="782"/>
      <c r="F204" s="782"/>
      <c r="G204" s="782"/>
      <c r="H204" s="782"/>
      <c r="I204" s="782"/>
    </row>
    <row r="205" spans="1:13" ht="26.25" customHeight="1" x14ac:dyDescent="0.2">
      <c r="A205" s="198" t="s">
        <v>714</v>
      </c>
      <c r="B205" s="782" t="s">
        <v>889</v>
      </c>
      <c r="C205" s="782"/>
      <c r="D205" s="782"/>
      <c r="E205" s="782"/>
      <c r="F205" s="782"/>
      <c r="G205" s="782"/>
      <c r="H205" s="782"/>
      <c r="I205" s="782"/>
    </row>
    <row r="206" spans="1:13" ht="39.75" customHeight="1" x14ac:dyDescent="0.2">
      <c r="A206" s="198" t="s">
        <v>715</v>
      </c>
      <c r="B206" s="193" t="s">
        <v>716</v>
      </c>
      <c r="C206" s="193" t="s">
        <v>823</v>
      </c>
      <c r="D206" s="193" t="s">
        <v>717</v>
      </c>
      <c r="E206" s="790" t="s">
        <v>718</v>
      </c>
      <c r="F206" s="791"/>
      <c r="G206" s="792" t="s">
        <v>719</v>
      </c>
      <c r="H206" s="792" t="s">
        <v>720</v>
      </c>
      <c r="I206" s="792" t="s">
        <v>935</v>
      </c>
    </row>
    <row r="207" spans="1:13" ht="39.75" customHeight="1" x14ac:dyDescent="0.2">
      <c r="A207" s="198" t="s">
        <v>721</v>
      </c>
      <c r="B207" s="193" t="s">
        <v>716</v>
      </c>
      <c r="C207" s="193" t="s">
        <v>716</v>
      </c>
      <c r="D207" s="193" t="s">
        <v>1017</v>
      </c>
      <c r="E207" s="706"/>
      <c r="F207" s="725"/>
      <c r="G207" s="793"/>
      <c r="H207" s="793"/>
      <c r="I207" s="793"/>
    </row>
    <row r="208" spans="1:13" ht="25.5" customHeight="1" x14ac:dyDescent="0.2">
      <c r="A208" s="198" t="s">
        <v>722</v>
      </c>
      <c r="B208" s="224">
        <v>10644</v>
      </c>
      <c r="C208" s="198" t="s">
        <v>723</v>
      </c>
      <c r="D208" s="224" t="s">
        <v>725</v>
      </c>
      <c r="E208" s="691" t="s">
        <v>724</v>
      </c>
      <c r="F208" s="692"/>
      <c r="G208" s="811" t="s">
        <v>1275</v>
      </c>
      <c r="H208" s="812"/>
      <c r="I208" s="813"/>
    </row>
    <row r="209" spans="1:9" ht="39.75" customHeight="1" x14ac:dyDescent="0.2">
      <c r="A209" s="740" t="s">
        <v>726</v>
      </c>
      <c r="B209" s="765"/>
      <c r="C209" s="765"/>
      <c r="D209" s="765"/>
      <c r="E209" s="765"/>
      <c r="F209" s="765"/>
      <c r="G209" s="765"/>
      <c r="H209" s="765"/>
      <c r="I209" s="741"/>
    </row>
    <row r="210" spans="1:9" ht="39.75" customHeight="1" x14ac:dyDescent="0.2">
      <c r="A210" s="198" t="s">
        <v>727</v>
      </c>
      <c r="B210" s="782" t="s">
        <v>921</v>
      </c>
      <c r="C210" s="783"/>
      <c r="D210" s="198" t="s">
        <v>728</v>
      </c>
      <c r="E210" s="784" t="s">
        <v>922</v>
      </c>
      <c r="F210" s="785"/>
      <c r="G210" s="198" t="s">
        <v>730</v>
      </c>
      <c r="H210" s="786" t="s">
        <v>725</v>
      </c>
      <c r="I210" s="787"/>
    </row>
    <row r="211" spans="1:9" ht="29.25" customHeight="1" x14ac:dyDescent="0.2">
      <c r="A211" s="198" t="s">
        <v>731</v>
      </c>
      <c r="B211" s="776" t="s">
        <v>923</v>
      </c>
      <c r="C211" s="788"/>
      <c r="D211" s="788"/>
      <c r="E211" s="788"/>
      <c r="F211" s="788"/>
      <c r="G211" s="788"/>
      <c r="H211" s="788"/>
      <c r="I211" s="814"/>
    </row>
    <row r="212" spans="1:9" ht="26.25" customHeight="1" x14ac:dyDescent="0.2">
      <c r="A212" s="198" t="s">
        <v>732</v>
      </c>
      <c r="B212" s="202" t="s">
        <v>590</v>
      </c>
      <c r="C212" s="198" t="s">
        <v>733</v>
      </c>
      <c r="D212" s="202" t="s">
        <v>591</v>
      </c>
      <c r="E212" s="740" t="s">
        <v>734</v>
      </c>
      <c r="F212" s="741"/>
      <c r="G212" s="203" t="s">
        <v>602</v>
      </c>
      <c r="H212" s="229" t="s">
        <v>735</v>
      </c>
      <c r="I212" s="224">
        <v>14667</v>
      </c>
    </row>
    <row r="213" spans="1:9" ht="94.5" customHeight="1" x14ac:dyDescent="0.2">
      <c r="A213" s="198" t="s">
        <v>736</v>
      </c>
      <c r="B213" s="782" t="s">
        <v>737</v>
      </c>
      <c r="C213" s="782"/>
      <c r="D213" s="782"/>
      <c r="E213" s="782"/>
      <c r="F213" s="782"/>
      <c r="G213" s="782"/>
      <c r="H213" s="782"/>
      <c r="I213" s="815"/>
    </row>
    <row r="214" spans="1:9" ht="230.25" customHeight="1" x14ac:dyDescent="0.2">
      <c r="A214" s="198" t="s">
        <v>738</v>
      </c>
      <c r="B214" s="779" t="s">
        <v>924</v>
      </c>
      <c r="C214" s="780"/>
      <c r="D214" s="781"/>
      <c r="E214" s="740" t="s">
        <v>739</v>
      </c>
      <c r="F214" s="741"/>
      <c r="G214" s="779" t="s">
        <v>925</v>
      </c>
      <c r="H214" s="780"/>
      <c r="I214" s="781"/>
    </row>
    <row r="215" spans="1:9" ht="39.75" customHeight="1" x14ac:dyDescent="0.2">
      <c r="A215" s="740" t="s">
        <v>740</v>
      </c>
      <c r="B215" s="765"/>
      <c r="C215" s="765"/>
      <c r="D215" s="765"/>
      <c r="E215" s="765"/>
      <c r="F215" s="765"/>
      <c r="G215" s="765"/>
      <c r="H215" s="765"/>
      <c r="I215" s="741"/>
    </row>
    <row r="216" spans="1:9" ht="26.25" customHeight="1" x14ac:dyDescent="0.2">
      <c r="A216" s="198" t="s">
        <v>741</v>
      </c>
      <c r="B216" s="779" t="s">
        <v>926</v>
      </c>
      <c r="C216" s="780"/>
      <c r="D216" s="780"/>
      <c r="E216" s="780"/>
      <c r="F216" s="780"/>
      <c r="G216" s="780"/>
      <c r="H216" s="780"/>
      <c r="I216" s="781"/>
    </row>
    <row r="217" spans="1:9" ht="39.75" customHeight="1" x14ac:dyDescent="0.2">
      <c r="A217" s="198" t="s">
        <v>742</v>
      </c>
      <c r="B217" s="740" t="s">
        <v>743</v>
      </c>
      <c r="C217" s="741"/>
      <c r="D217" s="740" t="s">
        <v>744</v>
      </c>
      <c r="E217" s="741"/>
      <c r="F217" s="740" t="s">
        <v>745</v>
      </c>
      <c r="G217" s="741"/>
      <c r="H217" s="740" t="s">
        <v>746</v>
      </c>
      <c r="I217" s="741"/>
    </row>
    <row r="218" spans="1:9" ht="39.75" customHeight="1" x14ac:dyDescent="0.2">
      <c r="A218" s="198" t="s">
        <v>747</v>
      </c>
      <c r="B218" s="776" t="s">
        <v>927</v>
      </c>
      <c r="C218" s="776"/>
      <c r="D218" s="776" t="s">
        <v>725</v>
      </c>
      <c r="E218" s="776"/>
      <c r="F218" s="776" t="s">
        <v>725</v>
      </c>
      <c r="G218" s="776"/>
      <c r="H218" s="776" t="s">
        <v>725</v>
      </c>
      <c r="I218" s="776"/>
    </row>
    <row r="219" spans="1:9" ht="39.75" customHeight="1" x14ac:dyDescent="0.2">
      <c r="A219" s="198" t="s">
        <v>748</v>
      </c>
      <c r="B219" s="778" t="s">
        <v>831</v>
      </c>
      <c r="C219" s="690"/>
      <c r="D219" s="776" t="s">
        <v>725</v>
      </c>
      <c r="E219" s="776"/>
      <c r="F219" s="776" t="s">
        <v>725</v>
      </c>
      <c r="G219" s="776"/>
      <c r="H219" s="776" t="s">
        <v>725</v>
      </c>
      <c r="I219" s="776"/>
    </row>
    <row r="220" spans="1:9" ht="39.75" customHeight="1" x14ac:dyDescent="0.2">
      <c r="A220" s="198" t="s">
        <v>749</v>
      </c>
      <c r="B220" s="777" t="s">
        <v>750</v>
      </c>
      <c r="C220" s="777"/>
      <c r="D220" s="776" t="s">
        <v>725</v>
      </c>
      <c r="E220" s="776"/>
      <c r="F220" s="776" t="s">
        <v>725</v>
      </c>
      <c r="G220" s="776"/>
      <c r="H220" s="776" t="s">
        <v>725</v>
      </c>
      <c r="I220" s="776"/>
    </row>
    <row r="221" spans="1:9" ht="39.75" customHeight="1" x14ac:dyDescent="0.2">
      <c r="A221" s="198" t="s">
        <v>751</v>
      </c>
      <c r="B221" s="776" t="s">
        <v>602</v>
      </c>
      <c r="C221" s="776"/>
      <c r="D221" s="776" t="s">
        <v>725</v>
      </c>
      <c r="E221" s="776"/>
      <c r="F221" s="776" t="s">
        <v>725</v>
      </c>
      <c r="G221" s="776"/>
      <c r="H221" s="776" t="s">
        <v>725</v>
      </c>
      <c r="I221" s="776"/>
    </row>
    <row r="222" spans="1:9" ht="106.5" customHeight="1" x14ac:dyDescent="0.2">
      <c r="A222" s="198" t="s">
        <v>752</v>
      </c>
      <c r="B222" s="782" t="s">
        <v>928</v>
      </c>
      <c r="C222" s="782"/>
      <c r="D222" s="776" t="s">
        <v>725</v>
      </c>
      <c r="E222" s="776"/>
      <c r="F222" s="776" t="s">
        <v>725</v>
      </c>
      <c r="G222" s="776"/>
      <c r="H222" s="776" t="s">
        <v>725</v>
      </c>
      <c r="I222" s="776"/>
    </row>
    <row r="223" spans="1:9" ht="110.25" customHeight="1" x14ac:dyDescent="0.2">
      <c r="A223" s="198" t="s">
        <v>753</v>
      </c>
      <c r="B223" s="810" t="s">
        <v>929</v>
      </c>
      <c r="C223" s="810"/>
      <c r="D223" s="776" t="s">
        <v>725</v>
      </c>
      <c r="E223" s="776"/>
      <c r="F223" s="776" t="s">
        <v>725</v>
      </c>
      <c r="G223" s="776"/>
      <c r="H223" s="776" t="s">
        <v>725</v>
      </c>
      <c r="I223" s="776"/>
    </row>
    <row r="224" spans="1:9" ht="39.75" customHeight="1" x14ac:dyDescent="0.2">
      <c r="A224" s="740" t="s">
        <v>754</v>
      </c>
      <c r="B224" s="765"/>
      <c r="C224" s="765"/>
      <c r="D224" s="765"/>
      <c r="E224" s="765"/>
      <c r="F224" s="765"/>
      <c r="G224" s="765"/>
      <c r="H224" s="765"/>
      <c r="I224" s="741"/>
    </row>
    <row r="225" spans="1:9" ht="39.75" customHeight="1" x14ac:dyDescent="0.2">
      <c r="A225" s="198" t="s">
        <v>755</v>
      </c>
      <c r="B225" s="766" t="s">
        <v>725</v>
      </c>
      <c r="C225" s="767"/>
      <c r="D225" s="768"/>
      <c r="E225" s="198" t="s">
        <v>756</v>
      </c>
      <c r="F225" s="769" t="s">
        <v>725</v>
      </c>
      <c r="G225" s="770"/>
      <c r="H225" s="770"/>
      <c r="I225" s="771"/>
    </row>
    <row r="226" spans="1:9" ht="39.75" customHeight="1" x14ac:dyDescent="0.2">
      <c r="A226" s="198" t="s">
        <v>757</v>
      </c>
      <c r="B226" s="772" t="s">
        <v>725</v>
      </c>
      <c r="C226" s="772"/>
      <c r="D226" s="772"/>
      <c r="E226" s="772"/>
      <c r="F226" s="772"/>
      <c r="G226" s="772"/>
      <c r="H226" s="772"/>
      <c r="I226" s="772"/>
    </row>
    <row r="227" spans="1:9" ht="39.75" customHeight="1" x14ac:dyDescent="0.2">
      <c r="A227" s="198" t="s">
        <v>758</v>
      </c>
      <c r="B227" s="772" t="s">
        <v>725</v>
      </c>
      <c r="C227" s="772"/>
      <c r="D227" s="772"/>
      <c r="E227" s="772"/>
      <c r="F227" s="772"/>
      <c r="G227" s="772"/>
      <c r="H227" s="772"/>
      <c r="I227" s="772"/>
    </row>
    <row r="228" spans="1:9" ht="39.75" customHeight="1" x14ac:dyDescent="0.2">
      <c r="A228" s="198" t="s">
        <v>759</v>
      </c>
      <c r="B228" s="766" t="s">
        <v>725</v>
      </c>
      <c r="C228" s="767"/>
      <c r="D228" s="768"/>
      <c r="E228" s="198" t="s">
        <v>760</v>
      </c>
      <c r="F228" s="766" t="s">
        <v>725</v>
      </c>
      <c r="G228" s="767"/>
      <c r="H228" s="767"/>
      <c r="I228" s="768"/>
    </row>
    <row r="229" spans="1:9" ht="39.75" customHeight="1" x14ac:dyDescent="0.2">
      <c r="A229" s="773" t="s">
        <v>761</v>
      </c>
      <c r="B229" s="774"/>
      <c r="C229" s="773" t="s">
        <v>762</v>
      </c>
      <c r="D229" s="774"/>
      <c r="E229" s="773" t="s">
        <v>763</v>
      </c>
      <c r="F229" s="775"/>
      <c r="G229" s="774"/>
      <c r="H229" s="773" t="s">
        <v>764</v>
      </c>
      <c r="I229" s="774"/>
    </row>
    <row r="230" spans="1:9" ht="39.75" customHeight="1" x14ac:dyDescent="0.2">
      <c r="A230" s="766" t="s">
        <v>702</v>
      </c>
      <c r="B230" s="768"/>
      <c r="C230" s="757" t="s">
        <v>930</v>
      </c>
      <c r="D230" s="759"/>
      <c r="E230" s="757" t="s">
        <v>765</v>
      </c>
      <c r="F230" s="758"/>
      <c r="G230" s="759"/>
      <c r="H230" s="760" t="s">
        <v>780</v>
      </c>
      <c r="I230" s="761"/>
    </row>
    <row r="231" spans="1:9" ht="39.75" customHeight="1" x14ac:dyDescent="0.2">
      <c r="A231" s="762" t="s">
        <v>766</v>
      </c>
      <c r="B231" s="763"/>
      <c r="C231" s="763"/>
      <c r="D231" s="763"/>
      <c r="E231" s="763"/>
      <c r="F231" s="763"/>
      <c r="G231" s="763"/>
      <c r="H231" s="763"/>
      <c r="I231" s="764"/>
    </row>
    <row r="232" spans="1:9" ht="39.75" customHeight="1" x14ac:dyDescent="0.2">
      <c r="A232" s="222" t="s">
        <v>767</v>
      </c>
      <c r="B232" s="737" t="s">
        <v>768</v>
      </c>
      <c r="C232" s="738"/>
      <c r="D232" s="738"/>
      <c r="E232" s="738"/>
      <c r="F232" s="738"/>
      <c r="G232" s="738"/>
      <c r="H232" s="739"/>
      <c r="I232" s="222" t="s">
        <v>769</v>
      </c>
    </row>
    <row r="233" spans="1:9" ht="33.75" customHeight="1" x14ac:dyDescent="0.2">
      <c r="A233" s="472"/>
      <c r="B233" s="747"/>
      <c r="C233" s="748"/>
      <c r="D233" s="748"/>
      <c r="E233" s="748"/>
      <c r="F233" s="748"/>
      <c r="G233" s="748"/>
      <c r="H233" s="748"/>
      <c r="I233" s="473"/>
    </row>
    <row r="234" spans="1:9" ht="14.25" customHeight="1" x14ac:dyDescent="0.2">
      <c r="A234" s="512"/>
      <c r="B234" s="513"/>
      <c r="C234" s="514"/>
      <c r="D234" s="514"/>
      <c r="E234" s="514"/>
      <c r="F234" s="514"/>
      <c r="G234" s="514"/>
      <c r="H234" s="514"/>
      <c r="I234" s="515"/>
    </row>
    <row r="235" spans="1:9" s="196" customFormat="1" ht="18.75" customHeight="1" x14ac:dyDescent="0.2">
      <c r="A235" s="804" t="s">
        <v>0</v>
      </c>
      <c r="B235" s="805"/>
      <c r="C235" s="805"/>
      <c r="D235" s="805"/>
      <c r="E235" s="805"/>
      <c r="F235" s="805"/>
      <c r="G235" s="805"/>
      <c r="H235" s="805"/>
      <c r="I235" s="806"/>
    </row>
    <row r="236" spans="1:9" ht="18.75" customHeight="1" x14ac:dyDescent="0.2">
      <c r="A236" s="807" t="s">
        <v>1</v>
      </c>
      <c r="B236" s="808"/>
      <c r="C236" s="808"/>
      <c r="D236" s="808"/>
      <c r="E236" s="808"/>
      <c r="F236" s="808"/>
      <c r="G236" s="808"/>
      <c r="H236" s="808"/>
      <c r="I236" s="809"/>
    </row>
    <row r="237" spans="1:9" ht="18.75" customHeight="1" x14ac:dyDescent="0.2">
      <c r="A237" s="807" t="s">
        <v>703</v>
      </c>
      <c r="B237" s="808"/>
      <c r="C237" s="808"/>
      <c r="D237" s="808"/>
      <c r="E237" s="808"/>
      <c r="F237" s="808"/>
      <c r="G237" s="808"/>
      <c r="H237" s="808"/>
      <c r="I237" s="809"/>
    </row>
    <row r="238" spans="1:9" ht="18.75" customHeight="1" x14ac:dyDescent="0.2">
      <c r="A238" s="797" t="s">
        <v>1015</v>
      </c>
      <c r="B238" s="798"/>
      <c r="C238" s="798"/>
      <c r="D238" s="798"/>
      <c r="E238" s="798"/>
      <c r="F238" s="799" t="s">
        <v>840</v>
      </c>
      <c r="G238" s="799"/>
      <c r="H238" s="799"/>
      <c r="I238" s="800"/>
    </row>
    <row r="239" spans="1:9" ht="18.75" customHeight="1" x14ac:dyDescent="0.2">
      <c r="A239" s="740" t="s">
        <v>704</v>
      </c>
      <c r="B239" s="765"/>
      <c r="C239" s="765"/>
      <c r="D239" s="765"/>
      <c r="E239" s="765"/>
      <c r="F239" s="765"/>
      <c r="G239" s="765"/>
      <c r="H239" s="765"/>
      <c r="I239" s="741"/>
    </row>
    <row r="240" spans="1:9" ht="18.75" customHeight="1" x14ac:dyDescent="0.2">
      <c r="A240" s="740" t="s">
        <v>705</v>
      </c>
      <c r="B240" s="765"/>
      <c r="C240" s="765"/>
      <c r="D240" s="765"/>
      <c r="E240" s="765"/>
      <c r="F240" s="765"/>
      <c r="G240" s="765"/>
      <c r="H240" s="765"/>
      <c r="I240" s="741"/>
    </row>
    <row r="241" spans="1:9" ht="18.75" customHeight="1" x14ac:dyDescent="0.2">
      <c r="A241" s="198" t="s">
        <v>706</v>
      </c>
      <c r="B241" s="199" t="s">
        <v>597</v>
      </c>
      <c r="C241" s="740" t="s">
        <v>707</v>
      </c>
      <c r="D241" s="741"/>
      <c r="E241" s="784" t="s">
        <v>772</v>
      </c>
      <c r="F241" s="801"/>
      <c r="G241" s="802"/>
      <c r="H241" s="198" t="s">
        <v>708</v>
      </c>
      <c r="I241" s="200" t="s">
        <v>709</v>
      </c>
    </row>
    <row r="242" spans="1:9" ht="46.5" customHeight="1" x14ac:dyDescent="0.2">
      <c r="A242" s="198" t="s">
        <v>710</v>
      </c>
      <c r="B242" s="782" t="s">
        <v>711</v>
      </c>
      <c r="C242" s="782"/>
      <c r="D242" s="782"/>
      <c r="E242" s="740" t="s">
        <v>712</v>
      </c>
      <c r="F242" s="741"/>
      <c r="G242" s="803" t="s">
        <v>849</v>
      </c>
      <c r="H242" s="803"/>
      <c r="I242" s="803"/>
    </row>
    <row r="243" spans="1:9" ht="72" customHeight="1" x14ac:dyDescent="0.2">
      <c r="A243" s="198" t="s">
        <v>713</v>
      </c>
      <c r="B243" s="782" t="s">
        <v>890</v>
      </c>
      <c r="C243" s="782"/>
      <c r="D243" s="782"/>
      <c r="E243" s="782"/>
      <c r="F243" s="782"/>
      <c r="G243" s="782"/>
      <c r="H243" s="782"/>
      <c r="I243" s="782"/>
    </row>
    <row r="244" spans="1:9" ht="36" customHeight="1" x14ac:dyDescent="0.2">
      <c r="A244" s="198" t="s">
        <v>714</v>
      </c>
      <c r="B244" s="789" t="s">
        <v>891</v>
      </c>
      <c r="C244" s="789"/>
      <c r="D244" s="789"/>
      <c r="E244" s="789"/>
      <c r="F244" s="789"/>
      <c r="G244" s="789"/>
      <c r="H244" s="789"/>
      <c r="I244" s="789"/>
    </row>
    <row r="245" spans="1:9" ht="39.75" customHeight="1" x14ac:dyDescent="0.2">
      <c r="A245" s="198" t="s">
        <v>715</v>
      </c>
      <c r="B245" s="193" t="s">
        <v>716</v>
      </c>
      <c r="C245" s="213" t="s">
        <v>823</v>
      </c>
      <c r="D245" s="193" t="s">
        <v>717</v>
      </c>
      <c r="E245" s="790" t="s">
        <v>718</v>
      </c>
      <c r="F245" s="791"/>
      <c r="G245" s="792" t="s">
        <v>719</v>
      </c>
      <c r="H245" s="792" t="s">
        <v>720</v>
      </c>
      <c r="I245" s="792" t="s">
        <v>935</v>
      </c>
    </row>
    <row r="246" spans="1:9" ht="40.5" customHeight="1" x14ac:dyDescent="0.2">
      <c r="A246" s="198" t="s">
        <v>721</v>
      </c>
      <c r="B246" s="193" t="s">
        <v>716</v>
      </c>
      <c r="C246" s="213" t="s">
        <v>716</v>
      </c>
      <c r="D246" s="193" t="s">
        <v>1017</v>
      </c>
      <c r="E246" s="706"/>
      <c r="F246" s="725"/>
      <c r="G246" s="793"/>
      <c r="H246" s="793"/>
      <c r="I246" s="793"/>
    </row>
    <row r="247" spans="1:9" ht="33.75" customHeight="1" x14ac:dyDescent="0.2">
      <c r="A247" s="198" t="s">
        <v>722</v>
      </c>
      <c r="B247" s="314">
        <v>12000</v>
      </c>
      <c r="C247" s="198" t="s">
        <v>723</v>
      </c>
      <c r="D247" s="224" t="s">
        <v>725</v>
      </c>
      <c r="E247" s="691" t="s">
        <v>724</v>
      </c>
      <c r="F247" s="692"/>
      <c r="G247" s="794" t="s">
        <v>725</v>
      </c>
      <c r="H247" s="795"/>
      <c r="I247" s="796"/>
    </row>
    <row r="248" spans="1:9" ht="18.75" customHeight="1" x14ac:dyDescent="0.2">
      <c r="A248" s="740" t="s">
        <v>726</v>
      </c>
      <c r="B248" s="765"/>
      <c r="C248" s="765"/>
      <c r="D248" s="765"/>
      <c r="E248" s="765"/>
      <c r="F248" s="765"/>
      <c r="G248" s="765"/>
      <c r="H248" s="765"/>
      <c r="I248" s="741"/>
    </row>
    <row r="249" spans="1:9" ht="36" customHeight="1" x14ac:dyDescent="0.2">
      <c r="A249" s="198" t="s">
        <v>727</v>
      </c>
      <c r="B249" s="782" t="s">
        <v>774</v>
      </c>
      <c r="C249" s="783"/>
      <c r="D249" s="198" t="s">
        <v>728</v>
      </c>
      <c r="E249" s="784" t="s">
        <v>729</v>
      </c>
      <c r="F249" s="785"/>
      <c r="G249" s="198" t="s">
        <v>730</v>
      </c>
      <c r="H249" s="786" t="s">
        <v>725</v>
      </c>
      <c r="I249" s="787"/>
    </row>
    <row r="250" spans="1:9" ht="24" customHeight="1" x14ac:dyDescent="0.2">
      <c r="A250" s="198" t="s">
        <v>731</v>
      </c>
      <c r="B250" s="776" t="s">
        <v>785</v>
      </c>
      <c r="C250" s="788"/>
      <c r="D250" s="788"/>
      <c r="E250" s="788"/>
      <c r="F250" s="788"/>
      <c r="G250" s="788"/>
      <c r="H250" s="788"/>
      <c r="I250" s="788"/>
    </row>
    <row r="251" spans="1:9" ht="44.25" customHeight="1" x14ac:dyDescent="0.2">
      <c r="A251" s="198" t="s">
        <v>732</v>
      </c>
      <c r="B251" s="202" t="s">
        <v>590</v>
      </c>
      <c r="C251" s="198" t="s">
        <v>733</v>
      </c>
      <c r="D251" s="202" t="s">
        <v>591</v>
      </c>
      <c r="E251" s="740" t="s">
        <v>734</v>
      </c>
      <c r="F251" s="741"/>
      <c r="G251" s="203" t="s">
        <v>602</v>
      </c>
      <c r="H251" s="198" t="s">
        <v>735</v>
      </c>
      <c r="I251" s="314">
        <v>5984.17</v>
      </c>
    </row>
    <row r="252" spans="1:9" ht="75.75" customHeight="1" x14ac:dyDescent="0.2">
      <c r="A252" s="198" t="s">
        <v>736</v>
      </c>
      <c r="B252" s="782" t="s">
        <v>737</v>
      </c>
      <c r="C252" s="782"/>
      <c r="D252" s="782"/>
      <c r="E252" s="782"/>
      <c r="F252" s="782"/>
      <c r="G252" s="782"/>
      <c r="H252" s="782"/>
      <c r="I252" s="782"/>
    </row>
    <row r="253" spans="1:9" ht="108.75" customHeight="1" x14ac:dyDescent="0.2">
      <c r="A253" s="198" t="s">
        <v>738</v>
      </c>
      <c r="B253" s="779" t="s">
        <v>867</v>
      </c>
      <c r="C253" s="780"/>
      <c r="D253" s="781"/>
      <c r="E253" s="740" t="s">
        <v>739</v>
      </c>
      <c r="F253" s="741"/>
      <c r="G253" s="779" t="s">
        <v>892</v>
      </c>
      <c r="H253" s="780"/>
      <c r="I253" s="781"/>
    </row>
    <row r="254" spans="1:9" ht="18.75" customHeight="1" x14ac:dyDescent="0.2">
      <c r="A254" s="740" t="s">
        <v>740</v>
      </c>
      <c r="B254" s="765"/>
      <c r="C254" s="765"/>
      <c r="D254" s="765"/>
      <c r="E254" s="765"/>
      <c r="F254" s="765"/>
      <c r="G254" s="765"/>
      <c r="H254" s="765"/>
      <c r="I254" s="741"/>
    </row>
    <row r="255" spans="1:9" ht="38.25" customHeight="1" x14ac:dyDescent="0.2">
      <c r="A255" s="198" t="s">
        <v>741</v>
      </c>
      <c r="B255" s="779" t="s">
        <v>833</v>
      </c>
      <c r="C255" s="780"/>
      <c r="D255" s="780"/>
      <c r="E255" s="780"/>
      <c r="F255" s="780"/>
      <c r="G255" s="780"/>
      <c r="H255" s="780"/>
      <c r="I255" s="781"/>
    </row>
    <row r="256" spans="1:9" ht="18.75" customHeight="1" x14ac:dyDescent="0.2">
      <c r="A256" s="198" t="s">
        <v>742</v>
      </c>
      <c r="B256" s="740" t="s">
        <v>743</v>
      </c>
      <c r="C256" s="741"/>
      <c r="D256" s="740" t="s">
        <v>744</v>
      </c>
      <c r="E256" s="741"/>
      <c r="F256" s="740" t="s">
        <v>745</v>
      </c>
      <c r="G256" s="741"/>
      <c r="H256" s="740" t="s">
        <v>746</v>
      </c>
      <c r="I256" s="741"/>
    </row>
    <row r="257" spans="1:9" ht="36.75" customHeight="1" x14ac:dyDescent="0.2">
      <c r="A257" s="198" t="s">
        <v>747</v>
      </c>
      <c r="B257" s="776" t="s">
        <v>832</v>
      </c>
      <c r="C257" s="776"/>
      <c r="D257" s="776" t="s">
        <v>627</v>
      </c>
      <c r="E257" s="776"/>
      <c r="F257" s="776" t="s">
        <v>627</v>
      </c>
      <c r="G257" s="776"/>
      <c r="H257" s="682" t="s">
        <v>627</v>
      </c>
      <c r="I257" s="681"/>
    </row>
    <row r="258" spans="1:9" ht="18.75" customHeight="1" x14ac:dyDescent="0.2">
      <c r="A258" s="198" t="s">
        <v>748</v>
      </c>
      <c r="B258" s="778" t="s">
        <v>834</v>
      </c>
      <c r="C258" s="690"/>
      <c r="D258" s="778" t="s">
        <v>627</v>
      </c>
      <c r="E258" s="690"/>
      <c r="F258" s="776" t="s">
        <v>627</v>
      </c>
      <c r="G258" s="776"/>
      <c r="H258" s="682" t="s">
        <v>627</v>
      </c>
      <c r="I258" s="681"/>
    </row>
    <row r="259" spans="1:9" ht="18.75" customHeight="1" x14ac:dyDescent="0.2">
      <c r="A259" s="198" t="s">
        <v>749</v>
      </c>
      <c r="B259" s="777" t="s">
        <v>750</v>
      </c>
      <c r="C259" s="777"/>
      <c r="D259" s="777" t="s">
        <v>627</v>
      </c>
      <c r="E259" s="777"/>
      <c r="F259" s="776" t="s">
        <v>627</v>
      </c>
      <c r="G259" s="776"/>
      <c r="H259" s="682" t="s">
        <v>627</v>
      </c>
      <c r="I259" s="681"/>
    </row>
    <row r="260" spans="1:9" ht="18.75" customHeight="1" x14ac:dyDescent="0.2">
      <c r="A260" s="198" t="s">
        <v>751</v>
      </c>
      <c r="B260" s="776" t="s">
        <v>602</v>
      </c>
      <c r="C260" s="776"/>
      <c r="D260" s="776" t="s">
        <v>627</v>
      </c>
      <c r="E260" s="776"/>
      <c r="F260" s="776" t="s">
        <v>627</v>
      </c>
      <c r="G260" s="776"/>
      <c r="H260" s="682" t="s">
        <v>627</v>
      </c>
      <c r="I260" s="681"/>
    </row>
    <row r="261" spans="1:9" ht="82.5" customHeight="1" x14ac:dyDescent="0.2">
      <c r="A261" s="198" t="s">
        <v>752</v>
      </c>
      <c r="B261" s="782" t="s">
        <v>833</v>
      </c>
      <c r="C261" s="782"/>
      <c r="D261" s="776" t="s">
        <v>627</v>
      </c>
      <c r="E261" s="776"/>
      <c r="F261" s="776" t="s">
        <v>627</v>
      </c>
      <c r="G261" s="776"/>
      <c r="H261" s="682" t="s">
        <v>627</v>
      </c>
      <c r="I261" s="681"/>
    </row>
    <row r="262" spans="1:9" ht="78.75" customHeight="1" x14ac:dyDescent="0.2">
      <c r="A262" s="198" t="s">
        <v>753</v>
      </c>
      <c r="B262" s="810" t="s">
        <v>842</v>
      </c>
      <c r="C262" s="810"/>
      <c r="D262" s="777" t="s">
        <v>627</v>
      </c>
      <c r="E262" s="777"/>
      <c r="F262" s="776" t="s">
        <v>627</v>
      </c>
      <c r="G262" s="776"/>
      <c r="H262" s="682" t="s">
        <v>627</v>
      </c>
      <c r="I262" s="681"/>
    </row>
    <row r="263" spans="1:9" ht="18.75" customHeight="1" x14ac:dyDescent="0.2">
      <c r="A263" s="740" t="s">
        <v>754</v>
      </c>
      <c r="B263" s="765"/>
      <c r="C263" s="765"/>
      <c r="D263" s="765"/>
      <c r="E263" s="765"/>
      <c r="F263" s="765"/>
      <c r="G263" s="765"/>
      <c r="H263" s="765"/>
      <c r="I263" s="741"/>
    </row>
    <row r="264" spans="1:9" ht="33.75" customHeight="1" x14ac:dyDescent="0.2">
      <c r="A264" s="198" t="s">
        <v>755</v>
      </c>
      <c r="B264" s="766" t="s">
        <v>725</v>
      </c>
      <c r="C264" s="767"/>
      <c r="D264" s="768"/>
      <c r="E264" s="198" t="s">
        <v>756</v>
      </c>
      <c r="F264" s="769" t="s">
        <v>725</v>
      </c>
      <c r="G264" s="770"/>
      <c r="H264" s="770"/>
      <c r="I264" s="771"/>
    </row>
    <row r="265" spans="1:9" ht="18.75" customHeight="1" x14ac:dyDescent="0.2">
      <c r="A265" s="198" t="s">
        <v>757</v>
      </c>
      <c r="B265" s="772" t="s">
        <v>725</v>
      </c>
      <c r="C265" s="772"/>
      <c r="D265" s="772"/>
      <c r="E265" s="772"/>
      <c r="F265" s="772"/>
      <c r="G265" s="772"/>
      <c r="H265" s="772"/>
      <c r="I265" s="772"/>
    </row>
    <row r="266" spans="1:9" ht="18.75" customHeight="1" x14ac:dyDescent="0.2">
      <c r="A266" s="198" t="s">
        <v>758</v>
      </c>
      <c r="B266" s="772" t="s">
        <v>725</v>
      </c>
      <c r="C266" s="772"/>
      <c r="D266" s="772"/>
      <c r="E266" s="772"/>
      <c r="F266" s="772"/>
      <c r="G266" s="772"/>
      <c r="H266" s="772"/>
      <c r="I266" s="772"/>
    </row>
    <row r="267" spans="1:9" ht="18.75" customHeight="1" x14ac:dyDescent="0.2">
      <c r="A267" s="198" t="s">
        <v>759</v>
      </c>
      <c r="B267" s="766" t="s">
        <v>725</v>
      </c>
      <c r="C267" s="767"/>
      <c r="D267" s="768"/>
      <c r="E267" s="198" t="s">
        <v>760</v>
      </c>
      <c r="F267" s="766" t="s">
        <v>725</v>
      </c>
      <c r="G267" s="767"/>
      <c r="H267" s="767"/>
      <c r="I267" s="768"/>
    </row>
    <row r="268" spans="1:9" ht="32.25" customHeight="1" x14ac:dyDescent="0.2">
      <c r="A268" s="773" t="s">
        <v>761</v>
      </c>
      <c r="B268" s="774"/>
      <c r="C268" s="773" t="s">
        <v>762</v>
      </c>
      <c r="D268" s="774"/>
      <c r="E268" s="773" t="s">
        <v>763</v>
      </c>
      <c r="F268" s="775"/>
      <c r="G268" s="774"/>
      <c r="H268" s="773" t="s">
        <v>764</v>
      </c>
      <c r="I268" s="774"/>
    </row>
    <row r="269" spans="1:9" ht="33.75" customHeight="1" x14ac:dyDescent="0.2">
      <c r="A269" s="753" t="s">
        <v>702</v>
      </c>
      <c r="B269" s="754"/>
      <c r="C269" s="755" t="s">
        <v>779</v>
      </c>
      <c r="D269" s="756"/>
      <c r="E269" s="757" t="s">
        <v>765</v>
      </c>
      <c r="F269" s="758"/>
      <c r="G269" s="759"/>
      <c r="H269" s="760" t="s">
        <v>780</v>
      </c>
      <c r="I269" s="761"/>
    </row>
    <row r="270" spans="1:9" ht="18.75" customHeight="1" x14ac:dyDescent="0.2">
      <c r="A270" s="762" t="s">
        <v>766</v>
      </c>
      <c r="B270" s="763"/>
      <c r="C270" s="763"/>
      <c r="D270" s="763"/>
      <c r="E270" s="763"/>
      <c r="F270" s="763"/>
      <c r="G270" s="763"/>
      <c r="H270" s="763"/>
      <c r="I270" s="764"/>
    </row>
    <row r="271" spans="1:9" ht="37.5" customHeight="1" x14ac:dyDescent="0.2">
      <c r="A271" s="222" t="s">
        <v>767</v>
      </c>
      <c r="B271" s="737" t="s">
        <v>768</v>
      </c>
      <c r="C271" s="738"/>
      <c r="D271" s="738"/>
      <c r="E271" s="738"/>
      <c r="F271" s="738"/>
      <c r="G271" s="738"/>
      <c r="H271" s="739"/>
      <c r="I271" s="222" t="s">
        <v>769</v>
      </c>
    </row>
    <row r="272" spans="1:9" ht="37.5" customHeight="1" x14ac:dyDescent="0.2">
      <c r="A272" s="422"/>
      <c r="B272" s="749"/>
      <c r="C272" s="750"/>
      <c r="D272" s="750"/>
      <c r="E272" s="750"/>
      <c r="F272" s="750"/>
      <c r="G272" s="750"/>
      <c r="H272" s="750"/>
      <c r="I272" s="421"/>
    </row>
    <row r="274" spans="1:9" ht="18.75" customHeight="1" x14ac:dyDescent="0.2">
      <c r="A274" s="804" t="s">
        <v>0</v>
      </c>
      <c r="B274" s="805"/>
      <c r="C274" s="805"/>
      <c r="D274" s="805"/>
      <c r="E274" s="805"/>
      <c r="F274" s="805"/>
      <c r="G274" s="805"/>
      <c r="H274" s="805"/>
      <c r="I274" s="806"/>
    </row>
    <row r="275" spans="1:9" ht="18.75" customHeight="1" x14ac:dyDescent="0.2">
      <c r="A275" s="807" t="s">
        <v>1</v>
      </c>
      <c r="B275" s="808"/>
      <c r="C275" s="808"/>
      <c r="D275" s="808"/>
      <c r="E275" s="808"/>
      <c r="F275" s="808"/>
      <c r="G275" s="808"/>
      <c r="H275" s="808"/>
      <c r="I275" s="809"/>
    </row>
    <row r="276" spans="1:9" ht="18.75" customHeight="1" x14ac:dyDescent="0.2">
      <c r="A276" s="807" t="s">
        <v>703</v>
      </c>
      <c r="B276" s="808"/>
      <c r="C276" s="808"/>
      <c r="D276" s="808"/>
      <c r="E276" s="808"/>
      <c r="F276" s="808"/>
      <c r="G276" s="808"/>
      <c r="H276" s="808"/>
      <c r="I276" s="809"/>
    </row>
    <row r="277" spans="1:9" ht="18.75" customHeight="1" x14ac:dyDescent="0.2">
      <c r="A277" s="797" t="s">
        <v>1015</v>
      </c>
      <c r="B277" s="798"/>
      <c r="C277" s="798"/>
      <c r="D277" s="798"/>
      <c r="E277" s="798"/>
      <c r="F277" s="799" t="s">
        <v>840</v>
      </c>
      <c r="G277" s="799"/>
      <c r="H277" s="799"/>
      <c r="I277" s="800"/>
    </row>
    <row r="278" spans="1:9" ht="18.75" customHeight="1" x14ac:dyDescent="0.2">
      <c r="A278" s="740" t="s">
        <v>704</v>
      </c>
      <c r="B278" s="765"/>
      <c r="C278" s="765"/>
      <c r="D278" s="765"/>
      <c r="E278" s="765"/>
      <c r="F278" s="765"/>
      <c r="G278" s="765"/>
      <c r="H278" s="765"/>
      <c r="I278" s="741"/>
    </row>
    <row r="279" spans="1:9" ht="18.75" customHeight="1" x14ac:dyDescent="0.2">
      <c r="A279" s="740" t="s">
        <v>705</v>
      </c>
      <c r="B279" s="765"/>
      <c r="C279" s="765"/>
      <c r="D279" s="765"/>
      <c r="E279" s="765"/>
      <c r="F279" s="765"/>
      <c r="G279" s="765"/>
      <c r="H279" s="765"/>
      <c r="I279" s="741"/>
    </row>
    <row r="280" spans="1:9" ht="18.75" customHeight="1" x14ac:dyDescent="0.2">
      <c r="A280" s="198" t="s">
        <v>706</v>
      </c>
      <c r="B280" s="199" t="s">
        <v>597</v>
      </c>
      <c r="C280" s="740" t="s">
        <v>707</v>
      </c>
      <c r="D280" s="741"/>
      <c r="E280" s="784" t="s">
        <v>772</v>
      </c>
      <c r="F280" s="801"/>
      <c r="G280" s="802"/>
      <c r="H280" s="198" t="s">
        <v>708</v>
      </c>
      <c r="I280" s="200" t="s">
        <v>709</v>
      </c>
    </row>
    <row r="281" spans="1:9" ht="31.5" customHeight="1" x14ac:dyDescent="0.2">
      <c r="A281" s="198" t="s">
        <v>710</v>
      </c>
      <c r="B281" s="782" t="s">
        <v>711</v>
      </c>
      <c r="C281" s="782"/>
      <c r="D281" s="782"/>
      <c r="E281" s="740" t="s">
        <v>712</v>
      </c>
      <c r="F281" s="741"/>
      <c r="G281" s="786" t="s">
        <v>853</v>
      </c>
      <c r="H281" s="803"/>
      <c r="I281" s="803"/>
    </row>
    <row r="282" spans="1:9" ht="73.5" customHeight="1" x14ac:dyDescent="0.2">
      <c r="A282" s="198" t="s">
        <v>713</v>
      </c>
      <c r="B282" s="782" t="s">
        <v>893</v>
      </c>
      <c r="C282" s="782"/>
      <c r="D282" s="782"/>
      <c r="E282" s="782"/>
      <c r="F282" s="782"/>
      <c r="G282" s="782"/>
      <c r="H282" s="782"/>
      <c r="I282" s="782"/>
    </row>
    <row r="283" spans="1:9" ht="34.5" customHeight="1" x14ac:dyDescent="0.2">
      <c r="A283" s="198" t="s">
        <v>714</v>
      </c>
      <c r="B283" s="789" t="s">
        <v>894</v>
      </c>
      <c r="C283" s="789"/>
      <c r="D283" s="789"/>
      <c r="E283" s="789"/>
      <c r="F283" s="789"/>
      <c r="G283" s="789"/>
      <c r="H283" s="789"/>
      <c r="I283" s="789"/>
    </row>
    <row r="284" spans="1:9" ht="35.25" customHeight="1" x14ac:dyDescent="0.2">
      <c r="A284" s="198" t="s">
        <v>715</v>
      </c>
      <c r="B284" s="193" t="s">
        <v>716</v>
      </c>
      <c r="C284" s="214" t="s">
        <v>823</v>
      </c>
      <c r="D284" s="193" t="s">
        <v>717</v>
      </c>
      <c r="E284" s="790" t="s">
        <v>718</v>
      </c>
      <c r="F284" s="791"/>
      <c r="G284" s="792" t="s">
        <v>719</v>
      </c>
      <c r="H284" s="792" t="s">
        <v>720</v>
      </c>
      <c r="I284" s="792" t="s">
        <v>935</v>
      </c>
    </row>
    <row r="285" spans="1:9" ht="36" customHeight="1" x14ac:dyDescent="0.2">
      <c r="A285" s="198" t="s">
        <v>721</v>
      </c>
      <c r="B285" s="193" t="s">
        <v>716</v>
      </c>
      <c r="C285" s="214" t="s">
        <v>823</v>
      </c>
      <c r="D285" s="193" t="s">
        <v>1017</v>
      </c>
      <c r="E285" s="706"/>
      <c r="F285" s="725"/>
      <c r="G285" s="793"/>
      <c r="H285" s="793"/>
      <c r="I285" s="793"/>
    </row>
    <row r="286" spans="1:9" ht="30.75" customHeight="1" x14ac:dyDescent="0.2">
      <c r="A286" s="198" t="s">
        <v>722</v>
      </c>
      <c r="B286" s="205">
        <v>1</v>
      </c>
      <c r="C286" s="198" t="s">
        <v>723</v>
      </c>
      <c r="D286" s="224" t="s">
        <v>725</v>
      </c>
      <c r="E286" s="691" t="s">
        <v>724</v>
      </c>
      <c r="F286" s="692"/>
      <c r="G286" s="794" t="s">
        <v>725</v>
      </c>
      <c r="H286" s="795"/>
      <c r="I286" s="796"/>
    </row>
    <row r="287" spans="1:9" ht="18.75" customHeight="1" x14ac:dyDescent="0.2">
      <c r="A287" s="740" t="s">
        <v>726</v>
      </c>
      <c r="B287" s="765"/>
      <c r="C287" s="765"/>
      <c r="D287" s="765"/>
      <c r="E287" s="765"/>
      <c r="F287" s="765"/>
      <c r="G287" s="765"/>
      <c r="H287" s="765"/>
      <c r="I287" s="741"/>
    </row>
    <row r="288" spans="1:9" ht="84" customHeight="1" x14ac:dyDescent="0.2">
      <c r="A288" s="198" t="s">
        <v>727</v>
      </c>
      <c r="B288" s="782" t="s">
        <v>792</v>
      </c>
      <c r="C288" s="783"/>
      <c r="D288" s="198" t="s">
        <v>728</v>
      </c>
      <c r="E288" s="784" t="s">
        <v>729</v>
      </c>
      <c r="F288" s="785"/>
      <c r="G288" s="198" t="s">
        <v>730</v>
      </c>
      <c r="H288" s="786" t="s">
        <v>725</v>
      </c>
      <c r="I288" s="787"/>
    </row>
    <row r="289" spans="1:9" ht="18.75" customHeight="1" x14ac:dyDescent="0.2">
      <c r="A289" s="198" t="s">
        <v>731</v>
      </c>
      <c r="B289" s="776" t="s">
        <v>793</v>
      </c>
      <c r="C289" s="788"/>
      <c r="D289" s="788"/>
      <c r="E289" s="788"/>
      <c r="F289" s="788"/>
      <c r="G289" s="788"/>
      <c r="H289" s="788"/>
      <c r="I289" s="788"/>
    </row>
    <row r="290" spans="1:9" ht="33.75" customHeight="1" x14ac:dyDescent="0.2">
      <c r="A290" s="198" t="s">
        <v>732</v>
      </c>
      <c r="B290" s="202" t="s">
        <v>600</v>
      </c>
      <c r="C290" s="198" t="s">
        <v>733</v>
      </c>
      <c r="D290" s="202" t="s">
        <v>591</v>
      </c>
      <c r="E290" s="740" t="s">
        <v>734</v>
      </c>
      <c r="F290" s="741"/>
      <c r="G290" s="203" t="s">
        <v>602</v>
      </c>
      <c r="H290" s="198" t="s">
        <v>735</v>
      </c>
      <c r="I290" s="204">
        <v>1</v>
      </c>
    </row>
    <row r="291" spans="1:9" ht="83.25" customHeight="1" x14ac:dyDescent="0.2">
      <c r="A291" s="198" t="s">
        <v>736</v>
      </c>
      <c r="B291" s="782" t="s">
        <v>737</v>
      </c>
      <c r="C291" s="782"/>
      <c r="D291" s="782"/>
      <c r="E291" s="782"/>
      <c r="F291" s="782"/>
      <c r="G291" s="782"/>
      <c r="H291" s="782"/>
      <c r="I291" s="782"/>
    </row>
    <row r="292" spans="1:9" ht="120.75" customHeight="1" x14ac:dyDescent="0.2">
      <c r="A292" s="198" t="s">
        <v>738</v>
      </c>
      <c r="B292" s="779" t="s">
        <v>896</v>
      </c>
      <c r="C292" s="780"/>
      <c r="D292" s="781"/>
      <c r="E292" s="740" t="s">
        <v>739</v>
      </c>
      <c r="F292" s="741"/>
      <c r="G292" s="779" t="s">
        <v>895</v>
      </c>
      <c r="H292" s="780"/>
      <c r="I292" s="781"/>
    </row>
    <row r="293" spans="1:9" ht="18.75" customHeight="1" x14ac:dyDescent="0.2">
      <c r="A293" s="740" t="s">
        <v>740</v>
      </c>
      <c r="B293" s="765"/>
      <c r="C293" s="765"/>
      <c r="D293" s="765"/>
      <c r="E293" s="765"/>
      <c r="F293" s="765"/>
      <c r="G293" s="765"/>
      <c r="H293" s="765"/>
      <c r="I293" s="741"/>
    </row>
    <row r="294" spans="1:9" ht="18.75" customHeight="1" x14ac:dyDescent="0.2">
      <c r="A294" s="198" t="s">
        <v>741</v>
      </c>
      <c r="B294" s="779" t="s">
        <v>796</v>
      </c>
      <c r="C294" s="780"/>
      <c r="D294" s="780"/>
      <c r="E294" s="780"/>
      <c r="F294" s="780"/>
      <c r="G294" s="780"/>
      <c r="H294" s="780"/>
      <c r="I294" s="781"/>
    </row>
    <row r="295" spans="1:9" ht="18.75" customHeight="1" x14ac:dyDescent="0.2">
      <c r="A295" s="198" t="s">
        <v>742</v>
      </c>
      <c r="B295" s="740" t="s">
        <v>743</v>
      </c>
      <c r="C295" s="741"/>
      <c r="D295" s="740" t="s">
        <v>744</v>
      </c>
      <c r="E295" s="741"/>
      <c r="F295" s="740" t="s">
        <v>745</v>
      </c>
      <c r="G295" s="741"/>
      <c r="H295" s="740" t="s">
        <v>746</v>
      </c>
      <c r="I295" s="741"/>
    </row>
    <row r="296" spans="1:9" ht="31.5" customHeight="1" x14ac:dyDescent="0.2">
      <c r="A296" s="198" t="s">
        <v>747</v>
      </c>
      <c r="B296" s="776" t="s">
        <v>797</v>
      </c>
      <c r="C296" s="776"/>
      <c r="D296" s="776" t="s">
        <v>798</v>
      </c>
      <c r="E296" s="776"/>
      <c r="F296" s="776" t="s">
        <v>627</v>
      </c>
      <c r="G296" s="776"/>
      <c r="H296" s="682" t="s">
        <v>627</v>
      </c>
      <c r="I296" s="681"/>
    </row>
    <row r="297" spans="1:9" ht="30" customHeight="1" x14ac:dyDescent="0.2">
      <c r="A297" s="198" t="s">
        <v>748</v>
      </c>
      <c r="B297" s="778" t="s">
        <v>793</v>
      </c>
      <c r="C297" s="690"/>
      <c r="D297" s="778" t="s">
        <v>799</v>
      </c>
      <c r="E297" s="690"/>
      <c r="F297" s="776" t="s">
        <v>627</v>
      </c>
      <c r="G297" s="776"/>
      <c r="H297" s="682" t="s">
        <v>627</v>
      </c>
      <c r="I297" s="681"/>
    </row>
    <row r="298" spans="1:9" ht="18.75" customHeight="1" x14ac:dyDescent="0.2">
      <c r="A298" s="198" t="s">
        <v>749</v>
      </c>
      <c r="B298" s="777" t="s">
        <v>750</v>
      </c>
      <c r="C298" s="777"/>
      <c r="D298" s="777" t="s">
        <v>750</v>
      </c>
      <c r="E298" s="777"/>
      <c r="F298" s="776" t="s">
        <v>627</v>
      </c>
      <c r="G298" s="776"/>
      <c r="H298" s="682" t="s">
        <v>627</v>
      </c>
      <c r="I298" s="681"/>
    </row>
    <row r="299" spans="1:9" ht="18.75" customHeight="1" x14ac:dyDescent="0.2">
      <c r="A299" s="198" t="s">
        <v>751</v>
      </c>
      <c r="B299" s="776" t="s">
        <v>602</v>
      </c>
      <c r="C299" s="776"/>
      <c r="D299" s="776" t="s">
        <v>602</v>
      </c>
      <c r="E299" s="776"/>
      <c r="F299" s="776" t="s">
        <v>627</v>
      </c>
      <c r="G299" s="776"/>
      <c r="H299" s="682" t="s">
        <v>627</v>
      </c>
      <c r="I299" s="681"/>
    </row>
    <row r="300" spans="1:9" ht="81" customHeight="1" x14ac:dyDescent="0.2">
      <c r="A300" s="198" t="s">
        <v>752</v>
      </c>
      <c r="B300" s="776" t="s">
        <v>792</v>
      </c>
      <c r="C300" s="776"/>
      <c r="D300" s="776" t="s">
        <v>800</v>
      </c>
      <c r="E300" s="776"/>
      <c r="F300" s="776" t="s">
        <v>627</v>
      </c>
      <c r="G300" s="776"/>
      <c r="H300" s="682" t="s">
        <v>627</v>
      </c>
      <c r="I300" s="681"/>
    </row>
    <row r="301" spans="1:9" ht="54" customHeight="1" x14ac:dyDescent="0.2">
      <c r="A301" s="198" t="s">
        <v>753</v>
      </c>
      <c r="B301" s="777" t="s">
        <v>801</v>
      </c>
      <c r="C301" s="777"/>
      <c r="D301" s="777" t="s">
        <v>802</v>
      </c>
      <c r="E301" s="777"/>
      <c r="F301" s="776" t="s">
        <v>627</v>
      </c>
      <c r="G301" s="776"/>
      <c r="H301" s="682" t="s">
        <v>627</v>
      </c>
      <c r="I301" s="681"/>
    </row>
    <row r="302" spans="1:9" ht="28.5" customHeight="1" x14ac:dyDescent="0.2">
      <c r="A302" s="740" t="s">
        <v>754</v>
      </c>
      <c r="B302" s="765"/>
      <c r="C302" s="765"/>
      <c r="D302" s="765"/>
      <c r="E302" s="765"/>
      <c r="F302" s="765"/>
      <c r="G302" s="765"/>
      <c r="H302" s="765"/>
      <c r="I302" s="741"/>
    </row>
    <row r="303" spans="1:9" ht="36" customHeight="1" x14ac:dyDescent="0.2">
      <c r="A303" s="198" t="s">
        <v>755</v>
      </c>
      <c r="B303" s="766" t="s">
        <v>725</v>
      </c>
      <c r="C303" s="767"/>
      <c r="D303" s="768"/>
      <c r="E303" s="198" t="s">
        <v>756</v>
      </c>
      <c r="F303" s="769" t="s">
        <v>725</v>
      </c>
      <c r="G303" s="770"/>
      <c r="H303" s="770"/>
      <c r="I303" s="771"/>
    </row>
    <row r="304" spans="1:9" ht="18.75" customHeight="1" x14ac:dyDescent="0.2">
      <c r="A304" s="198" t="s">
        <v>757</v>
      </c>
      <c r="B304" s="772" t="s">
        <v>725</v>
      </c>
      <c r="C304" s="772"/>
      <c r="D304" s="772"/>
      <c r="E304" s="772"/>
      <c r="F304" s="772"/>
      <c r="G304" s="772"/>
      <c r="H304" s="772"/>
      <c r="I304" s="772"/>
    </row>
    <row r="305" spans="1:9" ht="18.75" customHeight="1" x14ac:dyDescent="0.2">
      <c r="A305" s="198" t="s">
        <v>758</v>
      </c>
      <c r="B305" s="772" t="s">
        <v>725</v>
      </c>
      <c r="C305" s="772"/>
      <c r="D305" s="772"/>
      <c r="E305" s="772"/>
      <c r="F305" s="772"/>
      <c r="G305" s="772"/>
      <c r="H305" s="772"/>
      <c r="I305" s="772"/>
    </row>
    <row r="306" spans="1:9" ht="18.75" customHeight="1" x14ac:dyDescent="0.2">
      <c r="A306" s="198" t="s">
        <v>759</v>
      </c>
      <c r="B306" s="766" t="s">
        <v>725</v>
      </c>
      <c r="C306" s="767"/>
      <c r="D306" s="768"/>
      <c r="E306" s="198" t="s">
        <v>760</v>
      </c>
      <c r="F306" s="766" t="s">
        <v>725</v>
      </c>
      <c r="G306" s="767"/>
      <c r="H306" s="767"/>
      <c r="I306" s="768"/>
    </row>
    <row r="307" spans="1:9" ht="18.75" customHeight="1" x14ac:dyDescent="0.2">
      <c r="A307" s="773" t="s">
        <v>761</v>
      </c>
      <c r="B307" s="774"/>
      <c r="C307" s="773" t="s">
        <v>762</v>
      </c>
      <c r="D307" s="774"/>
      <c r="E307" s="773" t="s">
        <v>763</v>
      </c>
      <c r="F307" s="775"/>
      <c r="G307" s="774"/>
      <c r="H307" s="773" t="s">
        <v>764</v>
      </c>
      <c r="I307" s="774"/>
    </row>
    <row r="308" spans="1:9" ht="34.5" customHeight="1" x14ac:dyDescent="0.2">
      <c r="A308" s="753" t="s">
        <v>702</v>
      </c>
      <c r="B308" s="754"/>
      <c r="C308" s="755" t="s">
        <v>803</v>
      </c>
      <c r="D308" s="756"/>
      <c r="E308" s="757" t="s">
        <v>765</v>
      </c>
      <c r="F308" s="758"/>
      <c r="G308" s="759"/>
      <c r="H308" s="760" t="s">
        <v>804</v>
      </c>
      <c r="I308" s="761"/>
    </row>
    <row r="309" spans="1:9" ht="42" customHeight="1" x14ac:dyDescent="0.2">
      <c r="A309" s="762" t="s">
        <v>766</v>
      </c>
      <c r="B309" s="763"/>
      <c r="C309" s="763"/>
      <c r="D309" s="763"/>
      <c r="E309" s="763"/>
      <c r="F309" s="763"/>
      <c r="G309" s="763"/>
      <c r="H309" s="763"/>
      <c r="I309" s="764"/>
    </row>
    <row r="310" spans="1:9" ht="44.25" customHeight="1" x14ac:dyDescent="0.2">
      <c r="A310" s="222" t="s">
        <v>767</v>
      </c>
      <c r="B310" s="740" t="s">
        <v>768</v>
      </c>
      <c r="C310" s="765"/>
      <c r="D310" s="765"/>
      <c r="E310" s="765"/>
      <c r="F310" s="765"/>
      <c r="G310" s="765"/>
      <c r="H310" s="741"/>
      <c r="I310" s="222" t="s">
        <v>769</v>
      </c>
    </row>
    <row r="311" spans="1:9" ht="30" customHeight="1" x14ac:dyDescent="0.2">
      <c r="A311" s="420"/>
      <c r="B311" s="751"/>
      <c r="C311" s="752"/>
      <c r="D311" s="752"/>
      <c r="E311" s="752"/>
      <c r="F311" s="752"/>
      <c r="G311" s="752"/>
      <c r="H311" s="752"/>
      <c r="I311" s="421"/>
    </row>
    <row r="314" spans="1:9" s="618" customFormat="1" ht="22.5" customHeight="1" x14ac:dyDescent="0.2">
      <c r="A314" s="728" t="s">
        <v>0</v>
      </c>
      <c r="B314" s="729"/>
      <c r="C314" s="729"/>
      <c r="D314" s="729"/>
      <c r="E314" s="729"/>
      <c r="F314" s="729"/>
      <c r="G314" s="729"/>
      <c r="H314" s="729"/>
      <c r="I314" s="730"/>
    </row>
    <row r="315" spans="1:9" s="618" customFormat="1" ht="22.5" customHeight="1" x14ac:dyDescent="0.2">
      <c r="A315" s="728" t="s">
        <v>1</v>
      </c>
      <c r="B315" s="729"/>
      <c r="C315" s="729"/>
      <c r="D315" s="729"/>
      <c r="E315" s="729"/>
      <c r="F315" s="729"/>
      <c r="G315" s="729"/>
      <c r="H315" s="729"/>
      <c r="I315" s="730"/>
    </row>
    <row r="316" spans="1:9" s="618" customFormat="1" ht="22.5" customHeight="1" x14ac:dyDescent="0.2">
      <c r="A316" s="728" t="s">
        <v>1293</v>
      </c>
      <c r="B316" s="729"/>
      <c r="C316" s="729"/>
      <c r="D316" s="729"/>
      <c r="E316" s="729"/>
      <c r="F316" s="729"/>
      <c r="G316" s="729"/>
      <c r="H316" s="729"/>
      <c r="I316" s="730"/>
    </row>
    <row r="317" spans="1:9" s="618" customFormat="1" ht="22.5" customHeight="1" x14ac:dyDescent="0.2">
      <c r="A317" s="728" t="s">
        <v>1244</v>
      </c>
      <c r="B317" s="729"/>
      <c r="C317" s="729"/>
      <c r="D317" s="729"/>
      <c r="E317" s="730"/>
      <c r="F317" s="731" t="s">
        <v>1245</v>
      </c>
      <c r="G317" s="732"/>
      <c r="H317" s="732"/>
      <c r="I317" s="733"/>
    </row>
    <row r="318" spans="1:9" s="618" customFormat="1" ht="39" customHeight="1" x14ac:dyDescent="0.2">
      <c r="A318" s="734" t="s">
        <v>704</v>
      </c>
      <c r="B318" s="735"/>
      <c r="C318" s="735"/>
      <c r="D318" s="735"/>
      <c r="E318" s="735"/>
      <c r="F318" s="735"/>
      <c r="G318" s="735"/>
      <c r="H318" s="735"/>
      <c r="I318" s="736"/>
    </row>
    <row r="319" spans="1:9" s="618" customFormat="1" ht="39" customHeight="1" x14ac:dyDescent="0.2">
      <c r="A319" s="737" t="s">
        <v>705</v>
      </c>
      <c r="B319" s="738"/>
      <c r="C319" s="738"/>
      <c r="D319" s="738"/>
      <c r="E319" s="738"/>
      <c r="F319" s="738"/>
      <c r="G319" s="738"/>
      <c r="H319" s="738"/>
      <c r="I319" s="739"/>
    </row>
    <row r="320" spans="1:9" s="618" customFormat="1" ht="50.25" customHeight="1" x14ac:dyDescent="0.2">
      <c r="A320" s="198" t="s">
        <v>706</v>
      </c>
      <c r="B320" s="199">
        <v>15</v>
      </c>
      <c r="C320" s="740" t="s">
        <v>707</v>
      </c>
      <c r="D320" s="741"/>
      <c r="E320" s="742" t="s">
        <v>1246</v>
      </c>
      <c r="F320" s="743"/>
      <c r="G320" s="744"/>
      <c r="H320" s="198" t="s">
        <v>708</v>
      </c>
      <c r="I320" s="619" t="s">
        <v>1247</v>
      </c>
    </row>
    <row r="321" spans="1:9" s="618" customFormat="1" ht="63" customHeight="1" x14ac:dyDescent="0.2">
      <c r="A321" s="198" t="s">
        <v>710</v>
      </c>
      <c r="B321" s="713" t="s">
        <v>1248</v>
      </c>
      <c r="C321" s="714"/>
      <c r="D321" s="715"/>
      <c r="E321" s="716" t="s">
        <v>712</v>
      </c>
      <c r="F321" s="686"/>
      <c r="G321" s="703" t="s">
        <v>1249</v>
      </c>
      <c r="H321" s="704"/>
      <c r="I321" s="705"/>
    </row>
    <row r="322" spans="1:9" s="618" customFormat="1" ht="60" customHeight="1" x14ac:dyDescent="0.2">
      <c r="A322" s="198" t="s">
        <v>713</v>
      </c>
      <c r="B322" s="717" t="s">
        <v>1294</v>
      </c>
      <c r="C322" s="718"/>
      <c r="D322" s="718"/>
      <c r="E322" s="718"/>
      <c r="F322" s="718"/>
      <c r="G322" s="718"/>
      <c r="H322" s="718"/>
      <c r="I322" s="719"/>
    </row>
    <row r="323" spans="1:9" s="618" customFormat="1" ht="39" customHeight="1" x14ac:dyDescent="0.2">
      <c r="A323" s="198" t="s">
        <v>714</v>
      </c>
      <c r="B323" s="720" t="s">
        <v>1250</v>
      </c>
      <c r="C323" s="721"/>
      <c r="D323" s="721"/>
      <c r="E323" s="721"/>
      <c r="F323" s="721"/>
      <c r="G323" s="721"/>
      <c r="H323" s="721"/>
      <c r="I323" s="722"/>
    </row>
    <row r="324" spans="1:9" s="618" customFormat="1" ht="39" customHeight="1" x14ac:dyDescent="0.2">
      <c r="A324" s="198" t="s">
        <v>715</v>
      </c>
      <c r="B324" s="620">
        <v>1</v>
      </c>
      <c r="C324" s="620">
        <v>7</v>
      </c>
      <c r="D324" s="620">
        <v>2024</v>
      </c>
      <c r="E324" s="723" t="s">
        <v>718</v>
      </c>
      <c r="F324" s="724"/>
      <c r="G324" s="726">
        <v>31</v>
      </c>
      <c r="H324" s="726">
        <v>12</v>
      </c>
      <c r="I324" s="726">
        <v>2027</v>
      </c>
    </row>
    <row r="325" spans="1:9" s="618" customFormat="1" ht="39" customHeight="1" x14ac:dyDescent="0.2">
      <c r="A325" s="198" t="s">
        <v>721</v>
      </c>
      <c r="B325" s="620">
        <v>1</v>
      </c>
      <c r="C325" s="620">
        <v>7</v>
      </c>
      <c r="D325" s="620">
        <v>2024</v>
      </c>
      <c r="E325" s="706"/>
      <c r="F325" s="725"/>
      <c r="G325" s="727"/>
      <c r="H325" s="727"/>
      <c r="I325" s="727"/>
    </row>
    <row r="326" spans="1:9" s="618" customFormat="1" ht="39" customHeight="1" x14ac:dyDescent="0.2">
      <c r="A326" s="198" t="s">
        <v>722</v>
      </c>
      <c r="B326" s="621">
        <v>529</v>
      </c>
      <c r="C326" s="198" t="s">
        <v>723</v>
      </c>
      <c r="D326" s="622" t="s">
        <v>1295</v>
      </c>
      <c r="E326" s="691" t="s">
        <v>724</v>
      </c>
      <c r="F326" s="692"/>
      <c r="G326" s="695" t="s">
        <v>1296</v>
      </c>
      <c r="H326" s="696"/>
      <c r="I326" s="697"/>
    </row>
    <row r="327" spans="1:9" s="618" customFormat="1" ht="39" customHeight="1" x14ac:dyDescent="0.2">
      <c r="A327" s="698" t="s">
        <v>726</v>
      </c>
      <c r="B327" s="699"/>
      <c r="C327" s="699"/>
      <c r="D327" s="699"/>
      <c r="E327" s="699"/>
      <c r="F327" s="699"/>
      <c r="G327" s="699"/>
      <c r="H327" s="699"/>
      <c r="I327" s="700"/>
    </row>
    <row r="328" spans="1:9" s="618" customFormat="1" ht="39" customHeight="1" x14ac:dyDescent="0.2">
      <c r="A328" s="198" t="s">
        <v>727</v>
      </c>
      <c r="B328" s="693" t="s">
        <v>1251</v>
      </c>
      <c r="C328" s="693"/>
      <c r="D328" s="198" t="s">
        <v>728</v>
      </c>
      <c r="E328" s="693" t="s">
        <v>1252</v>
      </c>
      <c r="F328" s="693"/>
      <c r="G328" s="198" t="s">
        <v>730</v>
      </c>
      <c r="H328" s="693" t="s">
        <v>1253</v>
      </c>
      <c r="I328" s="693"/>
    </row>
    <row r="329" spans="1:9" s="618" customFormat="1" ht="39" customHeight="1" x14ac:dyDescent="0.2">
      <c r="A329" s="198" t="s">
        <v>731</v>
      </c>
      <c r="B329" s="693" t="s">
        <v>1254</v>
      </c>
      <c r="C329" s="693"/>
      <c r="D329" s="693"/>
      <c r="E329" s="693"/>
      <c r="F329" s="693"/>
      <c r="G329" s="693"/>
      <c r="H329" s="693"/>
      <c r="I329" s="693"/>
    </row>
    <row r="330" spans="1:9" s="618" customFormat="1" ht="39" customHeight="1" x14ac:dyDescent="0.2">
      <c r="A330" s="198" t="s">
        <v>732</v>
      </c>
      <c r="B330" s="624" t="s">
        <v>618</v>
      </c>
      <c r="C330" s="198" t="s">
        <v>733</v>
      </c>
      <c r="D330" s="624" t="s">
        <v>610</v>
      </c>
      <c r="E330" s="694" t="s">
        <v>734</v>
      </c>
      <c r="F330" s="694"/>
      <c r="G330" s="623" t="s">
        <v>619</v>
      </c>
      <c r="H330" s="198" t="s">
        <v>735</v>
      </c>
      <c r="I330" s="625">
        <v>572</v>
      </c>
    </row>
    <row r="331" spans="1:9" s="618" customFormat="1" ht="54" customHeight="1" x14ac:dyDescent="0.2">
      <c r="A331" s="198" t="s">
        <v>736</v>
      </c>
      <c r="B331" s="693" t="s">
        <v>1255</v>
      </c>
      <c r="C331" s="693"/>
      <c r="D331" s="693"/>
      <c r="E331" s="693"/>
      <c r="F331" s="693"/>
      <c r="G331" s="693"/>
      <c r="H331" s="693"/>
      <c r="I331" s="693"/>
    </row>
    <row r="332" spans="1:9" s="618" customFormat="1" ht="59.25" customHeight="1" x14ac:dyDescent="0.2">
      <c r="A332" s="198" t="s">
        <v>738</v>
      </c>
      <c r="B332" s="703" t="s">
        <v>1256</v>
      </c>
      <c r="C332" s="704"/>
      <c r="D332" s="705"/>
      <c r="E332" s="706" t="s">
        <v>739</v>
      </c>
      <c r="F332" s="700"/>
      <c r="G332" s="707" t="s">
        <v>1298</v>
      </c>
      <c r="H332" s="708"/>
      <c r="I332" s="709"/>
    </row>
    <row r="333" spans="1:9" s="618" customFormat="1" ht="39" customHeight="1" x14ac:dyDescent="0.2">
      <c r="A333" s="698" t="s">
        <v>740</v>
      </c>
      <c r="B333" s="699"/>
      <c r="C333" s="699"/>
      <c r="D333" s="699"/>
      <c r="E333" s="699"/>
      <c r="F333" s="699"/>
      <c r="G333" s="699"/>
      <c r="H333" s="699"/>
      <c r="I333" s="700"/>
    </row>
    <row r="334" spans="1:9" s="618" customFormat="1" ht="39" customHeight="1" x14ac:dyDescent="0.2">
      <c r="A334" s="198" t="s">
        <v>741</v>
      </c>
      <c r="B334" s="710" t="s">
        <v>1257</v>
      </c>
      <c r="C334" s="711"/>
      <c r="D334" s="711"/>
      <c r="E334" s="711"/>
      <c r="F334" s="711"/>
      <c r="G334" s="711"/>
      <c r="H334" s="711"/>
      <c r="I334" s="712"/>
    </row>
    <row r="335" spans="1:9" s="618" customFormat="1" ht="39" customHeight="1" x14ac:dyDescent="0.2">
      <c r="A335" s="198" t="s">
        <v>742</v>
      </c>
      <c r="B335" s="683" t="s">
        <v>743</v>
      </c>
      <c r="C335" s="684"/>
      <c r="D335" s="685" t="s">
        <v>744</v>
      </c>
      <c r="E335" s="686"/>
      <c r="F335" s="685" t="s">
        <v>745</v>
      </c>
      <c r="G335" s="686"/>
      <c r="H335" s="685" t="s">
        <v>746</v>
      </c>
      <c r="I335" s="686"/>
    </row>
    <row r="336" spans="1:9" s="618" customFormat="1" ht="39" customHeight="1" x14ac:dyDescent="0.2">
      <c r="A336" s="198" t="s">
        <v>747</v>
      </c>
      <c r="B336" s="687" t="s">
        <v>1258</v>
      </c>
      <c r="C336" s="688"/>
      <c r="D336" s="680"/>
      <c r="E336" s="681"/>
      <c r="F336" s="682"/>
      <c r="G336" s="681"/>
      <c r="H336" s="682"/>
      <c r="I336" s="681"/>
    </row>
    <row r="337" spans="1:9" s="618" customFormat="1" ht="39" customHeight="1" x14ac:dyDescent="0.2">
      <c r="A337" s="198" t="s">
        <v>748</v>
      </c>
      <c r="B337" s="678" t="s">
        <v>1259</v>
      </c>
      <c r="C337" s="679"/>
      <c r="D337" s="689"/>
      <c r="E337" s="690"/>
      <c r="F337" s="682"/>
      <c r="G337" s="681"/>
      <c r="H337" s="682"/>
      <c r="I337" s="681"/>
    </row>
    <row r="338" spans="1:9" s="618" customFormat="1" ht="39" customHeight="1" x14ac:dyDescent="0.2">
      <c r="A338" s="198" t="s">
        <v>749</v>
      </c>
      <c r="B338" s="678" t="s">
        <v>1259</v>
      </c>
      <c r="C338" s="679"/>
      <c r="D338" s="701"/>
      <c r="E338" s="702"/>
      <c r="F338" s="682"/>
      <c r="G338" s="681"/>
      <c r="H338" s="682"/>
      <c r="I338" s="681"/>
    </row>
    <row r="339" spans="1:9" s="618" customFormat="1" ht="39" customHeight="1" x14ac:dyDescent="0.2">
      <c r="A339" s="198" t="s">
        <v>751</v>
      </c>
      <c r="B339" s="678" t="s">
        <v>619</v>
      </c>
      <c r="C339" s="679"/>
      <c r="D339" s="680"/>
      <c r="E339" s="681"/>
      <c r="F339" s="682"/>
      <c r="G339" s="681"/>
      <c r="H339" s="682"/>
      <c r="I339" s="681"/>
    </row>
    <row r="340" spans="1:9" s="618" customFormat="1" ht="39" customHeight="1" x14ac:dyDescent="0.2">
      <c r="A340" s="198" t="s">
        <v>752</v>
      </c>
      <c r="B340" s="828" t="s">
        <v>1260</v>
      </c>
      <c r="C340" s="829"/>
      <c r="D340" s="680"/>
      <c r="E340" s="681"/>
      <c r="F340" s="682"/>
      <c r="G340" s="681"/>
      <c r="H340" s="682"/>
      <c r="I340" s="681"/>
    </row>
    <row r="341" spans="1:9" s="618" customFormat="1" ht="39" customHeight="1" x14ac:dyDescent="0.2">
      <c r="A341" s="198" t="s">
        <v>753</v>
      </c>
      <c r="B341" s="687" t="s">
        <v>1261</v>
      </c>
      <c r="C341" s="688"/>
      <c r="D341" s="701"/>
      <c r="E341" s="702"/>
      <c r="F341" s="682"/>
      <c r="G341" s="681"/>
      <c r="H341" s="682"/>
      <c r="I341" s="681"/>
    </row>
    <row r="342" spans="1:9" s="618" customFormat="1" ht="39" customHeight="1" x14ac:dyDescent="0.2">
      <c r="A342" s="698" t="s">
        <v>754</v>
      </c>
      <c r="B342" s="699"/>
      <c r="C342" s="699"/>
      <c r="D342" s="699"/>
      <c r="E342" s="699"/>
      <c r="F342" s="699"/>
      <c r="G342" s="699"/>
      <c r="H342" s="699"/>
      <c r="I342" s="700"/>
    </row>
    <row r="343" spans="1:9" s="618" customFormat="1" ht="39" customHeight="1" x14ac:dyDescent="0.2">
      <c r="A343" s="198" t="s">
        <v>755</v>
      </c>
      <c r="B343" s="710" t="s">
        <v>1262</v>
      </c>
      <c r="C343" s="711"/>
      <c r="D343" s="834"/>
      <c r="E343" s="198" t="s">
        <v>756</v>
      </c>
      <c r="F343" s="720" t="s">
        <v>1262</v>
      </c>
      <c r="G343" s="721"/>
      <c r="H343" s="721"/>
      <c r="I343" s="722"/>
    </row>
    <row r="344" spans="1:9" s="618" customFormat="1" ht="39" customHeight="1" x14ac:dyDescent="0.2">
      <c r="A344" s="198" t="s">
        <v>757</v>
      </c>
      <c r="B344" s="703" t="s">
        <v>1262</v>
      </c>
      <c r="C344" s="704"/>
      <c r="D344" s="704"/>
      <c r="E344" s="704"/>
      <c r="F344" s="704"/>
      <c r="G344" s="704"/>
      <c r="H344" s="704"/>
      <c r="I344" s="705"/>
    </row>
    <row r="345" spans="1:9" s="618" customFormat="1" ht="39" customHeight="1" x14ac:dyDescent="0.2">
      <c r="A345" s="198" t="s">
        <v>758</v>
      </c>
      <c r="B345" s="835" t="s">
        <v>1262</v>
      </c>
      <c r="C345" s="836"/>
      <c r="D345" s="836"/>
      <c r="E345" s="836"/>
      <c r="F345" s="836"/>
      <c r="G345" s="836"/>
      <c r="H345" s="836"/>
      <c r="I345" s="837"/>
    </row>
    <row r="346" spans="1:9" s="618" customFormat="1" ht="39" customHeight="1" x14ac:dyDescent="0.2">
      <c r="A346" s="198" t="s">
        <v>759</v>
      </c>
      <c r="B346" s="838" t="s">
        <v>1262</v>
      </c>
      <c r="C346" s="839"/>
      <c r="D346" s="840"/>
      <c r="E346" s="198" t="s">
        <v>760</v>
      </c>
      <c r="F346" s="841" t="s">
        <v>1262</v>
      </c>
      <c r="G346" s="842"/>
      <c r="H346" s="842"/>
      <c r="I346" s="843"/>
    </row>
    <row r="347" spans="1:9" s="618" customFormat="1" ht="39" customHeight="1" x14ac:dyDescent="0.2">
      <c r="A347" s="773" t="s">
        <v>761</v>
      </c>
      <c r="B347" s="774"/>
      <c r="C347" s="773" t="s">
        <v>762</v>
      </c>
      <c r="D347" s="774"/>
      <c r="E347" s="773" t="s">
        <v>763</v>
      </c>
      <c r="F347" s="775"/>
      <c r="G347" s="774"/>
      <c r="H347" s="773" t="s">
        <v>764</v>
      </c>
      <c r="I347" s="774"/>
    </row>
    <row r="348" spans="1:9" s="618" customFormat="1" ht="127.5" customHeight="1" x14ac:dyDescent="0.2">
      <c r="A348" s="830" t="s">
        <v>1263</v>
      </c>
      <c r="B348" s="712"/>
      <c r="C348" s="830" t="s">
        <v>1264</v>
      </c>
      <c r="D348" s="712"/>
      <c r="E348" s="830" t="s">
        <v>1265</v>
      </c>
      <c r="F348" s="711"/>
      <c r="G348" s="712"/>
      <c r="H348" s="830" t="s">
        <v>1297</v>
      </c>
      <c r="I348" s="712"/>
    </row>
    <row r="349" spans="1:9" s="618" customFormat="1" ht="39" customHeight="1" x14ac:dyDescent="0.2">
      <c r="A349" s="831" t="s">
        <v>766</v>
      </c>
      <c r="B349" s="832"/>
      <c r="C349" s="832"/>
      <c r="D349" s="832"/>
      <c r="E349" s="832"/>
      <c r="F349" s="832"/>
      <c r="G349" s="832"/>
      <c r="H349" s="832"/>
      <c r="I349" s="833"/>
    </row>
    <row r="350" spans="1:9" s="618" customFormat="1" ht="39" customHeight="1" x14ac:dyDescent="0.2">
      <c r="A350" s="198" t="s">
        <v>767</v>
      </c>
      <c r="B350" s="740" t="s">
        <v>768</v>
      </c>
      <c r="C350" s="765"/>
      <c r="D350" s="765"/>
      <c r="E350" s="765"/>
      <c r="F350" s="765"/>
      <c r="G350" s="765"/>
      <c r="H350" s="741"/>
      <c r="I350" s="198" t="s">
        <v>769</v>
      </c>
    </row>
  </sheetData>
  <mergeCells count="701">
    <mergeCell ref="A348:B348"/>
    <mergeCell ref="C348:D348"/>
    <mergeCell ref="E348:G348"/>
    <mergeCell ref="H348:I348"/>
    <mergeCell ref="A349:I349"/>
    <mergeCell ref="B350:H350"/>
    <mergeCell ref="B343:D343"/>
    <mergeCell ref="F343:I343"/>
    <mergeCell ref="B344:I344"/>
    <mergeCell ref="B345:I345"/>
    <mergeCell ref="B346:D346"/>
    <mergeCell ref="F346:I346"/>
    <mergeCell ref="A347:B347"/>
    <mergeCell ref="C347:D347"/>
    <mergeCell ref="E347:G347"/>
    <mergeCell ref="H347:I347"/>
    <mergeCell ref="B340:C340"/>
    <mergeCell ref="D340:E340"/>
    <mergeCell ref="F340:G340"/>
    <mergeCell ref="H340:I340"/>
    <mergeCell ref="B341:C341"/>
    <mergeCell ref="D341:E341"/>
    <mergeCell ref="F341:G341"/>
    <mergeCell ref="H341:I341"/>
    <mergeCell ref="A342:I342"/>
    <mergeCell ref="A192:I192"/>
    <mergeCell ref="B193:H193"/>
    <mergeCell ref="A190:B190"/>
    <mergeCell ref="C190:D190"/>
    <mergeCell ref="E190:G190"/>
    <mergeCell ref="H190:I190"/>
    <mergeCell ref="A191:B191"/>
    <mergeCell ref="C191:D191"/>
    <mergeCell ref="E191:G191"/>
    <mergeCell ref="H191:I191"/>
    <mergeCell ref="A185:I185"/>
    <mergeCell ref="B186:D186"/>
    <mergeCell ref="F186:I186"/>
    <mergeCell ref="B187:I187"/>
    <mergeCell ref="B188:I188"/>
    <mergeCell ref="B189:D189"/>
    <mergeCell ref="F189:I189"/>
    <mergeCell ref="B183:C183"/>
    <mergeCell ref="D183:E183"/>
    <mergeCell ref="F183:G183"/>
    <mergeCell ref="H183:I183"/>
    <mergeCell ref="B184:C184"/>
    <mergeCell ref="D184:E184"/>
    <mergeCell ref="F184:G184"/>
    <mergeCell ref="H184:I184"/>
    <mergeCell ref="B181:C181"/>
    <mergeCell ref="D181:E181"/>
    <mergeCell ref="F181:G181"/>
    <mergeCell ref="H181:I181"/>
    <mergeCell ref="B182:C182"/>
    <mergeCell ref="D182:E182"/>
    <mergeCell ref="F182:G182"/>
    <mergeCell ref="H182:I182"/>
    <mergeCell ref="B179:C179"/>
    <mergeCell ref="D179:E179"/>
    <mergeCell ref="F179:G179"/>
    <mergeCell ref="H179:I179"/>
    <mergeCell ref="B180:C180"/>
    <mergeCell ref="D180:E180"/>
    <mergeCell ref="F180:G180"/>
    <mergeCell ref="H180:I180"/>
    <mergeCell ref="A176:I176"/>
    <mergeCell ref="B177:I177"/>
    <mergeCell ref="B178:C178"/>
    <mergeCell ref="D178:E178"/>
    <mergeCell ref="F178:G178"/>
    <mergeCell ref="H178:I178"/>
    <mergeCell ref="B172:I172"/>
    <mergeCell ref="E173:F173"/>
    <mergeCell ref="B174:I174"/>
    <mergeCell ref="B175:D175"/>
    <mergeCell ref="E175:F175"/>
    <mergeCell ref="G175:I175"/>
    <mergeCell ref="E169:F169"/>
    <mergeCell ref="G169:I169"/>
    <mergeCell ref="A170:I170"/>
    <mergeCell ref="B171:C171"/>
    <mergeCell ref="E171:F171"/>
    <mergeCell ref="H171:I171"/>
    <mergeCell ref="B165:I165"/>
    <mergeCell ref="B166:I166"/>
    <mergeCell ref="E167:F168"/>
    <mergeCell ref="G167:G168"/>
    <mergeCell ref="H167:H168"/>
    <mergeCell ref="I167:I168"/>
    <mergeCell ref="A161:I161"/>
    <mergeCell ref="A162:I162"/>
    <mergeCell ref="C163:D163"/>
    <mergeCell ref="E163:G163"/>
    <mergeCell ref="B164:D164"/>
    <mergeCell ref="E164:F164"/>
    <mergeCell ref="G164:I164"/>
    <mergeCell ref="A153:I153"/>
    <mergeCell ref="B154:H154"/>
    <mergeCell ref="A157:I157"/>
    <mergeCell ref="A158:I158"/>
    <mergeCell ref="A159:I159"/>
    <mergeCell ref="A160:E160"/>
    <mergeCell ref="F160:I160"/>
    <mergeCell ref="B155:H155"/>
    <mergeCell ref="A151:B151"/>
    <mergeCell ref="C151:D151"/>
    <mergeCell ref="E151:G151"/>
    <mergeCell ref="H151:I151"/>
    <mergeCell ref="A152:B152"/>
    <mergeCell ref="C152:D152"/>
    <mergeCell ref="E152:G152"/>
    <mergeCell ref="H152:I152"/>
    <mergeCell ref="A146:I146"/>
    <mergeCell ref="B147:D147"/>
    <mergeCell ref="F147:I147"/>
    <mergeCell ref="B148:I148"/>
    <mergeCell ref="B149:I149"/>
    <mergeCell ref="B150:D150"/>
    <mergeCell ref="F150:I150"/>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B140:C140"/>
    <mergeCell ref="D140:E140"/>
    <mergeCell ref="F140:G140"/>
    <mergeCell ref="H140:I140"/>
    <mergeCell ref="B141:C141"/>
    <mergeCell ref="D141:E141"/>
    <mergeCell ref="F141:G141"/>
    <mergeCell ref="H141:I141"/>
    <mergeCell ref="A137:I137"/>
    <mergeCell ref="B138:I138"/>
    <mergeCell ref="B139:C139"/>
    <mergeCell ref="D139:E139"/>
    <mergeCell ref="F139:G139"/>
    <mergeCell ref="H139:I139"/>
    <mergeCell ref="B133:I133"/>
    <mergeCell ref="E134:F134"/>
    <mergeCell ref="B135:I135"/>
    <mergeCell ref="B136:D136"/>
    <mergeCell ref="E136:F136"/>
    <mergeCell ref="G136:I136"/>
    <mergeCell ref="E130:F130"/>
    <mergeCell ref="G130:I130"/>
    <mergeCell ref="A131:I131"/>
    <mergeCell ref="B132:C132"/>
    <mergeCell ref="E132:F132"/>
    <mergeCell ref="H132:I132"/>
    <mergeCell ref="B126:I126"/>
    <mergeCell ref="B127:I127"/>
    <mergeCell ref="E128:F129"/>
    <mergeCell ref="G128:G129"/>
    <mergeCell ref="H128:H129"/>
    <mergeCell ref="I128:I129"/>
    <mergeCell ref="A122:I122"/>
    <mergeCell ref="A123:I123"/>
    <mergeCell ref="C124:D124"/>
    <mergeCell ref="E124:G124"/>
    <mergeCell ref="B125:D125"/>
    <mergeCell ref="E125:F125"/>
    <mergeCell ref="G125:I125"/>
    <mergeCell ref="A114:I114"/>
    <mergeCell ref="B115:H115"/>
    <mergeCell ref="A118:I118"/>
    <mergeCell ref="A119:I119"/>
    <mergeCell ref="A120:I120"/>
    <mergeCell ref="A121:E121"/>
    <mergeCell ref="F121:I121"/>
    <mergeCell ref="A112:B112"/>
    <mergeCell ref="C112:D112"/>
    <mergeCell ref="E112:G112"/>
    <mergeCell ref="H112:I112"/>
    <mergeCell ref="A113:B113"/>
    <mergeCell ref="C113:D113"/>
    <mergeCell ref="E113:G113"/>
    <mergeCell ref="H113:I113"/>
    <mergeCell ref="B116:H116"/>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7:I87"/>
    <mergeCell ref="B88:I88"/>
    <mergeCell ref="E89:F90"/>
    <mergeCell ref="G89:G90"/>
    <mergeCell ref="H89:H90"/>
    <mergeCell ref="I89:I90"/>
    <mergeCell ref="A83:I83"/>
    <mergeCell ref="A84:I84"/>
    <mergeCell ref="C85:D85"/>
    <mergeCell ref="E85:G85"/>
    <mergeCell ref="B86:D86"/>
    <mergeCell ref="E86:F86"/>
    <mergeCell ref="G86:I86"/>
    <mergeCell ref="A75:I75"/>
    <mergeCell ref="B76:H76"/>
    <mergeCell ref="A79:I79"/>
    <mergeCell ref="A80:I80"/>
    <mergeCell ref="A81:I81"/>
    <mergeCell ref="A82:E82"/>
    <mergeCell ref="F82:I82"/>
    <mergeCell ref="B77:H77"/>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57:I57"/>
    <mergeCell ref="B58:D58"/>
    <mergeCell ref="E58:F58"/>
    <mergeCell ref="G58:I58"/>
    <mergeCell ref="G52:I52"/>
    <mergeCell ref="A53:I53"/>
    <mergeCell ref="B54:C54"/>
    <mergeCell ref="D63:E63"/>
    <mergeCell ref="F63:G63"/>
    <mergeCell ref="H63:I63"/>
    <mergeCell ref="A59:I59"/>
    <mergeCell ref="B60:I60"/>
    <mergeCell ref="B61:C61"/>
    <mergeCell ref="D61:E61"/>
    <mergeCell ref="F61:G61"/>
    <mergeCell ref="H61:I61"/>
    <mergeCell ref="E52:F52"/>
    <mergeCell ref="E54:F54"/>
    <mergeCell ref="H54:I54"/>
    <mergeCell ref="B62:C62"/>
    <mergeCell ref="D62:E62"/>
    <mergeCell ref="F62:G62"/>
    <mergeCell ref="H62:I62"/>
    <mergeCell ref="B63:C63"/>
    <mergeCell ref="A40:I40"/>
    <mergeCell ref="A41:I41"/>
    <mergeCell ref="A42:I42"/>
    <mergeCell ref="A43:E43"/>
    <mergeCell ref="F43:I43"/>
    <mergeCell ref="B48:I48"/>
    <mergeCell ref="B55:I55"/>
    <mergeCell ref="E56:F56"/>
    <mergeCell ref="B49:I49"/>
    <mergeCell ref="E50:F51"/>
    <mergeCell ref="G50:G51"/>
    <mergeCell ref="H50:H51"/>
    <mergeCell ref="I50:I51"/>
    <mergeCell ref="A44:I44"/>
    <mergeCell ref="A45:I45"/>
    <mergeCell ref="C46:D46"/>
    <mergeCell ref="E46:G46"/>
    <mergeCell ref="B47:D47"/>
    <mergeCell ref="E47:F47"/>
    <mergeCell ref="G47:I47"/>
    <mergeCell ref="A34:B34"/>
    <mergeCell ref="C34:D34"/>
    <mergeCell ref="E34:G34"/>
    <mergeCell ref="H34:I34"/>
    <mergeCell ref="A35:B35"/>
    <mergeCell ref="C35:D35"/>
    <mergeCell ref="E35:G35"/>
    <mergeCell ref="H35:I35"/>
    <mergeCell ref="B38:H38"/>
    <mergeCell ref="A36:I36"/>
    <mergeCell ref="B37:H37"/>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 ref="A196:I196"/>
    <mergeCell ref="A197:I197"/>
    <mergeCell ref="A198:I198"/>
    <mergeCell ref="A199:E199"/>
    <mergeCell ref="F199:I199"/>
    <mergeCell ref="A200:I200"/>
    <mergeCell ref="A201:I201"/>
    <mergeCell ref="C202:D202"/>
    <mergeCell ref="E202:G202"/>
    <mergeCell ref="B203:D203"/>
    <mergeCell ref="E203:F203"/>
    <mergeCell ref="G203:I203"/>
    <mergeCell ref="B204:I204"/>
    <mergeCell ref="B205:I205"/>
    <mergeCell ref="E206:F207"/>
    <mergeCell ref="G206:G207"/>
    <mergeCell ref="H206:H207"/>
    <mergeCell ref="I206:I207"/>
    <mergeCell ref="E208:F208"/>
    <mergeCell ref="G208:I208"/>
    <mergeCell ref="A209:I209"/>
    <mergeCell ref="B210:C210"/>
    <mergeCell ref="E210:F210"/>
    <mergeCell ref="H210:I210"/>
    <mergeCell ref="B211:I211"/>
    <mergeCell ref="E212:F212"/>
    <mergeCell ref="B213:I213"/>
    <mergeCell ref="B214:D214"/>
    <mergeCell ref="E214:F214"/>
    <mergeCell ref="G214:I214"/>
    <mergeCell ref="A215:I215"/>
    <mergeCell ref="B216:I216"/>
    <mergeCell ref="B217:C217"/>
    <mergeCell ref="D217:E217"/>
    <mergeCell ref="F217:G217"/>
    <mergeCell ref="H217:I217"/>
    <mergeCell ref="B218:C218"/>
    <mergeCell ref="D218:E218"/>
    <mergeCell ref="F218:G218"/>
    <mergeCell ref="H218:I218"/>
    <mergeCell ref="B219:C219"/>
    <mergeCell ref="D219:E219"/>
    <mergeCell ref="F219:G219"/>
    <mergeCell ref="H219:I219"/>
    <mergeCell ref="B220:C220"/>
    <mergeCell ref="D220:E220"/>
    <mergeCell ref="F220:G220"/>
    <mergeCell ref="H220:I220"/>
    <mergeCell ref="B221:C221"/>
    <mergeCell ref="D221:E221"/>
    <mergeCell ref="F221:G221"/>
    <mergeCell ref="H221:I221"/>
    <mergeCell ref="B222:C222"/>
    <mergeCell ref="D222:E222"/>
    <mergeCell ref="F222:G222"/>
    <mergeCell ref="H222:I222"/>
    <mergeCell ref="B223:C223"/>
    <mergeCell ref="D223:E223"/>
    <mergeCell ref="F223:G223"/>
    <mergeCell ref="H223:I223"/>
    <mergeCell ref="A224:I224"/>
    <mergeCell ref="B225:D225"/>
    <mergeCell ref="F225:I225"/>
    <mergeCell ref="B226:I226"/>
    <mergeCell ref="B227:I227"/>
    <mergeCell ref="B228:D228"/>
    <mergeCell ref="F228:I228"/>
    <mergeCell ref="A229:B229"/>
    <mergeCell ref="C229:D229"/>
    <mergeCell ref="E229:G229"/>
    <mergeCell ref="H229:I229"/>
    <mergeCell ref="A230:B230"/>
    <mergeCell ref="C230:D230"/>
    <mergeCell ref="E230:G230"/>
    <mergeCell ref="H230:I230"/>
    <mergeCell ref="A231:I231"/>
    <mergeCell ref="B232:H232"/>
    <mergeCell ref="A235:I235"/>
    <mergeCell ref="A236:I236"/>
    <mergeCell ref="A237:I237"/>
    <mergeCell ref="A238:E238"/>
    <mergeCell ref="F238:I238"/>
    <mergeCell ref="A239:I239"/>
    <mergeCell ref="A240:I240"/>
    <mergeCell ref="C241:D241"/>
    <mergeCell ref="E241:G241"/>
    <mergeCell ref="B242:D242"/>
    <mergeCell ref="E242:F242"/>
    <mergeCell ref="G242:I242"/>
    <mergeCell ref="B243:I243"/>
    <mergeCell ref="B244:I244"/>
    <mergeCell ref="E245:F246"/>
    <mergeCell ref="G245:G246"/>
    <mergeCell ref="H245:H246"/>
    <mergeCell ref="I245:I246"/>
    <mergeCell ref="E247:F247"/>
    <mergeCell ref="G247:I247"/>
    <mergeCell ref="A248:I248"/>
    <mergeCell ref="B249:C249"/>
    <mergeCell ref="E249:F249"/>
    <mergeCell ref="H249:I249"/>
    <mergeCell ref="B250:I250"/>
    <mergeCell ref="E251:F251"/>
    <mergeCell ref="B252:I252"/>
    <mergeCell ref="B253:D253"/>
    <mergeCell ref="E253:F253"/>
    <mergeCell ref="G253:I253"/>
    <mergeCell ref="A254:I254"/>
    <mergeCell ref="B255:I255"/>
    <mergeCell ref="B256:C256"/>
    <mergeCell ref="D256:E256"/>
    <mergeCell ref="F256:G256"/>
    <mergeCell ref="H256:I256"/>
    <mergeCell ref="B257:C257"/>
    <mergeCell ref="D257:E257"/>
    <mergeCell ref="F257:G257"/>
    <mergeCell ref="H257:I257"/>
    <mergeCell ref="B258:C258"/>
    <mergeCell ref="D258:E258"/>
    <mergeCell ref="F258:G258"/>
    <mergeCell ref="H258:I258"/>
    <mergeCell ref="B259:C259"/>
    <mergeCell ref="D259:E259"/>
    <mergeCell ref="F259:G259"/>
    <mergeCell ref="H259:I259"/>
    <mergeCell ref="B260:C260"/>
    <mergeCell ref="D260:E260"/>
    <mergeCell ref="F260:G260"/>
    <mergeCell ref="H260:I260"/>
    <mergeCell ref="B261:C261"/>
    <mergeCell ref="D261:E261"/>
    <mergeCell ref="F261:G261"/>
    <mergeCell ref="H261:I261"/>
    <mergeCell ref="B262:C262"/>
    <mergeCell ref="D262:E262"/>
    <mergeCell ref="F262:G262"/>
    <mergeCell ref="H262:I262"/>
    <mergeCell ref="A263:I263"/>
    <mergeCell ref="B264:D264"/>
    <mergeCell ref="F264:I264"/>
    <mergeCell ref="B265:I265"/>
    <mergeCell ref="B266:I266"/>
    <mergeCell ref="B267:D267"/>
    <mergeCell ref="F267:I267"/>
    <mergeCell ref="A268:B268"/>
    <mergeCell ref="C268:D268"/>
    <mergeCell ref="E268:G268"/>
    <mergeCell ref="H268:I268"/>
    <mergeCell ref="A269:B269"/>
    <mergeCell ref="C269:D269"/>
    <mergeCell ref="E269:G269"/>
    <mergeCell ref="H269:I269"/>
    <mergeCell ref="A270:I270"/>
    <mergeCell ref="B271:H271"/>
    <mergeCell ref="A274:I274"/>
    <mergeCell ref="A275:I275"/>
    <mergeCell ref="A276:I276"/>
    <mergeCell ref="A277:E277"/>
    <mergeCell ref="F277:I277"/>
    <mergeCell ref="A278:I278"/>
    <mergeCell ref="A279:I279"/>
    <mergeCell ref="C280:D280"/>
    <mergeCell ref="E280:G280"/>
    <mergeCell ref="B281:D281"/>
    <mergeCell ref="E281:F281"/>
    <mergeCell ref="G281:I281"/>
    <mergeCell ref="B282:I282"/>
    <mergeCell ref="B283:I283"/>
    <mergeCell ref="E284:F285"/>
    <mergeCell ref="G284:G285"/>
    <mergeCell ref="H284:H285"/>
    <mergeCell ref="I284:I285"/>
    <mergeCell ref="E286:F286"/>
    <mergeCell ref="G286:I286"/>
    <mergeCell ref="A287:I287"/>
    <mergeCell ref="B288:C288"/>
    <mergeCell ref="E288:F288"/>
    <mergeCell ref="H288:I288"/>
    <mergeCell ref="B289:I289"/>
    <mergeCell ref="E290:F290"/>
    <mergeCell ref="B291:I291"/>
    <mergeCell ref="B292:D292"/>
    <mergeCell ref="E292:F292"/>
    <mergeCell ref="G292:I292"/>
    <mergeCell ref="A293:I293"/>
    <mergeCell ref="B294:I294"/>
    <mergeCell ref="B295:C295"/>
    <mergeCell ref="D295:E295"/>
    <mergeCell ref="F295:G295"/>
    <mergeCell ref="H295:I295"/>
    <mergeCell ref="B296:C296"/>
    <mergeCell ref="D296:E296"/>
    <mergeCell ref="F296:G296"/>
    <mergeCell ref="H296:I296"/>
    <mergeCell ref="B301:C301"/>
    <mergeCell ref="D301:E301"/>
    <mergeCell ref="F301:G301"/>
    <mergeCell ref="H301:I301"/>
    <mergeCell ref="A302:I302"/>
    <mergeCell ref="B297:C297"/>
    <mergeCell ref="D297:E297"/>
    <mergeCell ref="F297:G297"/>
    <mergeCell ref="H297:I297"/>
    <mergeCell ref="B298:C298"/>
    <mergeCell ref="D298:E298"/>
    <mergeCell ref="F298:G298"/>
    <mergeCell ref="H298:I298"/>
    <mergeCell ref="B299:C299"/>
    <mergeCell ref="D299:E299"/>
    <mergeCell ref="F299:G299"/>
    <mergeCell ref="H299:I299"/>
    <mergeCell ref="B194:H194"/>
    <mergeCell ref="B233:H233"/>
    <mergeCell ref="B272:H272"/>
    <mergeCell ref="B311:H311"/>
    <mergeCell ref="A308:B308"/>
    <mergeCell ref="C308:D308"/>
    <mergeCell ref="E308:G308"/>
    <mergeCell ref="H308:I308"/>
    <mergeCell ref="A309:I309"/>
    <mergeCell ref="B310:H310"/>
    <mergeCell ref="B303:D303"/>
    <mergeCell ref="F303:I303"/>
    <mergeCell ref="B304:I304"/>
    <mergeCell ref="B305:I305"/>
    <mergeCell ref="B306:D306"/>
    <mergeCell ref="F306:I306"/>
    <mergeCell ref="A307:B307"/>
    <mergeCell ref="C307:D307"/>
    <mergeCell ref="E307:G307"/>
    <mergeCell ref="H307:I307"/>
    <mergeCell ref="B300:C300"/>
    <mergeCell ref="D300:E300"/>
    <mergeCell ref="F300:G300"/>
    <mergeCell ref="H300:I300"/>
    <mergeCell ref="A314:I314"/>
    <mergeCell ref="A316:I316"/>
    <mergeCell ref="A315:I315"/>
    <mergeCell ref="A317:E317"/>
    <mergeCell ref="F317:I317"/>
    <mergeCell ref="A318:I318"/>
    <mergeCell ref="A319:I319"/>
    <mergeCell ref="C320:D320"/>
    <mergeCell ref="E320:G320"/>
    <mergeCell ref="B321:D321"/>
    <mergeCell ref="E321:F321"/>
    <mergeCell ref="G321:I321"/>
    <mergeCell ref="B322:I322"/>
    <mergeCell ref="B323:I323"/>
    <mergeCell ref="E324:F325"/>
    <mergeCell ref="G324:G325"/>
    <mergeCell ref="H324:H325"/>
    <mergeCell ref="I324:I325"/>
    <mergeCell ref="E326:F326"/>
    <mergeCell ref="E328:F328"/>
    <mergeCell ref="B329:I329"/>
    <mergeCell ref="E330:F330"/>
    <mergeCell ref="G326:I326"/>
    <mergeCell ref="A327:I327"/>
    <mergeCell ref="B328:C328"/>
    <mergeCell ref="H328:I328"/>
    <mergeCell ref="D338:E338"/>
    <mergeCell ref="F338:G338"/>
    <mergeCell ref="H338:I338"/>
    <mergeCell ref="B331:I331"/>
    <mergeCell ref="B332:D332"/>
    <mergeCell ref="E332:F332"/>
    <mergeCell ref="G332:I332"/>
    <mergeCell ref="A333:I333"/>
    <mergeCell ref="B334:I334"/>
    <mergeCell ref="B339:C339"/>
    <mergeCell ref="D339:E339"/>
    <mergeCell ref="F339:G339"/>
    <mergeCell ref="H339:I339"/>
    <mergeCell ref="B335:C335"/>
    <mergeCell ref="D335:E335"/>
    <mergeCell ref="F335:G335"/>
    <mergeCell ref="H335:I335"/>
    <mergeCell ref="B336:C336"/>
    <mergeCell ref="D336:E336"/>
    <mergeCell ref="F336:G336"/>
    <mergeCell ref="H336:I336"/>
    <mergeCell ref="B337:C337"/>
    <mergeCell ref="D337:E337"/>
    <mergeCell ref="F337:G337"/>
    <mergeCell ref="H337:I337"/>
    <mergeCell ref="B338:C338"/>
  </mergeCells>
  <phoneticPr fontId="95" type="noConversion"/>
  <dataValidations count="39">
    <dataValidation allowBlank="1" showInputMessage="1" showErrorMessage="1" prompt="Relacionar el campo modificado y una breve descripción del cambio realizado" sqref="B310 B37 B115:B117 B154 B193:B194 B271:B272 B76 B232:B234 B350" xr:uid="{00000000-0002-0000-0100-000000000000}"/>
    <dataValidation allowBlank="1" showInputMessage="1" showErrorMessage="1" prompt="Se genera una versión nueva cada vez que se realice un cambio relacionado con el  indicador" sqref="I310 I154 I193 I271:I272 I115:I117 I37:I39 I76:I78 I232:I234 I350" xr:uid="{00000000-0002-0000-0100-000001000000}"/>
    <dataValidation allowBlank="1" showInputMessage="1" showErrorMessage="1" prompt="Es la fecha de finalización de la medición del indicador " sqref="E11 E50 E89 E128 E167 E284 E245 E206 E324" xr:uid="{00000000-0002-0000-0100-000002000000}"/>
    <dataValidation allowBlank="1" showInputMessage="1" showErrorMessage="1" prompt="Indicar el nombre que recibe la gráfica" sqref="A32 A71 A110 A149 A188 A305 A266 A227 A345" xr:uid="{00000000-0002-0000-0100-000003000000}"/>
    <dataValidation allowBlank="1" showInputMessage="1" showErrorMessage="1" prompt="Tipo de nivel de agregación de la información que puede ser por estrato, deciles, quintiles, género, grupos poblaciones, manzanas, barrios, UPZ, localidades, etc." sqref="A31 A70 A109 A148 A187 A304 A265 A226 A344" xr:uid="{00000000-0002-0000-0100-000004000000}"/>
    <dataValidation allowBlank="1" showInputMessage="1" showErrorMessage="1" prompt="Indicar el origen de la gráfica: Link/ base de datos / drive/ pág web" sqref="E30 E69 E108 E147 E186 E303 E264 E225 E343" xr:uid="{00000000-0002-0000-0100-000005000000}"/>
    <dataValidation allowBlank="1" showInputMessage="1" showErrorMessage="1" prompt="Forma en que se presenta gráficamente el indicador: torta, barras, mapas, líneas, dispersión, histograma, caja-y-bigotes, etc." sqref="A30 A69 A108 A147 A186 A303 A264 A225 A343" xr:uid="{00000000-0002-0000-0100-000006000000}"/>
    <dataValidation allowBlank="1" showInputMessage="1" showErrorMessage="1" prompt="Indicar el tipo de variable: alfanumérico, texto, cadena, entero, etc." sqref="A25 A64 A103 A142 A181 A298 A259 A220 A338" xr:uid="{00000000-0002-0000-0100-000007000000}"/>
    <dataValidation allowBlank="1" showInputMessage="1" showErrorMessage="1" prompt="Relacionar el sistema de información (si aplica) de la fuente u origen de datos del indicador. ej Sistema de información estadística de apoyo territorial SIEAT del DANE" sqref="G15 G54 G93 G132 G171 G288 G249 G210 G328" xr:uid="{00000000-0002-0000-0100-000009000000}"/>
    <dataValidation allowBlank="1" showInputMessage="1" showErrorMessage="1" prompt="Se debe hacer mención al tipo de formato de la fuente y origen de datos, pueder ser Excel, pdf, archivo plano, shapefile, entre otros. " sqref="D15 D54 D93 D132 D171 D288 D249 D210 D328" xr:uid="{00000000-0002-0000-0100-00000A000000}"/>
    <dataValidation allowBlank="1" showInputMessage="1" showErrorMessage="1" prompt="Señalar la información adicional que debe agregarse en la gráfica para dar mayor claridad de la información que se está presentando." sqref="A33 A72 A111 A150 A189 A306 A267 A228 A346" xr:uid="{00000000-0002-0000-0100-00000B000000}"/>
    <dataValidation allowBlank="1" showInputMessage="1" showErrorMessage="1" prompt="Corresponde al número asignado para el Indicador/ Número de Meta_x000a_" sqref="A7 A46 A85 A124 A163 A280 A241 A202 A320" xr:uid="{00000000-0002-0000-0100-00000C000000}"/>
    <dataValidation allowBlank="1" showInputMessage="1" showErrorMessage="1" prompt="Corresponde al código y nombre del proceso que ampara el indicador conforme al mapa de procesos de la entidad._x000a_Área al cual está asociado el indicador" sqref="C7 C46 C85 C124 C163 C280 C241 C202 C320" xr:uid="{00000000-0002-0000-0100-00000D000000}"/>
    <dataValidation allowBlank="1" showInputMessage="1" showErrorMessage="1" prompt="Subsecretaria a la cual esta adscrita la dependencia responsable" sqref="A8 A47 A86 A125 A164 A281 A242 A203 A321" xr:uid="{00000000-0002-0000-0100-00000E000000}"/>
    <dataValidation allowBlank="1" showInputMessage="1" showErrorMessage="1" prompt="Corresponde al tipo de proceso (Misional, Estratégico, de Apoyo o de Evaluación), conforme al mapa de procesos de la entidad." sqref="H7:I7 H46:I46 H85:I85 H124:I124 H163:I163 H280:I280 H241:I241 H202:I202 H320" xr:uid="{00000000-0002-0000-0100-00000F000000}"/>
    <dataValidation allowBlank="1" showInputMessage="1" showErrorMessage="1" prompt="Corresponde a la dependencia responsable de la_x000a_construcción y seguimiento al indicador" sqref="E8 E47 E86 E125 E164 E281 E242 E203 E321"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8 A87 A126 A165 A282 A243 A204 A322" xr:uid="{00000000-0002-0000-0100-000011000000}"/>
    <dataValidation allowBlank="1" showInputMessage="1" showErrorMessage="1" prompt="Se refiere a la denominación dada al indicador,que exprese la característica, el evento o el hecho que se pretende medir con el mismo. " sqref="A10 A49 A88 A127 A166 A283 A244 A205 A323" xr:uid="{00000000-0002-0000-0100-000012000000}"/>
    <dataValidation allowBlank="1" showInputMessage="1" showErrorMessage="1" prompt="Indica la periodicidad en que se reporta el indicador (Anual, Semestral, Trimestral, Bimestral o Mensual)" sqref="E17 E56 E95 E134 E173 E290 E251 E212 E330" xr:uid="{00000000-0002-0000-0100-000013000000}"/>
    <dataValidation allowBlank="1" showInputMessage="1" showErrorMessage="1" prompt="Corresponde al valor total obtenido y reportado por las Áreas en la vigencia inmediatamente anterior. En el caso de que no exista se colocará “No Aplica - N/A”" sqref="H17 H56 H95 H134 H173 H290 H251 H212 H330" xr:uid="{00000000-0002-0000-0100-000014000000}"/>
    <dataValidation allowBlank="1" showInputMessage="1" showErrorMessage="1" prompt="Corresponde al día, mes y año en que la dependencia realiza la programación de los indicadores a efectuar seguimiento en la vigencia" sqref="A11 A50 A89 A128 A167 A284 A245 A206 A324" xr:uid="{00000000-0002-0000-0100-000015000000}"/>
    <dataValidation allowBlank="1" showInputMessage="1" showErrorMessage="1" prompt="Es la fecha de inicio de la medición del indicador en la_x000a_vigencia. (Ej: enero de 2020)" sqref="A12 A51 A90 A129 A168 A285 A246 A207 A325"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0 A169 A286 A247 A208 A326"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0 C169 C286 C247 C208 C326" xr:uid="{00000000-0002-0000-0100-000018000000}"/>
    <dataValidation allowBlank="1" showInputMessage="1" showErrorMessage="1" prompt="Campo destinado para registrar una breve justificación cuando el valor de la meta sea inferior a la línea base_x000a_" sqref="E13 E52 E91 E130 E169 E286 E247 E208 E326"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2 A171 A288 A249 A210 A328" xr:uid="{00000000-0002-0000-0100-00001A000000}"/>
    <dataValidation allowBlank="1" showInputMessage="1" showErrorMessage="1" prompt="Es  la cuantificación o unidad de medida de lo que se pretende medir con el indicador, ej: Km, m, km/hora, personas, etc" sqref="A16 A55 A94 A133 A172 A289 A250 A211 A329"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4 A173 A290 A251 A212 A330" xr:uid="{00000000-0002-0000-0100-00001C000000}"/>
    <dataValidation allowBlank="1" showInputMessage="1" showErrorMessage="1" prompt="Define si el indicador es de eficacia, eficiencia, efectividad, o calidad._x000a_Guía para la construcción y análisis de indicadores de gestión V.4_DAFP" sqref="C17 C56 C95 C134 C173 C290 C251 C212 C330" xr:uid="{00000000-0002-0000-0100-00001D000000}"/>
    <dataValidation allowBlank="1" showInputMessage="1" showErrorMessage="1" prompt="Señalar la justificación y/o normatividad que le aplique para el diseño del indicador (PMM, PDD, Decretos, etc)" sqref="A18 A57 A96 A135 A174 A291 A252 A213 A331" xr:uid="{00000000-0002-0000-0100-00001E000000}"/>
    <dataValidation allowBlank="1" showInputMessage="1" showErrorMessage="1" prompt="Propósito que se pretende alcanzar con la medición de dicho indicador, es decir, la finalidad e importancia del indicador." sqref="A19 A58 A97 A136 A175 A292 A253 A214 A332" xr:uid="{00000000-0002-0000-0100-00001F000000}"/>
    <dataValidation allowBlank="1" showInputMessage="1" showErrorMessage="1" prompt="Representación matemática del cálculo del indicador. La fórmula se debe presentar con siglas claras o abreviación de variables" sqref="A21 A60 A99 A138 A177 A294 A255 A216 A334" xr:uid="{00000000-0002-0000-0100-000020000000}"/>
    <dataValidation allowBlank="1" showInputMessage="1" showErrorMessage="1" prompt="Presente el nombre de cada una de las variables a partir de las cuales se construye la fórmula del indicador." sqref="A23 A62 A101 A140 A179 A296 A257 A218 A336"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3 A102 A141 A180 A297 A258 A219 A337" xr:uid="{00000000-0002-0000-0100-000022000000}"/>
    <dataValidation allowBlank="1" showInputMessage="1" showErrorMessage="1" prompt="Indica la periodicidad en que se reporta la variable (Anual, Semestral, Trimestral, Bimestral o Mensual)" sqref="A26 A65 A104 A143 A182 A299 A260 A221 A339" xr:uid="{00000000-0002-0000-0100-000023000000}"/>
    <dataValidation allowBlank="1" showInputMessage="1" showErrorMessage="1" prompt="Describe de dónde se obtiene la información_x000a_para alimentar o establecer la información de la variable" sqref="A27 A66 A105 A144 A183 A300 A261 A222 A340" xr:uid="{00000000-0002-0000-0100-000024000000}"/>
    <dataValidation allowBlank="1" showInputMessage="1" showErrorMessage="1" prompt="Descripción corta que explique el contenido, objeto o lo que mide la variable que compone el indicador._x000a_" sqref="A28 A67 A106 A145 A184 A301 A262 A223 A341" xr:uid="{00000000-0002-0000-0100-000025000000}"/>
    <dataValidation allowBlank="1" showInputMessage="1" showErrorMessage="1" prompt="Señalar el enlace donde está publicados los resultados del indicador. (Si aplica)" sqref="E33 E72 E111 E150 E189 E306 E267 E228 E346" xr:uid="{00000000-0002-0000-0100-000026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58 E97 E136 E175 E214 E253 E292 E332" xr:uid="{1872D2DA-5B0F-4F3B-83DD-7F0391C0DD5A}"/>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992"/>
  <sheetViews>
    <sheetView showGridLines="0" zoomScale="60" zoomScaleNormal="60" workbookViewId="0">
      <selection activeCell="A5" sqref="A5"/>
    </sheetView>
  </sheetViews>
  <sheetFormatPr baseColWidth="10" defaultColWidth="14.42578125" defaultRowHeight="15" customHeight="1" x14ac:dyDescent="0.25"/>
  <cols>
    <col min="1" max="1" width="8.85546875" style="315" customWidth="1"/>
    <col min="2" max="2" width="28.85546875" style="315" customWidth="1"/>
    <col min="3" max="3" width="14.7109375" style="315" customWidth="1"/>
    <col min="4" max="4" width="10.85546875" style="315" customWidth="1"/>
    <col min="5" max="5" width="55.42578125" style="315" customWidth="1"/>
    <col min="6" max="6" width="20.140625" style="360" customWidth="1"/>
    <col min="7" max="11" width="13" style="360" customWidth="1"/>
    <col min="12" max="12" width="9.42578125" style="315" customWidth="1"/>
    <col min="13" max="13" width="73.140625" style="315" customWidth="1"/>
    <col min="14" max="14" width="16.5703125" style="315" customWidth="1"/>
    <col min="15" max="20" width="13.85546875" style="315" customWidth="1"/>
    <col min="21" max="38" width="8.28515625" style="315" hidden="1" customWidth="1"/>
    <col min="39" max="40" width="2.42578125" style="315" customWidth="1"/>
    <col min="41" max="43" width="13.28515625" style="315" customWidth="1"/>
    <col min="44" max="44" width="13.28515625" style="316" customWidth="1"/>
    <col min="45" max="46" width="13.28515625" style="315" customWidth="1"/>
    <col min="47" max="47" width="11.42578125" style="315" customWidth="1"/>
    <col min="48" max="50" width="10.7109375" style="315" customWidth="1"/>
    <col min="51" max="16384" width="14.42578125" style="315"/>
  </cols>
  <sheetData>
    <row r="1" spans="1:50" ht="22.5" customHeight="1" x14ac:dyDescent="0.25">
      <c r="A1" s="885"/>
      <c r="B1" s="630"/>
      <c r="C1" s="217"/>
      <c r="D1" s="886" t="s">
        <v>0</v>
      </c>
      <c r="E1" s="886"/>
      <c r="F1" s="886"/>
      <c r="G1" s="886"/>
      <c r="H1" s="886"/>
      <c r="I1" s="886"/>
      <c r="J1" s="886"/>
      <c r="K1" s="886"/>
      <c r="L1" s="886"/>
      <c r="M1" s="886"/>
      <c r="N1" s="886"/>
      <c r="O1" s="886"/>
      <c r="P1" s="886"/>
      <c r="Q1" s="886"/>
    </row>
    <row r="2" spans="1:50" ht="22.5" customHeight="1" x14ac:dyDescent="0.25">
      <c r="A2" s="631"/>
      <c r="B2" s="632"/>
      <c r="C2" s="218"/>
      <c r="D2" s="886" t="s">
        <v>1</v>
      </c>
      <c r="E2" s="886"/>
      <c r="F2" s="886"/>
      <c r="G2" s="886"/>
      <c r="H2" s="886"/>
      <c r="I2" s="886"/>
      <c r="J2" s="886"/>
      <c r="K2" s="886"/>
      <c r="L2" s="886"/>
      <c r="M2" s="886"/>
      <c r="N2" s="886"/>
      <c r="O2" s="886"/>
      <c r="P2" s="886"/>
      <c r="Q2" s="886"/>
    </row>
    <row r="3" spans="1:50" ht="22.5" customHeight="1" x14ac:dyDescent="0.25">
      <c r="A3" s="631"/>
      <c r="B3" s="632"/>
      <c r="C3" s="218"/>
      <c r="D3" s="886" t="s">
        <v>2</v>
      </c>
      <c r="E3" s="886"/>
      <c r="F3" s="886"/>
      <c r="G3" s="886"/>
      <c r="H3" s="886"/>
      <c r="I3" s="886"/>
      <c r="J3" s="886"/>
      <c r="K3" s="886"/>
      <c r="L3" s="886"/>
      <c r="M3" s="886"/>
      <c r="N3" s="886"/>
      <c r="O3" s="886"/>
      <c r="P3" s="886"/>
      <c r="Q3" s="886"/>
    </row>
    <row r="4" spans="1:50" ht="22.5" customHeight="1" x14ac:dyDescent="0.25">
      <c r="A4" s="633"/>
      <c r="B4" s="634"/>
      <c r="C4" s="219"/>
      <c r="D4" s="886" t="s">
        <v>1014</v>
      </c>
      <c r="E4" s="886"/>
      <c r="F4" s="886"/>
      <c r="G4" s="886"/>
      <c r="H4" s="886"/>
      <c r="I4" s="886"/>
      <c r="J4" s="886"/>
      <c r="K4" s="886"/>
      <c r="L4" s="886"/>
      <c r="M4" s="886"/>
      <c r="N4" s="888" t="s">
        <v>1083</v>
      </c>
      <c r="O4" s="888"/>
      <c r="P4" s="888"/>
      <c r="Q4" s="888"/>
    </row>
    <row r="5" spans="1:50" s="324" customFormat="1" ht="25.5" customHeight="1" x14ac:dyDescent="0.25">
      <c r="A5" s="317"/>
      <c r="B5" s="318"/>
      <c r="C5" s="318"/>
      <c r="D5" s="317"/>
      <c r="E5" s="317"/>
      <c r="F5" s="319"/>
      <c r="G5" s="319"/>
      <c r="H5" s="319"/>
      <c r="I5" s="319"/>
      <c r="J5" s="319"/>
      <c r="K5" s="319"/>
      <c r="L5" s="320"/>
      <c r="M5" s="320"/>
      <c r="N5" s="320"/>
      <c r="O5" s="317"/>
      <c r="P5" s="321"/>
      <c r="Q5" s="322"/>
      <c r="R5" s="322"/>
      <c r="S5" s="322"/>
      <c r="T5" s="322"/>
      <c r="U5" s="321"/>
      <c r="V5" s="321"/>
      <c r="W5" s="322"/>
      <c r="X5" s="322"/>
      <c r="Y5" s="322"/>
      <c r="Z5" s="322"/>
      <c r="AA5" s="323"/>
      <c r="AB5" s="321"/>
      <c r="AC5" s="322"/>
      <c r="AD5" s="323"/>
      <c r="AE5" s="323"/>
      <c r="AF5" s="322"/>
      <c r="AG5" s="323"/>
      <c r="AH5" s="321"/>
      <c r="AI5" s="322"/>
      <c r="AJ5" s="323"/>
      <c r="AK5" s="322"/>
      <c r="AL5" s="322"/>
      <c r="AM5" s="317"/>
      <c r="AN5" s="317"/>
      <c r="AO5" s="903" t="s">
        <v>30</v>
      </c>
      <c r="AP5" s="904"/>
      <c r="AQ5" s="904"/>
      <c r="AR5" s="904"/>
      <c r="AS5" s="904"/>
      <c r="AT5" s="905"/>
      <c r="AU5" s="317"/>
      <c r="AV5" s="317"/>
      <c r="AW5" s="317"/>
      <c r="AX5" s="320"/>
    </row>
    <row r="6" spans="1:50" customFormat="1" ht="36" customHeight="1" x14ac:dyDescent="0.25">
      <c r="A6" s="423"/>
      <c r="B6" s="424"/>
      <c r="C6" s="425"/>
      <c r="D6" s="906" t="s">
        <v>897</v>
      </c>
      <c r="E6" s="907"/>
      <c r="F6" s="908"/>
      <c r="G6" s="594"/>
      <c r="H6" s="594"/>
      <c r="I6" s="594"/>
      <c r="J6" s="594"/>
      <c r="K6" s="594"/>
      <c r="L6" s="909" t="s">
        <v>898</v>
      </c>
      <c r="M6" s="890"/>
      <c r="N6" s="891"/>
      <c r="O6" s="889" t="s">
        <v>31</v>
      </c>
      <c r="P6" s="890"/>
      <c r="Q6" s="890"/>
      <c r="R6" s="890"/>
      <c r="S6" s="890"/>
      <c r="T6" s="891"/>
      <c r="U6" s="889" t="s">
        <v>32</v>
      </c>
      <c r="V6" s="890"/>
      <c r="W6" s="890"/>
      <c r="X6" s="890"/>
      <c r="Y6" s="890"/>
      <c r="Z6" s="891"/>
      <c r="AA6" s="889" t="s">
        <v>33</v>
      </c>
      <c r="AB6" s="890"/>
      <c r="AC6" s="890"/>
      <c r="AD6" s="890"/>
      <c r="AE6" s="890"/>
      <c r="AF6" s="891"/>
      <c r="AG6" s="889" t="s">
        <v>34</v>
      </c>
      <c r="AH6" s="890"/>
      <c r="AI6" s="890"/>
      <c r="AJ6" s="890"/>
      <c r="AK6" s="890"/>
      <c r="AL6" s="891"/>
      <c r="AM6" s="426"/>
      <c r="AN6" s="426"/>
      <c r="AO6" s="911" t="s">
        <v>859</v>
      </c>
      <c r="AP6" s="912"/>
      <c r="AQ6" s="913"/>
      <c r="AR6" s="914" t="s">
        <v>35</v>
      </c>
      <c r="AS6" s="915"/>
      <c r="AT6" s="916"/>
      <c r="AU6" s="423"/>
      <c r="AV6" s="423"/>
      <c r="AW6" s="423"/>
      <c r="AX6" s="427"/>
    </row>
    <row r="7" spans="1:50" customFormat="1" ht="75" customHeight="1" x14ac:dyDescent="0.25">
      <c r="A7" s="276" t="s">
        <v>931</v>
      </c>
      <c r="B7" s="225" t="s">
        <v>899</v>
      </c>
      <c r="C7" s="225" t="s">
        <v>854</v>
      </c>
      <c r="D7" s="226" t="s">
        <v>900</v>
      </c>
      <c r="E7" s="428" t="s">
        <v>855</v>
      </c>
      <c r="F7" s="428" t="s">
        <v>857</v>
      </c>
      <c r="G7" s="225" t="s">
        <v>1276</v>
      </c>
      <c r="H7" s="225" t="s">
        <v>1277</v>
      </c>
      <c r="I7" s="225" t="s">
        <v>1278</v>
      </c>
      <c r="J7" s="225" t="s">
        <v>1279</v>
      </c>
      <c r="K7" s="225" t="s">
        <v>858</v>
      </c>
      <c r="L7" s="179" t="s">
        <v>901</v>
      </c>
      <c r="M7" s="429" t="s">
        <v>856</v>
      </c>
      <c r="N7" s="179" t="s">
        <v>902</v>
      </c>
      <c r="O7" s="430" t="s">
        <v>936</v>
      </c>
      <c r="P7" s="430" t="s">
        <v>937</v>
      </c>
      <c r="Q7" s="430" t="s">
        <v>36</v>
      </c>
      <c r="R7" s="179" t="s">
        <v>938</v>
      </c>
      <c r="S7" s="431" t="s">
        <v>939</v>
      </c>
      <c r="T7" s="179" t="s">
        <v>37</v>
      </c>
      <c r="U7" s="430" t="s">
        <v>940</v>
      </c>
      <c r="V7" s="430" t="s">
        <v>941</v>
      </c>
      <c r="W7" s="430" t="s">
        <v>36</v>
      </c>
      <c r="X7" s="179" t="s">
        <v>942</v>
      </c>
      <c r="Y7" s="431" t="s">
        <v>943</v>
      </c>
      <c r="Z7" s="179" t="s">
        <v>37</v>
      </c>
      <c r="AA7" s="430" t="s">
        <v>903</v>
      </c>
      <c r="AB7" s="430" t="s">
        <v>904</v>
      </c>
      <c r="AC7" s="430" t="s">
        <v>905</v>
      </c>
      <c r="AD7" s="179" t="s">
        <v>906</v>
      </c>
      <c r="AE7" s="431" t="s">
        <v>907</v>
      </c>
      <c r="AF7" s="179" t="s">
        <v>908</v>
      </c>
      <c r="AG7" s="430" t="s">
        <v>909</v>
      </c>
      <c r="AH7" s="430" t="s">
        <v>910</v>
      </c>
      <c r="AI7" s="430" t="s">
        <v>38</v>
      </c>
      <c r="AJ7" s="179" t="s">
        <v>911</v>
      </c>
      <c r="AK7" s="431" t="s">
        <v>912</v>
      </c>
      <c r="AL7" s="179" t="s">
        <v>913</v>
      </c>
      <c r="AM7" s="432"/>
      <c r="AN7" s="432"/>
      <c r="AO7" s="179" t="s">
        <v>914</v>
      </c>
      <c r="AP7" s="179" t="s">
        <v>915</v>
      </c>
      <c r="AQ7" s="179" t="s">
        <v>916</v>
      </c>
      <c r="AR7" s="430" t="s">
        <v>917</v>
      </c>
      <c r="AS7" s="430" t="s">
        <v>918</v>
      </c>
      <c r="AT7" s="430" t="s">
        <v>39</v>
      </c>
      <c r="AU7" s="433"/>
      <c r="AV7" s="433"/>
      <c r="AW7" s="433"/>
      <c r="AX7" s="434"/>
    </row>
    <row r="8" spans="1:50" s="227" customFormat="1" ht="47.25" customHeight="1" x14ac:dyDescent="0.25">
      <c r="A8" s="844">
        <v>1</v>
      </c>
      <c r="B8" s="847" t="str">
        <f>+'3. Actividades Proyecto'!X9</f>
        <v>Realizar intevención integral de 7.732 segmentos viales de la malla vial arterial con señalización horizontal y vertical</v>
      </c>
      <c r="C8" s="879">
        <v>0.2</v>
      </c>
      <c r="D8" s="850">
        <v>1</v>
      </c>
      <c r="E8" s="852" t="s">
        <v>865</v>
      </c>
      <c r="F8" s="854">
        <v>0.06</v>
      </c>
      <c r="G8" s="854">
        <v>0.1</v>
      </c>
      <c r="H8" s="854">
        <v>0.3</v>
      </c>
      <c r="I8" s="854">
        <v>0.3</v>
      </c>
      <c r="J8" s="854">
        <v>0.3</v>
      </c>
      <c r="K8" s="854">
        <f>+G8+H8+I8+J8</f>
        <v>1</v>
      </c>
      <c r="L8" s="325">
        <v>1</v>
      </c>
      <c r="M8" s="326" t="s">
        <v>862</v>
      </c>
      <c r="N8" s="327">
        <v>0.09</v>
      </c>
      <c r="O8" s="887">
        <f>+R8+R9</f>
        <v>0.08</v>
      </c>
      <c r="P8" s="887">
        <f>+S8+S9</f>
        <v>0.08</v>
      </c>
      <c r="Q8" s="887">
        <f>+P8/O8</f>
        <v>1</v>
      </c>
      <c r="R8" s="376">
        <v>0.02</v>
      </c>
      <c r="S8" s="376">
        <v>0.02</v>
      </c>
      <c r="T8" s="328">
        <f>+S8/R8</f>
        <v>1</v>
      </c>
      <c r="U8" s="862">
        <f>+X8+X9</f>
        <v>0.08</v>
      </c>
      <c r="V8" s="887"/>
      <c r="W8" s="887">
        <f>+V8/U8</f>
        <v>0</v>
      </c>
      <c r="X8" s="328">
        <v>0.02</v>
      </c>
      <c r="Y8" s="328"/>
      <c r="Z8" s="328">
        <f>+Y8/X8</f>
        <v>0</v>
      </c>
      <c r="AA8" s="862">
        <f>+AD8+AD9</f>
        <v>0.08</v>
      </c>
      <c r="AB8" s="862"/>
      <c r="AC8" s="887">
        <f>+AB8/AA8</f>
        <v>0</v>
      </c>
      <c r="AD8" s="329">
        <v>0.02</v>
      </c>
      <c r="AE8" s="329"/>
      <c r="AF8" s="330">
        <f>+AE8/AD8</f>
        <v>0</v>
      </c>
      <c r="AG8" s="862">
        <f>+AJ8+AJ9</f>
        <v>0.06</v>
      </c>
      <c r="AH8" s="862"/>
      <c r="AI8" s="910">
        <f>+AH8/AG8</f>
        <v>0</v>
      </c>
      <c r="AJ8" s="331">
        <v>0.03</v>
      </c>
      <c r="AK8" s="331"/>
      <c r="AL8" s="330">
        <f>+AK8/AJ8</f>
        <v>0</v>
      </c>
      <c r="AM8" s="332"/>
      <c r="AN8" s="332"/>
      <c r="AO8" s="330">
        <f>+X8+R8+AD8+AJ8</f>
        <v>0.09</v>
      </c>
      <c r="AP8" s="330">
        <f>+AE8+AK8+Y8+S8</f>
        <v>0.02</v>
      </c>
      <c r="AQ8" s="330">
        <f>+AP8/AO8</f>
        <v>0.22222222222222224</v>
      </c>
      <c r="AR8" s="896">
        <f>+O8+U8+AA8+AG8</f>
        <v>0.3</v>
      </c>
      <c r="AS8" s="896">
        <f>+P8+V8+AB8+AH8</f>
        <v>0.08</v>
      </c>
      <c r="AT8" s="894">
        <f>+AS8/AR8</f>
        <v>0.26666666666666666</v>
      </c>
      <c r="AU8" s="333"/>
      <c r="AV8" s="333"/>
      <c r="AW8" s="333"/>
      <c r="AX8" s="333"/>
    </row>
    <row r="9" spans="1:50" s="227" customFormat="1" ht="47.25" customHeight="1" x14ac:dyDescent="0.25">
      <c r="A9" s="845"/>
      <c r="B9" s="848"/>
      <c r="C9" s="880"/>
      <c r="D9" s="851"/>
      <c r="E9" s="853"/>
      <c r="F9" s="855"/>
      <c r="G9" s="855"/>
      <c r="H9" s="855"/>
      <c r="I9" s="855"/>
      <c r="J9" s="855"/>
      <c r="K9" s="855"/>
      <c r="L9" s="334">
        <v>2</v>
      </c>
      <c r="M9" s="335" t="s">
        <v>811</v>
      </c>
      <c r="N9" s="336">
        <v>0.21</v>
      </c>
      <c r="O9" s="864"/>
      <c r="P9" s="864"/>
      <c r="Q9" s="864" t="e">
        <f t="shared" ref="Q9:Q26" si="0">+P9/O9</f>
        <v>#DIV/0!</v>
      </c>
      <c r="R9" s="377">
        <v>0.06</v>
      </c>
      <c r="S9" s="377">
        <v>0.06</v>
      </c>
      <c r="T9" s="338">
        <f t="shared" ref="T9:T27" si="1">+S9/R9</f>
        <v>1</v>
      </c>
      <c r="U9" s="863"/>
      <c r="V9" s="864"/>
      <c r="W9" s="864" t="e">
        <f t="shared" ref="W9" si="2">+V9/U9</f>
        <v>#DIV/0!</v>
      </c>
      <c r="X9" s="338">
        <v>0.06</v>
      </c>
      <c r="Y9" s="338"/>
      <c r="Z9" s="338">
        <f t="shared" ref="Z9:Z27" si="3">+Y9/X9</f>
        <v>0</v>
      </c>
      <c r="AA9" s="863"/>
      <c r="AB9" s="863"/>
      <c r="AC9" s="864" t="e">
        <f t="shared" ref="AC9" si="4">+AB9/AA9</f>
        <v>#DIV/0!</v>
      </c>
      <c r="AD9" s="339">
        <v>0.06</v>
      </c>
      <c r="AE9" s="339"/>
      <c r="AF9" s="340">
        <f t="shared" ref="AF9:AF27" si="5">+AE9/AD9</f>
        <v>0</v>
      </c>
      <c r="AG9" s="863"/>
      <c r="AH9" s="863"/>
      <c r="AI9" s="892" t="e">
        <f t="shared" ref="AI9" si="6">+AH9/AG9</f>
        <v>#DIV/0!</v>
      </c>
      <c r="AJ9" s="341">
        <v>0.03</v>
      </c>
      <c r="AK9" s="341"/>
      <c r="AL9" s="340">
        <f t="shared" ref="AL9:AL27" si="7">+AK9/AJ9</f>
        <v>0</v>
      </c>
      <c r="AM9" s="333"/>
      <c r="AN9" s="333"/>
      <c r="AO9" s="340">
        <f t="shared" ref="AO9:AO27" si="8">+X9+R9+AD9+AJ9</f>
        <v>0.21</v>
      </c>
      <c r="AP9" s="340">
        <f t="shared" ref="AP9:AP27" si="9">+AE9+AK9+Y9+S9</f>
        <v>0.06</v>
      </c>
      <c r="AQ9" s="340">
        <f t="shared" ref="AQ9:AQ27" si="10">+AP9/AO9</f>
        <v>0.2857142857142857</v>
      </c>
      <c r="AR9" s="897"/>
      <c r="AS9" s="897"/>
      <c r="AT9" s="895"/>
      <c r="AU9" s="333"/>
      <c r="AV9" s="333"/>
      <c r="AW9" s="333"/>
      <c r="AX9" s="333"/>
    </row>
    <row r="10" spans="1:50" s="227" customFormat="1" ht="47.25" customHeight="1" x14ac:dyDescent="0.25">
      <c r="A10" s="845"/>
      <c r="B10" s="848"/>
      <c r="C10" s="880"/>
      <c r="D10" s="856">
        <v>2</v>
      </c>
      <c r="E10" s="858" t="s">
        <v>835</v>
      </c>
      <c r="F10" s="860">
        <v>0.13999999999999999</v>
      </c>
      <c r="G10" s="860">
        <v>7.4999999999999997E-2</v>
      </c>
      <c r="H10" s="860">
        <v>0.32500000000000001</v>
      </c>
      <c r="I10" s="860">
        <v>0.3</v>
      </c>
      <c r="J10" s="860">
        <v>0.3</v>
      </c>
      <c r="K10" s="860">
        <f t="shared" ref="K10" si="11">+G10+H10+I10+J10</f>
        <v>1</v>
      </c>
      <c r="L10" s="334">
        <v>3</v>
      </c>
      <c r="M10" s="335" t="s">
        <v>812</v>
      </c>
      <c r="N10" s="340">
        <v>0.115</v>
      </c>
      <c r="O10" s="864">
        <f>+R10+R11</f>
        <v>0.08</v>
      </c>
      <c r="P10" s="864">
        <f>+S10+S11</f>
        <v>0.08</v>
      </c>
      <c r="Q10" s="864">
        <f>+P10/O10</f>
        <v>1</v>
      </c>
      <c r="R10" s="377">
        <v>0.02</v>
      </c>
      <c r="S10" s="377">
        <v>0.02</v>
      </c>
      <c r="T10" s="338">
        <f t="shared" si="1"/>
        <v>1</v>
      </c>
      <c r="U10" s="892">
        <f>+X10+X11</f>
        <v>0.08</v>
      </c>
      <c r="V10" s="892"/>
      <c r="W10" s="864">
        <f>+V10/U10</f>
        <v>0</v>
      </c>
      <c r="X10" s="396">
        <v>0.03</v>
      </c>
      <c r="Y10" s="396"/>
      <c r="Z10" s="338">
        <f t="shared" si="3"/>
        <v>0</v>
      </c>
      <c r="AA10" s="892">
        <f>+AD10+AD11</f>
        <v>0.08</v>
      </c>
      <c r="AB10" s="892"/>
      <c r="AC10" s="864">
        <f>+AB10/AA10</f>
        <v>0</v>
      </c>
      <c r="AD10" s="339">
        <v>0.03</v>
      </c>
      <c r="AE10" s="339"/>
      <c r="AF10" s="340">
        <f t="shared" si="5"/>
        <v>0</v>
      </c>
      <c r="AG10" s="892">
        <f>+AJ10+AJ11</f>
        <v>0.06</v>
      </c>
      <c r="AH10" s="863"/>
      <c r="AI10" s="892">
        <f>+AH10/AG10</f>
        <v>0</v>
      </c>
      <c r="AJ10" s="341">
        <v>0.03</v>
      </c>
      <c r="AK10" s="341"/>
      <c r="AL10" s="340">
        <f t="shared" si="7"/>
        <v>0</v>
      </c>
      <c r="AM10" s="333"/>
      <c r="AN10" s="333"/>
      <c r="AO10" s="340">
        <f t="shared" si="8"/>
        <v>0.11</v>
      </c>
      <c r="AP10" s="340">
        <f t="shared" si="9"/>
        <v>0.02</v>
      </c>
      <c r="AQ10" s="340">
        <f t="shared" si="10"/>
        <v>0.18181818181818182</v>
      </c>
      <c r="AR10" s="898">
        <f>+O10+U10+AA10+AG10</f>
        <v>0.3</v>
      </c>
      <c r="AS10" s="898">
        <f>+P10+V10+AB10+AH10</f>
        <v>0.08</v>
      </c>
      <c r="AT10" s="895">
        <f>+AS10/AR10</f>
        <v>0.26666666666666666</v>
      </c>
      <c r="AU10" s="333"/>
      <c r="AV10" s="333"/>
      <c r="AW10" s="333"/>
      <c r="AX10" s="333"/>
    </row>
    <row r="11" spans="1:50" s="227" customFormat="1" ht="47.25" customHeight="1" x14ac:dyDescent="0.25">
      <c r="A11" s="846"/>
      <c r="B11" s="849"/>
      <c r="C11" s="881"/>
      <c r="D11" s="857"/>
      <c r="E11" s="859"/>
      <c r="F11" s="861"/>
      <c r="G11" s="861"/>
      <c r="H11" s="861"/>
      <c r="I11" s="861"/>
      <c r="J11" s="861"/>
      <c r="K11" s="861"/>
      <c r="L11" s="342">
        <v>4</v>
      </c>
      <c r="M11" s="343" t="s">
        <v>813</v>
      </c>
      <c r="N11" s="346">
        <v>0.21</v>
      </c>
      <c r="O11" s="865"/>
      <c r="P11" s="865"/>
      <c r="Q11" s="865" t="e">
        <f t="shared" si="0"/>
        <v>#DIV/0!</v>
      </c>
      <c r="R11" s="378">
        <v>0.06</v>
      </c>
      <c r="S11" s="378">
        <v>0.06</v>
      </c>
      <c r="T11" s="345">
        <f t="shared" si="1"/>
        <v>1</v>
      </c>
      <c r="U11" s="893"/>
      <c r="V11" s="893"/>
      <c r="W11" s="865" t="e">
        <f t="shared" ref="W11" si="12">+V11/U11</f>
        <v>#DIV/0!</v>
      </c>
      <c r="X11" s="397">
        <v>0.05</v>
      </c>
      <c r="Y11" s="397"/>
      <c r="Z11" s="345">
        <f t="shared" si="3"/>
        <v>0</v>
      </c>
      <c r="AA11" s="893"/>
      <c r="AB11" s="893"/>
      <c r="AC11" s="865" t="e">
        <f t="shared" ref="AC11" si="13">+AB11/AA11</f>
        <v>#DIV/0!</v>
      </c>
      <c r="AD11" s="398">
        <v>0.05</v>
      </c>
      <c r="AE11" s="398"/>
      <c r="AF11" s="346">
        <f t="shared" si="5"/>
        <v>0</v>
      </c>
      <c r="AG11" s="893"/>
      <c r="AH11" s="866"/>
      <c r="AI11" s="893" t="e">
        <f t="shared" ref="AI11" si="14">+AH11/AG11</f>
        <v>#DIV/0!</v>
      </c>
      <c r="AJ11" s="347">
        <v>0.03</v>
      </c>
      <c r="AK11" s="347"/>
      <c r="AL11" s="346">
        <f t="shared" si="7"/>
        <v>0</v>
      </c>
      <c r="AM11" s="348"/>
      <c r="AN11" s="348"/>
      <c r="AO11" s="346">
        <f t="shared" si="8"/>
        <v>0.19</v>
      </c>
      <c r="AP11" s="346">
        <f t="shared" si="9"/>
        <v>0.06</v>
      </c>
      <c r="AQ11" s="346">
        <f t="shared" si="10"/>
        <v>0.31578947368421051</v>
      </c>
      <c r="AR11" s="899"/>
      <c r="AS11" s="899"/>
      <c r="AT11" s="900"/>
      <c r="AU11" s="333"/>
      <c r="AV11" s="333"/>
      <c r="AW11" s="333"/>
      <c r="AX11" s="333"/>
    </row>
    <row r="12" spans="1:50" s="227" customFormat="1" ht="47.25" customHeight="1" x14ac:dyDescent="0.25">
      <c r="A12" s="844">
        <v>2</v>
      </c>
      <c r="B12" s="847" t="str">
        <f>+'3. Actividades Proyecto'!X10</f>
        <v>Realizar intervención integral de 22.668 segmentos viales de la malla vial intermedia y local con señalización horizontal y vertical</v>
      </c>
      <c r="C12" s="879">
        <v>0.2</v>
      </c>
      <c r="D12" s="850">
        <v>3</v>
      </c>
      <c r="E12" s="852" t="s">
        <v>866</v>
      </c>
      <c r="F12" s="854">
        <v>0.06</v>
      </c>
      <c r="G12" s="854">
        <v>0.1</v>
      </c>
      <c r="H12" s="854">
        <v>0.3</v>
      </c>
      <c r="I12" s="854">
        <v>0.3</v>
      </c>
      <c r="J12" s="854">
        <v>0.3</v>
      </c>
      <c r="K12" s="854">
        <f t="shared" ref="K12" si="15">+G12+H12+I12+J12</f>
        <v>1</v>
      </c>
      <c r="L12" s="325">
        <v>1</v>
      </c>
      <c r="M12" s="326" t="s">
        <v>863</v>
      </c>
      <c r="N12" s="330">
        <v>0.15</v>
      </c>
      <c r="O12" s="887">
        <f>+R12+R13</f>
        <v>0.08</v>
      </c>
      <c r="P12" s="887">
        <f>+S12+S13</f>
        <v>0.08</v>
      </c>
      <c r="Q12" s="887">
        <f>+P12/O12</f>
        <v>1</v>
      </c>
      <c r="R12" s="376">
        <v>0.04</v>
      </c>
      <c r="S12" s="376">
        <v>0.04</v>
      </c>
      <c r="T12" s="328">
        <f t="shared" si="1"/>
        <v>1</v>
      </c>
      <c r="U12" s="862">
        <f>+X12+X13</f>
        <v>0.08</v>
      </c>
      <c r="V12" s="862"/>
      <c r="W12" s="887">
        <f>+V12/U12</f>
        <v>0</v>
      </c>
      <c r="X12" s="328">
        <v>0.04</v>
      </c>
      <c r="Y12" s="328"/>
      <c r="Z12" s="328">
        <f t="shared" si="3"/>
        <v>0</v>
      </c>
      <c r="AA12" s="862">
        <f>+AD12+AD13</f>
        <v>0.08</v>
      </c>
      <c r="AB12" s="862"/>
      <c r="AC12" s="887">
        <f>+AB12/AA12</f>
        <v>0</v>
      </c>
      <c r="AD12" s="349">
        <v>0.04</v>
      </c>
      <c r="AE12" s="349"/>
      <c r="AF12" s="330">
        <f t="shared" si="5"/>
        <v>0</v>
      </c>
      <c r="AG12" s="862">
        <f>+AJ12+AJ13</f>
        <v>0.06</v>
      </c>
      <c r="AH12" s="862"/>
      <c r="AI12" s="910">
        <f>+AH12/AG12</f>
        <v>0</v>
      </c>
      <c r="AJ12" s="349">
        <v>0.03</v>
      </c>
      <c r="AK12" s="349"/>
      <c r="AL12" s="330">
        <f t="shared" si="7"/>
        <v>0</v>
      </c>
      <c r="AM12" s="332"/>
      <c r="AN12" s="332"/>
      <c r="AO12" s="330">
        <f t="shared" si="8"/>
        <v>0.15</v>
      </c>
      <c r="AP12" s="330">
        <f t="shared" si="9"/>
        <v>0.04</v>
      </c>
      <c r="AQ12" s="330">
        <f t="shared" si="10"/>
        <v>0.26666666666666666</v>
      </c>
      <c r="AR12" s="896">
        <f>+O12+U12+AA12+AG12</f>
        <v>0.3</v>
      </c>
      <c r="AS12" s="896">
        <f>+P12+V12+AB12+AH12</f>
        <v>0.08</v>
      </c>
      <c r="AT12" s="894">
        <f t="shared" ref="AT12" si="16">+AS12/AR12</f>
        <v>0.26666666666666666</v>
      </c>
      <c r="AU12" s="333"/>
      <c r="AV12" s="333"/>
      <c r="AW12" s="333"/>
      <c r="AX12" s="333"/>
    </row>
    <row r="13" spans="1:50" s="227" customFormat="1" ht="47.25" customHeight="1" x14ac:dyDescent="0.25">
      <c r="A13" s="845"/>
      <c r="B13" s="848"/>
      <c r="C13" s="880"/>
      <c r="D13" s="851"/>
      <c r="E13" s="853"/>
      <c r="F13" s="855"/>
      <c r="G13" s="855"/>
      <c r="H13" s="855"/>
      <c r="I13" s="855"/>
      <c r="J13" s="855"/>
      <c r="K13" s="855"/>
      <c r="L13" s="334">
        <v>2</v>
      </c>
      <c r="M13" s="335" t="s">
        <v>811</v>
      </c>
      <c r="N13" s="340">
        <v>0.15</v>
      </c>
      <c r="O13" s="864"/>
      <c r="P13" s="864"/>
      <c r="Q13" s="864" t="e">
        <f t="shared" ref="Q13" si="17">+P13/O13</f>
        <v>#DIV/0!</v>
      </c>
      <c r="R13" s="377">
        <v>0.04</v>
      </c>
      <c r="S13" s="377">
        <v>0.04</v>
      </c>
      <c r="T13" s="338">
        <f t="shared" si="1"/>
        <v>1</v>
      </c>
      <c r="U13" s="863"/>
      <c r="V13" s="863"/>
      <c r="W13" s="864" t="e">
        <f t="shared" ref="W13" si="18">+V13/U13</f>
        <v>#DIV/0!</v>
      </c>
      <c r="X13" s="338">
        <v>0.04</v>
      </c>
      <c r="Y13" s="338"/>
      <c r="Z13" s="338">
        <f t="shared" si="3"/>
        <v>0</v>
      </c>
      <c r="AA13" s="863"/>
      <c r="AB13" s="863"/>
      <c r="AC13" s="864" t="e">
        <f t="shared" ref="AC13" si="19">+AB13/AA13</f>
        <v>#DIV/0!</v>
      </c>
      <c r="AD13" s="350">
        <v>0.04</v>
      </c>
      <c r="AE13" s="350"/>
      <c r="AF13" s="340">
        <f t="shared" si="5"/>
        <v>0</v>
      </c>
      <c r="AG13" s="863"/>
      <c r="AH13" s="863"/>
      <c r="AI13" s="892" t="e">
        <f t="shared" ref="AI13" si="20">+AH13/AG13</f>
        <v>#DIV/0!</v>
      </c>
      <c r="AJ13" s="350">
        <v>0.03</v>
      </c>
      <c r="AK13" s="350"/>
      <c r="AL13" s="340">
        <f t="shared" si="7"/>
        <v>0</v>
      </c>
      <c r="AM13" s="333"/>
      <c r="AN13" s="333"/>
      <c r="AO13" s="340">
        <f t="shared" si="8"/>
        <v>0.15</v>
      </c>
      <c r="AP13" s="340">
        <f t="shared" si="9"/>
        <v>0.04</v>
      </c>
      <c r="AQ13" s="340">
        <f t="shared" si="10"/>
        <v>0.26666666666666666</v>
      </c>
      <c r="AR13" s="897"/>
      <c r="AS13" s="897"/>
      <c r="AT13" s="895"/>
      <c r="AU13" s="333"/>
      <c r="AV13" s="333"/>
      <c r="AW13" s="333"/>
      <c r="AX13" s="333"/>
    </row>
    <row r="14" spans="1:50" s="227" customFormat="1" ht="47.25" customHeight="1" x14ac:dyDescent="0.25">
      <c r="A14" s="845"/>
      <c r="B14" s="848"/>
      <c r="C14" s="880"/>
      <c r="D14" s="856">
        <v>4</v>
      </c>
      <c r="E14" s="858" t="s">
        <v>835</v>
      </c>
      <c r="F14" s="860">
        <v>0.13999999999999999</v>
      </c>
      <c r="G14" s="860">
        <v>0.1</v>
      </c>
      <c r="H14" s="860">
        <v>0.3</v>
      </c>
      <c r="I14" s="860">
        <v>0.3</v>
      </c>
      <c r="J14" s="860">
        <v>0.3</v>
      </c>
      <c r="K14" s="860">
        <f t="shared" ref="K14" si="21">+G14+H14+I14+J14</f>
        <v>1</v>
      </c>
      <c r="L14" s="334">
        <v>3</v>
      </c>
      <c r="M14" s="335" t="s">
        <v>812</v>
      </c>
      <c r="N14" s="340">
        <v>0.15</v>
      </c>
      <c r="O14" s="864">
        <f>+R14+R15</f>
        <v>0.08</v>
      </c>
      <c r="P14" s="864">
        <f>+S14+S15</f>
        <v>0.08</v>
      </c>
      <c r="Q14" s="864">
        <f>+P14/O14</f>
        <v>1</v>
      </c>
      <c r="R14" s="377">
        <v>0.04</v>
      </c>
      <c r="S14" s="377">
        <v>0.04</v>
      </c>
      <c r="T14" s="338">
        <f t="shared" si="1"/>
        <v>1</v>
      </c>
      <c r="U14" s="863">
        <f>+X14+X15</f>
        <v>0.08</v>
      </c>
      <c r="V14" s="863"/>
      <c r="W14" s="864">
        <f>+V14/U14</f>
        <v>0</v>
      </c>
      <c r="X14" s="338">
        <v>0.04</v>
      </c>
      <c r="Y14" s="338"/>
      <c r="Z14" s="338">
        <f t="shared" si="3"/>
        <v>0</v>
      </c>
      <c r="AA14" s="863">
        <f>+AD14+AD15</f>
        <v>0.08</v>
      </c>
      <c r="AB14" s="863"/>
      <c r="AC14" s="864">
        <f>+AB14/AA14</f>
        <v>0</v>
      </c>
      <c r="AD14" s="350">
        <v>0.04</v>
      </c>
      <c r="AE14" s="350"/>
      <c r="AF14" s="340">
        <f t="shared" si="5"/>
        <v>0</v>
      </c>
      <c r="AG14" s="863">
        <f>+AJ14+AJ15</f>
        <v>0.06</v>
      </c>
      <c r="AH14" s="863"/>
      <c r="AI14" s="892">
        <f>+AH14/AG14</f>
        <v>0</v>
      </c>
      <c r="AJ14" s="350">
        <v>0.03</v>
      </c>
      <c r="AK14" s="350"/>
      <c r="AL14" s="340">
        <f t="shared" si="7"/>
        <v>0</v>
      </c>
      <c r="AM14" s="333"/>
      <c r="AN14" s="333"/>
      <c r="AO14" s="340">
        <f t="shared" si="8"/>
        <v>0.15</v>
      </c>
      <c r="AP14" s="340">
        <f t="shared" si="9"/>
        <v>0.04</v>
      </c>
      <c r="AQ14" s="340">
        <f t="shared" si="10"/>
        <v>0.26666666666666666</v>
      </c>
      <c r="AR14" s="898">
        <f>+O14+U14+AA14+AG14</f>
        <v>0.3</v>
      </c>
      <c r="AS14" s="898">
        <f>+P14+V14+AB14+AH14</f>
        <v>0.08</v>
      </c>
      <c r="AT14" s="895">
        <f t="shared" ref="AT14" si="22">+AS14/AR14</f>
        <v>0.26666666666666666</v>
      </c>
      <c r="AU14" s="333"/>
      <c r="AV14" s="333"/>
      <c r="AW14" s="333"/>
      <c r="AX14" s="333"/>
    </row>
    <row r="15" spans="1:50" s="227" customFormat="1" ht="47.25" customHeight="1" x14ac:dyDescent="0.25">
      <c r="A15" s="846"/>
      <c r="B15" s="849"/>
      <c r="C15" s="881"/>
      <c r="D15" s="857"/>
      <c r="E15" s="859"/>
      <c r="F15" s="861"/>
      <c r="G15" s="861"/>
      <c r="H15" s="861"/>
      <c r="I15" s="861"/>
      <c r="J15" s="861"/>
      <c r="K15" s="861"/>
      <c r="L15" s="342">
        <v>4</v>
      </c>
      <c r="M15" s="343" t="s">
        <v>813</v>
      </c>
      <c r="N15" s="346">
        <v>0.15</v>
      </c>
      <c r="O15" s="865"/>
      <c r="P15" s="865"/>
      <c r="Q15" s="865" t="e">
        <f t="shared" ref="Q15" si="23">+P15/O15</f>
        <v>#DIV/0!</v>
      </c>
      <c r="R15" s="378">
        <v>0.04</v>
      </c>
      <c r="S15" s="378">
        <v>0.04</v>
      </c>
      <c r="T15" s="345">
        <f t="shared" si="1"/>
        <v>1</v>
      </c>
      <c r="U15" s="866"/>
      <c r="V15" s="866"/>
      <c r="W15" s="865" t="e">
        <f t="shared" ref="W15" si="24">+V15/U15</f>
        <v>#DIV/0!</v>
      </c>
      <c r="X15" s="345">
        <v>0.04</v>
      </c>
      <c r="Y15" s="345"/>
      <c r="Z15" s="345">
        <f t="shared" si="3"/>
        <v>0</v>
      </c>
      <c r="AA15" s="866"/>
      <c r="AB15" s="866"/>
      <c r="AC15" s="865" t="e">
        <f t="shared" ref="AC15" si="25">+AB15/AA15</f>
        <v>#DIV/0!</v>
      </c>
      <c r="AD15" s="351">
        <v>0.04</v>
      </c>
      <c r="AE15" s="351"/>
      <c r="AF15" s="346">
        <f t="shared" si="5"/>
        <v>0</v>
      </c>
      <c r="AG15" s="866"/>
      <c r="AH15" s="866"/>
      <c r="AI15" s="893" t="e">
        <f t="shared" ref="AI15" si="26">+AH15/AG15</f>
        <v>#DIV/0!</v>
      </c>
      <c r="AJ15" s="351">
        <v>0.03</v>
      </c>
      <c r="AK15" s="351"/>
      <c r="AL15" s="346">
        <f t="shared" si="7"/>
        <v>0</v>
      </c>
      <c r="AM15" s="348"/>
      <c r="AN15" s="348"/>
      <c r="AO15" s="346">
        <f t="shared" si="8"/>
        <v>0.15</v>
      </c>
      <c r="AP15" s="346">
        <f t="shared" si="9"/>
        <v>0.04</v>
      </c>
      <c r="AQ15" s="346">
        <f t="shared" si="10"/>
        <v>0.26666666666666666</v>
      </c>
      <c r="AR15" s="899"/>
      <c r="AS15" s="899"/>
      <c r="AT15" s="900"/>
      <c r="AU15" s="333"/>
      <c r="AV15" s="333"/>
      <c r="AW15" s="333"/>
      <c r="AX15" s="333"/>
    </row>
    <row r="16" spans="1:50" s="227" customFormat="1" ht="47.25" customHeight="1" x14ac:dyDescent="0.25">
      <c r="A16" s="844">
        <v>3</v>
      </c>
      <c r="B16" s="847" t="str">
        <f>+'3. Actividades Proyecto'!X11</f>
        <v>Intervenir 16 proyecto de urbanismo táctico, con el fin de recuperar y reconvertir el espacio público para priorizar la movilidad y seguridad vial peatonal</v>
      </c>
      <c r="C16" s="879">
        <v>0.2</v>
      </c>
      <c r="D16" s="850">
        <v>5</v>
      </c>
      <c r="E16" s="852" t="s">
        <v>864</v>
      </c>
      <c r="F16" s="854">
        <v>0.06</v>
      </c>
      <c r="G16" s="854">
        <v>0.1</v>
      </c>
      <c r="H16" s="854">
        <v>0.3</v>
      </c>
      <c r="I16" s="854">
        <v>0.3</v>
      </c>
      <c r="J16" s="854">
        <v>0.3</v>
      </c>
      <c r="K16" s="854">
        <f t="shared" ref="K16" si="27">+G16+H16+I16+J16</f>
        <v>1</v>
      </c>
      <c r="L16" s="325">
        <v>1</v>
      </c>
      <c r="M16" s="326" t="s">
        <v>814</v>
      </c>
      <c r="N16" s="330">
        <v>0.11</v>
      </c>
      <c r="O16" s="887">
        <f>+R16+R17</f>
        <v>0.08</v>
      </c>
      <c r="P16" s="887">
        <f>+S16+S17</f>
        <v>0.08</v>
      </c>
      <c r="Q16" s="862">
        <f>+P16/O16</f>
        <v>1</v>
      </c>
      <c r="R16" s="376">
        <v>0.03</v>
      </c>
      <c r="S16" s="376">
        <v>0.03</v>
      </c>
      <c r="T16" s="328">
        <f t="shared" si="1"/>
        <v>1</v>
      </c>
      <c r="U16" s="862">
        <f>+X16+X17</f>
        <v>0.08</v>
      </c>
      <c r="V16" s="862"/>
      <c r="W16" s="901">
        <f>+V16/U16</f>
        <v>0</v>
      </c>
      <c r="X16" s="328">
        <v>0.03</v>
      </c>
      <c r="Y16" s="328"/>
      <c r="Z16" s="328">
        <f t="shared" si="3"/>
        <v>0</v>
      </c>
      <c r="AA16" s="887">
        <f>+AD16+AD17</f>
        <v>0.08</v>
      </c>
      <c r="AB16" s="887"/>
      <c r="AC16" s="887">
        <f>+AB16/AA16</f>
        <v>0</v>
      </c>
      <c r="AD16" s="349">
        <v>0.03</v>
      </c>
      <c r="AE16" s="330"/>
      <c r="AF16" s="330">
        <f t="shared" si="5"/>
        <v>0</v>
      </c>
      <c r="AG16" s="887">
        <f>+AJ16+AJ17</f>
        <v>0.06</v>
      </c>
      <c r="AH16" s="887"/>
      <c r="AI16" s="910">
        <f>+AH16/AG16</f>
        <v>0</v>
      </c>
      <c r="AJ16" s="349">
        <v>0.02</v>
      </c>
      <c r="AK16" s="349"/>
      <c r="AL16" s="330">
        <f t="shared" si="7"/>
        <v>0</v>
      </c>
      <c r="AM16" s="332"/>
      <c r="AN16" s="332"/>
      <c r="AO16" s="330">
        <f t="shared" si="8"/>
        <v>0.11</v>
      </c>
      <c r="AP16" s="330">
        <f t="shared" si="9"/>
        <v>0.03</v>
      </c>
      <c r="AQ16" s="330">
        <f t="shared" si="10"/>
        <v>0.27272727272727271</v>
      </c>
      <c r="AR16" s="896">
        <f>+O16+U16+AA16+AG16</f>
        <v>0.3</v>
      </c>
      <c r="AS16" s="896">
        <f>+P16+V16+AB16+AH16</f>
        <v>0.08</v>
      </c>
      <c r="AT16" s="894">
        <f t="shared" ref="AT16" si="28">+AS16/AR16</f>
        <v>0.26666666666666666</v>
      </c>
      <c r="AU16" s="333"/>
      <c r="AV16" s="333"/>
      <c r="AW16" s="333"/>
      <c r="AX16" s="333"/>
    </row>
    <row r="17" spans="1:50" s="227" customFormat="1" ht="47.25" customHeight="1" x14ac:dyDescent="0.25">
      <c r="A17" s="845"/>
      <c r="B17" s="848"/>
      <c r="C17" s="880"/>
      <c r="D17" s="851"/>
      <c r="E17" s="853"/>
      <c r="F17" s="855"/>
      <c r="G17" s="855"/>
      <c r="H17" s="855"/>
      <c r="I17" s="855"/>
      <c r="J17" s="855"/>
      <c r="K17" s="855"/>
      <c r="L17" s="334">
        <v>2</v>
      </c>
      <c r="M17" s="335" t="s">
        <v>811</v>
      </c>
      <c r="N17" s="340">
        <v>0.19</v>
      </c>
      <c r="O17" s="864"/>
      <c r="P17" s="864"/>
      <c r="Q17" s="863" t="e">
        <f t="shared" ref="Q17" si="29">+P17/O17</f>
        <v>#DIV/0!</v>
      </c>
      <c r="R17" s="377">
        <v>0.05</v>
      </c>
      <c r="S17" s="377">
        <v>0.05</v>
      </c>
      <c r="T17" s="338">
        <f t="shared" si="1"/>
        <v>1</v>
      </c>
      <c r="U17" s="863"/>
      <c r="V17" s="863"/>
      <c r="W17" s="902" t="e">
        <f t="shared" ref="W17" si="30">+V17/U17</f>
        <v>#DIV/0!</v>
      </c>
      <c r="X17" s="338">
        <v>0.05</v>
      </c>
      <c r="Y17" s="338"/>
      <c r="Z17" s="338">
        <f t="shared" si="3"/>
        <v>0</v>
      </c>
      <c r="AA17" s="864"/>
      <c r="AB17" s="864"/>
      <c r="AC17" s="864" t="e">
        <f t="shared" ref="AC17" si="31">+AB17/AA17</f>
        <v>#DIV/0!</v>
      </c>
      <c r="AD17" s="350">
        <v>0.05</v>
      </c>
      <c r="AE17" s="340"/>
      <c r="AF17" s="340">
        <f t="shared" si="5"/>
        <v>0</v>
      </c>
      <c r="AG17" s="864"/>
      <c r="AH17" s="864"/>
      <c r="AI17" s="892" t="e">
        <f t="shared" ref="AI17" si="32">+AH17/AG17</f>
        <v>#DIV/0!</v>
      </c>
      <c r="AJ17" s="350">
        <v>0.04</v>
      </c>
      <c r="AK17" s="350"/>
      <c r="AL17" s="340">
        <f t="shared" si="7"/>
        <v>0</v>
      </c>
      <c r="AM17" s="333"/>
      <c r="AN17" s="333"/>
      <c r="AO17" s="340">
        <f t="shared" si="8"/>
        <v>0.19000000000000003</v>
      </c>
      <c r="AP17" s="340">
        <f t="shared" si="9"/>
        <v>0.05</v>
      </c>
      <c r="AQ17" s="340">
        <f t="shared" si="10"/>
        <v>0.26315789473684209</v>
      </c>
      <c r="AR17" s="897"/>
      <c r="AS17" s="897"/>
      <c r="AT17" s="895"/>
      <c r="AU17" s="333"/>
      <c r="AV17" s="333"/>
      <c r="AW17" s="333"/>
      <c r="AX17" s="333"/>
    </row>
    <row r="18" spans="1:50" s="227" customFormat="1" ht="47.25" customHeight="1" x14ac:dyDescent="0.25">
      <c r="A18" s="845"/>
      <c r="B18" s="848"/>
      <c r="C18" s="880"/>
      <c r="D18" s="856">
        <v>6</v>
      </c>
      <c r="E18" s="858" t="s">
        <v>836</v>
      </c>
      <c r="F18" s="860">
        <v>0.13999999999999999</v>
      </c>
      <c r="G18" s="860">
        <v>0.1</v>
      </c>
      <c r="H18" s="860">
        <v>0.3</v>
      </c>
      <c r="I18" s="860">
        <v>0.3</v>
      </c>
      <c r="J18" s="860">
        <v>0.3</v>
      </c>
      <c r="K18" s="860">
        <f t="shared" ref="K18" si="33">+G18+H18+I18+J18</f>
        <v>1</v>
      </c>
      <c r="L18" s="334">
        <v>3</v>
      </c>
      <c r="M18" s="335" t="s">
        <v>812</v>
      </c>
      <c r="N18" s="340">
        <v>0.1</v>
      </c>
      <c r="O18" s="864">
        <f>+R18+R19</f>
        <v>0</v>
      </c>
      <c r="P18" s="864">
        <f>+S18+S19</f>
        <v>0</v>
      </c>
      <c r="Q18" s="863" t="e">
        <f>+P18/O18</f>
        <v>#DIV/0!</v>
      </c>
      <c r="R18" s="377">
        <v>0</v>
      </c>
      <c r="S18" s="377">
        <v>0</v>
      </c>
      <c r="T18" s="338" t="e">
        <f t="shared" si="1"/>
        <v>#DIV/0!</v>
      </c>
      <c r="U18" s="863">
        <f>+X18+X19</f>
        <v>0.14000000000000001</v>
      </c>
      <c r="V18" s="863"/>
      <c r="W18" s="902">
        <f>+V18/U18</f>
        <v>0</v>
      </c>
      <c r="X18" s="338">
        <v>7.0000000000000007E-2</v>
      </c>
      <c r="Y18" s="337"/>
      <c r="Z18" s="338">
        <f t="shared" si="3"/>
        <v>0</v>
      </c>
      <c r="AA18" s="863">
        <f>+AD18+AD19</f>
        <v>0.08</v>
      </c>
      <c r="AB18" s="864"/>
      <c r="AC18" s="864">
        <f>+AB18/AA18</f>
        <v>0</v>
      </c>
      <c r="AD18" s="350">
        <v>0.04</v>
      </c>
      <c r="AE18" s="340"/>
      <c r="AF18" s="340">
        <f t="shared" si="5"/>
        <v>0</v>
      </c>
      <c r="AG18" s="863">
        <f>+AJ18+AJ19</f>
        <v>0.08</v>
      </c>
      <c r="AH18" s="863"/>
      <c r="AI18" s="892">
        <f>+AH18/AG18</f>
        <v>0</v>
      </c>
      <c r="AJ18" s="350">
        <v>0.04</v>
      </c>
      <c r="AK18" s="350"/>
      <c r="AL18" s="340">
        <f t="shared" si="7"/>
        <v>0</v>
      </c>
      <c r="AM18" s="333"/>
      <c r="AN18" s="333"/>
      <c r="AO18" s="340">
        <f t="shared" si="8"/>
        <v>0.15000000000000002</v>
      </c>
      <c r="AP18" s="340">
        <f t="shared" si="9"/>
        <v>0</v>
      </c>
      <c r="AQ18" s="340">
        <f t="shared" si="10"/>
        <v>0</v>
      </c>
      <c r="AR18" s="898">
        <f>+O18+U18+AA18+AG18</f>
        <v>0.30000000000000004</v>
      </c>
      <c r="AS18" s="898">
        <f>+P18+V18+AB18+AH18</f>
        <v>0</v>
      </c>
      <c r="AT18" s="895">
        <f t="shared" ref="AT18" si="34">+AS18/AR18</f>
        <v>0</v>
      </c>
      <c r="AU18" s="333"/>
      <c r="AV18" s="333"/>
      <c r="AW18" s="333"/>
      <c r="AX18" s="333"/>
    </row>
    <row r="19" spans="1:50" s="227" customFormat="1" ht="47.25" customHeight="1" x14ac:dyDescent="0.25">
      <c r="A19" s="846"/>
      <c r="B19" s="849"/>
      <c r="C19" s="881"/>
      <c r="D19" s="857"/>
      <c r="E19" s="859"/>
      <c r="F19" s="861"/>
      <c r="G19" s="861"/>
      <c r="H19" s="861"/>
      <c r="I19" s="861"/>
      <c r="J19" s="861"/>
      <c r="K19" s="861"/>
      <c r="L19" s="342">
        <v>4</v>
      </c>
      <c r="M19" s="343" t="s">
        <v>813</v>
      </c>
      <c r="N19" s="346">
        <v>0.2</v>
      </c>
      <c r="O19" s="865"/>
      <c r="P19" s="865"/>
      <c r="Q19" s="866" t="e">
        <f t="shared" ref="Q19" si="35">+P19/O19</f>
        <v>#DIV/0!</v>
      </c>
      <c r="R19" s="378">
        <v>0</v>
      </c>
      <c r="S19" s="378">
        <v>0</v>
      </c>
      <c r="T19" s="345" t="e">
        <f t="shared" si="1"/>
        <v>#DIV/0!</v>
      </c>
      <c r="U19" s="866"/>
      <c r="V19" s="866"/>
      <c r="W19" s="919" t="e">
        <f t="shared" ref="W19" si="36">+V19/U19</f>
        <v>#DIV/0!</v>
      </c>
      <c r="X19" s="345">
        <v>7.0000000000000007E-2</v>
      </c>
      <c r="Y19" s="344"/>
      <c r="Z19" s="345">
        <f t="shared" si="3"/>
        <v>0</v>
      </c>
      <c r="AA19" s="866"/>
      <c r="AB19" s="865"/>
      <c r="AC19" s="865" t="e">
        <f t="shared" ref="AC19" si="37">+AB19/AA19</f>
        <v>#DIV/0!</v>
      </c>
      <c r="AD19" s="351">
        <v>0.04</v>
      </c>
      <c r="AE19" s="346"/>
      <c r="AF19" s="346">
        <f t="shared" si="5"/>
        <v>0</v>
      </c>
      <c r="AG19" s="866"/>
      <c r="AH19" s="866"/>
      <c r="AI19" s="893" t="e">
        <f t="shared" ref="AI19" si="38">+AH19/AG19</f>
        <v>#DIV/0!</v>
      </c>
      <c r="AJ19" s="351">
        <v>0.04</v>
      </c>
      <c r="AK19" s="351"/>
      <c r="AL19" s="346">
        <f t="shared" si="7"/>
        <v>0</v>
      </c>
      <c r="AM19" s="348"/>
      <c r="AN19" s="348"/>
      <c r="AO19" s="346">
        <f t="shared" si="8"/>
        <v>0.15000000000000002</v>
      </c>
      <c r="AP19" s="346">
        <f t="shared" si="9"/>
        <v>0</v>
      </c>
      <c r="AQ19" s="346">
        <f t="shared" si="10"/>
        <v>0</v>
      </c>
      <c r="AR19" s="899"/>
      <c r="AS19" s="899"/>
      <c r="AT19" s="900"/>
      <c r="AU19" s="333"/>
      <c r="AV19" s="333"/>
      <c r="AW19" s="333"/>
      <c r="AX19" s="333"/>
    </row>
    <row r="20" spans="1:50" s="227" customFormat="1" ht="47.25" customHeight="1" x14ac:dyDescent="0.25">
      <c r="A20" s="867">
        <v>4</v>
      </c>
      <c r="B20" s="874" t="str">
        <f>+'3. Actividades Proyecto'!X12</f>
        <v>Realizar el 100% de los seguimientos a los PMT autorizados que generen mayor afectación a los usuarios de la infraestructura vial</v>
      </c>
      <c r="C20" s="879">
        <v>0.2</v>
      </c>
      <c r="D20" s="877">
        <v>7</v>
      </c>
      <c r="E20" s="878" t="s">
        <v>815</v>
      </c>
      <c r="F20" s="854">
        <v>0.04</v>
      </c>
      <c r="G20" s="854">
        <v>0.1</v>
      </c>
      <c r="H20" s="854">
        <v>0.3</v>
      </c>
      <c r="I20" s="854">
        <v>0.3</v>
      </c>
      <c r="J20" s="854">
        <v>0.3</v>
      </c>
      <c r="K20" s="854">
        <f t="shared" ref="K20" si="39">+G20+H20+I20+J20</f>
        <v>1</v>
      </c>
      <c r="L20" s="325">
        <v>1</v>
      </c>
      <c r="M20" s="326" t="s">
        <v>843</v>
      </c>
      <c r="N20" s="330">
        <v>0.15</v>
      </c>
      <c r="O20" s="887">
        <f>+R20+R21</f>
        <v>0.08</v>
      </c>
      <c r="P20" s="887">
        <f>+S20+S21</f>
        <v>0.08</v>
      </c>
      <c r="Q20" s="862">
        <f>+P20/O20</f>
        <v>1</v>
      </c>
      <c r="R20" s="419">
        <v>0.04</v>
      </c>
      <c r="S20" s="419">
        <v>0.04</v>
      </c>
      <c r="T20" s="328">
        <f t="shared" si="1"/>
        <v>1</v>
      </c>
      <c r="U20" s="862">
        <f>+X20+X21</f>
        <v>0.08</v>
      </c>
      <c r="V20" s="862"/>
      <c r="W20" s="862">
        <f>+V20/U20</f>
        <v>0</v>
      </c>
      <c r="X20" s="419">
        <v>0.04</v>
      </c>
      <c r="Y20" s="419"/>
      <c r="Z20" s="328">
        <f t="shared" si="3"/>
        <v>0</v>
      </c>
      <c r="AA20" s="862">
        <f>+AD20+AD21</f>
        <v>0.08</v>
      </c>
      <c r="AB20" s="862"/>
      <c r="AC20" s="862">
        <f>+AB20/AA20</f>
        <v>0</v>
      </c>
      <c r="AD20" s="349">
        <v>0.04</v>
      </c>
      <c r="AE20" s="349"/>
      <c r="AF20" s="330">
        <f t="shared" si="5"/>
        <v>0</v>
      </c>
      <c r="AG20" s="862">
        <f>+AJ20+AJ21</f>
        <v>0.06</v>
      </c>
      <c r="AH20" s="862"/>
      <c r="AI20" s="910">
        <f>+AH20/AG20</f>
        <v>0</v>
      </c>
      <c r="AJ20" s="349">
        <v>0.03</v>
      </c>
      <c r="AK20" s="349"/>
      <c r="AL20" s="330">
        <f t="shared" si="7"/>
        <v>0</v>
      </c>
      <c r="AM20" s="332"/>
      <c r="AN20" s="332"/>
      <c r="AO20" s="330">
        <f t="shared" si="8"/>
        <v>0.15</v>
      </c>
      <c r="AP20" s="330">
        <f t="shared" si="9"/>
        <v>0.04</v>
      </c>
      <c r="AQ20" s="330">
        <f t="shared" si="10"/>
        <v>0.26666666666666666</v>
      </c>
      <c r="AR20" s="896">
        <f>+O20+U20+AA20+AG20</f>
        <v>0.3</v>
      </c>
      <c r="AS20" s="896">
        <f>+P20+V20+AB20+AH20</f>
        <v>0.08</v>
      </c>
      <c r="AT20" s="894">
        <f t="shared" ref="AT20" si="40">+AS20/AR20</f>
        <v>0.26666666666666666</v>
      </c>
      <c r="AU20" s="333"/>
      <c r="AV20" s="333"/>
      <c r="AW20" s="333"/>
      <c r="AX20" s="333"/>
    </row>
    <row r="21" spans="1:50" s="227" customFormat="1" ht="47.25" customHeight="1" x14ac:dyDescent="0.25">
      <c r="A21" s="868"/>
      <c r="B21" s="875"/>
      <c r="C21" s="880"/>
      <c r="D21" s="851"/>
      <c r="E21" s="853"/>
      <c r="F21" s="855"/>
      <c r="G21" s="855"/>
      <c r="H21" s="855"/>
      <c r="I21" s="855"/>
      <c r="J21" s="855"/>
      <c r="K21" s="855"/>
      <c r="L21" s="334">
        <v>2</v>
      </c>
      <c r="M21" s="335" t="s">
        <v>844</v>
      </c>
      <c r="N21" s="340">
        <v>0.15</v>
      </c>
      <c r="O21" s="864"/>
      <c r="P21" s="864"/>
      <c r="Q21" s="863" t="e">
        <f t="shared" ref="Q21" si="41">+P21/O21</f>
        <v>#DIV/0!</v>
      </c>
      <c r="R21" s="396">
        <v>0.04</v>
      </c>
      <c r="S21" s="396">
        <v>0.04</v>
      </c>
      <c r="T21" s="338">
        <f t="shared" si="1"/>
        <v>1</v>
      </c>
      <c r="U21" s="863"/>
      <c r="V21" s="863"/>
      <c r="W21" s="863" t="e">
        <f t="shared" ref="W21" si="42">+V21/U21</f>
        <v>#DIV/0!</v>
      </c>
      <c r="X21" s="396">
        <v>0.04</v>
      </c>
      <c r="Y21" s="396"/>
      <c r="Z21" s="338">
        <f t="shared" si="3"/>
        <v>0</v>
      </c>
      <c r="AA21" s="863"/>
      <c r="AB21" s="863"/>
      <c r="AC21" s="863" t="e">
        <f t="shared" ref="AC21" si="43">+AB21/AA21</f>
        <v>#DIV/0!</v>
      </c>
      <c r="AD21" s="350">
        <v>0.04</v>
      </c>
      <c r="AE21" s="350"/>
      <c r="AF21" s="340">
        <f t="shared" si="5"/>
        <v>0</v>
      </c>
      <c r="AG21" s="863"/>
      <c r="AH21" s="863"/>
      <c r="AI21" s="892" t="e">
        <f t="shared" ref="AI21" si="44">+AH21/AG21</f>
        <v>#DIV/0!</v>
      </c>
      <c r="AJ21" s="350">
        <v>0.03</v>
      </c>
      <c r="AK21" s="350"/>
      <c r="AL21" s="340">
        <f t="shared" si="7"/>
        <v>0</v>
      </c>
      <c r="AM21" s="333"/>
      <c r="AN21" s="333"/>
      <c r="AO21" s="340">
        <f t="shared" si="8"/>
        <v>0.15</v>
      </c>
      <c r="AP21" s="340">
        <f t="shared" si="9"/>
        <v>0.04</v>
      </c>
      <c r="AQ21" s="340">
        <f t="shared" si="10"/>
        <v>0.26666666666666666</v>
      </c>
      <c r="AR21" s="897"/>
      <c r="AS21" s="897"/>
      <c r="AT21" s="895"/>
      <c r="AU21" s="333"/>
      <c r="AV21" s="333"/>
      <c r="AW21" s="333"/>
      <c r="AX21" s="333"/>
    </row>
    <row r="22" spans="1:50" s="227" customFormat="1" ht="47.25" customHeight="1" x14ac:dyDescent="0.25">
      <c r="A22" s="868"/>
      <c r="B22" s="875"/>
      <c r="C22" s="880"/>
      <c r="D22" s="851">
        <v>8</v>
      </c>
      <c r="E22" s="873" t="s">
        <v>845</v>
      </c>
      <c r="F22" s="860">
        <v>0.16</v>
      </c>
      <c r="G22" s="860">
        <v>0.1</v>
      </c>
      <c r="H22" s="860">
        <v>0.3</v>
      </c>
      <c r="I22" s="860">
        <v>0.3</v>
      </c>
      <c r="J22" s="860">
        <v>0.3</v>
      </c>
      <c r="K22" s="860">
        <f t="shared" ref="K22" si="45">+G22+H22+I22+J22</f>
        <v>1</v>
      </c>
      <c r="L22" s="334">
        <v>3</v>
      </c>
      <c r="M22" s="335" t="s">
        <v>1025</v>
      </c>
      <c r="N22" s="340">
        <v>0.15</v>
      </c>
      <c r="O22" s="864">
        <f>+R22+R23</f>
        <v>0.08</v>
      </c>
      <c r="P22" s="864">
        <f>+S22+S23</f>
        <v>0.08</v>
      </c>
      <c r="Q22" s="863">
        <f>+P22/O22</f>
        <v>1</v>
      </c>
      <c r="R22" s="396">
        <v>0.04</v>
      </c>
      <c r="S22" s="396">
        <v>0.04</v>
      </c>
      <c r="T22" s="338">
        <f t="shared" si="1"/>
        <v>1</v>
      </c>
      <c r="U22" s="863">
        <f>+X22+X23</f>
        <v>0.08</v>
      </c>
      <c r="V22" s="892"/>
      <c r="W22" s="863">
        <f>+V22/U22</f>
        <v>0</v>
      </c>
      <c r="X22" s="396">
        <v>0.04</v>
      </c>
      <c r="Y22" s="396"/>
      <c r="Z22" s="338">
        <f t="shared" si="3"/>
        <v>0</v>
      </c>
      <c r="AA22" s="863">
        <f>+AD22+AD23</f>
        <v>0.08</v>
      </c>
      <c r="AB22" s="863"/>
      <c r="AC22" s="863">
        <f>+AB22/AA22</f>
        <v>0</v>
      </c>
      <c r="AD22" s="350">
        <v>0.04</v>
      </c>
      <c r="AE22" s="350"/>
      <c r="AF22" s="340">
        <f t="shared" si="5"/>
        <v>0</v>
      </c>
      <c r="AG22" s="863">
        <f>+AJ22+AJ23</f>
        <v>0.06</v>
      </c>
      <c r="AH22" s="863"/>
      <c r="AI22" s="892">
        <f>+AH22/AG22</f>
        <v>0</v>
      </c>
      <c r="AJ22" s="350">
        <v>0.03</v>
      </c>
      <c r="AK22" s="350"/>
      <c r="AL22" s="340">
        <f t="shared" si="7"/>
        <v>0</v>
      </c>
      <c r="AM22" s="333"/>
      <c r="AN22" s="333"/>
      <c r="AO22" s="340">
        <f t="shared" si="8"/>
        <v>0.15</v>
      </c>
      <c r="AP22" s="340">
        <f t="shared" si="9"/>
        <v>0.04</v>
      </c>
      <c r="AQ22" s="340">
        <f t="shared" si="10"/>
        <v>0.26666666666666666</v>
      </c>
      <c r="AR22" s="898">
        <f>+O22+U22+AA22+AG22</f>
        <v>0.3</v>
      </c>
      <c r="AS22" s="898">
        <f>+P22+V22+AB22+AH22</f>
        <v>0.08</v>
      </c>
      <c r="AT22" s="895">
        <f t="shared" ref="AT22" si="46">+AS22/AR22</f>
        <v>0.26666666666666666</v>
      </c>
      <c r="AU22" s="333"/>
      <c r="AV22" s="333"/>
      <c r="AW22" s="333"/>
      <c r="AX22" s="333"/>
    </row>
    <row r="23" spans="1:50" s="227" customFormat="1" ht="47.25" customHeight="1" x14ac:dyDescent="0.25">
      <c r="A23" s="869"/>
      <c r="B23" s="876"/>
      <c r="C23" s="881"/>
      <c r="D23" s="857"/>
      <c r="E23" s="859"/>
      <c r="F23" s="861"/>
      <c r="G23" s="861"/>
      <c r="H23" s="861"/>
      <c r="I23" s="861"/>
      <c r="J23" s="861"/>
      <c r="K23" s="861"/>
      <c r="L23" s="342">
        <v>4</v>
      </c>
      <c r="M23" s="343" t="s">
        <v>816</v>
      </c>
      <c r="N23" s="346">
        <v>0.15</v>
      </c>
      <c r="O23" s="865"/>
      <c r="P23" s="865"/>
      <c r="Q23" s="866" t="e">
        <f t="shared" ref="Q23" si="47">+P23/O23</f>
        <v>#DIV/0!</v>
      </c>
      <c r="R23" s="397">
        <v>0.04</v>
      </c>
      <c r="S23" s="397">
        <v>0.04</v>
      </c>
      <c r="T23" s="345">
        <f t="shared" si="1"/>
        <v>1</v>
      </c>
      <c r="U23" s="866"/>
      <c r="V23" s="893"/>
      <c r="W23" s="866" t="e">
        <f t="shared" ref="W23" si="48">+V23/U23</f>
        <v>#DIV/0!</v>
      </c>
      <c r="X23" s="397">
        <v>0.04</v>
      </c>
      <c r="Y23" s="397"/>
      <c r="Z23" s="345">
        <f t="shared" si="3"/>
        <v>0</v>
      </c>
      <c r="AA23" s="866"/>
      <c r="AB23" s="866"/>
      <c r="AC23" s="866" t="e">
        <f t="shared" ref="AC23:AC26" si="49">+AB23/AA23</f>
        <v>#DIV/0!</v>
      </c>
      <c r="AD23" s="351">
        <v>0.04</v>
      </c>
      <c r="AE23" s="351"/>
      <c r="AF23" s="346">
        <f t="shared" si="5"/>
        <v>0</v>
      </c>
      <c r="AG23" s="866"/>
      <c r="AH23" s="866"/>
      <c r="AI23" s="893" t="e">
        <f t="shared" ref="AI23:AI27" si="50">+AH23/AG23</f>
        <v>#DIV/0!</v>
      </c>
      <c r="AJ23" s="351">
        <v>0.03</v>
      </c>
      <c r="AK23" s="351"/>
      <c r="AL23" s="346">
        <f t="shared" si="7"/>
        <v>0</v>
      </c>
      <c r="AM23" s="348"/>
      <c r="AN23" s="348"/>
      <c r="AO23" s="346">
        <f t="shared" si="8"/>
        <v>0.15</v>
      </c>
      <c r="AP23" s="346">
        <f t="shared" si="9"/>
        <v>0.04</v>
      </c>
      <c r="AQ23" s="346">
        <f t="shared" si="10"/>
        <v>0.26666666666666666</v>
      </c>
      <c r="AR23" s="899"/>
      <c r="AS23" s="899"/>
      <c r="AT23" s="900"/>
      <c r="AU23" s="333"/>
      <c r="AV23" s="333"/>
      <c r="AW23" s="333"/>
      <c r="AX23" s="333"/>
    </row>
    <row r="24" spans="1:50" s="227" customFormat="1" ht="47.25" customHeight="1" x14ac:dyDescent="0.25">
      <c r="A24" s="867">
        <v>5</v>
      </c>
      <c r="B24" s="870" t="str">
        <f>+'3. Actividades Proyecto'!X13</f>
        <v>Realizar seguimiento al 100% de los PMT de Troncales y de Metro de acuerdo con los parametros establecidos</v>
      </c>
      <c r="C24" s="882">
        <v>0.2</v>
      </c>
      <c r="D24" s="877">
        <v>9</v>
      </c>
      <c r="E24" s="878" t="s">
        <v>881</v>
      </c>
      <c r="F24" s="854">
        <v>0.1</v>
      </c>
      <c r="G24" s="854">
        <v>0.1</v>
      </c>
      <c r="H24" s="854">
        <v>0.3</v>
      </c>
      <c r="I24" s="854">
        <v>0.3</v>
      </c>
      <c r="J24" s="854">
        <v>0.3</v>
      </c>
      <c r="K24" s="854">
        <f>+G24+H24+I24+J24</f>
        <v>1</v>
      </c>
      <c r="L24" s="325">
        <v>1</v>
      </c>
      <c r="M24" s="326" t="s">
        <v>846</v>
      </c>
      <c r="N24" s="330">
        <v>0.15</v>
      </c>
      <c r="O24" s="887">
        <f>+R24+R25</f>
        <v>0.08</v>
      </c>
      <c r="P24" s="887">
        <f>+S24+S25</f>
        <v>0.08</v>
      </c>
      <c r="Q24" s="862">
        <f t="shared" si="0"/>
        <v>1</v>
      </c>
      <c r="R24" s="419">
        <v>0.04</v>
      </c>
      <c r="S24" s="419">
        <v>0.04</v>
      </c>
      <c r="T24" s="328">
        <f t="shared" si="1"/>
        <v>1</v>
      </c>
      <c r="U24" s="862">
        <f>+X24+X25</f>
        <v>0.08</v>
      </c>
      <c r="V24" s="910"/>
      <c r="W24" s="863">
        <f t="shared" ref="W24:W26" si="51">+V24/U24</f>
        <v>0</v>
      </c>
      <c r="X24" s="419">
        <v>0.04</v>
      </c>
      <c r="Y24" s="419"/>
      <c r="Z24" s="328">
        <f t="shared" si="3"/>
        <v>0</v>
      </c>
      <c r="AA24" s="862">
        <f>+AD24+AD25</f>
        <v>0.08</v>
      </c>
      <c r="AB24" s="862"/>
      <c r="AC24" s="863">
        <f t="shared" si="49"/>
        <v>0</v>
      </c>
      <c r="AD24" s="350">
        <v>0.04</v>
      </c>
      <c r="AE24" s="350"/>
      <c r="AF24" s="330">
        <f t="shared" si="5"/>
        <v>0</v>
      </c>
      <c r="AG24" s="862">
        <f>+AJ24+AJ25</f>
        <v>0.06</v>
      </c>
      <c r="AH24" s="862"/>
      <c r="AI24" s="892">
        <f>+AH24/AG24</f>
        <v>0</v>
      </c>
      <c r="AJ24" s="350">
        <v>0.03</v>
      </c>
      <c r="AK24" s="350"/>
      <c r="AL24" s="330">
        <f t="shared" si="7"/>
        <v>0</v>
      </c>
      <c r="AM24" s="332"/>
      <c r="AN24" s="332"/>
      <c r="AO24" s="330">
        <f t="shared" si="8"/>
        <v>0.15</v>
      </c>
      <c r="AP24" s="330">
        <f t="shared" si="9"/>
        <v>0.04</v>
      </c>
      <c r="AQ24" s="330">
        <f t="shared" si="10"/>
        <v>0.26666666666666666</v>
      </c>
      <c r="AR24" s="896">
        <f>+O24+U24+AA24+AG24</f>
        <v>0.3</v>
      </c>
      <c r="AS24" s="896">
        <f>+P24+V24+AB24+AH24</f>
        <v>0.08</v>
      </c>
      <c r="AT24" s="917">
        <f>+AS24/AR24</f>
        <v>0.26666666666666666</v>
      </c>
      <c r="AU24" s="333"/>
      <c r="AV24" s="333"/>
      <c r="AW24" s="333"/>
      <c r="AX24" s="333"/>
    </row>
    <row r="25" spans="1:50" s="227" customFormat="1" ht="47.25" customHeight="1" x14ac:dyDescent="0.25">
      <c r="A25" s="868"/>
      <c r="B25" s="871"/>
      <c r="C25" s="883"/>
      <c r="D25" s="851"/>
      <c r="E25" s="853"/>
      <c r="F25" s="860"/>
      <c r="G25" s="860"/>
      <c r="H25" s="860"/>
      <c r="I25" s="860"/>
      <c r="J25" s="860"/>
      <c r="K25" s="860"/>
      <c r="L25" s="334">
        <v>2</v>
      </c>
      <c r="M25" s="335" t="s">
        <v>883</v>
      </c>
      <c r="N25" s="340">
        <v>0.15</v>
      </c>
      <c r="O25" s="864"/>
      <c r="P25" s="864"/>
      <c r="Q25" s="863">
        <f>+P24/O24</f>
        <v>1</v>
      </c>
      <c r="R25" s="396">
        <v>0.04</v>
      </c>
      <c r="S25" s="396">
        <v>0.04</v>
      </c>
      <c r="T25" s="338">
        <f t="shared" si="1"/>
        <v>1</v>
      </c>
      <c r="U25" s="863"/>
      <c r="V25" s="892"/>
      <c r="W25" s="866"/>
      <c r="X25" s="396">
        <v>0.04</v>
      </c>
      <c r="Y25" s="396"/>
      <c r="Z25" s="338">
        <f t="shared" si="3"/>
        <v>0</v>
      </c>
      <c r="AA25" s="863"/>
      <c r="AB25" s="863"/>
      <c r="AC25" s="866"/>
      <c r="AD25" s="350">
        <v>0.04</v>
      </c>
      <c r="AE25" s="350"/>
      <c r="AF25" s="340">
        <f t="shared" si="5"/>
        <v>0</v>
      </c>
      <c r="AG25" s="863"/>
      <c r="AH25" s="863"/>
      <c r="AI25" s="893" t="e">
        <f t="shared" si="50"/>
        <v>#DIV/0!</v>
      </c>
      <c r="AJ25" s="350">
        <v>0.03</v>
      </c>
      <c r="AK25" s="350"/>
      <c r="AL25" s="340">
        <f t="shared" si="7"/>
        <v>0</v>
      </c>
      <c r="AM25" s="333"/>
      <c r="AN25" s="333"/>
      <c r="AO25" s="340">
        <f t="shared" si="8"/>
        <v>0.15</v>
      </c>
      <c r="AP25" s="340">
        <f t="shared" si="9"/>
        <v>0.04</v>
      </c>
      <c r="AQ25" s="340">
        <f t="shared" si="10"/>
        <v>0.26666666666666666</v>
      </c>
      <c r="AR25" s="897"/>
      <c r="AS25" s="897"/>
      <c r="AT25" s="918"/>
      <c r="AU25" s="333"/>
      <c r="AV25" s="333"/>
      <c r="AW25" s="333"/>
      <c r="AX25" s="333"/>
    </row>
    <row r="26" spans="1:50" s="227" customFormat="1" ht="47.25" customHeight="1" x14ac:dyDescent="0.25">
      <c r="A26" s="868"/>
      <c r="B26" s="871"/>
      <c r="C26" s="883"/>
      <c r="D26" s="851">
        <v>10</v>
      </c>
      <c r="E26" s="873" t="s">
        <v>882</v>
      </c>
      <c r="F26" s="860">
        <v>0.1</v>
      </c>
      <c r="G26" s="860">
        <v>0.1</v>
      </c>
      <c r="H26" s="860">
        <v>0.3</v>
      </c>
      <c r="I26" s="860">
        <v>0.3</v>
      </c>
      <c r="J26" s="860">
        <v>0.3</v>
      </c>
      <c r="K26" s="860">
        <f>+G26+H26+I26+J26</f>
        <v>1</v>
      </c>
      <c r="L26" s="334">
        <v>3</v>
      </c>
      <c r="M26" s="335" t="s">
        <v>884</v>
      </c>
      <c r="N26" s="340">
        <v>0.15</v>
      </c>
      <c r="O26" s="864">
        <f>+R26+R27</f>
        <v>0.08</v>
      </c>
      <c r="P26" s="864">
        <f>+S26+S27</f>
        <v>0.08</v>
      </c>
      <c r="Q26" s="863">
        <f t="shared" si="0"/>
        <v>1</v>
      </c>
      <c r="R26" s="396">
        <v>0.04</v>
      </c>
      <c r="S26" s="396">
        <v>0.04</v>
      </c>
      <c r="T26" s="338">
        <f t="shared" si="1"/>
        <v>1</v>
      </c>
      <c r="U26" s="863">
        <f>+X26+X27</f>
        <v>0.08</v>
      </c>
      <c r="V26" s="892"/>
      <c r="W26" s="863">
        <f t="shared" si="51"/>
        <v>0</v>
      </c>
      <c r="X26" s="396">
        <v>0.04</v>
      </c>
      <c r="Y26" s="396"/>
      <c r="Z26" s="338">
        <f t="shared" si="3"/>
        <v>0</v>
      </c>
      <c r="AA26" s="863">
        <f>+AD26+AD27</f>
        <v>0.08</v>
      </c>
      <c r="AB26" s="863"/>
      <c r="AC26" s="863">
        <f t="shared" si="49"/>
        <v>0</v>
      </c>
      <c r="AD26" s="350">
        <v>0.04</v>
      </c>
      <c r="AE26" s="350"/>
      <c r="AF26" s="340">
        <f t="shared" si="5"/>
        <v>0</v>
      </c>
      <c r="AG26" s="863">
        <f>+AJ26+AJ27</f>
        <v>0.06</v>
      </c>
      <c r="AH26" s="863"/>
      <c r="AI26" s="892">
        <f>+AH26/AG26</f>
        <v>0</v>
      </c>
      <c r="AJ26" s="350">
        <v>0.03</v>
      </c>
      <c r="AK26" s="350"/>
      <c r="AL26" s="340">
        <f t="shared" si="7"/>
        <v>0</v>
      </c>
      <c r="AM26" s="333"/>
      <c r="AN26" s="333"/>
      <c r="AO26" s="340">
        <f t="shared" si="8"/>
        <v>0.15</v>
      </c>
      <c r="AP26" s="340">
        <f t="shared" si="9"/>
        <v>0.04</v>
      </c>
      <c r="AQ26" s="340">
        <f t="shared" si="10"/>
        <v>0.26666666666666666</v>
      </c>
      <c r="AR26" s="898">
        <f>+O26+U26+AA26+AG26</f>
        <v>0.3</v>
      </c>
      <c r="AS26" s="898">
        <f>+P26+V26+AB26+AH26</f>
        <v>0.08</v>
      </c>
      <c r="AT26" s="895">
        <f>+AS26/AR26</f>
        <v>0.26666666666666666</v>
      </c>
      <c r="AU26" s="333"/>
      <c r="AV26" s="333"/>
      <c r="AW26" s="333"/>
      <c r="AX26" s="333"/>
    </row>
    <row r="27" spans="1:50" s="227" customFormat="1" ht="47.25" customHeight="1" x14ac:dyDescent="0.25">
      <c r="A27" s="869"/>
      <c r="B27" s="872"/>
      <c r="C27" s="884"/>
      <c r="D27" s="857"/>
      <c r="E27" s="859"/>
      <c r="F27" s="861"/>
      <c r="G27" s="861"/>
      <c r="H27" s="861"/>
      <c r="I27" s="861"/>
      <c r="J27" s="861"/>
      <c r="K27" s="861"/>
      <c r="L27" s="342">
        <v>4</v>
      </c>
      <c r="M27" s="343" t="s">
        <v>885</v>
      </c>
      <c r="N27" s="346">
        <v>0.15</v>
      </c>
      <c r="O27" s="865"/>
      <c r="P27" s="865"/>
      <c r="Q27" s="866">
        <f>+P26/O26</f>
        <v>1</v>
      </c>
      <c r="R27" s="397">
        <v>0.04</v>
      </c>
      <c r="S27" s="397">
        <v>0.04</v>
      </c>
      <c r="T27" s="345">
        <f t="shared" si="1"/>
        <v>1</v>
      </c>
      <c r="U27" s="866"/>
      <c r="V27" s="893"/>
      <c r="W27" s="866"/>
      <c r="X27" s="397">
        <v>0.04</v>
      </c>
      <c r="Y27" s="397"/>
      <c r="Z27" s="345">
        <f t="shared" si="3"/>
        <v>0</v>
      </c>
      <c r="AA27" s="866"/>
      <c r="AB27" s="866"/>
      <c r="AC27" s="866"/>
      <c r="AD27" s="351">
        <v>0.04</v>
      </c>
      <c r="AE27" s="351"/>
      <c r="AF27" s="346">
        <f t="shared" si="5"/>
        <v>0</v>
      </c>
      <c r="AG27" s="866"/>
      <c r="AH27" s="866"/>
      <c r="AI27" s="893" t="e">
        <f t="shared" si="50"/>
        <v>#DIV/0!</v>
      </c>
      <c r="AJ27" s="351">
        <v>0.03</v>
      </c>
      <c r="AK27" s="351"/>
      <c r="AL27" s="346">
        <f t="shared" si="7"/>
        <v>0</v>
      </c>
      <c r="AM27" s="348"/>
      <c r="AN27" s="348"/>
      <c r="AO27" s="346">
        <f t="shared" si="8"/>
        <v>0.15</v>
      </c>
      <c r="AP27" s="346">
        <f t="shared" si="9"/>
        <v>0.04</v>
      </c>
      <c r="AQ27" s="346">
        <f t="shared" si="10"/>
        <v>0.26666666666666666</v>
      </c>
      <c r="AR27" s="899"/>
      <c r="AS27" s="899"/>
      <c r="AT27" s="900"/>
      <c r="AU27" s="333"/>
      <c r="AV27" s="333"/>
      <c r="AW27" s="333"/>
      <c r="AX27" s="333"/>
    </row>
    <row r="28" spans="1:50" ht="22.5" customHeight="1" x14ac:dyDescent="0.25">
      <c r="A28" s="352"/>
      <c r="B28" s="353"/>
      <c r="C28" s="354"/>
      <c r="D28" s="352"/>
      <c r="E28" s="352"/>
      <c r="F28" s="355"/>
      <c r="G28" s="355"/>
      <c r="H28" s="355"/>
      <c r="I28" s="355"/>
      <c r="J28" s="355"/>
      <c r="K28" s="355"/>
      <c r="L28" s="352"/>
      <c r="M28" s="352"/>
      <c r="N28" s="352"/>
      <c r="O28" s="352"/>
      <c r="P28" s="352"/>
      <c r="Q28" s="352"/>
      <c r="R28" s="352"/>
      <c r="S28" s="352"/>
      <c r="T28" s="352"/>
      <c r="U28" s="352"/>
      <c r="V28" s="352"/>
      <c r="W28" s="352"/>
      <c r="X28" s="352"/>
      <c r="Y28" s="352"/>
      <c r="Z28" s="352"/>
      <c r="AA28" s="356"/>
      <c r="AB28" s="352"/>
      <c r="AC28" s="352"/>
      <c r="AD28" s="356"/>
      <c r="AE28" s="356"/>
      <c r="AF28" s="352"/>
      <c r="AG28" s="356"/>
      <c r="AH28" s="352"/>
      <c r="AI28" s="352"/>
      <c r="AJ28" s="356"/>
      <c r="AK28" s="352"/>
      <c r="AL28" s="352"/>
      <c r="AM28" s="352"/>
      <c r="AN28" s="352"/>
      <c r="AO28" s="352"/>
      <c r="AP28" s="352"/>
      <c r="AQ28" s="352"/>
      <c r="AR28" s="352"/>
      <c r="AS28" s="352"/>
      <c r="AT28" s="352"/>
      <c r="AU28" s="228"/>
      <c r="AV28" s="228"/>
      <c r="AW28" s="228"/>
      <c r="AX28" s="72"/>
    </row>
    <row r="29" spans="1:50" ht="22.5" customHeight="1" x14ac:dyDescent="0.25">
      <c r="A29" s="352"/>
      <c r="B29" s="353"/>
      <c r="C29" s="354"/>
      <c r="D29" s="352"/>
      <c r="E29" s="352"/>
      <c r="F29" s="355"/>
      <c r="G29" s="355"/>
      <c r="H29" s="355"/>
      <c r="I29" s="355"/>
      <c r="J29" s="355"/>
      <c r="K29" s="355"/>
      <c r="L29" s="352"/>
      <c r="M29" s="352"/>
      <c r="N29" s="352"/>
      <c r="O29" s="352"/>
      <c r="P29" s="352"/>
      <c r="Q29" s="352"/>
      <c r="R29" s="352"/>
      <c r="S29" s="352"/>
      <c r="T29" s="352"/>
      <c r="U29" s="352"/>
      <c r="V29" s="352"/>
      <c r="W29" s="352"/>
      <c r="X29" s="352"/>
      <c r="Y29" s="352"/>
      <c r="Z29" s="352"/>
      <c r="AA29" s="356"/>
      <c r="AB29" s="352"/>
      <c r="AC29" s="352"/>
      <c r="AD29" s="356"/>
      <c r="AE29" s="356"/>
      <c r="AF29" s="352"/>
      <c r="AG29" s="356"/>
      <c r="AH29" s="352"/>
      <c r="AI29" s="352"/>
      <c r="AJ29" s="356"/>
      <c r="AK29" s="352"/>
      <c r="AL29" s="352"/>
      <c r="AM29" s="352"/>
      <c r="AN29" s="352"/>
      <c r="AO29" s="352"/>
      <c r="AP29" s="352"/>
      <c r="AQ29" s="352"/>
      <c r="AR29" s="352"/>
      <c r="AS29" s="352"/>
      <c r="AT29" s="352"/>
      <c r="AU29" s="228"/>
      <c r="AV29" s="228"/>
      <c r="AW29" s="228"/>
      <c r="AX29" s="72"/>
    </row>
    <row r="30" spans="1:50" ht="22.5" customHeight="1" x14ac:dyDescent="0.25">
      <c r="A30" s="352"/>
      <c r="B30" s="353"/>
      <c r="C30" s="354"/>
      <c r="D30" s="352"/>
      <c r="E30" s="352"/>
      <c r="F30" s="355"/>
      <c r="G30" s="355"/>
      <c r="H30" s="355"/>
      <c r="I30" s="355"/>
      <c r="J30" s="355"/>
      <c r="K30" s="355"/>
      <c r="L30" s="352"/>
      <c r="M30" s="352"/>
      <c r="N30" s="352"/>
      <c r="O30" s="352"/>
      <c r="P30" s="352"/>
      <c r="Q30" s="352"/>
      <c r="R30" s="352"/>
      <c r="S30" s="352"/>
      <c r="T30" s="352"/>
      <c r="U30" s="352"/>
      <c r="V30" s="352"/>
      <c r="W30" s="352"/>
      <c r="X30" s="352"/>
      <c r="Y30" s="352"/>
      <c r="Z30" s="352"/>
      <c r="AA30" s="356"/>
      <c r="AB30" s="352"/>
      <c r="AC30" s="352"/>
      <c r="AD30" s="356"/>
      <c r="AE30" s="356"/>
      <c r="AF30" s="352"/>
      <c r="AG30" s="356"/>
      <c r="AH30" s="352"/>
      <c r="AI30" s="352"/>
      <c r="AJ30" s="356"/>
      <c r="AK30" s="352"/>
      <c r="AL30" s="352"/>
      <c r="AM30" s="352"/>
      <c r="AN30" s="352"/>
      <c r="AO30" s="352"/>
      <c r="AP30" s="352"/>
      <c r="AQ30" s="352"/>
      <c r="AR30" s="352"/>
      <c r="AS30" s="352"/>
      <c r="AT30" s="352"/>
      <c r="AU30" s="228"/>
      <c r="AV30" s="228"/>
      <c r="AW30" s="228"/>
      <c r="AX30" s="72"/>
    </row>
    <row r="31" spans="1:50" ht="22.5" customHeight="1" x14ac:dyDescent="0.25">
      <c r="A31" s="352"/>
      <c r="B31" s="353"/>
      <c r="C31" s="354"/>
      <c r="D31" s="352"/>
      <c r="E31" s="352"/>
      <c r="F31" s="355"/>
      <c r="G31" s="355"/>
      <c r="H31" s="355"/>
      <c r="I31" s="355"/>
      <c r="J31" s="355"/>
      <c r="K31" s="355"/>
      <c r="L31" s="352"/>
      <c r="M31" s="352"/>
      <c r="N31" s="352"/>
      <c r="O31" s="352"/>
      <c r="P31" s="352"/>
      <c r="Q31" s="352"/>
      <c r="R31" s="352"/>
      <c r="S31" s="352"/>
      <c r="T31" s="352"/>
      <c r="U31" s="352"/>
      <c r="V31" s="352"/>
      <c r="W31" s="352"/>
      <c r="X31" s="352"/>
      <c r="Y31" s="352"/>
      <c r="Z31" s="352"/>
      <c r="AA31" s="356"/>
      <c r="AB31" s="352"/>
      <c r="AC31" s="352"/>
      <c r="AD31" s="356"/>
      <c r="AE31" s="356"/>
      <c r="AF31" s="352"/>
      <c r="AG31" s="356"/>
      <c r="AH31" s="352"/>
      <c r="AI31" s="352"/>
      <c r="AJ31" s="356"/>
      <c r="AK31" s="352"/>
      <c r="AL31" s="352"/>
      <c r="AM31" s="352"/>
      <c r="AN31" s="352"/>
      <c r="AO31" s="352"/>
      <c r="AP31" s="352"/>
      <c r="AQ31" s="352"/>
      <c r="AR31" s="352"/>
      <c r="AS31" s="352"/>
      <c r="AT31" s="352"/>
      <c r="AU31" s="228"/>
      <c r="AV31" s="228"/>
      <c r="AW31" s="228"/>
      <c r="AX31" s="72"/>
    </row>
    <row r="32" spans="1:50" ht="22.5" customHeight="1" x14ac:dyDescent="0.25">
      <c r="A32" s="352"/>
      <c r="B32" s="353"/>
      <c r="C32" s="354"/>
      <c r="D32" s="352"/>
      <c r="E32" s="352"/>
      <c r="F32" s="355"/>
      <c r="G32" s="355"/>
      <c r="H32" s="355"/>
      <c r="I32" s="355"/>
      <c r="J32" s="355"/>
      <c r="K32" s="355"/>
      <c r="L32" s="352"/>
      <c r="M32" s="352"/>
      <c r="N32" s="352"/>
      <c r="O32" s="352"/>
      <c r="P32" s="352"/>
      <c r="Q32" s="352"/>
      <c r="R32" s="352"/>
      <c r="S32" s="352"/>
      <c r="T32" s="352"/>
      <c r="U32" s="352"/>
      <c r="V32" s="352"/>
      <c r="W32" s="352"/>
      <c r="X32" s="352"/>
      <c r="Y32" s="352"/>
      <c r="Z32" s="352"/>
      <c r="AA32" s="356"/>
      <c r="AB32" s="352"/>
      <c r="AC32" s="352"/>
      <c r="AD32" s="356"/>
      <c r="AE32" s="356"/>
      <c r="AF32" s="352"/>
      <c r="AG32" s="356"/>
      <c r="AH32" s="352"/>
      <c r="AI32" s="352"/>
      <c r="AJ32" s="356"/>
      <c r="AK32" s="352"/>
      <c r="AL32" s="352"/>
      <c r="AM32" s="352"/>
      <c r="AN32" s="352"/>
      <c r="AO32" s="352"/>
      <c r="AP32" s="352"/>
      <c r="AQ32" s="352"/>
      <c r="AR32" s="352"/>
      <c r="AS32" s="352"/>
      <c r="AT32" s="352"/>
      <c r="AU32" s="228"/>
      <c r="AV32" s="228"/>
      <c r="AW32" s="228"/>
      <c r="AX32" s="72"/>
    </row>
    <row r="33" spans="1:50" ht="22.5" customHeight="1" x14ac:dyDescent="0.25">
      <c r="A33" s="352"/>
      <c r="B33" s="353"/>
      <c r="C33" s="354"/>
      <c r="D33" s="352"/>
      <c r="E33" s="352"/>
      <c r="F33" s="355"/>
      <c r="G33" s="355"/>
      <c r="H33" s="355"/>
      <c r="I33" s="355"/>
      <c r="J33" s="355"/>
      <c r="K33" s="355"/>
      <c r="L33" s="352"/>
      <c r="M33" s="352"/>
      <c r="N33" s="352"/>
      <c r="O33" s="352"/>
      <c r="P33" s="352"/>
      <c r="Q33" s="352"/>
      <c r="R33" s="352"/>
      <c r="S33" s="352"/>
      <c r="T33" s="352"/>
      <c r="U33" s="352"/>
      <c r="V33" s="352"/>
      <c r="W33" s="352"/>
      <c r="X33" s="352"/>
      <c r="Y33" s="352"/>
      <c r="Z33" s="352"/>
      <c r="AA33" s="356"/>
      <c r="AB33" s="352"/>
      <c r="AC33" s="352"/>
      <c r="AD33" s="356"/>
      <c r="AE33" s="356"/>
      <c r="AF33" s="352"/>
      <c r="AG33" s="356"/>
      <c r="AH33" s="352"/>
      <c r="AI33" s="352"/>
      <c r="AJ33" s="356"/>
      <c r="AK33" s="352"/>
      <c r="AL33" s="352"/>
      <c r="AM33" s="352"/>
      <c r="AN33" s="352"/>
      <c r="AO33" s="352"/>
      <c r="AP33" s="352"/>
      <c r="AQ33" s="352"/>
      <c r="AR33" s="352"/>
      <c r="AS33" s="352"/>
      <c r="AT33" s="352"/>
      <c r="AU33" s="228"/>
      <c r="AV33" s="228"/>
      <c r="AW33" s="228"/>
      <c r="AX33" s="72"/>
    </row>
    <row r="34" spans="1:50" ht="22.5" customHeight="1" x14ac:dyDescent="0.25">
      <c r="A34" s="352"/>
      <c r="B34" s="353"/>
      <c r="C34" s="354"/>
      <c r="D34" s="352"/>
      <c r="E34" s="352"/>
      <c r="F34" s="355"/>
      <c r="G34" s="355"/>
      <c r="H34" s="355"/>
      <c r="I34" s="355"/>
      <c r="J34" s="355"/>
      <c r="K34" s="355"/>
      <c r="L34" s="352"/>
      <c r="M34" s="352"/>
      <c r="N34" s="352"/>
      <c r="O34" s="352"/>
      <c r="P34" s="352"/>
      <c r="Q34" s="352"/>
      <c r="R34" s="352"/>
      <c r="S34" s="352"/>
      <c r="T34" s="352"/>
      <c r="U34" s="352"/>
      <c r="V34" s="352"/>
      <c r="W34" s="352"/>
      <c r="X34" s="352"/>
      <c r="Y34" s="352"/>
      <c r="Z34" s="352"/>
      <c r="AA34" s="356"/>
      <c r="AB34" s="352"/>
      <c r="AC34" s="352"/>
      <c r="AD34" s="356"/>
      <c r="AE34" s="356"/>
      <c r="AF34" s="352"/>
      <c r="AG34" s="356"/>
      <c r="AH34" s="352"/>
      <c r="AI34" s="352"/>
      <c r="AJ34" s="356"/>
      <c r="AK34" s="352"/>
      <c r="AL34" s="352"/>
      <c r="AM34" s="352"/>
      <c r="AN34" s="352"/>
      <c r="AO34" s="352"/>
      <c r="AP34" s="352"/>
      <c r="AQ34" s="352"/>
      <c r="AR34" s="352"/>
      <c r="AS34" s="352"/>
      <c r="AT34" s="352"/>
      <c r="AU34" s="228"/>
      <c r="AV34" s="228"/>
      <c r="AW34" s="228"/>
      <c r="AX34" s="72"/>
    </row>
    <row r="35" spans="1:50" ht="22.5" customHeight="1" x14ac:dyDescent="0.25">
      <c r="A35" s="352"/>
      <c r="B35" s="353"/>
      <c r="C35" s="354"/>
      <c r="D35" s="352"/>
      <c r="E35" s="352"/>
      <c r="F35" s="355"/>
      <c r="G35" s="355"/>
      <c r="H35" s="355"/>
      <c r="I35" s="355"/>
      <c r="J35" s="355"/>
      <c r="K35" s="355"/>
      <c r="L35" s="352"/>
      <c r="M35" s="352"/>
      <c r="N35" s="352"/>
      <c r="O35" s="352"/>
      <c r="P35" s="352"/>
      <c r="Q35" s="352"/>
      <c r="R35" s="352"/>
      <c r="S35" s="352"/>
      <c r="T35" s="352"/>
      <c r="U35" s="352"/>
      <c r="V35" s="352"/>
      <c r="W35" s="352"/>
      <c r="X35" s="352"/>
      <c r="Y35" s="352"/>
      <c r="Z35" s="352"/>
      <c r="AA35" s="356"/>
      <c r="AB35" s="352"/>
      <c r="AC35" s="352"/>
      <c r="AD35" s="356"/>
      <c r="AE35" s="356"/>
      <c r="AF35" s="352"/>
      <c r="AG35" s="356"/>
      <c r="AH35" s="352"/>
      <c r="AI35" s="352"/>
      <c r="AJ35" s="356"/>
      <c r="AK35" s="352"/>
      <c r="AL35" s="352"/>
      <c r="AM35" s="352"/>
      <c r="AN35" s="352"/>
      <c r="AO35" s="352"/>
      <c r="AP35" s="352"/>
      <c r="AQ35" s="352"/>
      <c r="AR35" s="352"/>
      <c r="AS35" s="352"/>
      <c r="AT35" s="352"/>
      <c r="AU35" s="228"/>
      <c r="AV35" s="228"/>
      <c r="AW35" s="228"/>
      <c r="AX35" s="72"/>
    </row>
    <row r="36" spans="1:50" ht="22.5" customHeight="1" x14ac:dyDescent="0.25">
      <c r="A36" s="352"/>
      <c r="B36" s="353"/>
      <c r="C36" s="354"/>
      <c r="D36" s="352"/>
      <c r="E36" s="352"/>
      <c r="F36" s="355"/>
      <c r="G36" s="355"/>
      <c r="H36" s="355"/>
      <c r="I36" s="355"/>
      <c r="J36" s="355"/>
      <c r="K36" s="355"/>
      <c r="L36" s="352"/>
      <c r="M36" s="352"/>
      <c r="N36" s="352"/>
      <c r="O36" s="352"/>
      <c r="P36" s="352"/>
      <c r="Q36" s="352"/>
      <c r="R36" s="352"/>
      <c r="S36" s="352"/>
      <c r="T36" s="352"/>
      <c r="U36" s="352"/>
      <c r="V36" s="352"/>
      <c r="W36" s="352"/>
      <c r="X36" s="352"/>
      <c r="Y36" s="352"/>
      <c r="Z36" s="352"/>
      <c r="AA36" s="356"/>
      <c r="AB36" s="352"/>
      <c r="AC36" s="352"/>
      <c r="AD36" s="356"/>
      <c r="AE36" s="356"/>
      <c r="AF36" s="352"/>
      <c r="AG36" s="356"/>
      <c r="AH36" s="352"/>
      <c r="AI36" s="352"/>
      <c r="AJ36" s="356"/>
      <c r="AK36" s="352"/>
      <c r="AL36" s="352"/>
      <c r="AM36" s="352"/>
      <c r="AN36" s="352"/>
      <c r="AO36" s="352"/>
      <c r="AP36" s="352"/>
      <c r="AQ36" s="352"/>
      <c r="AR36" s="352"/>
      <c r="AS36" s="352"/>
      <c r="AT36" s="352"/>
      <c r="AU36" s="228"/>
      <c r="AV36" s="228"/>
      <c r="AW36" s="228"/>
      <c r="AX36" s="72"/>
    </row>
    <row r="37" spans="1:50" ht="22.5" customHeight="1" x14ac:dyDescent="0.25">
      <c r="A37" s="352"/>
      <c r="B37" s="353"/>
      <c r="C37" s="354"/>
      <c r="D37" s="352"/>
      <c r="E37" s="352"/>
      <c r="F37" s="355"/>
      <c r="G37" s="355"/>
      <c r="H37" s="355"/>
      <c r="I37" s="355"/>
      <c r="J37" s="355"/>
      <c r="K37" s="355"/>
      <c r="L37" s="352"/>
      <c r="M37" s="352"/>
      <c r="N37" s="352"/>
      <c r="O37" s="352"/>
      <c r="P37" s="352"/>
      <c r="Q37" s="352"/>
      <c r="R37" s="352"/>
      <c r="S37" s="352"/>
      <c r="T37" s="352"/>
      <c r="U37" s="352"/>
      <c r="V37" s="352"/>
      <c r="W37" s="352"/>
      <c r="X37" s="352"/>
      <c r="Y37" s="352"/>
      <c r="Z37" s="352"/>
      <c r="AA37" s="356"/>
      <c r="AB37" s="352"/>
      <c r="AC37" s="352"/>
      <c r="AD37" s="356"/>
      <c r="AE37" s="356"/>
      <c r="AF37" s="352"/>
      <c r="AG37" s="356"/>
      <c r="AH37" s="352"/>
      <c r="AI37" s="352"/>
      <c r="AJ37" s="356"/>
      <c r="AK37" s="352"/>
      <c r="AL37" s="352"/>
      <c r="AM37" s="352"/>
      <c r="AN37" s="352"/>
      <c r="AO37" s="352"/>
      <c r="AP37" s="352"/>
      <c r="AQ37" s="352"/>
      <c r="AR37" s="352"/>
      <c r="AS37" s="352"/>
      <c r="AT37" s="352"/>
      <c r="AU37" s="228"/>
      <c r="AV37" s="228"/>
      <c r="AW37" s="228"/>
      <c r="AX37" s="72"/>
    </row>
    <row r="38" spans="1:50" ht="22.5" customHeight="1" x14ac:dyDescent="0.25">
      <c r="A38" s="352"/>
      <c r="B38" s="353"/>
      <c r="C38" s="354"/>
      <c r="D38" s="352"/>
      <c r="E38" s="352"/>
      <c r="F38" s="355"/>
      <c r="G38" s="355"/>
      <c r="H38" s="355"/>
      <c r="I38" s="355"/>
      <c r="J38" s="355"/>
      <c r="K38" s="355"/>
      <c r="L38" s="352"/>
      <c r="M38" s="352"/>
      <c r="N38" s="352"/>
      <c r="O38" s="352"/>
      <c r="P38" s="352"/>
      <c r="Q38" s="352"/>
      <c r="R38" s="352"/>
      <c r="S38" s="352"/>
      <c r="T38" s="352"/>
      <c r="U38" s="352"/>
      <c r="V38" s="352"/>
      <c r="W38" s="352"/>
      <c r="X38" s="352"/>
      <c r="Y38" s="352"/>
      <c r="Z38" s="352"/>
      <c r="AA38" s="356"/>
      <c r="AB38" s="352"/>
      <c r="AC38" s="352"/>
      <c r="AD38" s="356"/>
      <c r="AE38" s="356"/>
      <c r="AF38" s="352"/>
      <c r="AG38" s="356"/>
      <c r="AH38" s="352"/>
      <c r="AI38" s="352"/>
      <c r="AJ38" s="356"/>
      <c r="AK38" s="352"/>
      <c r="AL38" s="352"/>
      <c r="AM38" s="352"/>
      <c r="AN38" s="352"/>
      <c r="AO38" s="352"/>
      <c r="AP38" s="352"/>
      <c r="AQ38" s="352"/>
      <c r="AR38" s="352"/>
      <c r="AS38" s="352"/>
      <c r="AT38" s="352"/>
      <c r="AU38" s="228"/>
      <c r="AV38" s="228"/>
      <c r="AW38" s="228"/>
      <c r="AX38" s="72"/>
    </row>
    <row r="39" spans="1:50" ht="22.5" customHeight="1" x14ac:dyDescent="0.25">
      <c r="A39" s="352"/>
      <c r="B39" s="353"/>
      <c r="C39" s="354"/>
      <c r="D39" s="352"/>
      <c r="E39" s="352"/>
      <c r="F39" s="355"/>
      <c r="G39" s="355"/>
      <c r="H39" s="355"/>
      <c r="I39" s="355"/>
      <c r="J39" s="355"/>
      <c r="K39" s="355"/>
      <c r="L39" s="352"/>
      <c r="M39" s="352"/>
      <c r="N39" s="352"/>
      <c r="O39" s="352"/>
      <c r="P39" s="352"/>
      <c r="Q39" s="352"/>
      <c r="R39" s="352"/>
      <c r="S39" s="352"/>
      <c r="T39" s="352"/>
      <c r="U39" s="352"/>
      <c r="V39" s="352"/>
      <c r="W39" s="352"/>
      <c r="X39" s="352"/>
      <c r="Y39" s="352"/>
      <c r="Z39" s="352"/>
      <c r="AA39" s="356"/>
      <c r="AB39" s="352"/>
      <c r="AC39" s="352"/>
      <c r="AD39" s="356"/>
      <c r="AE39" s="356"/>
      <c r="AF39" s="352"/>
      <c r="AG39" s="356"/>
      <c r="AH39" s="352"/>
      <c r="AI39" s="352"/>
      <c r="AJ39" s="356"/>
      <c r="AK39" s="352"/>
      <c r="AL39" s="352"/>
      <c r="AM39" s="352"/>
      <c r="AN39" s="352"/>
      <c r="AO39" s="352"/>
      <c r="AP39" s="352"/>
      <c r="AQ39" s="352"/>
      <c r="AR39" s="352"/>
      <c r="AS39" s="352"/>
      <c r="AT39" s="352"/>
      <c r="AU39" s="228"/>
      <c r="AV39" s="228"/>
      <c r="AW39" s="228"/>
      <c r="AX39" s="72"/>
    </row>
    <row r="40" spans="1:50" ht="22.5" customHeight="1" x14ac:dyDescent="0.25">
      <c r="A40" s="352"/>
      <c r="B40" s="353"/>
      <c r="C40" s="354"/>
      <c r="D40" s="352"/>
      <c r="E40" s="352"/>
      <c r="F40" s="355"/>
      <c r="G40" s="355"/>
      <c r="H40" s="355"/>
      <c r="I40" s="355"/>
      <c r="J40" s="355"/>
      <c r="K40" s="355"/>
      <c r="L40" s="352"/>
      <c r="M40" s="352"/>
      <c r="N40" s="352"/>
      <c r="O40" s="352"/>
      <c r="P40" s="352"/>
      <c r="Q40" s="352"/>
      <c r="R40" s="352"/>
      <c r="S40" s="352"/>
      <c r="T40" s="352"/>
      <c r="U40" s="352"/>
      <c r="V40" s="352"/>
      <c r="W40" s="352"/>
      <c r="X40" s="352"/>
      <c r="Y40" s="352"/>
      <c r="Z40" s="352"/>
      <c r="AA40" s="356"/>
      <c r="AB40" s="352"/>
      <c r="AC40" s="352"/>
      <c r="AD40" s="356"/>
      <c r="AE40" s="356"/>
      <c r="AF40" s="352"/>
      <c r="AG40" s="356"/>
      <c r="AH40" s="352"/>
      <c r="AI40" s="352"/>
      <c r="AJ40" s="356"/>
      <c r="AK40" s="352"/>
      <c r="AL40" s="352"/>
      <c r="AM40" s="352"/>
      <c r="AN40" s="352"/>
      <c r="AO40" s="352"/>
      <c r="AP40" s="352"/>
      <c r="AQ40" s="352"/>
      <c r="AR40" s="352"/>
      <c r="AS40" s="352"/>
      <c r="AT40" s="352"/>
      <c r="AU40" s="228"/>
      <c r="AV40" s="228"/>
      <c r="AW40" s="228"/>
      <c r="AX40" s="72"/>
    </row>
    <row r="41" spans="1:50" ht="22.5" customHeight="1" x14ac:dyDescent="0.25">
      <c r="A41" s="352"/>
      <c r="B41" s="353"/>
      <c r="C41" s="354"/>
      <c r="D41" s="352"/>
      <c r="E41" s="352"/>
      <c r="F41" s="355"/>
      <c r="G41" s="355"/>
      <c r="H41" s="355"/>
      <c r="I41" s="355"/>
      <c r="J41" s="355"/>
      <c r="K41" s="355"/>
      <c r="L41" s="352"/>
      <c r="M41" s="352"/>
      <c r="N41" s="352"/>
      <c r="O41" s="352"/>
      <c r="P41" s="352"/>
      <c r="Q41" s="352"/>
      <c r="R41" s="352"/>
      <c r="S41" s="352"/>
      <c r="T41" s="352"/>
      <c r="U41" s="352"/>
      <c r="V41" s="352"/>
      <c r="W41" s="352"/>
      <c r="X41" s="352"/>
      <c r="Y41" s="352"/>
      <c r="Z41" s="352"/>
      <c r="AA41" s="356"/>
      <c r="AB41" s="352"/>
      <c r="AC41" s="352"/>
      <c r="AD41" s="356"/>
      <c r="AE41" s="356"/>
      <c r="AF41" s="352"/>
      <c r="AG41" s="356"/>
      <c r="AH41" s="352"/>
      <c r="AI41" s="352"/>
      <c r="AJ41" s="356"/>
      <c r="AK41" s="352"/>
      <c r="AL41" s="352"/>
      <c r="AM41" s="352"/>
      <c r="AN41" s="352"/>
      <c r="AO41" s="352"/>
      <c r="AP41" s="352"/>
      <c r="AQ41" s="352"/>
      <c r="AR41" s="352"/>
      <c r="AS41" s="352"/>
      <c r="AT41" s="352"/>
      <c r="AU41" s="228"/>
      <c r="AV41" s="228"/>
      <c r="AW41" s="228"/>
      <c r="AX41" s="72"/>
    </row>
    <row r="42" spans="1:50" ht="22.5" customHeight="1" x14ac:dyDescent="0.25">
      <c r="A42" s="352"/>
      <c r="B42" s="353"/>
      <c r="C42" s="354"/>
      <c r="D42" s="352"/>
      <c r="E42" s="352"/>
      <c r="F42" s="355"/>
      <c r="G42" s="355"/>
      <c r="H42" s="355"/>
      <c r="I42" s="355"/>
      <c r="J42" s="355"/>
      <c r="K42" s="355"/>
      <c r="L42" s="352"/>
      <c r="M42" s="352"/>
      <c r="N42" s="352"/>
      <c r="O42" s="352"/>
      <c r="P42" s="352"/>
      <c r="Q42" s="352"/>
      <c r="R42" s="352"/>
      <c r="S42" s="352"/>
      <c r="T42" s="352"/>
      <c r="U42" s="352"/>
      <c r="V42" s="352"/>
      <c r="W42" s="352"/>
      <c r="X42" s="352"/>
      <c r="Y42" s="352"/>
      <c r="Z42" s="352"/>
      <c r="AA42" s="356"/>
      <c r="AB42" s="352"/>
      <c r="AC42" s="352"/>
      <c r="AD42" s="356"/>
      <c r="AE42" s="356"/>
      <c r="AF42" s="352"/>
      <c r="AG42" s="356"/>
      <c r="AH42" s="352"/>
      <c r="AI42" s="352"/>
      <c r="AJ42" s="356"/>
      <c r="AK42" s="352"/>
      <c r="AL42" s="352"/>
      <c r="AM42" s="352"/>
      <c r="AN42" s="352"/>
      <c r="AO42" s="352"/>
      <c r="AP42" s="352"/>
      <c r="AQ42" s="352"/>
      <c r="AR42" s="352"/>
      <c r="AS42" s="352"/>
      <c r="AT42" s="352"/>
      <c r="AU42" s="228"/>
      <c r="AV42" s="228"/>
      <c r="AW42" s="228"/>
      <c r="AX42" s="72"/>
    </row>
    <row r="43" spans="1:50" ht="22.5" customHeight="1" x14ac:dyDescent="0.25">
      <c r="A43" s="352"/>
      <c r="B43" s="353"/>
      <c r="C43" s="354"/>
      <c r="D43" s="352"/>
      <c r="E43" s="352"/>
      <c r="F43" s="355"/>
      <c r="G43" s="355"/>
      <c r="H43" s="355"/>
      <c r="I43" s="355"/>
      <c r="J43" s="355"/>
      <c r="K43" s="355"/>
      <c r="L43" s="352"/>
      <c r="M43" s="352"/>
      <c r="N43" s="352"/>
      <c r="O43" s="352"/>
      <c r="P43" s="352"/>
      <c r="Q43" s="352"/>
      <c r="R43" s="352"/>
      <c r="S43" s="352"/>
      <c r="T43" s="352"/>
      <c r="U43" s="352"/>
      <c r="V43" s="352"/>
      <c r="W43" s="352"/>
      <c r="X43" s="352"/>
      <c r="Y43" s="352"/>
      <c r="Z43" s="352"/>
      <c r="AA43" s="356"/>
      <c r="AB43" s="352"/>
      <c r="AC43" s="352"/>
      <c r="AD43" s="356"/>
      <c r="AE43" s="356"/>
      <c r="AF43" s="352"/>
      <c r="AG43" s="356"/>
      <c r="AH43" s="352"/>
      <c r="AI43" s="352"/>
      <c r="AJ43" s="356"/>
      <c r="AK43" s="352"/>
      <c r="AL43" s="352"/>
      <c r="AM43" s="352"/>
      <c r="AN43" s="352"/>
      <c r="AO43" s="352"/>
      <c r="AP43" s="352"/>
      <c r="AQ43" s="352"/>
      <c r="AR43" s="352"/>
      <c r="AS43" s="352"/>
      <c r="AT43" s="352"/>
      <c r="AU43" s="228"/>
      <c r="AV43" s="228"/>
      <c r="AW43" s="228"/>
      <c r="AX43" s="72"/>
    </row>
    <row r="44" spans="1:50" ht="22.5" customHeight="1" x14ac:dyDescent="0.25">
      <c r="A44" s="352"/>
      <c r="B44" s="353"/>
      <c r="C44" s="354"/>
      <c r="D44" s="352"/>
      <c r="E44" s="352"/>
      <c r="F44" s="355"/>
      <c r="G44" s="355"/>
      <c r="H44" s="355"/>
      <c r="I44" s="355"/>
      <c r="J44" s="355"/>
      <c r="K44" s="355"/>
      <c r="L44" s="352"/>
      <c r="M44" s="352"/>
      <c r="N44" s="352"/>
      <c r="O44" s="352"/>
      <c r="P44" s="352"/>
      <c r="Q44" s="352"/>
      <c r="R44" s="352"/>
      <c r="S44" s="352"/>
      <c r="T44" s="352"/>
      <c r="U44" s="352"/>
      <c r="V44" s="352"/>
      <c r="W44" s="352"/>
      <c r="X44" s="352"/>
      <c r="Y44" s="352"/>
      <c r="Z44" s="352"/>
      <c r="AA44" s="356"/>
      <c r="AB44" s="352"/>
      <c r="AC44" s="352"/>
      <c r="AD44" s="356"/>
      <c r="AE44" s="356"/>
      <c r="AF44" s="352"/>
      <c r="AG44" s="356"/>
      <c r="AH44" s="352"/>
      <c r="AI44" s="352"/>
      <c r="AJ44" s="356"/>
      <c r="AK44" s="352"/>
      <c r="AL44" s="352"/>
      <c r="AM44" s="352"/>
      <c r="AN44" s="352"/>
      <c r="AO44" s="352"/>
      <c r="AP44" s="352"/>
      <c r="AQ44" s="352"/>
      <c r="AR44" s="352"/>
      <c r="AS44" s="352"/>
      <c r="AT44" s="352"/>
      <c r="AU44" s="228"/>
      <c r="AV44" s="228"/>
      <c r="AW44" s="228"/>
      <c r="AX44" s="72"/>
    </row>
    <row r="45" spans="1:50" ht="22.5" customHeight="1" x14ac:dyDescent="0.25">
      <c r="A45" s="352"/>
      <c r="B45" s="353"/>
      <c r="C45" s="354"/>
      <c r="D45" s="352"/>
      <c r="E45" s="352"/>
      <c r="F45" s="355"/>
      <c r="G45" s="355"/>
      <c r="H45" s="355"/>
      <c r="I45" s="355"/>
      <c r="J45" s="355"/>
      <c r="K45" s="355"/>
      <c r="L45" s="352"/>
      <c r="M45" s="352"/>
      <c r="N45" s="352"/>
      <c r="O45" s="352"/>
      <c r="P45" s="352"/>
      <c r="Q45" s="352"/>
      <c r="R45" s="352"/>
      <c r="S45" s="352"/>
      <c r="T45" s="352"/>
      <c r="U45" s="352"/>
      <c r="V45" s="352"/>
      <c r="W45" s="352"/>
      <c r="X45" s="352"/>
      <c r="Y45" s="352"/>
      <c r="Z45" s="352"/>
      <c r="AA45" s="356"/>
      <c r="AB45" s="352"/>
      <c r="AC45" s="352"/>
      <c r="AD45" s="356"/>
      <c r="AE45" s="356"/>
      <c r="AF45" s="352"/>
      <c r="AG45" s="356"/>
      <c r="AH45" s="352"/>
      <c r="AI45" s="352"/>
      <c r="AJ45" s="356"/>
      <c r="AK45" s="352"/>
      <c r="AL45" s="352"/>
      <c r="AM45" s="352"/>
      <c r="AN45" s="352"/>
      <c r="AO45" s="352"/>
      <c r="AP45" s="352"/>
      <c r="AQ45" s="352"/>
      <c r="AR45" s="352"/>
      <c r="AS45" s="352"/>
      <c r="AT45" s="352"/>
      <c r="AU45" s="228"/>
      <c r="AV45" s="228"/>
      <c r="AW45" s="228"/>
      <c r="AX45" s="72"/>
    </row>
    <row r="46" spans="1:50" ht="22.5" customHeight="1" x14ac:dyDescent="0.25">
      <c r="A46" s="352"/>
      <c r="B46" s="353"/>
      <c r="C46" s="354"/>
      <c r="D46" s="352"/>
      <c r="E46" s="352"/>
      <c r="F46" s="355"/>
      <c r="G46" s="355"/>
      <c r="H46" s="355"/>
      <c r="I46" s="355"/>
      <c r="J46" s="355"/>
      <c r="K46" s="355"/>
      <c r="L46" s="352"/>
      <c r="M46" s="352"/>
      <c r="N46" s="352"/>
      <c r="O46" s="352"/>
      <c r="P46" s="352"/>
      <c r="Q46" s="352"/>
      <c r="R46" s="352"/>
      <c r="S46" s="352"/>
      <c r="T46" s="352"/>
      <c r="U46" s="352"/>
      <c r="V46" s="352"/>
      <c r="W46" s="352"/>
      <c r="X46" s="352"/>
      <c r="Y46" s="352"/>
      <c r="Z46" s="352"/>
      <c r="AA46" s="356"/>
      <c r="AB46" s="352"/>
      <c r="AC46" s="352"/>
      <c r="AD46" s="356"/>
      <c r="AE46" s="356"/>
      <c r="AF46" s="352"/>
      <c r="AG46" s="356"/>
      <c r="AH46" s="352"/>
      <c r="AI46" s="352"/>
      <c r="AJ46" s="356"/>
      <c r="AK46" s="352"/>
      <c r="AL46" s="352"/>
      <c r="AM46" s="352"/>
      <c r="AN46" s="352"/>
      <c r="AO46" s="352"/>
      <c r="AP46" s="352"/>
      <c r="AQ46" s="352"/>
      <c r="AR46" s="352"/>
      <c r="AS46" s="352"/>
      <c r="AT46" s="352"/>
      <c r="AU46" s="228"/>
      <c r="AV46" s="228"/>
      <c r="AW46" s="228"/>
      <c r="AX46" s="72"/>
    </row>
    <row r="47" spans="1:50" ht="22.5" customHeight="1" x14ac:dyDescent="0.25">
      <c r="A47" s="352"/>
      <c r="B47" s="353"/>
      <c r="C47" s="354"/>
      <c r="D47" s="352"/>
      <c r="E47" s="352"/>
      <c r="F47" s="355"/>
      <c r="G47" s="355"/>
      <c r="H47" s="355"/>
      <c r="I47" s="355"/>
      <c r="J47" s="355"/>
      <c r="K47" s="355"/>
      <c r="L47" s="352"/>
      <c r="M47" s="352"/>
      <c r="N47" s="352"/>
      <c r="O47" s="352"/>
      <c r="P47" s="352"/>
      <c r="Q47" s="352"/>
      <c r="R47" s="352"/>
      <c r="S47" s="352"/>
      <c r="T47" s="352"/>
      <c r="U47" s="352"/>
      <c r="V47" s="352"/>
      <c r="W47" s="352"/>
      <c r="X47" s="352"/>
      <c r="Y47" s="352"/>
      <c r="Z47" s="352"/>
      <c r="AA47" s="356"/>
      <c r="AB47" s="352"/>
      <c r="AC47" s="352"/>
      <c r="AD47" s="356"/>
      <c r="AE47" s="356"/>
      <c r="AF47" s="352"/>
      <c r="AG47" s="356"/>
      <c r="AH47" s="352"/>
      <c r="AI47" s="352"/>
      <c r="AJ47" s="356"/>
      <c r="AK47" s="352"/>
      <c r="AL47" s="352"/>
      <c r="AM47" s="352"/>
      <c r="AN47" s="352"/>
      <c r="AO47" s="352"/>
      <c r="AP47" s="352"/>
      <c r="AQ47" s="352"/>
      <c r="AR47" s="352"/>
      <c r="AS47" s="352"/>
      <c r="AT47" s="352"/>
      <c r="AU47" s="228"/>
      <c r="AV47" s="228"/>
      <c r="AW47" s="228"/>
      <c r="AX47" s="72"/>
    </row>
    <row r="48" spans="1:50" ht="22.5" customHeight="1" x14ac:dyDescent="0.25">
      <c r="A48" s="352"/>
      <c r="B48" s="353"/>
      <c r="C48" s="354"/>
      <c r="D48" s="352"/>
      <c r="E48" s="352"/>
      <c r="F48" s="355"/>
      <c r="G48" s="355"/>
      <c r="H48" s="355"/>
      <c r="I48" s="355"/>
      <c r="J48" s="355"/>
      <c r="K48" s="355"/>
      <c r="L48" s="352"/>
      <c r="M48" s="352"/>
      <c r="N48" s="352"/>
      <c r="O48" s="352"/>
      <c r="P48" s="352"/>
      <c r="Q48" s="352"/>
      <c r="R48" s="352"/>
      <c r="S48" s="352"/>
      <c r="T48" s="352"/>
      <c r="U48" s="352"/>
      <c r="V48" s="352"/>
      <c r="W48" s="352"/>
      <c r="X48" s="352"/>
      <c r="Y48" s="352"/>
      <c r="Z48" s="352"/>
      <c r="AA48" s="356"/>
      <c r="AB48" s="352"/>
      <c r="AC48" s="352"/>
      <c r="AD48" s="356"/>
      <c r="AE48" s="356"/>
      <c r="AF48" s="352"/>
      <c r="AG48" s="356"/>
      <c r="AH48" s="352"/>
      <c r="AI48" s="352"/>
      <c r="AJ48" s="356"/>
      <c r="AK48" s="352"/>
      <c r="AL48" s="352"/>
      <c r="AM48" s="352"/>
      <c r="AN48" s="352"/>
      <c r="AO48" s="352"/>
      <c r="AP48" s="352"/>
      <c r="AQ48" s="352"/>
      <c r="AR48" s="352"/>
      <c r="AS48" s="352"/>
      <c r="AT48" s="352"/>
      <c r="AU48" s="228"/>
      <c r="AV48" s="228"/>
      <c r="AW48" s="228"/>
      <c r="AX48" s="72"/>
    </row>
    <row r="49" spans="1:50" ht="22.5" customHeight="1" x14ac:dyDescent="0.25">
      <c r="A49" s="352"/>
      <c r="B49" s="353"/>
      <c r="C49" s="354"/>
      <c r="D49" s="352"/>
      <c r="E49" s="352"/>
      <c r="F49" s="355"/>
      <c r="G49" s="355"/>
      <c r="H49" s="355"/>
      <c r="I49" s="355"/>
      <c r="J49" s="355"/>
      <c r="K49" s="355"/>
      <c r="L49" s="352"/>
      <c r="M49" s="352"/>
      <c r="N49" s="352"/>
      <c r="O49" s="352"/>
      <c r="P49" s="352"/>
      <c r="Q49" s="352"/>
      <c r="R49" s="352"/>
      <c r="S49" s="352"/>
      <c r="T49" s="352"/>
      <c r="U49" s="352"/>
      <c r="V49" s="352"/>
      <c r="W49" s="352"/>
      <c r="X49" s="352"/>
      <c r="Y49" s="352"/>
      <c r="Z49" s="352"/>
      <c r="AA49" s="356"/>
      <c r="AB49" s="352"/>
      <c r="AC49" s="352"/>
      <c r="AD49" s="356"/>
      <c r="AE49" s="356"/>
      <c r="AF49" s="352"/>
      <c r="AG49" s="356"/>
      <c r="AH49" s="352"/>
      <c r="AI49" s="352"/>
      <c r="AJ49" s="356"/>
      <c r="AK49" s="352"/>
      <c r="AL49" s="352"/>
      <c r="AM49" s="352"/>
      <c r="AN49" s="352"/>
      <c r="AO49" s="352"/>
      <c r="AP49" s="352"/>
      <c r="AQ49" s="352"/>
      <c r="AR49" s="352"/>
      <c r="AS49" s="352"/>
      <c r="AT49" s="352"/>
      <c r="AU49" s="228"/>
      <c r="AV49" s="228"/>
      <c r="AW49" s="228"/>
      <c r="AX49" s="72"/>
    </row>
    <row r="50" spans="1:50" ht="22.5" customHeight="1" x14ac:dyDescent="0.25">
      <c r="A50" s="352"/>
      <c r="B50" s="353"/>
      <c r="C50" s="354"/>
      <c r="D50" s="352"/>
      <c r="E50" s="352"/>
      <c r="F50" s="355"/>
      <c r="G50" s="355"/>
      <c r="H50" s="355"/>
      <c r="I50" s="355"/>
      <c r="J50" s="355"/>
      <c r="K50" s="355"/>
      <c r="L50" s="352"/>
      <c r="M50" s="352"/>
      <c r="N50" s="352"/>
      <c r="O50" s="352"/>
      <c r="P50" s="352"/>
      <c r="Q50" s="352"/>
      <c r="R50" s="352"/>
      <c r="S50" s="352"/>
      <c r="T50" s="352"/>
      <c r="U50" s="352"/>
      <c r="V50" s="352"/>
      <c r="W50" s="352"/>
      <c r="X50" s="352"/>
      <c r="Y50" s="352"/>
      <c r="Z50" s="352"/>
      <c r="AA50" s="356"/>
      <c r="AB50" s="352"/>
      <c r="AC50" s="352"/>
      <c r="AD50" s="356"/>
      <c r="AE50" s="356"/>
      <c r="AF50" s="352"/>
      <c r="AG50" s="356"/>
      <c r="AH50" s="352"/>
      <c r="AI50" s="352"/>
      <c r="AJ50" s="356"/>
      <c r="AK50" s="352"/>
      <c r="AL50" s="352"/>
      <c r="AM50" s="352"/>
      <c r="AN50" s="352"/>
      <c r="AO50" s="352"/>
      <c r="AP50" s="352"/>
      <c r="AQ50" s="352"/>
      <c r="AR50" s="352"/>
      <c r="AS50" s="352"/>
      <c r="AT50" s="352"/>
      <c r="AU50" s="228"/>
      <c r="AV50" s="228"/>
      <c r="AW50" s="228"/>
      <c r="AX50" s="72"/>
    </row>
    <row r="51" spans="1:50" ht="22.5" customHeight="1" x14ac:dyDescent="0.25">
      <c r="A51" s="352"/>
      <c r="B51" s="353"/>
      <c r="C51" s="354"/>
      <c r="D51" s="352"/>
      <c r="E51" s="352"/>
      <c r="F51" s="355"/>
      <c r="G51" s="355"/>
      <c r="H51" s="355"/>
      <c r="I51" s="355"/>
      <c r="J51" s="355"/>
      <c r="K51" s="355"/>
      <c r="L51" s="352"/>
      <c r="M51" s="352"/>
      <c r="N51" s="352"/>
      <c r="O51" s="352"/>
      <c r="P51" s="352"/>
      <c r="Q51" s="352"/>
      <c r="R51" s="352"/>
      <c r="S51" s="352"/>
      <c r="T51" s="352"/>
      <c r="U51" s="352"/>
      <c r="V51" s="352"/>
      <c r="W51" s="352"/>
      <c r="X51" s="352"/>
      <c r="Y51" s="352"/>
      <c r="Z51" s="352"/>
      <c r="AA51" s="356"/>
      <c r="AB51" s="352"/>
      <c r="AC51" s="352"/>
      <c r="AD51" s="356"/>
      <c r="AE51" s="356"/>
      <c r="AF51" s="352"/>
      <c r="AG51" s="356"/>
      <c r="AH51" s="352"/>
      <c r="AI51" s="352"/>
      <c r="AJ51" s="356"/>
      <c r="AK51" s="352"/>
      <c r="AL51" s="352"/>
      <c r="AM51" s="352"/>
      <c r="AN51" s="352"/>
      <c r="AO51" s="352"/>
      <c r="AP51" s="352"/>
      <c r="AQ51" s="352"/>
      <c r="AR51" s="352"/>
      <c r="AS51" s="352"/>
      <c r="AT51" s="352"/>
      <c r="AU51" s="228"/>
      <c r="AV51" s="228"/>
      <c r="AW51" s="228"/>
      <c r="AX51" s="72"/>
    </row>
    <row r="52" spans="1:50" ht="22.5" customHeight="1" x14ac:dyDescent="0.25">
      <c r="A52" s="352"/>
      <c r="B52" s="353"/>
      <c r="C52" s="354"/>
      <c r="D52" s="352"/>
      <c r="E52" s="352"/>
      <c r="F52" s="355"/>
      <c r="G52" s="355"/>
      <c r="H52" s="355"/>
      <c r="I52" s="355"/>
      <c r="J52" s="355"/>
      <c r="K52" s="355"/>
      <c r="L52" s="352"/>
      <c r="M52" s="352"/>
      <c r="N52" s="352"/>
      <c r="O52" s="352"/>
      <c r="P52" s="352"/>
      <c r="Q52" s="352"/>
      <c r="R52" s="352"/>
      <c r="S52" s="352"/>
      <c r="T52" s="352"/>
      <c r="U52" s="352"/>
      <c r="V52" s="352"/>
      <c r="W52" s="352"/>
      <c r="X52" s="352"/>
      <c r="Y52" s="352"/>
      <c r="Z52" s="352"/>
      <c r="AA52" s="356"/>
      <c r="AB52" s="352"/>
      <c r="AC52" s="352"/>
      <c r="AD52" s="356"/>
      <c r="AE52" s="356"/>
      <c r="AF52" s="352"/>
      <c r="AG52" s="356"/>
      <c r="AH52" s="352"/>
      <c r="AI52" s="352"/>
      <c r="AJ52" s="356"/>
      <c r="AK52" s="352"/>
      <c r="AL52" s="352"/>
      <c r="AM52" s="352"/>
      <c r="AN52" s="352"/>
      <c r="AO52" s="352"/>
      <c r="AP52" s="352"/>
      <c r="AQ52" s="352"/>
      <c r="AR52" s="352"/>
      <c r="AS52" s="352"/>
      <c r="AT52" s="352"/>
      <c r="AU52" s="228"/>
      <c r="AV52" s="228"/>
      <c r="AW52" s="228"/>
      <c r="AX52" s="72"/>
    </row>
    <row r="53" spans="1:50" ht="22.5" customHeight="1" x14ac:dyDescent="0.25">
      <c r="A53" s="352"/>
      <c r="B53" s="353"/>
      <c r="C53" s="354"/>
      <c r="D53" s="352"/>
      <c r="E53" s="352"/>
      <c r="F53" s="355"/>
      <c r="G53" s="355"/>
      <c r="H53" s="355"/>
      <c r="I53" s="355"/>
      <c r="J53" s="355"/>
      <c r="K53" s="355"/>
      <c r="L53" s="352"/>
      <c r="M53" s="352"/>
      <c r="N53" s="352"/>
      <c r="O53" s="352"/>
      <c r="P53" s="352"/>
      <c r="Q53" s="352"/>
      <c r="R53" s="352"/>
      <c r="S53" s="352"/>
      <c r="T53" s="352"/>
      <c r="U53" s="352"/>
      <c r="V53" s="352"/>
      <c r="W53" s="352"/>
      <c r="X53" s="352"/>
      <c r="Y53" s="352"/>
      <c r="Z53" s="352"/>
      <c r="AA53" s="356"/>
      <c r="AB53" s="352"/>
      <c r="AC53" s="352"/>
      <c r="AD53" s="356"/>
      <c r="AE53" s="356"/>
      <c r="AF53" s="352"/>
      <c r="AG53" s="356"/>
      <c r="AH53" s="352"/>
      <c r="AI53" s="352"/>
      <c r="AJ53" s="356"/>
      <c r="AK53" s="352"/>
      <c r="AL53" s="352"/>
      <c r="AM53" s="352"/>
      <c r="AN53" s="352"/>
      <c r="AO53" s="352"/>
      <c r="AP53" s="352"/>
      <c r="AQ53" s="352"/>
      <c r="AR53" s="352"/>
      <c r="AS53" s="352"/>
      <c r="AT53" s="352"/>
      <c r="AU53" s="228"/>
      <c r="AV53" s="228"/>
      <c r="AW53" s="228"/>
      <c r="AX53" s="72"/>
    </row>
    <row r="54" spans="1:50" ht="22.5" customHeight="1" x14ac:dyDescent="0.25">
      <c r="A54" s="352"/>
      <c r="B54" s="353"/>
      <c r="C54" s="354"/>
      <c r="D54" s="352"/>
      <c r="E54" s="352"/>
      <c r="F54" s="355"/>
      <c r="G54" s="355"/>
      <c r="H54" s="355"/>
      <c r="I54" s="355"/>
      <c r="J54" s="355"/>
      <c r="K54" s="355"/>
      <c r="L54" s="352"/>
      <c r="M54" s="352"/>
      <c r="N54" s="352"/>
      <c r="O54" s="352"/>
      <c r="P54" s="352"/>
      <c r="Q54" s="352"/>
      <c r="R54" s="352"/>
      <c r="S54" s="352"/>
      <c r="T54" s="352"/>
      <c r="U54" s="352"/>
      <c r="V54" s="352"/>
      <c r="W54" s="352"/>
      <c r="X54" s="352"/>
      <c r="Y54" s="352"/>
      <c r="Z54" s="352"/>
      <c r="AA54" s="356"/>
      <c r="AB54" s="352"/>
      <c r="AC54" s="352"/>
      <c r="AD54" s="356"/>
      <c r="AE54" s="356"/>
      <c r="AF54" s="352"/>
      <c r="AG54" s="356"/>
      <c r="AH54" s="352"/>
      <c r="AI54" s="352"/>
      <c r="AJ54" s="356"/>
      <c r="AK54" s="352"/>
      <c r="AL54" s="352"/>
      <c r="AM54" s="352"/>
      <c r="AN54" s="352"/>
      <c r="AO54" s="352"/>
      <c r="AP54" s="352"/>
      <c r="AQ54" s="352"/>
      <c r="AR54" s="352"/>
      <c r="AS54" s="352"/>
      <c r="AT54" s="352"/>
      <c r="AU54" s="228"/>
      <c r="AV54" s="228"/>
      <c r="AW54" s="228"/>
      <c r="AX54" s="72"/>
    </row>
    <row r="55" spans="1:50" ht="22.5" customHeight="1" x14ac:dyDescent="0.25">
      <c r="A55" s="352"/>
      <c r="B55" s="353"/>
      <c r="C55" s="354"/>
      <c r="D55" s="352"/>
      <c r="E55" s="352"/>
      <c r="F55" s="355"/>
      <c r="G55" s="355"/>
      <c r="H55" s="355"/>
      <c r="I55" s="355"/>
      <c r="J55" s="355"/>
      <c r="K55" s="355"/>
      <c r="L55" s="352"/>
      <c r="M55" s="352"/>
      <c r="N55" s="352"/>
      <c r="O55" s="352"/>
      <c r="P55" s="352"/>
      <c r="Q55" s="352"/>
      <c r="R55" s="352"/>
      <c r="S55" s="352"/>
      <c r="T55" s="352"/>
      <c r="U55" s="352"/>
      <c r="V55" s="352"/>
      <c r="W55" s="352"/>
      <c r="X55" s="352"/>
      <c r="Y55" s="352"/>
      <c r="Z55" s="352"/>
      <c r="AA55" s="356"/>
      <c r="AB55" s="352"/>
      <c r="AC55" s="352"/>
      <c r="AD55" s="356"/>
      <c r="AE55" s="356"/>
      <c r="AF55" s="352"/>
      <c r="AG55" s="356"/>
      <c r="AH55" s="352"/>
      <c r="AI55" s="352"/>
      <c r="AJ55" s="356"/>
      <c r="AK55" s="352"/>
      <c r="AL55" s="352"/>
      <c r="AM55" s="352"/>
      <c r="AN55" s="352"/>
      <c r="AO55" s="352"/>
      <c r="AP55" s="352"/>
      <c r="AQ55" s="352"/>
      <c r="AR55" s="352"/>
      <c r="AS55" s="352"/>
      <c r="AT55" s="352"/>
      <c r="AU55" s="228"/>
      <c r="AV55" s="228"/>
      <c r="AW55" s="228"/>
      <c r="AX55" s="72"/>
    </row>
    <row r="56" spans="1:50" ht="22.5" customHeight="1" x14ac:dyDescent="0.25">
      <c r="A56" s="352"/>
      <c r="B56" s="353"/>
      <c r="C56" s="354"/>
      <c r="D56" s="352"/>
      <c r="E56" s="352"/>
      <c r="F56" s="355"/>
      <c r="G56" s="355"/>
      <c r="H56" s="355"/>
      <c r="I56" s="355"/>
      <c r="J56" s="355"/>
      <c r="K56" s="355"/>
      <c r="L56" s="352"/>
      <c r="M56" s="352"/>
      <c r="N56" s="352"/>
      <c r="O56" s="352"/>
      <c r="P56" s="352"/>
      <c r="Q56" s="352"/>
      <c r="R56" s="352"/>
      <c r="S56" s="352"/>
      <c r="T56" s="352"/>
      <c r="U56" s="352"/>
      <c r="V56" s="352"/>
      <c r="W56" s="352"/>
      <c r="X56" s="352"/>
      <c r="Y56" s="352"/>
      <c r="Z56" s="352"/>
      <c r="AA56" s="356"/>
      <c r="AB56" s="352"/>
      <c r="AC56" s="352"/>
      <c r="AD56" s="356"/>
      <c r="AE56" s="356"/>
      <c r="AF56" s="352"/>
      <c r="AG56" s="356"/>
      <c r="AH56" s="352"/>
      <c r="AI56" s="352"/>
      <c r="AJ56" s="356"/>
      <c r="AK56" s="352"/>
      <c r="AL56" s="352"/>
      <c r="AM56" s="352"/>
      <c r="AN56" s="352"/>
      <c r="AO56" s="352"/>
      <c r="AP56" s="352"/>
      <c r="AQ56" s="352"/>
      <c r="AR56" s="352"/>
      <c r="AS56" s="352"/>
      <c r="AT56" s="352"/>
      <c r="AU56" s="228"/>
      <c r="AV56" s="228"/>
      <c r="AW56" s="228"/>
      <c r="AX56" s="72"/>
    </row>
    <row r="57" spans="1:50" ht="22.5" customHeight="1" x14ac:dyDescent="0.25">
      <c r="A57" s="352"/>
      <c r="B57" s="353"/>
      <c r="C57" s="354"/>
      <c r="D57" s="352"/>
      <c r="E57" s="352"/>
      <c r="F57" s="355"/>
      <c r="G57" s="355"/>
      <c r="H57" s="355"/>
      <c r="I57" s="355"/>
      <c r="J57" s="355"/>
      <c r="K57" s="355"/>
      <c r="L57" s="352"/>
      <c r="M57" s="352"/>
      <c r="N57" s="352"/>
      <c r="O57" s="352"/>
      <c r="P57" s="352"/>
      <c r="Q57" s="352"/>
      <c r="R57" s="352"/>
      <c r="S57" s="352"/>
      <c r="T57" s="352"/>
      <c r="U57" s="352"/>
      <c r="V57" s="352"/>
      <c r="W57" s="352"/>
      <c r="X57" s="352"/>
      <c r="Y57" s="352"/>
      <c r="Z57" s="352"/>
      <c r="AA57" s="356"/>
      <c r="AB57" s="352"/>
      <c r="AC57" s="352"/>
      <c r="AD57" s="356"/>
      <c r="AE57" s="356"/>
      <c r="AF57" s="352"/>
      <c r="AG57" s="356"/>
      <c r="AH57" s="352"/>
      <c r="AI57" s="352"/>
      <c r="AJ57" s="356"/>
      <c r="AK57" s="352"/>
      <c r="AL57" s="352"/>
      <c r="AM57" s="352"/>
      <c r="AN57" s="352"/>
      <c r="AO57" s="352"/>
      <c r="AP57" s="352"/>
      <c r="AQ57" s="352"/>
      <c r="AR57" s="352"/>
      <c r="AS57" s="352"/>
      <c r="AT57" s="352"/>
      <c r="AU57" s="228"/>
      <c r="AV57" s="228"/>
      <c r="AW57" s="228"/>
      <c r="AX57" s="72"/>
    </row>
    <row r="58" spans="1:50" ht="22.5" customHeight="1" x14ac:dyDescent="0.25">
      <c r="A58" s="352"/>
      <c r="B58" s="353"/>
      <c r="C58" s="354"/>
      <c r="D58" s="352"/>
      <c r="E58" s="352"/>
      <c r="F58" s="355"/>
      <c r="G58" s="355"/>
      <c r="H58" s="355"/>
      <c r="I58" s="355"/>
      <c r="J58" s="355"/>
      <c r="K58" s="355"/>
      <c r="L58" s="352"/>
      <c r="M58" s="352"/>
      <c r="N58" s="352"/>
      <c r="O58" s="352"/>
      <c r="P58" s="352"/>
      <c r="Q58" s="352"/>
      <c r="R58" s="352"/>
      <c r="S58" s="352"/>
      <c r="T58" s="352"/>
      <c r="U58" s="352"/>
      <c r="V58" s="352"/>
      <c r="W58" s="352"/>
      <c r="X58" s="352"/>
      <c r="Y58" s="352"/>
      <c r="Z58" s="352"/>
      <c r="AA58" s="356"/>
      <c r="AB58" s="352"/>
      <c r="AC58" s="352"/>
      <c r="AD58" s="356"/>
      <c r="AE58" s="356"/>
      <c r="AF58" s="352"/>
      <c r="AG58" s="356"/>
      <c r="AH58" s="352"/>
      <c r="AI58" s="352"/>
      <c r="AJ58" s="356"/>
      <c r="AK58" s="352"/>
      <c r="AL58" s="352"/>
      <c r="AM58" s="352"/>
      <c r="AN58" s="352"/>
      <c r="AO58" s="352"/>
      <c r="AP58" s="352"/>
      <c r="AQ58" s="352"/>
      <c r="AR58" s="352"/>
      <c r="AS58" s="352"/>
      <c r="AT58" s="352"/>
      <c r="AU58" s="228"/>
      <c r="AV58" s="228"/>
      <c r="AW58" s="228"/>
      <c r="AX58" s="72"/>
    </row>
    <row r="59" spans="1:50" ht="22.5" customHeight="1" x14ac:dyDescent="0.25">
      <c r="A59" s="352"/>
      <c r="B59" s="353"/>
      <c r="C59" s="354"/>
      <c r="D59" s="352"/>
      <c r="E59" s="352"/>
      <c r="F59" s="355"/>
      <c r="G59" s="355"/>
      <c r="H59" s="355"/>
      <c r="I59" s="355"/>
      <c r="J59" s="355"/>
      <c r="K59" s="355"/>
      <c r="L59" s="352"/>
      <c r="M59" s="352"/>
      <c r="N59" s="352"/>
      <c r="O59" s="352"/>
      <c r="P59" s="352"/>
      <c r="Q59" s="352"/>
      <c r="R59" s="352"/>
      <c r="S59" s="352"/>
      <c r="T59" s="352"/>
      <c r="U59" s="352"/>
      <c r="V59" s="352"/>
      <c r="W59" s="352"/>
      <c r="X59" s="352"/>
      <c r="Y59" s="352"/>
      <c r="Z59" s="352"/>
      <c r="AA59" s="356"/>
      <c r="AB59" s="352"/>
      <c r="AC59" s="352"/>
      <c r="AD59" s="356"/>
      <c r="AE59" s="356"/>
      <c r="AF59" s="352"/>
      <c r="AG59" s="356"/>
      <c r="AH59" s="352"/>
      <c r="AI59" s="352"/>
      <c r="AJ59" s="356"/>
      <c r="AK59" s="352"/>
      <c r="AL59" s="352"/>
      <c r="AM59" s="352"/>
      <c r="AN59" s="352"/>
      <c r="AO59" s="352"/>
      <c r="AP59" s="352"/>
      <c r="AQ59" s="352"/>
      <c r="AR59" s="352"/>
      <c r="AS59" s="352"/>
      <c r="AT59" s="352"/>
      <c r="AU59" s="228"/>
      <c r="AV59" s="228"/>
      <c r="AW59" s="228"/>
      <c r="AX59" s="72"/>
    </row>
    <row r="60" spans="1:50" ht="22.5" customHeight="1" x14ac:dyDescent="0.25">
      <c r="A60" s="352"/>
      <c r="B60" s="353"/>
      <c r="C60" s="354"/>
      <c r="D60" s="352"/>
      <c r="E60" s="352"/>
      <c r="F60" s="355"/>
      <c r="G60" s="355"/>
      <c r="H60" s="355"/>
      <c r="I60" s="355"/>
      <c r="J60" s="355"/>
      <c r="K60" s="355"/>
      <c r="L60" s="352"/>
      <c r="M60" s="352"/>
      <c r="N60" s="352"/>
      <c r="O60" s="352"/>
      <c r="P60" s="352"/>
      <c r="Q60" s="352"/>
      <c r="R60" s="352"/>
      <c r="S60" s="352"/>
      <c r="T60" s="352"/>
      <c r="U60" s="352"/>
      <c r="V60" s="352"/>
      <c r="W60" s="352"/>
      <c r="X60" s="352"/>
      <c r="Y60" s="352"/>
      <c r="Z60" s="352"/>
      <c r="AA60" s="356"/>
      <c r="AB60" s="352"/>
      <c r="AC60" s="352"/>
      <c r="AD60" s="356"/>
      <c r="AE60" s="356"/>
      <c r="AF60" s="352"/>
      <c r="AG60" s="356"/>
      <c r="AH60" s="352"/>
      <c r="AI60" s="352"/>
      <c r="AJ60" s="356"/>
      <c r="AK60" s="352"/>
      <c r="AL60" s="352"/>
      <c r="AM60" s="352"/>
      <c r="AN60" s="352"/>
      <c r="AO60" s="352"/>
      <c r="AP60" s="352"/>
      <c r="AQ60" s="352"/>
      <c r="AR60" s="352"/>
      <c r="AS60" s="352"/>
      <c r="AT60" s="352"/>
      <c r="AU60" s="228"/>
      <c r="AV60" s="228"/>
      <c r="AW60" s="228"/>
      <c r="AX60" s="72"/>
    </row>
    <row r="61" spans="1:50" ht="22.5" customHeight="1" x14ac:dyDescent="0.25">
      <c r="A61" s="352"/>
      <c r="B61" s="353"/>
      <c r="C61" s="354"/>
      <c r="D61" s="352"/>
      <c r="E61" s="352"/>
      <c r="F61" s="355"/>
      <c r="G61" s="355"/>
      <c r="H61" s="355"/>
      <c r="I61" s="355"/>
      <c r="J61" s="355"/>
      <c r="K61" s="355"/>
      <c r="L61" s="352"/>
      <c r="M61" s="352"/>
      <c r="N61" s="352"/>
      <c r="O61" s="352"/>
      <c r="P61" s="352"/>
      <c r="Q61" s="352"/>
      <c r="R61" s="352"/>
      <c r="S61" s="352"/>
      <c r="T61" s="352"/>
      <c r="U61" s="352"/>
      <c r="V61" s="352"/>
      <c r="W61" s="352"/>
      <c r="X61" s="352"/>
      <c r="Y61" s="352"/>
      <c r="Z61" s="352"/>
      <c r="AA61" s="356"/>
      <c r="AB61" s="352"/>
      <c r="AC61" s="352"/>
      <c r="AD61" s="356"/>
      <c r="AE61" s="356"/>
      <c r="AF61" s="352"/>
      <c r="AG61" s="356"/>
      <c r="AH61" s="352"/>
      <c r="AI61" s="352"/>
      <c r="AJ61" s="356"/>
      <c r="AK61" s="352"/>
      <c r="AL61" s="352"/>
      <c r="AM61" s="352"/>
      <c r="AN61" s="352"/>
      <c r="AO61" s="352"/>
      <c r="AP61" s="352"/>
      <c r="AQ61" s="352"/>
      <c r="AR61" s="352"/>
      <c r="AS61" s="352"/>
      <c r="AT61" s="352"/>
      <c r="AU61" s="228"/>
      <c r="AV61" s="228"/>
      <c r="AW61" s="228"/>
      <c r="AX61" s="72"/>
    </row>
    <row r="62" spans="1:50" ht="22.5" customHeight="1" x14ac:dyDescent="0.25">
      <c r="A62" s="352"/>
      <c r="B62" s="353"/>
      <c r="C62" s="354"/>
      <c r="D62" s="352"/>
      <c r="E62" s="352"/>
      <c r="F62" s="355"/>
      <c r="G62" s="355"/>
      <c r="H62" s="355"/>
      <c r="I62" s="355"/>
      <c r="J62" s="355"/>
      <c r="K62" s="355"/>
      <c r="L62" s="352"/>
      <c r="M62" s="352"/>
      <c r="N62" s="352"/>
      <c r="O62" s="352"/>
      <c r="P62" s="352"/>
      <c r="Q62" s="352"/>
      <c r="R62" s="352"/>
      <c r="S62" s="352"/>
      <c r="T62" s="352"/>
      <c r="U62" s="352"/>
      <c r="V62" s="352"/>
      <c r="W62" s="352"/>
      <c r="X62" s="352"/>
      <c r="Y62" s="352"/>
      <c r="Z62" s="352"/>
      <c r="AA62" s="356"/>
      <c r="AB62" s="352"/>
      <c r="AC62" s="352"/>
      <c r="AD62" s="356"/>
      <c r="AE62" s="356"/>
      <c r="AF62" s="352"/>
      <c r="AG62" s="356"/>
      <c r="AH62" s="352"/>
      <c r="AI62" s="352"/>
      <c r="AJ62" s="356"/>
      <c r="AK62" s="352"/>
      <c r="AL62" s="352"/>
      <c r="AM62" s="352"/>
      <c r="AN62" s="352"/>
      <c r="AO62" s="352"/>
      <c r="AP62" s="352"/>
      <c r="AQ62" s="352"/>
      <c r="AR62" s="352"/>
      <c r="AS62" s="352"/>
      <c r="AT62" s="352"/>
      <c r="AU62" s="228"/>
      <c r="AV62" s="228"/>
      <c r="AW62" s="228"/>
      <c r="AX62" s="72"/>
    </row>
    <row r="63" spans="1:50" ht="22.5" customHeight="1" x14ac:dyDescent="0.25">
      <c r="A63" s="352"/>
      <c r="B63" s="353"/>
      <c r="C63" s="354"/>
      <c r="D63" s="352"/>
      <c r="E63" s="352"/>
      <c r="F63" s="355"/>
      <c r="G63" s="355"/>
      <c r="H63" s="355"/>
      <c r="I63" s="355"/>
      <c r="J63" s="355"/>
      <c r="K63" s="355"/>
      <c r="L63" s="352"/>
      <c r="M63" s="352"/>
      <c r="N63" s="352"/>
      <c r="O63" s="352"/>
      <c r="P63" s="352"/>
      <c r="Q63" s="352"/>
      <c r="R63" s="352"/>
      <c r="S63" s="352"/>
      <c r="T63" s="352"/>
      <c r="U63" s="352"/>
      <c r="V63" s="352"/>
      <c r="W63" s="352"/>
      <c r="X63" s="352"/>
      <c r="Y63" s="352"/>
      <c r="Z63" s="352"/>
      <c r="AA63" s="356"/>
      <c r="AB63" s="352"/>
      <c r="AC63" s="352"/>
      <c r="AD63" s="356"/>
      <c r="AE63" s="356"/>
      <c r="AF63" s="352"/>
      <c r="AG63" s="356"/>
      <c r="AH63" s="352"/>
      <c r="AI63" s="352"/>
      <c r="AJ63" s="356"/>
      <c r="AK63" s="352"/>
      <c r="AL63" s="352"/>
      <c r="AM63" s="352"/>
      <c r="AN63" s="352"/>
      <c r="AO63" s="352"/>
      <c r="AP63" s="352"/>
      <c r="AQ63" s="352"/>
      <c r="AR63" s="352"/>
      <c r="AS63" s="352"/>
      <c r="AT63" s="352"/>
      <c r="AU63" s="228"/>
      <c r="AV63" s="228"/>
      <c r="AW63" s="228"/>
      <c r="AX63" s="72"/>
    </row>
    <row r="64" spans="1:50" ht="22.5" customHeight="1" x14ac:dyDescent="0.25">
      <c r="A64" s="352"/>
      <c r="B64" s="353"/>
      <c r="C64" s="354"/>
      <c r="D64" s="352"/>
      <c r="E64" s="352"/>
      <c r="F64" s="355"/>
      <c r="G64" s="355"/>
      <c r="H64" s="355"/>
      <c r="I64" s="355"/>
      <c r="J64" s="355"/>
      <c r="K64" s="355"/>
      <c r="L64" s="352"/>
      <c r="M64" s="352"/>
      <c r="N64" s="352"/>
      <c r="O64" s="352"/>
      <c r="P64" s="352"/>
      <c r="Q64" s="352"/>
      <c r="R64" s="352"/>
      <c r="S64" s="352"/>
      <c r="T64" s="352"/>
      <c r="U64" s="352"/>
      <c r="V64" s="352"/>
      <c r="W64" s="352"/>
      <c r="X64" s="352"/>
      <c r="Y64" s="352"/>
      <c r="Z64" s="352"/>
      <c r="AA64" s="356"/>
      <c r="AB64" s="352"/>
      <c r="AC64" s="352"/>
      <c r="AD64" s="356"/>
      <c r="AE64" s="356"/>
      <c r="AF64" s="352"/>
      <c r="AG64" s="356"/>
      <c r="AH64" s="352"/>
      <c r="AI64" s="352"/>
      <c r="AJ64" s="356"/>
      <c r="AK64" s="352"/>
      <c r="AL64" s="352"/>
      <c r="AM64" s="352"/>
      <c r="AN64" s="352"/>
      <c r="AO64" s="352"/>
      <c r="AP64" s="352"/>
      <c r="AQ64" s="352"/>
      <c r="AR64" s="352"/>
      <c r="AS64" s="352"/>
      <c r="AT64" s="352"/>
      <c r="AU64" s="228"/>
      <c r="AV64" s="228"/>
      <c r="AW64" s="228"/>
      <c r="AX64" s="72"/>
    </row>
    <row r="65" spans="1:50" ht="22.5" customHeight="1" x14ac:dyDescent="0.25">
      <c r="A65" s="352"/>
      <c r="B65" s="353"/>
      <c r="C65" s="354"/>
      <c r="D65" s="352"/>
      <c r="E65" s="352"/>
      <c r="F65" s="355"/>
      <c r="G65" s="355"/>
      <c r="H65" s="355"/>
      <c r="I65" s="355"/>
      <c r="J65" s="355"/>
      <c r="K65" s="355"/>
      <c r="L65" s="352"/>
      <c r="M65" s="352"/>
      <c r="N65" s="352"/>
      <c r="O65" s="352"/>
      <c r="P65" s="352"/>
      <c r="Q65" s="352"/>
      <c r="R65" s="352"/>
      <c r="S65" s="352"/>
      <c r="T65" s="352"/>
      <c r="U65" s="352"/>
      <c r="V65" s="352"/>
      <c r="W65" s="352"/>
      <c r="X65" s="352"/>
      <c r="Y65" s="352"/>
      <c r="Z65" s="352"/>
      <c r="AA65" s="356"/>
      <c r="AB65" s="352"/>
      <c r="AC65" s="352"/>
      <c r="AD65" s="356"/>
      <c r="AE65" s="356"/>
      <c r="AF65" s="352"/>
      <c r="AG65" s="356"/>
      <c r="AH65" s="352"/>
      <c r="AI65" s="352"/>
      <c r="AJ65" s="356"/>
      <c r="AK65" s="352"/>
      <c r="AL65" s="352"/>
      <c r="AM65" s="352"/>
      <c r="AN65" s="352"/>
      <c r="AO65" s="352"/>
      <c r="AP65" s="352"/>
      <c r="AQ65" s="352"/>
      <c r="AR65" s="352"/>
      <c r="AS65" s="352"/>
      <c r="AT65" s="352"/>
      <c r="AU65" s="228"/>
      <c r="AV65" s="228"/>
      <c r="AW65" s="228"/>
      <c r="AX65" s="72"/>
    </row>
    <row r="66" spans="1:50" ht="22.5" customHeight="1" x14ac:dyDescent="0.25">
      <c r="A66" s="352"/>
      <c r="B66" s="353"/>
      <c r="C66" s="354"/>
      <c r="D66" s="352"/>
      <c r="E66" s="352"/>
      <c r="F66" s="355"/>
      <c r="G66" s="355"/>
      <c r="H66" s="355"/>
      <c r="I66" s="355"/>
      <c r="J66" s="355"/>
      <c r="K66" s="355"/>
      <c r="L66" s="352"/>
      <c r="M66" s="352"/>
      <c r="N66" s="352"/>
      <c r="O66" s="352"/>
      <c r="P66" s="352"/>
      <c r="Q66" s="352"/>
      <c r="R66" s="352"/>
      <c r="S66" s="352"/>
      <c r="T66" s="352"/>
      <c r="U66" s="352"/>
      <c r="V66" s="352"/>
      <c r="W66" s="352"/>
      <c r="X66" s="352"/>
      <c r="Y66" s="352"/>
      <c r="Z66" s="352"/>
      <c r="AA66" s="356"/>
      <c r="AB66" s="352"/>
      <c r="AC66" s="352"/>
      <c r="AD66" s="356"/>
      <c r="AE66" s="356"/>
      <c r="AF66" s="352"/>
      <c r="AG66" s="356"/>
      <c r="AH66" s="352"/>
      <c r="AI66" s="352"/>
      <c r="AJ66" s="356"/>
      <c r="AK66" s="352"/>
      <c r="AL66" s="352"/>
      <c r="AM66" s="352"/>
      <c r="AN66" s="352"/>
      <c r="AO66" s="352"/>
      <c r="AP66" s="352"/>
      <c r="AQ66" s="352"/>
      <c r="AR66" s="352"/>
      <c r="AS66" s="352"/>
      <c r="AT66" s="352"/>
      <c r="AU66" s="228"/>
      <c r="AV66" s="228"/>
      <c r="AW66" s="228"/>
      <c r="AX66" s="72"/>
    </row>
    <row r="67" spans="1:50" ht="22.5" customHeight="1" x14ac:dyDescent="0.25">
      <c r="A67" s="352"/>
      <c r="B67" s="353"/>
      <c r="C67" s="354"/>
      <c r="D67" s="352"/>
      <c r="E67" s="352"/>
      <c r="F67" s="355"/>
      <c r="G67" s="355"/>
      <c r="H67" s="355"/>
      <c r="I67" s="355"/>
      <c r="J67" s="355"/>
      <c r="K67" s="355"/>
      <c r="L67" s="352"/>
      <c r="M67" s="352"/>
      <c r="N67" s="352"/>
      <c r="O67" s="352"/>
      <c r="P67" s="352"/>
      <c r="Q67" s="352"/>
      <c r="R67" s="352"/>
      <c r="S67" s="352"/>
      <c r="T67" s="352"/>
      <c r="U67" s="352"/>
      <c r="V67" s="352"/>
      <c r="W67" s="352"/>
      <c r="X67" s="352"/>
      <c r="Y67" s="352"/>
      <c r="Z67" s="352"/>
      <c r="AA67" s="356"/>
      <c r="AB67" s="352"/>
      <c r="AC67" s="352"/>
      <c r="AD67" s="356"/>
      <c r="AE67" s="356"/>
      <c r="AF67" s="352"/>
      <c r="AG67" s="356"/>
      <c r="AH67" s="352"/>
      <c r="AI67" s="352"/>
      <c r="AJ67" s="356"/>
      <c r="AK67" s="352"/>
      <c r="AL67" s="352"/>
      <c r="AM67" s="352"/>
      <c r="AN67" s="352"/>
      <c r="AO67" s="352"/>
      <c r="AP67" s="352"/>
      <c r="AQ67" s="352"/>
      <c r="AR67" s="352"/>
      <c r="AS67" s="352"/>
      <c r="AT67" s="352"/>
      <c r="AU67" s="228"/>
      <c r="AV67" s="228"/>
      <c r="AW67" s="228"/>
      <c r="AX67" s="72"/>
    </row>
    <row r="68" spans="1:50" ht="22.5" customHeight="1" x14ac:dyDescent="0.25">
      <c r="A68" s="352"/>
      <c r="B68" s="353"/>
      <c r="C68" s="354"/>
      <c r="D68" s="352"/>
      <c r="E68" s="352"/>
      <c r="F68" s="355"/>
      <c r="G68" s="355"/>
      <c r="H68" s="355"/>
      <c r="I68" s="355"/>
      <c r="J68" s="355"/>
      <c r="K68" s="355"/>
      <c r="L68" s="352"/>
      <c r="M68" s="352"/>
      <c r="N68" s="352"/>
      <c r="O68" s="352"/>
      <c r="P68" s="352"/>
      <c r="Q68" s="352"/>
      <c r="R68" s="352"/>
      <c r="S68" s="352"/>
      <c r="T68" s="352"/>
      <c r="U68" s="352"/>
      <c r="V68" s="352"/>
      <c r="W68" s="352"/>
      <c r="X68" s="352"/>
      <c r="Y68" s="352"/>
      <c r="Z68" s="352"/>
      <c r="AA68" s="356"/>
      <c r="AB68" s="352"/>
      <c r="AC68" s="352"/>
      <c r="AD68" s="356"/>
      <c r="AE68" s="356"/>
      <c r="AF68" s="352"/>
      <c r="AG68" s="356"/>
      <c r="AH68" s="352"/>
      <c r="AI68" s="352"/>
      <c r="AJ68" s="356"/>
      <c r="AK68" s="352"/>
      <c r="AL68" s="352"/>
      <c r="AM68" s="352"/>
      <c r="AN68" s="352"/>
      <c r="AO68" s="352"/>
      <c r="AP68" s="352"/>
      <c r="AQ68" s="352"/>
      <c r="AR68" s="352"/>
      <c r="AS68" s="352"/>
      <c r="AT68" s="352"/>
      <c r="AU68" s="228"/>
      <c r="AV68" s="228"/>
      <c r="AW68" s="228"/>
      <c r="AX68" s="72"/>
    </row>
    <row r="69" spans="1:50" ht="22.5" customHeight="1" x14ac:dyDescent="0.25">
      <c r="A69" s="352"/>
      <c r="B69" s="353"/>
      <c r="C69" s="354"/>
      <c r="D69" s="352"/>
      <c r="E69" s="352"/>
      <c r="F69" s="355"/>
      <c r="G69" s="355"/>
      <c r="H69" s="355"/>
      <c r="I69" s="355"/>
      <c r="J69" s="355"/>
      <c r="K69" s="355"/>
      <c r="L69" s="352"/>
      <c r="M69" s="352"/>
      <c r="N69" s="352"/>
      <c r="O69" s="352"/>
      <c r="P69" s="352"/>
      <c r="Q69" s="352"/>
      <c r="R69" s="352"/>
      <c r="S69" s="352"/>
      <c r="T69" s="352"/>
      <c r="U69" s="352"/>
      <c r="V69" s="352"/>
      <c r="W69" s="352"/>
      <c r="X69" s="352"/>
      <c r="Y69" s="352"/>
      <c r="Z69" s="352"/>
      <c r="AA69" s="356"/>
      <c r="AB69" s="352"/>
      <c r="AC69" s="352"/>
      <c r="AD69" s="356"/>
      <c r="AE69" s="356"/>
      <c r="AF69" s="352"/>
      <c r="AG69" s="356"/>
      <c r="AH69" s="352"/>
      <c r="AI69" s="352"/>
      <c r="AJ69" s="356"/>
      <c r="AK69" s="352"/>
      <c r="AL69" s="352"/>
      <c r="AM69" s="352"/>
      <c r="AN69" s="352"/>
      <c r="AO69" s="352"/>
      <c r="AP69" s="352"/>
      <c r="AQ69" s="352"/>
      <c r="AR69" s="352"/>
      <c r="AS69" s="352"/>
      <c r="AT69" s="352"/>
      <c r="AU69" s="228"/>
      <c r="AV69" s="228"/>
      <c r="AW69" s="228"/>
      <c r="AX69" s="72"/>
    </row>
    <row r="70" spans="1:50" ht="22.5" customHeight="1" x14ac:dyDescent="0.25">
      <c r="A70" s="352"/>
      <c r="B70" s="353"/>
      <c r="C70" s="354"/>
      <c r="D70" s="352"/>
      <c r="E70" s="352"/>
      <c r="F70" s="355"/>
      <c r="G70" s="355"/>
      <c r="H70" s="355"/>
      <c r="I70" s="355"/>
      <c r="J70" s="355"/>
      <c r="K70" s="355"/>
      <c r="L70" s="352"/>
      <c r="M70" s="352"/>
      <c r="N70" s="352"/>
      <c r="O70" s="352"/>
      <c r="P70" s="352"/>
      <c r="Q70" s="352"/>
      <c r="R70" s="352"/>
      <c r="S70" s="352"/>
      <c r="T70" s="352"/>
      <c r="U70" s="352"/>
      <c r="V70" s="352"/>
      <c r="W70" s="352"/>
      <c r="X70" s="352"/>
      <c r="Y70" s="352"/>
      <c r="Z70" s="352"/>
      <c r="AA70" s="356"/>
      <c r="AB70" s="352"/>
      <c r="AC70" s="352"/>
      <c r="AD70" s="356"/>
      <c r="AE70" s="356"/>
      <c r="AF70" s="352"/>
      <c r="AG70" s="356"/>
      <c r="AH70" s="352"/>
      <c r="AI70" s="352"/>
      <c r="AJ70" s="356"/>
      <c r="AK70" s="352"/>
      <c r="AL70" s="352"/>
      <c r="AM70" s="352"/>
      <c r="AN70" s="352"/>
      <c r="AO70" s="352"/>
      <c r="AP70" s="352"/>
      <c r="AQ70" s="352"/>
      <c r="AR70" s="352"/>
      <c r="AS70" s="352"/>
      <c r="AT70" s="352"/>
      <c r="AU70" s="228"/>
      <c r="AV70" s="228"/>
      <c r="AW70" s="228"/>
      <c r="AX70" s="72"/>
    </row>
    <row r="71" spans="1:50" ht="22.5" customHeight="1" x14ac:dyDescent="0.25">
      <c r="A71" s="352"/>
      <c r="B71" s="353"/>
      <c r="C71" s="354"/>
      <c r="D71" s="352"/>
      <c r="E71" s="352"/>
      <c r="F71" s="355"/>
      <c r="G71" s="355"/>
      <c r="H71" s="355"/>
      <c r="I71" s="355"/>
      <c r="J71" s="355"/>
      <c r="K71" s="355"/>
      <c r="L71" s="352"/>
      <c r="M71" s="352"/>
      <c r="N71" s="352"/>
      <c r="O71" s="352"/>
      <c r="P71" s="352"/>
      <c r="Q71" s="352"/>
      <c r="R71" s="352"/>
      <c r="S71" s="352"/>
      <c r="T71" s="352"/>
      <c r="U71" s="352"/>
      <c r="V71" s="352"/>
      <c r="W71" s="352"/>
      <c r="X71" s="352"/>
      <c r="Y71" s="352"/>
      <c r="Z71" s="352"/>
      <c r="AA71" s="356"/>
      <c r="AB71" s="352"/>
      <c r="AC71" s="352"/>
      <c r="AD71" s="356"/>
      <c r="AE71" s="356"/>
      <c r="AF71" s="352"/>
      <c r="AG71" s="356"/>
      <c r="AH71" s="352"/>
      <c r="AI71" s="352"/>
      <c r="AJ71" s="356"/>
      <c r="AK71" s="352"/>
      <c r="AL71" s="352"/>
      <c r="AM71" s="352"/>
      <c r="AN71" s="352"/>
      <c r="AO71" s="352"/>
      <c r="AP71" s="352"/>
      <c r="AQ71" s="352"/>
      <c r="AR71" s="352"/>
      <c r="AS71" s="352"/>
      <c r="AT71" s="352"/>
      <c r="AU71" s="228"/>
      <c r="AV71" s="228"/>
      <c r="AW71" s="228"/>
      <c r="AX71" s="72"/>
    </row>
    <row r="72" spans="1:50" ht="22.5" customHeight="1" x14ac:dyDescent="0.25">
      <c r="A72" s="352"/>
      <c r="B72" s="353"/>
      <c r="C72" s="354"/>
      <c r="D72" s="352"/>
      <c r="E72" s="352"/>
      <c r="F72" s="355"/>
      <c r="G72" s="355"/>
      <c r="H72" s="355"/>
      <c r="I72" s="355"/>
      <c r="J72" s="355"/>
      <c r="K72" s="355"/>
      <c r="L72" s="352"/>
      <c r="M72" s="352"/>
      <c r="N72" s="352"/>
      <c r="O72" s="352"/>
      <c r="P72" s="352"/>
      <c r="Q72" s="352"/>
      <c r="R72" s="352"/>
      <c r="S72" s="352"/>
      <c r="T72" s="352"/>
      <c r="U72" s="352"/>
      <c r="V72" s="352"/>
      <c r="W72" s="352"/>
      <c r="X72" s="352"/>
      <c r="Y72" s="352"/>
      <c r="Z72" s="352"/>
      <c r="AA72" s="356"/>
      <c r="AB72" s="352"/>
      <c r="AC72" s="352"/>
      <c r="AD72" s="356"/>
      <c r="AE72" s="356"/>
      <c r="AF72" s="352"/>
      <c r="AG72" s="356"/>
      <c r="AH72" s="352"/>
      <c r="AI72" s="352"/>
      <c r="AJ72" s="356"/>
      <c r="AK72" s="352"/>
      <c r="AL72" s="352"/>
      <c r="AM72" s="352"/>
      <c r="AN72" s="352"/>
      <c r="AO72" s="352"/>
      <c r="AP72" s="352"/>
      <c r="AQ72" s="352"/>
      <c r="AR72" s="352"/>
      <c r="AS72" s="352"/>
      <c r="AT72" s="352"/>
      <c r="AU72" s="228"/>
      <c r="AV72" s="228"/>
      <c r="AW72" s="228"/>
      <c r="AX72" s="72"/>
    </row>
    <row r="73" spans="1:50" ht="22.5" customHeight="1" x14ac:dyDescent="0.25">
      <c r="A73" s="352"/>
      <c r="B73" s="353"/>
      <c r="C73" s="354"/>
      <c r="D73" s="352"/>
      <c r="E73" s="352"/>
      <c r="F73" s="355"/>
      <c r="G73" s="355"/>
      <c r="H73" s="355"/>
      <c r="I73" s="355"/>
      <c r="J73" s="355"/>
      <c r="K73" s="355"/>
      <c r="L73" s="352"/>
      <c r="M73" s="352"/>
      <c r="N73" s="352"/>
      <c r="O73" s="352"/>
      <c r="P73" s="352"/>
      <c r="Q73" s="352"/>
      <c r="R73" s="352"/>
      <c r="S73" s="352"/>
      <c r="T73" s="352"/>
      <c r="U73" s="352"/>
      <c r="V73" s="352"/>
      <c r="W73" s="352"/>
      <c r="X73" s="352"/>
      <c r="Y73" s="352"/>
      <c r="Z73" s="352"/>
      <c r="AA73" s="356"/>
      <c r="AB73" s="352"/>
      <c r="AC73" s="352"/>
      <c r="AD73" s="356"/>
      <c r="AE73" s="356"/>
      <c r="AF73" s="352"/>
      <c r="AG73" s="356"/>
      <c r="AH73" s="352"/>
      <c r="AI73" s="352"/>
      <c r="AJ73" s="356"/>
      <c r="AK73" s="352"/>
      <c r="AL73" s="352"/>
      <c r="AM73" s="352"/>
      <c r="AN73" s="352"/>
      <c r="AO73" s="352"/>
      <c r="AP73" s="352"/>
      <c r="AQ73" s="352"/>
      <c r="AR73" s="352"/>
      <c r="AS73" s="352"/>
      <c r="AT73" s="352"/>
      <c r="AU73" s="228"/>
      <c r="AV73" s="228"/>
      <c r="AW73" s="228"/>
      <c r="AX73" s="72"/>
    </row>
    <row r="74" spans="1:50" ht="22.5" customHeight="1" x14ac:dyDescent="0.25">
      <c r="A74" s="352"/>
      <c r="B74" s="353"/>
      <c r="C74" s="354"/>
      <c r="D74" s="352"/>
      <c r="E74" s="352"/>
      <c r="F74" s="355"/>
      <c r="G74" s="355"/>
      <c r="H74" s="355"/>
      <c r="I74" s="355"/>
      <c r="J74" s="355"/>
      <c r="K74" s="355"/>
      <c r="L74" s="352"/>
      <c r="M74" s="352"/>
      <c r="N74" s="352"/>
      <c r="O74" s="352"/>
      <c r="P74" s="352"/>
      <c r="Q74" s="352"/>
      <c r="R74" s="352"/>
      <c r="S74" s="352"/>
      <c r="T74" s="352"/>
      <c r="U74" s="352"/>
      <c r="V74" s="352"/>
      <c r="W74" s="352"/>
      <c r="X74" s="352"/>
      <c r="Y74" s="352"/>
      <c r="Z74" s="352"/>
      <c r="AA74" s="356"/>
      <c r="AB74" s="352"/>
      <c r="AC74" s="352"/>
      <c r="AD74" s="356"/>
      <c r="AE74" s="356"/>
      <c r="AF74" s="352"/>
      <c r="AG74" s="356"/>
      <c r="AH74" s="352"/>
      <c r="AI74" s="352"/>
      <c r="AJ74" s="356"/>
      <c r="AK74" s="352"/>
      <c r="AL74" s="352"/>
      <c r="AM74" s="352"/>
      <c r="AN74" s="352"/>
      <c r="AO74" s="352"/>
      <c r="AP74" s="352"/>
      <c r="AQ74" s="352"/>
      <c r="AR74" s="352"/>
      <c r="AS74" s="352"/>
      <c r="AT74" s="352"/>
      <c r="AU74" s="228"/>
      <c r="AV74" s="228"/>
      <c r="AW74" s="228"/>
      <c r="AX74" s="72"/>
    </row>
    <row r="75" spans="1:50" ht="22.5" customHeight="1" x14ac:dyDescent="0.25">
      <c r="A75" s="352"/>
      <c r="B75" s="353"/>
      <c r="C75" s="354"/>
      <c r="D75" s="352"/>
      <c r="E75" s="352"/>
      <c r="F75" s="355"/>
      <c r="G75" s="355"/>
      <c r="H75" s="355"/>
      <c r="I75" s="355"/>
      <c r="J75" s="355"/>
      <c r="K75" s="355"/>
      <c r="L75" s="352"/>
      <c r="M75" s="352"/>
      <c r="N75" s="352"/>
      <c r="O75" s="352"/>
      <c r="P75" s="352"/>
      <c r="Q75" s="352"/>
      <c r="R75" s="352"/>
      <c r="S75" s="352"/>
      <c r="T75" s="352"/>
      <c r="U75" s="352"/>
      <c r="V75" s="352"/>
      <c r="W75" s="352"/>
      <c r="X75" s="352"/>
      <c r="Y75" s="352"/>
      <c r="Z75" s="352"/>
      <c r="AA75" s="356"/>
      <c r="AB75" s="352"/>
      <c r="AC75" s="352"/>
      <c r="AD75" s="356"/>
      <c r="AE75" s="356"/>
      <c r="AF75" s="352"/>
      <c r="AG75" s="356"/>
      <c r="AH75" s="352"/>
      <c r="AI75" s="352"/>
      <c r="AJ75" s="356"/>
      <c r="AK75" s="352"/>
      <c r="AL75" s="352"/>
      <c r="AM75" s="352"/>
      <c r="AN75" s="352"/>
      <c r="AO75" s="352"/>
      <c r="AP75" s="352"/>
      <c r="AQ75" s="352"/>
      <c r="AR75" s="352"/>
      <c r="AS75" s="352"/>
      <c r="AT75" s="352"/>
      <c r="AU75" s="228"/>
      <c r="AV75" s="228"/>
      <c r="AW75" s="228"/>
      <c r="AX75" s="72"/>
    </row>
    <row r="76" spans="1:50" ht="22.5" customHeight="1" x14ac:dyDescent="0.25">
      <c r="A76" s="352"/>
      <c r="B76" s="353"/>
      <c r="C76" s="354"/>
      <c r="D76" s="352"/>
      <c r="E76" s="352"/>
      <c r="F76" s="355"/>
      <c r="G76" s="355"/>
      <c r="H76" s="355"/>
      <c r="I76" s="355"/>
      <c r="J76" s="355"/>
      <c r="K76" s="355"/>
      <c r="L76" s="352"/>
      <c r="M76" s="352"/>
      <c r="N76" s="352"/>
      <c r="O76" s="352"/>
      <c r="P76" s="352"/>
      <c r="Q76" s="352"/>
      <c r="R76" s="352"/>
      <c r="S76" s="352"/>
      <c r="T76" s="352"/>
      <c r="U76" s="352"/>
      <c r="V76" s="352"/>
      <c r="W76" s="352"/>
      <c r="X76" s="352"/>
      <c r="Y76" s="352"/>
      <c r="Z76" s="352"/>
      <c r="AA76" s="356"/>
      <c r="AB76" s="352"/>
      <c r="AC76" s="352"/>
      <c r="AD76" s="356"/>
      <c r="AE76" s="356"/>
      <c r="AF76" s="352"/>
      <c r="AG76" s="356"/>
      <c r="AH76" s="352"/>
      <c r="AI76" s="352"/>
      <c r="AJ76" s="356"/>
      <c r="AK76" s="352"/>
      <c r="AL76" s="352"/>
      <c r="AM76" s="352"/>
      <c r="AN76" s="352"/>
      <c r="AO76" s="352"/>
      <c r="AP76" s="352"/>
      <c r="AQ76" s="352"/>
      <c r="AR76" s="352"/>
      <c r="AS76" s="352"/>
      <c r="AT76" s="352"/>
      <c r="AU76" s="228"/>
      <c r="AV76" s="228"/>
      <c r="AW76" s="228"/>
      <c r="AX76" s="72"/>
    </row>
    <row r="77" spans="1:50" ht="22.5" customHeight="1" x14ac:dyDescent="0.25">
      <c r="A77" s="352"/>
      <c r="B77" s="353"/>
      <c r="C77" s="354"/>
      <c r="D77" s="352"/>
      <c r="E77" s="352"/>
      <c r="F77" s="355"/>
      <c r="G77" s="355"/>
      <c r="H77" s="355"/>
      <c r="I77" s="355"/>
      <c r="J77" s="355"/>
      <c r="K77" s="355"/>
      <c r="L77" s="352"/>
      <c r="M77" s="352"/>
      <c r="N77" s="352"/>
      <c r="O77" s="352"/>
      <c r="P77" s="352"/>
      <c r="Q77" s="352"/>
      <c r="R77" s="352"/>
      <c r="S77" s="352"/>
      <c r="T77" s="352"/>
      <c r="U77" s="352"/>
      <c r="V77" s="352"/>
      <c r="W77" s="352"/>
      <c r="X77" s="352"/>
      <c r="Y77" s="352"/>
      <c r="Z77" s="352"/>
      <c r="AA77" s="356"/>
      <c r="AB77" s="352"/>
      <c r="AC77" s="352"/>
      <c r="AD77" s="356"/>
      <c r="AE77" s="356"/>
      <c r="AF77" s="352"/>
      <c r="AG77" s="356"/>
      <c r="AH77" s="352"/>
      <c r="AI77" s="352"/>
      <c r="AJ77" s="356"/>
      <c r="AK77" s="352"/>
      <c r="AL77" s="352"/>
      <c r="AM77" s="352"/>
      <c r="AN77" s="352"/>
      <c r="AO77" s="352"/>
      <c r="AP77" s="352"/>
      <c r="AQ77" s="352"/>
      <c r="AR77" s="352"/>
      <c r="AS77" s="352"/>
      <c r="AT77" s="352"/>
      <c r="AU77" s="228"/>
      <c r="AV77" s="228"/>
      <c r="AW77" s="228"/>
      <c r="AX77" s="72"/>
    </row>
    <row r="78" spans="1:50" ht="22.5" customHeight="1" x14ac:dyDescent="0.25">
      <c r="A78" s="352"/>
      <c r="B78" s="353"/>
      <c r="C78" s="354"/>
      <c r="D78" s="352"/>
      <c r="E78" s="352"/>
      <c r="F78" s="355"/>
      <c r="G78" s="355"/>
      <c r="H78" s="355"/>
      <c r="I78" s="355"/>
      <c r="J78" s="355"/>
      <c r="K78" s="355"/>
      <c r="L78" s="352"/>
      <c r="M78" s="352"/>
      <c r="N78" s="352"/>
      <c r="O78" s="352"/>
      <c r="P78" s="352"/>
      <c r="Q78" s="352"/>
      <c r="R78" s="352"/>
      <c r="S78" s="352"/>
      <c r="T78" s="352"/>
      <c r="U78" s="352"/>
      <c r="V78" s="352"/>
      <c r="W78" s="352"/>
      <c r="X78" s="352"/>
      <c r="Y78" s="352"/>
      <c r="Z78" s="352"/>
      <c r="AA78" s="356"/>
      <c r="AB78" s="352"/>
      <c r="AC78" s="352"/>
      <c r="AD78" s="356"/>
      <c r="AE78" s="356"/>
      <c r="AF78" s="352"/>
      <c r="AG78" s="356"/>
      <c r="AH78" s="352"/>
      <c r="AI78" s="352"/>
      <c r="AJ78" s="356"/>
      <c r="AK78" s="352"/>
      <c r="AL78" s="352"/>
      <c r="AM78" s="352"/>
      <c r="AN78" s="352"/>
      <c r="AO78" s="352"/>
      <c r="AP78" s="352"/>
      <c r="AQ78" s="352"/>
      <c r="AR78" s="352"/>
      <c r="AS78" s="352"/>
      <c r="AT78" s="352"/>
      <c r="AU78" s="228"/>
      <c r="AV78" s="228"/>
      <c r="AW78" s="228"/>
      <c r="AX78" s="72"/>
    </row>
    <row r="79" spans="1:50" ht="22.5" customHeight="1" x14ac:dyDescent="0.25">
      <c r="A79" s="352"/>
      <c r="B79" s="353"/>
      <c r="C79" s="354"/>
      <c r="D79" s="352"/>
      <c r="E79" s="352"/>
      <c r="F79" s="355"/>
      <c r="G79" s="355"/>
      <c r="H79" s="355"/>
      <c r="I79" s="355"/>
      <c r="J79" s="355"/>
      <c r="K79" s="355"/>
      <c r="L79" s="352"/>
      <c r="M79" s="352"/>
      <c r="N79" s="352"/>
      <c r="O79" s="352"/>
      <c r="P79" s="352"/>
      <c r="Q79" s="352"/>
      <c r="R79" s="352"/>
      <c r="S79" s="352"/>
      <c r="T79" s="352"/>
      <c r="U79" s="352"/>
      <c r="V79" s="352"/>
      <c r="W79" s="352"/>
      <c r="X79" s="352"/>
      <c r="Y79" s="352"/>
      <c r="Z79" s="352"/>
      <c r="AA79" s="356"/>
      <c r="AB79" s="352"/>
      <c r="AC79" s="352"/>
      <c r="AD79" s="356"/>
      <c r="AE79" s="356"/>
      <c r="AF79" s="352"/>
      <c r="AG79" s="356"/>
      <c r="AH79" s="352"/>
      <c r="AI79" s="352"/>
      <c r="AJ79" s="356"/>
      <c r="AK79" s="352"/>
      <c r="AL79" s="352"/>
      <c r="AM79" s="352"/>
      <c r="AN79" s="352"/>
      <c r="AO79" s="352"/>
      <c r="AP79" s="352"/>
      <c r="AQ79" s="352"/>
      <c r="AR79" s="352"/>
      <c r="AS79" s="352"/>
      <c r="AT79" s="352"/>
      <c r="AU79" s="228"/>
      <c r="AV79" s="228"/>
      <c r="AW79" s="228"/>
      <c r="AX79" s="72"/>
    </row>
    <row r="80" spans="1:50" ht="22.5" customHeight="1" x14ac:dyDescent="0.25">
      <c r="A80" s="352"/>
      <c r="B80" s="353"/>
      <c r="C80" s="354"/>
      <c r="D80" s="352"/>
      <c r="E80" s="352"/>
      <c r="F80" s="355"/>
      <c r="G80" s="355"/>
      <c r="H80" s="355"/>
      <c r="I80" s="355"/>
      <c r="J80" s="355"/>
      <c r="K80" s="355"/>
      <c r="L80" s="352"/>
      <c r="M80" s="352"/>
      <c r="N80" s="352"/>
      <c r="O80" s="352"/>
      <c r="P80" s="352"/>
      <c r="Q80" s="352"/>
      <c r="R80" s="352"/>
      <c r="S80" s="352"/>
      <c r="T80" s="352"/>
      <c r="U80" s="352"/>
      <c r="V80" s="352"/>
      <c r="W80" s="352"/>
      <c r="X80" s="352"/>
      <c r="Y80" s="352"/>
      <c r="Z80" s="352"/>
      <c r="AA80" s="356"/>
      <c r="AB80" s="352"/>
      <c r="AC80" s="352"/>
      <c r="AD80" s="356"/>
      <c r="AE80" s="356"/>
      <c r="AF80" s="352"/>
      <c r="AG80" s="356"/>
      <c r="AH80" s="352"/>
      <c r="AI80" s="352"/>
      <c r="AJ80" s="356"/>
      <c r="AK80" s="352"/>
      <c r="AL80" s="352"/>
      <c r="AM80" s="352"/>
      <c r="AN80" s="352"/>
      <c r="AO80" s="352"/>
      <c r="AP80" s="352"/>
      <c r="AQ80" s="352"/>
      <c r="AR80" s="352"/>
      <c r="AS80" s="352"/>
      <c r="AT80" s="352"/>
      <c r="AU80" s="228"/>
      <c r="AV80" s="228"/>
      <c r="AW80" s="228"/>
      <c r="AX80" s="72"/>
    </row>
    <row r="81" spans="1:50" ht="22.5" customHeight="1" x14ac:dyDescent="0.25">
      <c r="A81" s="352"/>
      <c r="B81" s="353"/>
      <c r="C81" s="354"/>
      <c r="D81" s="352"/>
      <c r="E81" s="352"/>
      <c r="F81" s="355"/>
      <c r="G81" s="355"/>
      <c r="H81" s="355"/>
      <c r="I81" s="355"/>
      <c r="J81" s="355"/>
      <c r="K81" s="355"/>
      <c r="L81" s="352"/>
      <c r="M81" s="352"/>
      <c r="N81" s="352"/>
      <c r="O81" s="352"/>
      <c r="P81" s="352"/>
      <c r="Q81" s="352"/>
      <c r="R81" s="352"/>
      <c r="S81" s="352"/>
      <c r="T81" s="352"/>
      <c r="U81" s="352"/>
      <c r="V81" s="352"/>
      <c r="W81" s="352"/>
      <c r="X81" s="352"/>
      <c r="Y81" s="352"/>
      <c r="Z81" s="352"/>
      <c r="AA81" s="356"/>
      <c r="AB81" s="352"/>
      <c r="AC81" s="352"/>
      <c r="AD81" s="356"/>
      <c r="AE81" s="356"/>
      <c r="AF81" s="352"/>
      <c r="AG81" s="356"/>
      <c r="AH81" s="352"/>
      <c r="AI81" s="352"/>
      <c r="AJ81" s="356"/>
      <c r="AK81" s="352"/>
      <c r="AL81" s="352"/>
      <c r="AM81" s="352"/>
      <c r="AN81" s="352"/>
      <c r="AO81" s="352"/>
      <c r="AP81" s="352"/>
      <c r="AQ81" s="352"/>
      <c r="AR81" s="352"/>
      <c r="AS81" s="352"/>
      <c r="AT81" s="352"/>
      <c r="AU81" s="228"/>
      <c r="AV81" s="228"/>
      <c r="AW81" s="228"/>
      <c r="AX81" s="72"/>
    </row>
    <row r="82" spans="1:50" ht="22.5" customHeight="1" x14ac:dyDescent="0.25">
      <c r="A82" s="352"/>
      <c r="B82" s="353"/>
      <c r="C82" s="354"/>
      <c r="D82" s="352"/>
      <c r="E82" s="352"/>
      <c r="F82" s="355"/>
      <c r="G82" s="355"/>
      <c r="H82" s="355"/>
      <c r="I82" s="355"/>
      <c r="J82" s="355"/>
      <c r="K82" s="355"/>
      <c r="L82" s="352"/>
      <c r="M82" s="352"/>
      <c r="N82" s="352"/>
      <c r="O82" s="352"/>
      <c r="P82" s="352"/>
      <c r="Q82" s="352"/>
      <c r="R82" s="352"/>
      <c r="S82" s="352"/>
      <c r="T82" s="352"/>
      <c r="U82" s="352"/>
      <c r="V82" s="352"/>
      <c r="W82" s="352"/>
      <c r="X82" s="352"/>
      <c r="Y82" s="352"/>
      <c r="Z82" s="352"/>
      <c r="AA82" s="356"/>
      <c r="AB82" s="352"/>
      <c r="AC82" s="352"/>
      <c r="AD82" s="356"/>
      <c r="AE82" s="356"/>
      <c r="AF82" s="352"/>
      <c r="AG82" s="356"/>
      <c r="AH82" s="352"/>
      <c r="AI82" s="352"/>
      <c r="AJ82" s="356"/>
      <c r="AK82" s="352"/>
      <c r="AL82" s="352"/>
      <c r="AM82" s="352"/>
      <c r="AN82" s="352"/>
      <c r="AO82" s="352"/>
      <c r="AP82" s="352"/>
      <c r="AQ82" s="352"/>
      <c r="AR82" s="352"/>
      <c r="AS82" s="352"/>
      <c r="AT82" s="352"/>
      <c r="AU82" s="228"/>
      <c r="AV82" s="228"/>
      <c r="AW82" s="228"/>
      <c r="AX82" s="72"/>
    </row>
    <row r="83" spans="1:50" ht="22.5" customHeight="1" x14ac:dyDescent="0.25">
      <c r="A83" s="352"/>
      <c r="B83" s="353"/>
      <c r="C83" s="354"/>
      <c r="D83" s="352"/>
      <c r="E83" s="352"/>
      <c r="F83" s="355"/>
      <c r="G83" s="355"/>
      <c r="H83" s="355"/>
      <c r="I83" s="355"/>
      <c r="J83" s="355"/>
      <c r="K83" s="355"/>
      <c r="L83" s="352"/>
      <c r="M83" s="352"/>
      <c r="N83" s="352"/>
      <c r="O83" s="352"/>
      <c r="P83" s="352"/>
      <c r="Q83" s="352"/>
      <c r="R83" s="352"/>
      <c r="S83" s="352"/>
      <c r="T83" s="352"/>
      <c r="U83" s="352"/>
      <c r="V83" s="352"/>
      <c r="W83" s="352"/>
      <c r="X83" s="352"/>
      <c r="Y83" s="352"/>
      <c r="Z83" s="352"/>
      <c r="AA83" s="356"/>
      <c r="AB83" s="352"/>
      <c r="AC83" s="352"/>
      <c r="AD83" s="356"/>
      <c r="AE83" s="356"/>
      <c r="AF83" s="352"/>
      <c r="AG83" s="356"/>
      <c r="AH83" s="352"/>
      <c r="AI83" s="352"/>
      <c r="AJ83" s="356"/>
      <c r="AK83" s="352"/>
      <c r="AL83" s="352"/>
      <c r="AM83" s="352"/>
      <c r="AN83" s="352"/>
      <c r="AO83" s="352"/>
      <c r="AP83" s="352"/>
      <c r="AQ83" s="352"/>
      <c r="AR83" s="352"/>
      <c r="AS83" s="352"/>
      <c r="AT83" s="352"/>
      <c r="AU83" s="228"/>
      <c r="AV83" s="228"/>
      <c r="AW83" s="228"/>
      <c r="AX83" s="72"/>
    </row>
    <row r="84" spans="1:50" ht="22.5" customHeight="1" x14ac:dyDescent="0.25">
      <c r="A84" s="352"/>
      <c r="B84" s="353"/>
      <c r="C84" s="354"/>
      <c r="D84" s="352"/>
      <c r="E84" s="352"/>
      <c r="F84" s="355"/>
      <c r="G84" s="355"/>
      <c r="H84" s="355"/>
      <c r="I84" s="355"/>
      <c r="J84" s="355"/>
      <c r="K84" s="355"/>
      <c r="L84" s="352"/>
      <c r="M84" s="352"/>
      <c r="N84" s="352"/>
      <c r="O84" s="352"/>
      <c r="P84" s="352"/>
      <c r="Q84" s="352"/>
      <c r="R84" s="352"/>
      <c r="S84" s="352"/>
      <c r="T84" s="352"/>
      <c r="U84" s="352"/>
      <c r="V84" s="352"/>
      <c r="W84" s="352"/>
      <c r="X84" s="352"/>
      <c r="Y84" s="352"/>
      <c r="Z84" s="352"/>
      <c r="AA84" s="356"/>
      <c r="AB84" s="352"/>
      <c r="AC84" s="352"/>
      <c r="AD84" s="356"/>
      <c r="AE84" s="356"/>
      <c r="AF84" s="352"/>
      <c r="AG84" s="356"/>
      <c r="AH84" s="352"/>
      <c r="AI84" s="352"/>
      <c r="AJ84" s="356"/>
      <c r="AK84" s="352"/>
      <c r="AL84" s="352"/>
      <c r="AM84" s="352"/>
      <c r="AN84" s="352"/>
      <c r="AO84" s="352"/>
      <c r="AP84" s="352"/>
      <c r="AQ84" s="352"/>
      <c r="AR84" s="352"/>
      <c r="AS84" s="352"/>
      <c r="AT84" s="352"/>
      <c r="AU84" s="228"/>
      <c r="AV84" s="228"/>
      <c r="AW84" s="228"/>
      <c r="AX84" s="72"/>
    </row>
    <row r="85" spans="1:50" ht="22.5" customHeight="1" x14ac:dyDescent="0.25">
      <c r="A85" s="352"/>
      <c r="B85" s="353"/>
      <c r="C85" s="354"/>
      <c r="D85" s="352"/>
      <c r="E85" s="352"/>
      <c r="F85" s="355"/>
      <c r="G85" s="355"/>
      <c r="H85" s="355"/>
      <c r="I85" s="355"/>
      <c r="J85" s="355"/>
      <c r="K85" s="355"/>
      <c r="L85" s="352"/>
      <c r="M85" s="352"/>
      <c r="N85" s="352"/>
      <c r="O85" s="352"/>
      <c r="P85" s="352"/>
      <c r="Q85" s="352"/>
      <c r="R85" s="352"/>
      <c r="S85" s="352"/>
      <c r="T85" s="352"/>
      <c r="U85" s="352"/>
      <c r="V85" s="352"/>
      <c r="W85" s="352"/>
      <c r="X85" s="352"/>
      <c r="Y85" s="352"/>
      <c r="Z85" s="352"/>
      <c r="AA85" s="356"/>
      <c r="AB85" s="352"/>
      <c r="AC85" s="352"/>
      <c r="AD85" s="356"/>
      <c r="AE85" s="356"/>
      <c r="AF85" s="352"/>
      <c r="AG85" s="356"/>
      <c r="AH85" s="352"/>
      <c r="AI85" s="352"/>
      <c r="AJ85" s="356"/>
      <c r="AK85" s="352"/>
      <c r="AL85" s="352"/>
      <c r="AM85" s="352"/>
      <c r="AN85" s="352"/>
      <c r="AO85" s="352"/>
      <c r="AP85" s="352"/>
      <c r="AQ85" s="352"/>
      <c r="AR85" s="352"/>
      <c r="AS85" s="352"/>
      <c r="AT85" s="352"/>
      <c r="AU85" s="228"/>
      <c r="AV85" s="228"/>
      <c r="AW85" s="228"/>
      <c r="AX85" s="72"/>
    </row>
    <row r="86" spans="1:50" ht="22.5" customHeight="1" x14ac:dyDescent="0.25">
      <c r="A86" s="352"/>
      <c r="B86" s="353"/>
      <c r="C86" s="354"/>
      <c r="D86" s="352"/>
      <c r="E86" s="352"/>
      <c r="F86" s="355"/>
      <c r="G86" s="355"/>
      <c r="H86" s="355"/>
      <c r="I86" s="355"/>
      <c r="J86" s="355"/>
      <c r="K86" s="355"/>
      <c r="L86" s="352"/>
      <c r="M86" s="352"/>
      <c r="N86" s="352"/>
      <c r="O86" s="352"/>
      <c r="P86" s="352"/>
      <c r="Q86" s="352"/>
      <c r="R86" s="352"/>
      <c r="S86" s="352"/>
      <c r="T86" s="352"/>
      <c r="U86" s="352"/>
      <c r="V86" s="352"/>
      <c r="W86" s="352"/>
      <c r="X86" s="352"/>
      <c r="Y86" s="352"/>
      <c r="Z86" s="352"/>
      <c r="AA86" s="356"/>
      <c r="AB86" s="352"/>
      <c r="AC86" s="352"/>
      <c r="AD86" s="356"/>
      <c r="AE86" s="356"/>
      <c r="AF86" s="352"/>
      <c r="AG86" s="356"/>
      <c r="AH86" s="352"/>
      <c r="AI86" s="352"/>
      <c r="AJ86" s="356"/>
      <c r="AK86" s="352"/>
      <c r="AL86" s="352"/>
      <c r="AM86" s="352"/>
      <c r="AN86" s="352"/>
      <c r="AO86" s="352"/>
      <c r="AP86" s="352"/>
      <c r="AQ86" s="352"/>
      <c r="AR86" s="352"/>
      <c r="AS86" s="352"/>
      <c r="AT86" s="352"/>
      <c r="AU86" s="228"/>
      <c r="AV86" s="228"/>
      <c r="AW86" s="228"/>
      <c r="AX86" s="72"/>
    </row>
    <row r="87" spans="1:50" ht="22.5" customHeight="1" x14ac:dyDescent="0.25">
      <c r="A87" s="352"/>
      <c r="B87" s="353"/>
      <c r="C87" s="354"/>
      <c r="D87" s="352"/>
      <c r="E87" s="352"/>
      <c r="F87" s="355"/>
      <c r="G87" s="355"/>
      <c r="H87" s="355"/>
      <c r="I87" s="355"/>
      <c r="J87" s="355"/>
      <c r="K87" s="355"/>
      <c r="L87" s="352"/>
      <c r="M87" s="352"/>
      <c r="N87" s="352"/>
      <c r="O87" s="352"/>
      <c r="P87" s="352"/>
      <c r="Q87" s="352"/>
      <c r="R87" s="352"/>
      <c r="S87" s="352"/>
      <c r="T87" s="352"/>
      <c r="U87" s="352"/>
      <c r="V87" s="352"/>
      <c r="W87" s="352"/>
      <c r="X87" s="352"/>
      <c r="Y87" s="352"/>
      <c r="Z87" s="352"/>
      <c r="AA87" s="356"/>
      <c r="AB87" s="352"/>
      <c r="AC87" s="352"/>
      <c r="AD87" s="356"/>
      <c r="AE87" s="356"/>
      <c r="AF87" s="352"/>
      <c r="AG87" s="356"/>
      <c r="AH87" s="352"/>
      <c r="AI87" s="352"/>
      <c r="AJ87" s="356"/>
      <c r="AK87" s="352"/>
      <c r="AL87" s="352"/>
      <c r="AM87" s="352"/>
      <c r="AN87" s="352"/>
      <c r="AO87" s="352"/>
      <c r="AP87" s="352"/>
      <c r="AQ87" s="352"/>
      <c r="AR87" s="352"/>
      <c r="AS87" s="352"/>
      <c r="AT87" s="352"/>
      <c r="AU87" s="228"/>
      <c r="AV87" s="228"/>
      <c r="AW87" s="228"/>
      <c r="AX87" s="72"/>
    </row>
    <row r="88" spans="1:50" ht="22.5" customHeight="1" x14ac:dyDescent="0.25">
      <c r="A88" s="352"/>
      <c r="B88" s="353"/>
      <c r="C88" s="354"/>
      <c r="D88" s="352"/>
      <c r="E88" s="352"/>
      <c r="F88" s="355"/>
      <c r="G88" s="355"/>
      <c r="H88" s="355"/>
      <c r="I88" s="355"/>
      <c r="J88" s="355"/>
      <c r="K88" s="355"/>
      <c r="L88" s="352"/>
      <c r="M88" s="352"/>
      <c r="N88" s="352"/>
      <c r="O88" s="352"/>
      <c r="P88" s="352"/>
      <c r="Q88" s="352"/>
      <c r="R88" s="352"/>
      <c r="S88" s="352"/>
      <c r="T88" s="352"/>
      <c r="U88" s="352"/>
      <c r="V88" s="352"/>
      <c r="W88" s="352"/>
      <c r="X88" s="352"/>
      <c r="Y88" s="352"/>
      <c r="Z88" s="352"/>
      <c r="AA88" s="356"/>
      <c r="AB88" s="352"/>
      <c r="AC88" s="352"/>
      <c r="AD88" s="356"/>
      <c r="AE88" s="356"/>
      <c r="AF88" s="352"/>
      <c r="AG88" s="356"/>
      <c r="AH88" s="352"/>
      <c r="AI88" s="352"/>
      <c r="AJ88" s="356"/>
      <c r="AK88" s="352"/>
      <c r="AL88" s="352"/>
      <c r="AM88" s="352"/>
      <c r="AN88" s="352"/>
      <c r="AO88" s="352"/>
      <c r="AP88" s="352"/>
      <c r="AQ88" s="352"/>
      <c r="AR88" s="352"/>
      <c r="AS88" s="352"/>
      <c r="AT88" s="352"/>
      <c r="AU88" s="228"/>
      <c r="AV88" s="228"/>
      <c r="AW88" s="228"/>
      <c r="AX88" s="72"/>
    </row>
    <row r="89" spans="1:50" ht="22.5" customHeight="1" x14ac:dyDescent="0.25">
      <c r="A89" s="352"/>
      <c r="B89" s="353"/>
      <c r="C89" s="354"/>
      <c r="D89" s="352"/>
      <c r="E89" s="352"/>
      <c r="F89" s="355"/>
      <c r="G89" s="355"/>
      <c r="H89" s="355"/>
      <c r="I89" s="355"/>
      <c r="J89" s="355"/>
      <c r="K89" s="355"/>
      <c r="L89" s="352"/>
      <c r="M89" s="352"/>
      <c r="N89" s="352"/>
      <c r="O89" s="352"/>
      <c r="P89" s="352"/>
      <c r="Q89" s="352"/>
      <c r="R89" s="352"/>
      <c r="S89" s="352"/>
      <c r="T89" s="352"/>
      <c r="U89" s="352"/>
      <c r="V89" s="352"/>
      <c r="W89" s="352"/>
      <c r="X89" s="352"/>
      <c r="Y89" s="352"/>
      <c r="Z89" s="352"/>
      <c r="AA89" s="356"/>
      <c r="AB89" s="352"/>
      <c r="AC89" s="352"/>
      <c r="AD89" s="356"/>
      <c r="AE89" s="356"/>
      <c r="AF89" s="352"/>
      <c r="AG89" s="356"/>
      <c r="AH89" s="352"/>
      <c r="AI89" s="352"/>
      <c r="AJ89" s="356"/>
      <c r="AK89" s="352"/>
      <c r="AL89" s="352"/>
      <c r="AM89" s="352"/>
      <c r="AN89" s="352"/>
      <c r="AO89" s="352"/>
      <c r="AP89" s="352"/>
      <c r="AQ89" s="352"/>
      <c r="AR89" s="352"/>
      <c r="AS89" s="352"/>
      <c r="AT89" s="352"/>
      <c r="AU89" s="228"/>
      <c r="AV89" s="228"/>
      <c r="AW89" s="228"/>
      <c r="AX89" s="72"/>
    </row>
    <row r="90" spans="1:50" ht="22.5" customHeight="1" x14ac:dyDescent="0.25">
      <c r="A90" s="352"/>
      <c r="B90" s="353"/>
      <c r="C90" s="354"/>
      <c r="D90" s="352"/>
      <c r="E90" s="352"/>
      <c r="F90" s="355"/>
      <c r="G90" s="355"/>
      <c r="H90" s="355"/>
      <c r="I90" s="355"/>
      <c r="J90" s="355"/>
      <c r="K90" s="355"/>
      <c r="L90" s="352"/>
      <c r="M90" s="352"/>
      <c r="N90" s="352"/>
      <c r="O90" s="352"/>
      <c r="P90" s="352"/>
      <c r="Q90" s="352"/>
      <c r="R90" s="352"/>
      <c r="S90" s="352"/>
      <c r="T90" s="352"/>
      <c r="U90" s="352"/>
      <c r="V90" s="352"/>
      <c r="W90" s="352"/>
      <c r="X90" s="352"/>
      <c r="Y90" s="352"/>
      <c r="Z90" s="352"/>
      <c r="AA90" s="356"/>
      <c r="AB90" s="352"/>
      <c r="AC90" s="352"/>
      <c r="AD90" s="356"/>
      <c r="AE90" s="356"/>
      <c r="AF90" s="352"/>
      <c r="AG90" s="356"/>
      <c r="AH90" s="352"/>
      <c r="AI90" s="352"/>
      <c r="AJ90" s="356"/>
      <c r="AK90" s="352"/>
      <c r="AL90" s="352"/>
      <c r="AM90" s="352"/>
      <c r="AN90" s="352"/>
      <c r="AO90" s="352"/>
      <c r="AP90" s="352"/>
      <c r="AQ90" s="352"/>
      <c r="AR90" s="352"/>
      <c r="AS90" s="352"/>
      <c r="AT90" s="352"/>
      <c r="AU90" s="228"/>
      <c r="AV90" s="228"/>
      <c r="AW90" s="228"/>
      <c r="AX90" s="72"/>
    </row>
    <row r="91" spans="1:50" ht="22.5" customHeight="1" x14ac:dyDescent="0.25">
      <c r="A91" s="352"/>
      <c r="B91" s="353"/>
      <c r="C91" s="354"/>
      <c r="D91" s="352"/>
      <c r="E91" s="352"/>
      <c r="F91" s="355"/>
      <c r="G91" s="355"/>
      <c r="H91" s="355"/>
      <c r="I91" s="355"/>
      <c r="J91" s="355"/>
      <c r="K91" s="355"/>
      <c r="L91" s="352"/>
      <c r="M91" s="352"/>
      <c r="N91" s="352"/>
      <c r="O91" s="352"/>
      <c r="P91" s="352"/>
      <c r="Q91" s="352"/>
      <c r="R91" s="352"/>
      <c r="S91" s="352"/>
      <c r="T91" s="352"/>
      <c r="U91" s="352"/>
      <c r="V91" s="352"/>
      <c r="W91" s="352"/>
      <c r="X91" s="352"/>
      <c r="Y91" s="352"/>
      <c r="Z91" s="352"/>
      <c r="AA91" s="356"/>
      <c r="AB91" s="352"/>
      <c r="AC91" s="352"/>
      <c r="AD91" s="356"/>
      <c r="AE91" s="356"/>
      <c r="AF91" s="352"/>
      <c r="AG91" s="356"/>
      <c r="AH91" s="352"/>
      <c r="AI91" s="352"/>
      <c r="AJ91" s="356"/>
      <c r="AK91" s="352"/>
      <c r="AL91" s="352"/>
      <c r="AM91" s="352"/>
      <c r="AN91" s="352"/>
      <c r="AO91" s="352"/>
      <c r="AP91" s="352"/>
      <c r="AQ91" s="352"/>
      <c r="AR91" s="352"/>
      <c r="AS91" s="352"/>
      <c r="AT91" s="352"/>
      <c r="AU91" s="228"/>
      <c r="AV91" s="228"/>
      <c r="AW91" s="228"/>
      <c r="AX91" s="72"/>
    </row>
    <row r="92" spans="1:50" ht="22.5" customHeight="1" x14ac:dyDescent="0.25">
      <c r="A92" s="352"/>
      <c r="B92" s="353"/>
      <c r="C92" s="354"/>
      <c r="D92" s="352"/>
      <c r="E92" s="352"/>
      <c r="F92" s="355"/>
      <c r="G92" s="355"/>
      <c r="H92" s="355"/>
      <c r="I92" s="355"/>
      <c r="J92" s="355"/>
      <c r="K92" s="355"/>
      <c r="L92" s="352"/>
      <c r="M92" s="352"/>
      <c r="N92" s="352"/>
      <c r="O92" s="352"/>
      <c r="P92" s="352"/>
      <c r="Q92" s="352"/>
      <c r="R92" s="352"/>
      <c r="S92" s="352"/>
      <c r="T92" s="352"/>
      <c r="U92" s="352"/>
      <c r="V92" s="352"/>
      <c r="W92" s="352"/>
      <c r="X92" s="352"/>
      <c r="Y92" s="352"/>
      <c r="Z92" s="352"/>
      <c r="AA92" s="356"/>
      <c r="AB92" s="352"/>
      <c r="AC92" s="352"/>
      <c r="AD92" s="356"/>
      <c r="AE92" s="356"/>
      <c r="AF92" s="352"/>
      <c r="AG92" s="356"/>
      <c r="AH92" s="352"/>
      <c r="AI92" s="352"/>
      <c r="AJ92" s="356"/>
      <c r="AK92" s="352"/>
      <c r="AL92" s="352"/>
      <c r="AM92" s="352"/>
      <c r="AN92" s="352"/>
      <c r="AO92" s="352"/>
      <c r="AP92" s="352"/>
      <c r="AQ92" s="352"/>
      <c r="AR92" s="352"/>
      <c r="AS92" s="352"/>
      <c r="AT92" s="352"/>
      <c r="AU92" s="228"/>
      <c r="AV92" s="228"/>
      <c r="AW92" s="228"/>
      <c r="AX92" s="72"/>
    </row>
    <row r="93" spans="1:50" ht="22.5" customHeight="1" x14ac:dyDescent="0.25">
      <c r="A93" s="352"/>
      <c r="B93" s="353"/>
      <c r="C93" s="354"/>
      <c r="D93" s="352"/>
      <c r="E93" s="352"/>
      <c r="F93" s="355"/>
      <c r="G93" s="355"/>
      <c r="H93" s="355"/>
      <c r="I93" s="355"/>
      <c r="J93" s="355"/>
      <c r="K93" s="355"/>
      <c r="L93" s="352"/>
      <c r="M93" s="352"/>
      <c r="N93" s="352"/>
      <c r="O93" s="352"/>
      <c r="P93" s="352"/>
      <c r="Q93" s="352"/>
      <c r="R93" s="352"/>
      <c r="S93" s="352"/>
      <c r="T93" s="352"/>
      <c r="U93" s="352"/>
      <c r="V93" s="352"/>
      <c r="W93" s="352"/>
      <c r="X93" s="352"/>
      <c r="Y93" s="352"/>
      <c r="Z93" s="352"/>
      <c r="AA93" s="356"/>
      <c r="AB93" s="352"/>
      <c r="AC93" s="352"/>
      <c r="AD93" s="356"/>
      <c r="AE93" s="356"/>
      <c r="AF93" s="352"/>
      <c r="AG93" s="356"/>
      <c r="AH93" s="352"/>
      <c r="AI93" s="352"/>
      <c r="AJ93" s="356"/>
      <c r="AK93" s="352"/>
      <c r="AL93" s="352"/>
      <c r="AM93" s="352"/>
      <c r="AN93" s="352"/>
      <c r="AO93" s="352"/>
      <c r="AP93" s="352"/>
      <c r="AQ93" s="352"/>
      <c r="AR93" s="352"/>
      <c r="AS93" s="352"/>
      <c r="AT93" s="352"/>
      <c r="AU93" s="228"/>
      <c r="AV93" s="228"/>
      <c r="AW93" s="228"/>
      <c r="AX93" s="72"/>
    </row>
    <row r="94" spans="1:50" ht="22.5" customHeight="1" x14ac:dyDescent="0.25">
      <c r="A94" s="352"/>
      <c r="B94" s="353"/>
      <c r="C94" s="354"/>
      <c r="D94" s="352"/>
      <c r="E94" s="352"/>
      <c r="F94" s="355"/>
      <c r="G94" s="355"/>
      <c r="H94" s="355"/>
      <c r="I94" s="355"/>
      <c r="J94" s="355"/>
      <c r="K94" s="355"/>
      <c r="L94" s="352"/>
      <c r="M94" s="352"/>
      <c r="N94" s="352"/>
      <c r="O94" s="352"/>
      <c r="P94" s="352"/>
      <c r="Q94" s="352"/>
      <c r="R94" s="352"/>
      <c r="S94" s="352"/>
      <c r="T94" s="352"/>
      <c r="U94" s="352"/>
      <c r="V94" s="352"/>
      <c r="W94" s="352"/>
      <c r="X94" s="352"/>
      <c r="Y94" s="352"/>
      <c r="Z94" s="352"/>
      <c r="AA94" s="356"/>
      <c r="AB94" s="352"/>
      <c r="AC94" s="352"/>
      <c r="AD94" s="356"/>
      <c r="AE94" s="356"/>
      <c r="AF94" s="352"/>
      <c r="AG94" s="356"/>
      <c r="AH94" s="352"/>
      <c r="AI94" s="352"/>
      <c r="AJ94" s="356"/>
      <c r="AK94" s="352"/>
      <c r="AL94" s="352"/>
      <c r="AM94" s="352"/>
      <c r="AN94" s="352"/>
      <c r="AO94" s="352"/>
      <c r="AP94" s="352"/>
      <c r="AQ94" s="352"/>
      <c r="AR94" s="352"/>
      <c r="AS94" s="352"/>
      <c r="AT94" s="352"/>
      <c r="AU94" s="228"/>
      <c r="AV94" s="228"/>
      <c r="AW94" s="228"/>
      <c r="AX94" s="72"/>
    </row>
    <row r="95" spans="1:50" ht="22.5" customHeight="1" x14ac:dyDescent="0.25">
      <c r="A95" s="352"/>
      <c r="B95" s="353"/>
      <c r="C95" s="354"/>
      <c r="D95" s="352"/>
      <c r="E95" s="352"/>
      <c r="F95" s="355"/>
      <c r="G95" s="355"/>
      <c r="H95" s="355"/>
      <c r="I95" s="355"/>
      <c r="J95" s="355"/>
      <c r="K95" s="355"/>
      <c r="L95" s="352"/>
      <c r="M95" s="352"/>
      <c r="N95" s="352"/>
      <c r="O95" s="352"/>
      <c r="P95" s="352"/>
      <c r="Q95" s="352"/>
      <c r="R95" s="352"/>
      <c r="S95" s="352"/>
      <c r="T95" s="352"/>
      <c r="U95" s="352"/>
      <c r="V95" s="352"/>
      <c r="W95" s="352"/>
      <c r="X95" s="352"/>
      <c r="Y95" s="352"/>
      <c r="Z95" s="352"/>
      <c r="AA95" s="356"/>
      <c r="AB95" s="352"/>
      <c r="AC95" s="352"/>
      <c r="AD95" s="356"/>
      <c r="AE95" s="356"/>
      <c r="AF95" s="352"/>
      <c r="AG95" s="356"/>
      <c r="AH95" s="352"/>
      <c r="AI95" s="352"/>
      <c r="AJ95" s="356"/>
      <c r="AK95" s="352"/>
      <c r="AL95" s="352"/>
      <c r="AM95" s="352"/>
      <c r="AN95" s="352"/>
      <c r="AO95" s="352"/>
      <c r="AP95" s="352"/>
      <c r="AQ95" s="352"/>
      <c r="AR95" s="352"/>
      <c r="AS95" s="352"/>
      <c r="AT95" s="352"/>
      <c r="AU95" s="228"/>
      <c r="AV95" s="228"/>
      <c r="AW95" s="228"/>
      <c r="AX95" s="72"/>
    </row>
    <row r="96" spans="1:50" ht="22.5" customHeight="1" x14ac:dyDescent="0.25">
      <c r="A96" s="352"/>
      <c r="B96" s="353"/>
      <c r="C96" s="354"/>
      <c r="D96" s="352"/>
      <c r="E96" s="352"/>
      <c r="F96" s="355"/>
      <c r="G96" s="355"/>
      <c r="H96" s="355"/>
      <c r="I96" s="355"/>
      <c r="J96" s="355"/>
      <c r="K96" s="355"/>
      <c r="L96" s="352"/>
      <c r="M96" s="352"/>
      <c r="N96" s="352"/>
      <c r="O96" s="352"/>
      <c r="P96" s="352"/>
      <c r="Q96" s="352"/>
      <c r="R96" s="352"/>
      <c r="S96" s="352"/>
      <c r="T96" s="352"/>
      <c r="U96" s="352"/>
      <c r="V96" s="352"/>
      <c r="W96" s="352"/>
      <c r="X96" s="352"/>
      <c r="Y96" s="352"/>
      <c r="Z96" s="352"/>
      <c r="AA96" s="356"/>
      <c r="AB96" s="352"/>
      <c r="AC96" s="352"/>
      <c r="AD96" s="356"/>
      <c r="AE96" s="356"/>
      <c r="AF96" s="352"/>
      <c r="AG96" s="356"/>
      <c r="AH96" s="352"/>
      <c r="AI96" s="352"/>
      <c r="AJ96" s="356"/>
      <c r="AK96" s="352"/>
      <c r="AL96" s="352"/>
      <c r="AM96" s="352"/>
      <c r="AN96" s="352"/>
      <c r="AO96" s="352"/>
      <c r="AP96" s="352"/>
      <c r="AQ96" s="352"/>
      <c r="AR96" s="352"/>
      <c r="AS96" s="352"/>
      <c r="AT96" s="352"/>
      <c r="AU96" s="228"/>
      <c r="AV96" s="228"/>
      <c r="AW96" s="228"/>
      <c r="AX96" s="72"/>
    </row>
    <row r="97" spans="1:50" ht="22.5" customHeight="1" x14ac:dyDescent="0.25">
      <c r="A97" s="352"/>
      <c r="B97" s="353"/>
      <c r="C97" s="354"/>
      <c r="D97" s="352"/>
      <c r="E97" s="352"/>
      <c r="F97" s="355"/>
      <c r="G97" s="355"/>
      <c r="H97" s="355"/>
      <c r="I97" s="355"/>
      <c r="J97" s="355"/>
      <c r="K97" s="355"/>
      <c r="L97" s="352"/>
      <c r="M97" s="352"/>
      <c r="N97" s="352"/>
      <c r="O97" s="352"/>
      <c r="P97" s="352"/>
      <c r="Q97" s="352"/>
      <c r="R97" s="352"/>
      <c r="S97" s="352"/>
      <c r="T97" s="352"/>
      <c r="U97" s="352"/>
      <c r="V97" s="352"/>
      <c r="W97" s="352"/>
      <c r="X97" s="352"/>
      <c r="Y97" s="352"/>
      <c r="Z97" s="352"/>
      <c r="AA97" s="356"/>
      <c r="AB97" s="352"/>
      <c r="AC97" s="352"/>
      <c r="AD97" s="356"/>
      <c r="AE97" s="356"/>
      <c r="AF97" s="352"/>
      <c r="AG97" s="356"/>
      <c r="AH97" s="352"/>
      <c r="AI97" s="352"/>
      <c r="AJ97" s="356"/>
      <c r="AK97" s="352"/>
      <c r="AL97" s="352"/>
      <c r="AM97" s="352"/>
      <c r="AN97" s="352"/>
      <c r="AO97" s="352"/>
      <c r="AP97" s="352"/>
      <c r="AQ97" s="352"/>
      <c r="AR97" s="352"/>
      <c r="AS97" s="352"/>
      <c r="AT97" s="352"/>
      <c r="AU97" s="228"/>
      <c r="AV97" s="228"/>
      <c r="AW97" s="228"/>
      <c r="AX97" s="72"/>
    </row>
    <row r="98" spans="1:50" ht="22.5" customHeight="1" x14ac:dyDescent="0.25">
      <c r="A98" s="352"/>
      <c r="B98" s="353"/>
      <c r="C98" s="354"/>
      <c r="D98" s="352"/>
      <c r="E98" s="352"/>
      <c r="F98" s="355"/>
      <c r="G98" s="355"/>
      <c r="H98" s="355"/>
      <c r="I98" s="355"/>
      <c r="J98" s="355"/>
      <c r="K98" s="355"/>
      <c r="L98" s="352"/>
      <c r="M98" s="352"/>
      <c r="N98" s="352"/>
      <c r="O98" s="352"/>
      <c r="P98" s="352"/>
      <c r="Q98" s="352"/>
      <c r="R98" s="352"/>
      <c r="S98" s="352"/>
      <c r="T98" s="352"/>
      <c r="U98" s="352"/>
      <c r="V98" s="352"/>
      <c r="W98" s="352"/>
      <c r="X98" s="352"/>
      <c r="Y98" s="352"/>
      <c r="Z98" s="352"/>
      <c r="AA98" s="356"/>
      <c r="AB98" s="352"/>
      <c r="AC98" s="352"/>
      <c r="AD98" s="356"/>
      <c r="AE98" s="356"/>
      <c r="AF98" s="352"/>
      <c r="AG98" s="356"/>
      <c r="AH98" s="352"/>
      <c r="AI98" s="352"/>
      <c r="AJ98" s="356"/>
      <c r="AK98" s="352"/>
      <c r="AL98" s="352"/>
      <c r="AM98" s="352"/>
      <c r="AN98" s="352"/>
      <c r="AO98" s="352"/>
      <c r="AP98" s="352"/>
      <c r="AQ98" s="352"/>
      <c r="AR98" s="352"/>
      <c r="AS98" s="352"/>
      <c r="AT98" s="352"/>
      <c r="AU98" s="228"/>
      <c r="AV98" s="228"/>
      <c r="AW98" s="228"/>
      <c r="AX98" s="72"/>
    </row>
    <row r="99" spans="1:50" ht="22.5" customHeight="1" x14ac:dyDescent="0.25">
      <c r="A99" s="352"/>
      <c r="B99" s="353"/>
      <c r="C99" s="354"/>
      <c r="D99" s="352"/>
      <c r="E99" s="352"/>
      <c r="F99" s="355"/>
      <c r="G99" s="355"/>
      <c r="H99" s="355"/>
      <c r="I99" s="355"/>
      <c r="J99" s="355"/>
      <c r="K99" s="355"/>
      <c r="L99" s="352"/>
      <c r="M99" s="352"/>
      <c r="N99" s="352"/>
      <c r="O99" s="352"/>
      <c r="P99" s="352"/>
      <c r="Q99" s="352"/>
      <c r="R99" s="352"/>
      <c r="S99" s="352"/>
      <c r="T99" s="352"/>
      <c r="U99" s="352"/>
      <c r="V99" s="352"/>
      <c r="W99" s="352"/>
      <c r="X99" s="352"/>
      <c r="Y99" s="352"/>
      <c r="Z99" s="352"/>
      <c r="AA99" s="356"/>
      <c r="AB99" s="352"/>
      <c r="AC99" s="352"/>
      <c r="AD99" s="356"/>
      <c r="AE99" s="356"/>
      <c r="AF99" s="352"/>
      <c r="AG99" s="356"/>
      <c r="AH99" s="352"/>
      <c r="AI99" s="352"/>
      <c r="AJ99" s="356"/>
      <c r="AK99" s="352"/>
      <c r="AL99" s="352"/>
      <c r="AM99" s="352"/>
      <c r="AN99" s="352"/>
      <c r="AO99" s="352"/>
      <c r="AP99" s="352"/>
      <c r="AQ99" s="352"/>
      <c r="AR99" s="352"/>
      <c r="AS99" s="352"/>
      <c r="AT99" s="352"/>
      <c r="AU99" s="228"/>
      <c r="AV99" s="228"/>
      <c r="AW99" s="228"/>
      <c r="AX99" s="72"/>
    </row>
    <row r="100" spans="1:50" ht="22.5" customHeight="1" x14ac:dyDescent="0.25">
      <c r="A100" s="352"/>
      <c r="B100" s="353"/>
      <c r="C100" s="354"/>
      <c r="D100" s="352"/>
      <c r="E100" s="352"/>
      <c r="F100" s="355"/>
      <c r="G100" s="355"/>
      <c r="H100" s="355"/>
      <c r="I100" s="355"/>
      <c r="J100" s="355"/>
      <c r="K100" s="355"/>
      <c r="L100" s="352"/>
      <c r="M100" s="352"/>
      <c r="N100" s="352"/>
      <c r="O100" s="352"/>
      <c r="P100" s="352"/>
      <c r="Q100" s="352"/>
      <c r="R100" s="352"/>
      <c r="S100" s="352"/>
      <c r="T100" s="352"/>
      <c r="U100" s="352"/>
      <c r="V100" s="352"/>
      <c r="W100" s="352"/>
      <c r="X100" s="352"/>
      <c r="Y100" s="352"/>
      <c r="Z100" s="352"/>
      <c r="AA100" s="356"/>
      <c r="AB100" s="352"/>
      <c r="AC100" s="352"/>
      <c r="AD100" s="356"/>
      <c r="AE100" s="356"/>
      <c r="AF100" s="352"/>
      <c r="AG100" s="356"/>
      <c r="AH100" s="352"/>
      <c r="AI100" s="352"/>
      <c r="AJ100" s="356"/>
      <c r="AK100" s="352"/>
      <c r="AL100" s="352"/>
      <c r="AM100" s="352"/>
      <c r="AN100" s="352"/>
      <c r="AO100" s="352"/>
      <c r="AP100" s="352"/>
      <c r="AQ100" s="352"/>
      <c r="AR100" s="352"/>
      <c r="AS100" s="352"/>
      <c r="AT100" s="352"/>
      <c r="AU100" s="228"/>
      <c r="AV100" s="228"/>
      <c r="AW100" s="228"/>
      <c r="AX100" s="72"/>
    </row>
    <row r="101" spans="1:50" ht="22.5" customHeight="1" x14ac:dyDescent="0.25">
      <c r="A101" s="352"/>
      <c r="B101" s="353"/>
      <c r="C101" s="354"/>
      <c r="D101" s="352"/>
      <c r="E101" s="352"/>
      <c r="F101" s="355"/>
      <c r="G101" s="355"/>
      <c r="H101" s="355"/>
      <c r="I101" s="355"/>
      <c r="J101" s="355"/>
      <c r="K101" s="355"/>
      <c r="L101" s="352"/>
      <c r="M101" s="352"/>
      <c r="N101" s="352"/>
      <c r="O101" s="352"/>
      <c r="P101" s="352"/>
      <c r="Q101" s="352"/>
      <c r="R101" s="352"/>
      <c r="S101" s="352"/>
      <c r="T101" s="352"/>
      <c r="U101" s="352"/>
      <c r="V101" s="352"/>
      <c r="W101" s="352"/>
      <c r="X101" s="352"/>
      <c r="Y101" s="352"/>
      <c r="Z101" s="352"/>
      <c r="AA101" s="356"/>
      <c r="AB101" s="352"/>
      <c r="AC101" s="352"/>
      <c r="AD101" s="356"/>
      <c r="AE101" s="356"/>
      <c r="AF101" s="352"/>
      <c r="AG101" s="356"/>
      <c r="AH101" s="352"/>
      <c r="AI101" s="352"/>
      <c r="AJ101" s="356"/>
      <c r="AK101" s="352"/>
      <c r="AL101" s="352"/>
      <c r="AM101" s="352"/>
      <c r="AN101" s="352"/>
      <c r="AO101" s="352"/>
      <c r="AP101" s="352"/>
      <c r="AQ101" s="352"/>
      <c r="AR101" s="352"/>
      <c r="AS101" s="352"/>
      <c r="AT101" s="352"/>
      <c r="AU101" s="228"/>
      <c r="AV101" s="228"/>
      <c r="AW101" s="228"/>
      <c r="AX101" s="72"/>
    </row>
    <row r="102" spans="1:50" ht="22.5" customHeight="1" x14ac:dyDescent="0.25">
      <c r="A102" s="352"/>
      <c r="B102" s="353"/>
      <c r="C102" s="354"/>
      <c r="D102" s="352"/>
      <c r="E102" s="352"/>
      <c r="F102" s="355"/>
      <c r="G102" s="355"/>
      <c r="H102" s="355"/>
      <c r="I102" s="355"/>
      <c r="J102" s="355"/>
      <c r="K102" s="355"/>
      <c r="L102" s="352"/>
      <c r="M102" s="352"/>
      <c r="N102" s="352"/>
      <c r="O102" s="352"/>
      <c r="P102" s="352"/>
      <c r="Q102" s="352"/>
      <c r="R102" s="352"/>
      <c r="S102" s="352"/>
      <c r="T102" s="352"/>
      <c r="U102" s="352"/>
      <c r="V102" s="352"/>
      <c r="W102" s="352"/>
      <c r="X102" s="352"/>
      <c r="Y102" s="352"/>
      <c r="Z102" s="352"/>
      <c r="AA102" s="356"/>
      <c r="AB102" s="352"/>
      <c r="AC102" s="352"/>
      <c r="AD102" s="356"/>
      <c r="AE102" s="356"/>
      <c r="AF102" s="352"/>
      <c r="AG102" s="356"/>
      <c r="AH102" s="352"/>
      <c r="AI102" s="352"/>
      <c r="AJ102" s="356"/>
      <c r="AK102" s="352"/>
      <c r="AL102" s="352"/>
      <c r="AM102" s="352"/>
      <c r="AN102" s="352"/>
      <c r="AO102" s="352"/>
      <c r="AP102" s="352"/>
      <c r="AQ102" s="352"/>
      <c r="AR102" s="352"/>
      <c r="AS102" s="352"/>
      <c r="AT102" s="352"/>
      <c r="AU102" s="228"/>
      <c r="AV102" s="228"/>
      <c r="AW102" s="228"/>
      <c r="AX102" s="72"/>
    </row>
    <row r="103" spans="1:50" ht="22.5" customHeight="1" x14ac:dyDescent="0.25">
      <c r="A103" s="352"/>
      <c r="B103" s="353"/>
      <c r="C103" s="354"/>
      <c r="D103" s="352"/>
      <c r="E103" s="352"/>
      <c r="F103" s="355"/>
      <c r="G103" s="355"/>
      <c r="H103" s="355"/>
      <c r="I103" s="355"/>
      <c r="J103" s="355"/>
      <c r="K103" s="355"/>
      <c r="L103" s="352"/>
      <c r="M103" s="352"/>
      <c r="N103" s="352"/>
      <c r="O103" s="352"/>
      <c r="P103" s="352"/>
      <c r="Q103" s="352"/>
      <c r="R103" s="352"/>
      <c r="S103" s="352"/>
      <c r="T103" s="352"/>
      <c r="U103" s="352"/>
      <c r="V103" s="352"/>
      <c r="W103" s="352"/>
      <c r="X103" s="352"/>
      <c r="Y103" s="352"/>
      <c r="Z103" s="352"/>
      <c r="AA103" s="356"/>
      <c r="AB103" s="352"/>
      <c r="AC103" s="352"/>
      <c r="AD103" s="356"/>
      <c r="AE103" s="356"/>
      <c r="AF103" s="352"/>
      <c r="AG103" s="356"/>
      <c r="AH103" s="352"/>
      <c r="AI103" s="352"/>
      <c r="AJ103" s="356"/>
      <c r="AK103" s="352"/>
      <c r="AL103" s="352"/>
      <c r="AM103" s="352"/>
      <c r="AN103" s="352"/>
      <c r="AO103" s="352"/>
      <c r="AP103" s="352"/>
      <c r="AQ103" s="352"/>
      <c r="AR103" s="352"/>
      <c r="AS103" s="352"/>
      <c r="AT103" s="352"/>
      <c r="AU103" s="228"/>
      <c r="AV103" s="228"/>
      <c r="AW103" s="228"/>
      <c r="AX103" s="72"/>
    </row>
    <row r="104" spans="1:50" ht="22.5" customHeight="1" x14ac:dyDescent="0.25">
      <c r="A104" s="352"/>
      <c r="B104" s="353"/>
      <c r="C104" s="354"/>
      <c r="D104" s="352"/>
      <c r="E104" s="352"/>
      <c r="F104" s="355"/>
      <c r="G104" s="355"/>
      <c r="H104" s="355"/>
      <c r="I104" s="355"/>
      <c r="J104" s="355"/>
      <c r="K104" s="355"/>
      <c r="L104" s="352"/>
      <c r="M104" s="352"/>
      <c r="N104" s="352"/>
      <c r="O104" s="352"/>
      <c r="P104" s="352"/>
      <c r="Q104" s="352"/>
      <c r="R104" s="352"/>
      <c r="S104" s="352"/>
      <c r="T104" s="352"/>
      <c r="U104" s="352"/>
      <c r="V104" s="352"/>
      <c r="W104" s="352"/>
      <c r="X104" s="352"/>
      <c r="Y104" s="352"/>
      <c r="Z104" s="352"/>
      <c r="AA104" s="356"/>
      <c r="AB104" s="352"/>
      <c r="AC104" s="352"/>
      <c r="AD104" s="356"/>
      <c r="AE104" s="356"/>
      <c r="AF104" s="352"/>
      <c r="AG104" s="356"/>
      <c r="AH104" s="352"/>
      <c r="AI104" s="352"/>
      <c r="AJ104" s="356"/>
      <c r="AK104" s="352"/>
      <c r="AL104" s="352"/>
      <c r="AM104" s="352"/>
      <c r="AN104" s="352"/>
      <c r="AO104" s="352"/>
      <c r="AP104" s="352"/>
      <c r="AQ104" s="352"/>
      <c r="AR104" s="352"/>
      <c r="AS104" s="352"/>
      <c r="AT104" s="352"/>
      <c r="AU104" s="228"/>
      <c r="AV104" s="228"/>
      <c r="AW104" s="228"/>
      <c r="AX104" s="72"/>
    </row>
    <row r="105" spans="1:50" ht="22.5" customHeight="1" x14ac:dyDescent="0.25">
      <c r="A105" s="352"/>
      <c r="B105" s="353"/>
      <c r="C105" s="354"/>
      <c r="D105" s="352"/>
      <c r="E105" s="352"/>
      <c r="F105" s="355"/>
      <c r="G105" s="355"/>
      <c r="H105" s="355"/>
      <c r="I105" s="355"/>
      <c r="J105" s="355"/>
      <c r="K105" s="355"/>
      <c r="L105" s="352"/>
      <c r="M105" s="352"/>
      <c r="N105" s="352"/>
      <c r="O105" s="352"/>
      <c r="P105" s="352"/>
      <c r="Q105" s="352"/>
      <c r="R105" s="352"/>
      <c r="S105" s="352"/>
      <c r="T105" s="352"/>
      <c r="U105" s="352"/>
      <c r="V105" s="352"/>
      <c r="W105" s="352"/>
      <c r="X105" s="352"/>
      <c r="Y105" s="352"/>
      <c r="Z105" s="352"/>
      <c r="AA105" s="356"/>
      <c r="AB105" s="352"/>
      <c r="AC105" s="352"/>
      <c r="AD105" s="356"/>
      <c r="AE105" s="356"/>
      <c r="AF105" s="352"/>
      <c r="AG105" s="356"/>
      <c r="AH105" s="352"/>
      <c r="AI105" s="352"/>
      <c r="AJ105" s="356"/>
      <c r="AK105" s="352"/>
      <c r="AL105" s="352"/>
      <c r="AM105" s="352"/>
      <c r="AN105" s="352"/>
      <c r="AO105" s="352"/>
      <c r="AP105" s="352"/>
      <c r="AQ105" s="352"/>
      <c r="AR105" s="352"/>
      <c r="AS105" s="352"/>
      <c r="AT105" s="352"/>
      <c r="AU105" s="228"/>
      <c r="AV105" s="228"/>
      <c r="AW105" s="228"/>
      <c r="AX105" s="72"/>
    </row>
    <row r="106" spans="1:50" ht="22.5" customHeight="1" x14ac:dyDescent="0.25">
      <c r="A106" s="352"/>
      <c r="B106" s="353"/>
      <c r="C106" s="354"/>
      <c r="D106" s="352"/>
      <c r="E106" s="352"/>
      <c r="F106" s="355"/>
      <c r="G106" s="355"/>
      <c r="H106" s="355"/>
      <c r="I106" s="355"/>
      <c r="J106" s="355"/>
      <c r="K106" s="355"/>
      <c r="L106" s="352"/>
      <c r="M106" s="352"/>
      <c r="N106" s="352"/>
      <c r="O106" s="352"/>
      <c r="P106" s="352"/>
      <c r="Q106" s="352"/>
      <c r="R106" s="352"/>
      <c r="S106" s="352"/>
      <c r="T106" s="352"/>
      <c r="U106" s="352"/>
      <c r="V106" s="352"/>
      <c r="W106" s="352"/>
      <c r="X106" s="352"/>
      <c r="Y106" s="352"/>
      <c r="Z106" s="352"/>
      <c r="AA106" s="356"/>
      <c r="AB106" s="352"/>
      <c r="AC106" s="352"/>
      <c r="AD106" s="356"/>
      <c r="AE106" s="356"/>
      <c r="AF106" s="352"/>
      <c r="AG106" s="356"/>
      <c r="AH106" s="352"/>
      <c r="AI106" s="352"/>
      <c r="AJ106" s="356"/>
      <c r="AK106" s="352"/>
      <c r="AL106" s="352"/>
      <c r="AM106" s="352"/>
      <c r="AN106" s="352"/>
      <c r="AO106" s="352"/>
      <c r="AP106" s="352"/>
      <c r="AQ106" s="352"/>
      <c r="AR106" s="352"/>
      <c r="AS106" s="352"/>
      <c r="AT106" s="352"/>
      <c r="AU106" s="228"/>
      <c r="AV106" s="228"/>
      <c r="AW106" s="228"/>
      <c r="AX106" s="72"/>
    </row>
    <row r="107" spans="1:50" ht="22.5" customHeight="1" x14ac:dyDescent="0.25">
      <c r="A107" s="352"/>
      <c r="B107" s="353"/>
      <c r="C107" s="354"/>
      <c r="D107" s="352"/>
      <c r="E107" s="352"/>
      <c r="F107" s="355"/>
      <c r="G107" s="355"/>
      <c r="H107" s="355"/>
      <c r="I107" s="355"/>
      <c r="J107" s="355"/>
      <c r="K107" s="355"/>
      <c r="L107" s="352"/>
      <c r="M107" s="352"/>
      <c r="N107" s="352"/>
      <c r="O107" s="352"/>
      <c r="P107" s="352"/>
      <c r="Q107" s="352"/>
      <c r="R107" s="352"/>
      <c r="S107" s="352"/>
      <c r="T107" s="352"/>
      <c r="U107" s="352"/>
      <c r="V107" s="352"/>
      <c r="W107" s="352"/>
      <c r="X107" s="352"/>
      <c r="Y107" s="352"/>
      <c r="Z107" s="352"/>
      <c r="AA107" s="356"/>
      <c r="AB107" s="352"/>
      <c r="AC107" s="352"/>
      <c r="AD107" s="356"/>
      <c r="AE107" s="356"/>
      <c r="AF107" s="352"/>
      <c r="AG107" s="356"/>
      <c r="AH107" s="352"/>
      <c r="AI107" s="352"/>
      <c r="AJ107" s="356"/>
      <c r="AK107" s="352"/>
      <c r="AL107" s="352"/>
      <c r="AM107" s="352"/>
      <c r="AN107" s="352"/>
      <c r="AO107" s="352"/>
      <c r="AP107" s="352"/>
      <c r="AQ107" s="352"/>
      <c r="AR107" s="352"/>
      <c r="AS107" s="352"/>
      <c r="AT107" s="352"/>
      <c r="AU107" s="228"/>
      <c r="AV107" s="228"/>
      <c r="AW107" s="228"/>
      <c r="AX107" s="72"/>
    </row>
    <row r="108" spans="1:50" ht="22.5" customHeight="1" x14ac:dyDescent="0.25">
      <c r="A108" s="352"/>
      <c r="B108" s="353"/>
      <c r="C108" s="354"/>
      <c r="D108" s="352"/>
      <c r="E108" s="352"/>
      <c r="F108" s="355"/>
      <c r="G108" s="355"/>
      <c r="H108" s="355"/>
      <c r="I108" s="355"/>
      <c r="J108" s="355"/>
      <c r="K108" s="355"/>
      <c r="L108" s="352"/>
      <c r="M108" s="352"/>
      <c r="N108" s="352"/>
      <c r="O108" s="352"/>
      <c r="P108" s="352"/>
      <c r="Q108" s="352"/>
      <c r="R108" s="352"/>
      <c r="S108" s="352"/>
      <c r="T108" s="352"/>
      <c r="U108" s="352"/>
      <c r="V108" s="352"/>
      <c r="W108" s="352"/>
      <c r="X108" s="352"/>
      <c r="Y108" s="352"/>
      <c r="Z108" s="352"/>
      <c r="AA108" s="356"/>
      <c r="AB108" s="352"/>
      <c r="AC108" s="352"/>
      <c r="AD108" s="356"/>
      <c r="AE108" s="356"/>
      <c r="AF108" s="352"/>
      <c r="AG108" s="356"/>
      <c r="AH108" s="352"/>
      <c r="AI108" s="352"/>
      <c r="AJ108" s="356"/>
      <c r="AK108" s="352"/>
      <c r="AL108" s="352"/>
      <c r="AM108" s="352"/>
      <c r="AN108" s="352"/>
      <c r="AO108" s="352"/>
      <c r="AP108" s="352"/>
      <c r="AQ108" s="352"/>
      <c r="AR108" s="352"/>
      <c r="AS108" s="352"/>
      <c r="AT108" s="352"/>
      <c r="AU108" s="228"/>
      <c r="AV108" s="228"/>
      <c r="AW108" s="228"/>
      <c r="AX108" s="72"/>
    </row>
    <row r="109" spans="1:50" ht="22.5" customHeight="1" x14ac:dyDescent="0.25">
      <c r="A109" s="352"/>
      <c r="B109" s="353"/>
      <c r="C109" s="354"/>
      <c r="D109" s="352"/>
      <c r="E109" s="352"/>
      <c r="F109" s="355"/>
      <c r="G109" s="355"/>
      <c r="H109" s="355"/>
      <c r="I109" s="355"/>
      <c r="J109" s="355"/>
      <c r="K109" s="355"/>
      <c r="L109" s="352"/>
      <c r="M109" s="352"/>
      <c r="N109" s="352"/>
      <c r="O109" s="352"/>
      <c r="P109" s="352"/>
      <c r="Q109" s="352"/>
      <c r="R109" s="352"/>
      <c r="S109" s="352"/>
      <c r="T109" s="352"/>
      <c r="U109" s="352"/>
      <c r="V109" s="352"/>
      <c r="W109" s="352"/>
      <c r="X109" s="352"/>
      <c r="Y109" s="352"/>
      <c r="Z109" s="352"/>
      <c r="AA109" s="356"/>
      <c r="AB109" s="352"/>
      <c r="AC109" s="352"/>
      <c r="AD109" s="356"/>
      <c r="AE109" s="356"/>
      <c r="AF109" s="352"/>
      <c r="AG109" s="356"/>
      <c r="AH109" s="352"/>
      <c r="AI109" s="352"/>
      <c r="AJ109" s="356"/>
      <c r="AK109" s="352"/>
      <c r="AL109" s="352"/>
      <c r="AM109" s="352"/>
      <c r="AN109" s="352"/>
      <c r="AO109" s="352"/>
      <c r="AP109" s="352"/>
      <c r="AQ109" s="352"/>
      <c r="AR109" s="352"/>
      <c r="AS109" s="352"/>
      <c r="AT109" s="352"/>
      <c r="AU109" s="228"/>
      <c r="AV109" s="228"/>
      <c r="AW109" s="228"/>
      <c r="AX109" s="72"/>
    </row>
    <row r="110" spans="1:50" ht="22.5" customHeight="1" x14ac:dyDescent="0.25">
      <c r="A110" s="352"/>
      <c r="B110" s="353"/>
      <c r="C110" s="354"/>
      <c r="D110" s="352"/>
      <c r="E110" s="352"/>
      <c r="F110" s="355"/>
      <c r="G110" s="355"/>
      <c r="H110" s="355"/>
      <c r="I110" s="355"/>
      <c r="J110" s="355"/>
      <c r="K110" s="355"/>
      <c r="L110" s="352"/>
      <c r="M110" s="352"/>
      <c r="N110" s="352"/>
      <c r="O110" s="352"/>
      <c r="P110" s="352"/>
      <c r="Q110" s="352"/>
      <c r="R110" s="352"/>
      <c r="S110" s="352"/>
      <c r="T110" s="352"/>
      <c r="U110" s="352"/>
      <c r="V110" s="352"/>
      <c r="W110" s="352"/>
      <c r="X110" s="352"/>
      <c r="Y110" s="352"/>
      <c r="Z110" s="352"/>
      <c r="AA110" s="356"/>
      <c r="AB110" s="352"/>
      <c r="AC110" s="352"/>
      <c r="AD110" s="356"/>
      <c r="AE110" s="356"/>
      <c r="AF110" s="352"/>
      <c r="AG110" s="356"/>
      <c r="AH110" s="352"/>
      <c r="AI110" s="352"/>
      <c r="AJ110" s="356"/>
      <c r="AK110" s="352"/>
      <c r="AL110" s="352"/>
      <c r="AM110" s="352"/>
      <c r="AN110" s="352"/>
      <c r="AO110" s="352"/>
      <c r="AP110" s="352"/>
      <c r="AQ110" s="352"/>
      <c r="AR110" s="352"/>
      <c r="AS110" s="352"/>
      <c r="AT110" s="352"/>
      <c r="AU110" s="228"/>
      <c r="AV110" s="228"/>
      <c r="AW110" s="228"/>
      <c r="AX110" s="72"/>
    </row>
    <row r="111" spans="1:50" ht="22.5" customHeight="1" x14ac:dyDescent="0.25">
      <c r="A111" s="352"/>
      <c r="B111" s="353"/>
      <c r="C111" s="354"/>
      <c r="D111" s="352"/>
      <c r="E111" s="352"/>
      <c r="F111" s="355"/>
      <c r="G111" s="355"/>
      <c r="H111" s="355"/>
      <c r="I111" s="355"/>
      <c r="J111" s="355"/>
      <c r="K111" s="355"/>
      <c r="L111" s="352"/>
      <c r="M111" s="352"/>
      <c r="N111" s="352"/>
      <c r="O111" s="352"/>
      <c r="P111" s="352"/>
      <c r="Q111" s="352"/>
      <c r="R111" s="352"/>
      <c r="S111" s="352"/>
      <c r="T111" s="352"/>
      <c r="U111" s="352"/>
      <c r="V111" s="352"/>
      <c r="W111" s="352"/>
      <c r="X111" s="352"/>
      <c r="Y111" s="352"/>
      <c r="Z111" s="352"/>
      <c r="AA111" s="356"/>
      <c r="AB111" s="352"/>
      <c r="AC111" s="352"/>
      <c r="AD111" s="356"/>
      <c r="AE111" s="356"/>
      <c r="AF111" s="352"/>
      <c r="AG111" s="356"/>
      <c r="AH111" s="352"/>
      <c r="AI111" s="352"/>
      <c r="AJ111" s="356"/>
      <c r="AK111" s="352"/>
      <c r="AL111" s="352"/>
      <c r="AM111" s="352"/>
      <c r="AN111" s="352"/>
      <c r="AO111" s="352"/>
      <c r="AP111" s="352"/>
      <c r="AQ111" s="352"/>
      <c r="AR111" s="352"/>
      <c r="AS111" s="352"/>
      <c r="AT111" s="352"/>
      <c r="AU111" s="228"/>
      <c r="AV111" s="228"/>
      <c r="AW111" s="228"/>
      <c r="AX111" s="72"/>
    </row>
    <row r="112" spans="1:50" ht="22.5" customHeight="1" x14ac:dyDescent="0.25">
      <c r="A112" s="352"/>
      <c r="B112" s="353"/>
      <c r="C112" s="354"/>
      <c r="D112" s="352"/>
      <c r="E112" s="352"/>
      <c r="F112" s="355"/>
      <c r="G112" s="355"/>
      <c r="H112" s="355"/>
      <c r="I112" s="355"/>
      <c r="J112" s="355"/>
      <c r="K112" s="355"/>
      <c r="L112" s="352"/>
      <c r="M112" s="352"/>
      <c r="N112" s="352"/>
      <c r="O112" s="352"/>
      <c r="P112" s="352"/>
      <c r="Q112" s="352"/>
      <c r="R112" s="352"/>
      <c r="S112" s="352"/>
      <c r="T112" s="352"/>
      <c r="U112" s="352"/>
      <c r="V112" s="352"/>
      <c r="W112" s="352"/>
      <c r="X112" s="352"/>
      <c r="Y112" s="352"/>
      <c r="Z112" s="352"/>
      <c r="AA112" s="356"/>
      <c r="AB112" s="352"/>
      <c r="AC112" s="352"/>
      <c r="AD112" s="356"/>
      <c r="AE112" s="356"/>
      <c r="AF112" s="352"/>
      <c r="AG112" s="356"/>
      <c r="AH112" s="352"/>
      <c r="AI112" s="352"/>
      <c r="AJ112" s="356"/>
      <c r="AK112" s="352"/>
      <c r="AL112" s="352"/>
      <c r="AM112" s="352"/>
      <c r="AN112" s="352"/>
      <c r="AO112" s="352"/>
      <c r="AP112" s="352"/>
      <c r="AQ112" s="352"/>
      <c r="AR112" s="352"/>
      <c r="AS112" s="352"/>
      <c r="AT112" s="352"/>
      <c r="AU112" s="228"/>
      <c r="AV112" s="228"/>
      <c r="AW112" s="228"/>
      <c r="AX112" s="72"/>
    </row>
    <row r="113" spans="1:50" ht="22.5" customHeight="1" x14ac:dyDescent="0.25">
      <c r="A113" s="352"/>
      <c r="B113" s="353"/>
      <c r="C113" s="354"/>
      <c r="D113" s="352"/>
      <c r="E113" s="352"/>
      <c r="F113" s="355"/>
      <c r="G113" s="355"/>
      <c r="H113" s="355"/>
      <c r="I113" s="355"/>
      <c r="J113" s="355"/>
      <c r="K113" s="355"/>
      <c r="L113" s="352"/>
      <c r="M113" s="352"/>
      <c r="N113" s="352"/>
      <c r="O113" s="352"/>
      <c r="P113" s="352"/>
      <c r="Q113" s="352"/>
      <c r="R113" s="352"/>
      <c r="S113" s="352"/>
      <c r="T113" s="352"/>
      <c r="U113" s="352"/>
      <c r="V113" s="352"/>
      <c r="W113" s="352"/>
      <c r="X113" s="352"/>
      <c r="Y113" s="352"/>
      <c r="Z113" s="352"/>
      <c r="AA113" s="356"/>
      <c r="AB113" s="352"/>
      <c r="AC113" s="352"/>
      <c r="AD113" s="356"/>
      <c r="AE113" s="356"/>
      <c r="AF113" s="352"/>
      <c r="AG113" s="356"/>
      <c r="AH113" s="352"/>
      <c r="AI113" s="352"/>
      <c r="AJ113" s="356"/>
      <c r="AK113" s="352"/>
      <c r="AL113" s="352"/>
      <c r="AM113" s="352"/>
      <c r="AN113" s="352"/>
      <c r="AO113" s="352"/>
      <c r="AP113" s="352"/>
      <c r="AQ113" s="352"/>
      <c r="AR113" s="352"/>
      <c r="AS113" s="352"/>
      <c r="AT113" s="352"/>
      <c r="AU113" s="228"/>
      <c r="AV113" s="228"/>
      <c r="AW113" s="228"/>
      <c r="AX113" s="72"/>
    </row>
    <row r="114" spans="1:50" ht="22.5" customHeight="1" x14ac:dyDescent="0.25">
      <c r="A114" s="352"/>
      <c r="B114" s="353"/>
      <c r="C114" s="354"/>
      <c r="D114" s="352"/>
      <c r="E114" s="352"/>
      <c r="F114" s="355"/>
      <c r="G114" s="355"/>
      <c r="H114" s="355"/>
      <c r="I114" s="355"/>
      <c r="J114" s="355"/>
      <c r="K114" s="355"/>
      <c r="L114" s="352"/>
      <c r="M114" s="352"/>
      <c r="N114" s="352"/>
      <c r="O114" s="352"/>
      <c r="P114" s="352"/>
      <c r="Q114" s="352"/>
      <c r="R114" s="352"/>
      <c r="S114" s="352"/>
      <c r="T114" s="352"/>
      <c r="U114" s="352"/>
      <c r="V114" s="352"/>
      <c r="W114" s="352"/>
      <c r="X114" s="352"/>
      <c r="Y114" s="352"/>
      <c r="Z114" s="352"/>
      <c r="AA114" s="356"/>
      <c r="AB114" s="352"/>
      <c r="AC114" s="352"/>
      <c r="AD114" s="356"/>
      <c r="AE114" s="356"/>
      <c r="AF114" s="352"/>
      <c r="AG114" s="356"/>
      <c r="AH114" s="352"/>
      <c r="AI114" s="352"/>
      <c r="AJ114" s="356"/>
      <c r="AK114" s="352"/>
      <c r="AL114" s="352"/>
      <c r="AM114" s="352"/>
      <c r="AN114" s="352"/>
      <c r="AO114" s="352"/>
      <c r="AP114" s="352"/>
      <c r="AQ114" s="352"/>
      <c r="AR114" s="352"/>
      <c r="AS114" s="352"/>
      <c r="AT114" s="352"/>
      <c r="AU114" s="228"/>
      <c r="AV114" s="228"/>
      <c r="AW114" s="228"/>
      <c r="AX114" s="72"/>
    </row>
    <row r="115" spans="1:50" ht="22.5" customHeight="1" x14ac:dyDescent="0.25">
      <c r="A115" s="352"/>
      <c r="B115" s="353"/>
      <c r="C115" s="354"/>
      <c r="D115" s="352"/>
      <c r="E115" s="352"/>
      <c r="F115" s="355"/>
      <c r="G115" s="355"/>
      <c r="H115" s="355"/>
      <c r="I115" s="355"/>
      <c r="J115" s="355"/>
      <c r="K115" s="355"/>
      <c r="L115" s="352"/>
      <c r="M115" s="352"/>
      <c r="N115" s="352"/>
      <c r="O115" s="352"/>
      <c r="P115" s="352"/>
      <c r="Q115" s="352"/>
      <c r="R115" s="352"/>
      <c r="S115" s="352"/>
      <c r="T115" s="352"/>
      <c r="U115" s="352"/>
      <c r="V115" s="352"/>
      <c r="W115" s="352"/>
      <c r="X115" s="352"/>
      <c r="Y115" s="352"/>
      <c r="Z115" s="352"/>
      <c r="AA115" s="356"/>
      <c r="AB115" s="352"/>
      <c r="AC115" s="352"/>
      <c r="AD115" s="356"/>
      <c r="AE115" s="356"/>
      <c r="AF115" s="352"/>
      <c r="AG115" s="356"/>
      <c r="AH115" s="352"/>
      <c r="AI115" s="352"/>
      <c r="AJ115" s="356"/>
      <c r="AK115" s="352"/>
      <c r="AL115" s="352"/>
      <c r="AM115" s="352"/>
      <c r="AN115" s="352"/>
      <c r="AO115" s="352"/>
      <c r="AP115" s="352"/>
      <c r="AQ115" s="352"/>
      <c r="AR115" s="352"/>
      <c r="AS115" s="352"/>
      <c r="AT115" s="352"/>
      <c r="AU115" s="228"/>
      <c r="AV115" s="228"/>
      <c r="AW115" s="228"/>
      <c r="AX115" s="72"/>
    </row>
    <row r="116" spans="1:50" ht="22.5" customHeight="1" x14ac:dyDescent="0.25">
      <c r="A116" s="352"/>
      <c r="B116" s="353"/>
      <c r="C116" s="354"/>
      <c r="D116" s="352"/>
      <c r="E116" s="352"/>
      <c r="F116" s="355"/>
      <c r="G116" s="355"/>
      <c r="H116" s="355"/>
      <c r="I116" s="355"/>
      <c r="J116" s="355"/>
      <c r="K116" s="355"/>
      <c r="L116" s="352"/>
      <c r="M116" s="352"/>
      <c r="N116" s="352"/>
      <c r="O116" s="352"/>
      <c r="P116" s="352"/>
      <c r="Q116" s="352"/>
      <c r="R116" s="352"/>
      <c r="S116" s="352"/>
      <c r="T116" s="352"/>
      <c r="U116" s="352"/>
      <c r="V116" s="352"/>
      <c r="W116" s="352"/>
      <c r="X116" s="352"/>
      <c r="Y116" s="352"/>
      <c r="Z116" s="352"/>
      <c r="AA116" s="356"/>
      <c r="AB116" s="352"/>
      <c r="AC116" s="352"/>
      <c r="AD116" s="356"/>
      <c r="AE116" s="356"/>
      <c r="AF116" s="352"/>
      <c r="AG116" s="356"/>
      <c r="AH116" s="352"/>
      <c r="AI116" s="352"/>
      <c r="AJ116" s="356"/>
      <c r="AK116" s="352"/>
      <c r="AL116" s="352"/>
      <c r="AM116" s="352"/>
      <c r="AN116" s="352"/>
      <c r="AO116" s="352"/>
      <c r="AP116" s="352"/>
      <c r="AQ116" s="352"/>
      <c r="AR116" s="352"/>
      <c r="AS116" s="352"/>
      <c r="AT116" s="352"/>
      <c r="AU116" s="228"/>
      <c r="AV116" s="228"/>
      <c r="AW116" s="228"/>
      <c r="AX116" s="72"/>
    </row>
    <row r="117" spans="1:50" ht="22.5" customHeight="1" x14ac:dyDescent="0.25">
      <c r="A117" s="352"/>
      <c r="B117" s="353"/>
      <c r="C117" s="354"/>
      <c r="D117" s="352"/>
      <c r="E117" s="352"/>
      <c r="F117" s="355"/>
      <c r="G117" s="355"/>
      <c r="H117" s="355"/>
      <c r="I117" s="355"/>
      <c r="J117" s="355"/>
      <c r="K117" s="355"/>
      <c r="L117" s="352"/>
      <c r="M117" s="352"/>
      <c r="N117" s="352"/>
      <c r="O117" s="352"/>
      <c r="P117" s="352"/>
      <c r="Q117" s="352"/>
      <c r="R117" s="352"/>
      <c r="S117" s="352"/>
      <c r="T117" s="352"/>
      <c r="U117" s="352"/>
      <c r="V117" s="352"/>
      <c r="W117" s="352"/>
      <c r="X117" s="352"/>
      <c r="Y117" s="352"/>
      <c r="Z117" s="352"/>
      <c r="AA117" s="356"/>
      <c r="AB117" s="352"/>
      <c r="AC117" s="352"/>
      <c r="AD117" s="356"/>
      <c r="AE117" s="356"/>
      <c r="AF117" s="352"/>
      <c r="AG117" s="356"/>
      <c r="AH117" s="352"/>
      <c r="AI117" s="352"/>
      <c r="AJ117" s="356"/>
      <c r="AK117" s="352"/>
      <c r="AL117" s="352"/>
      <c r="AM117" s="352"/>
      <c r="AN117" s="352"/>
      <c r="AO117" s="352"/>
      <c r="AP117" s="352"/>
      <c r="AQ117" s="352"/>
      <c r="AR117" s="352"/>
      <c r="AS117" s="352"/>
      <c r="AT117" s="352"/>
      <c r="AU117" s="228"/>
      <c r="AV117" s="228"/>
      <c r="AW117" s="228"/>
      <c r="AX117" s="72"/>
    </row>
    <row r="118" spans="1:50" ht="22.5" customHeight="1" x14ac:dyDescent="0.25">
      <c r="A118" s="352"/>
      <c r="B118" s="353"/>
      <c r="C118" s="354"/>
      <c r="D118" s="352"/>
      <c r="E118" s="352"/>
      <c r="F118" s="355"/>
      <c r="G118" s="355"/>
      <c r="H118" s="355"/>
      <c r="I118" s="355"/>
      <c r="J118" s="355"/>
      <c r="K118" s="355"/>
      <c r="L118" s="352"/>
      <c r="M118" s="352"/>
      <c r="N118" s="352"/>
      <c r="O118" s="352"/>
      <c r="P118" s="352"/>
      <c r="Q118" s="352"/>
      <c r="R118" s="352"/>
      <c r="S118" s="352"/>
      <c r="T118" s="352"/>
      <c r="U118" s="352"/>
      <c r="V118" s="352"/>
      <c r="W118" s="352"/>
      <c r="X118" s="352"/>
      <c r="Y118" s="352"/>
      <c r="Z118" s="352"/>
      <c r="AA118" s="356"/>
      <c r="AB118" s="352"/>
      <c r="AC118" s="352"/>
      <c r="AD118" s="356"/>
      <c r="AE118" s="356"/>
      <c r="AF118" s="352"/>
      <c r="AG118" s="356"/>
      <c r="AH118" s="352"/>
      <c r="AI118" s="352"/>
      <c r="AJ118" s="356"/>
      <c r="AK118" s="352"/>
      <c r="AL118" s="352"/>
      <c r="AM118" s="352"/>
      <c r="AN118" s="352"/>
      <c r="AO118" s="352"/>
      <c r="AP118" s="352"/>
      <c r="AQ118" s="352"/>
      <c r="AR118" s="352"/>
      <c r="AS118" s="352"/>
      <c r="AT118" s="352"/>
      <c r="AU118" s="228"/>
      <c r="AV118" s="228"/>
      <c r="AW118" s="228"/>
      <c r="AX118" s="72"/>
    </row>
    <row r="119" spans="1:50" ht="22.5" customHeight="1" x14ac:dyDescent="0.25">
      <c r="A119" s="352"/>
      <c r="B119" s="353"/>
      <c r="C119" s="354"/>
      <c r="D119" s="352"/>
      <c r="E119" s="352"/>
      <c r="F119" s="355"/>
      <c r="G119" s="355"/>
      <c r="H119" s="355"/>
      <c r="I119" s="355"/>
      <c r="J119" s="355"/>
      <c r="K119" s="355"/>
      <c r="L119" s="352"/>
      <c r="M119" s="352"/>
      <c r="N119" s="352"/>
      <c r="O119" s="352"/>
      <c r="P119" s="352"/>
      <c r="Q119" s="352"/>
      <c r="R119" s="352"/>
      <c r="S119" s="352"/>
      <c r="T119" s="352"/>
      <c r="U119" s="352"/>
      <c r="V119" s="352"/>
      <c r="W119" s="352"/>
      <c r="X119" s="352"/>
      <c r="Y119" s="352"/>
      <c r="Z119" s="352"/>
      <c r="AA119" s="356"/>
      <c r="AB119" s="352"/>
      <c r="AC119" s="352"/>
      <c r="AD119" s="356"/>
      <c r="AE119" s="356"/>
      <c r="AF119" s="352"/>
      <c r="AG119" s="356"/>
      <c r="AH119" s="352"/>
      <c r="AI119" s="352"/>
      <c r="AJ119" s="356"/>
      <c r="AK119" s="352"/>
      <c r="AL119" s="352"/>
      <c r="AM119" s="352"/>
      <c r="AN119" s="352"/>
      <c r="AO119" s="352"/>
      <c r="AP119" s="352"/>
      <c r="AQ119" s="352"/>
      <c r="AR119" s="352"/>
      <c r="AS119" s="352"/>
      <c r="AT119" s="352"/>
      <c r="AU119" s="228"/>
      <c r="AV119" s="228"/>
      <c r="AW119" s="228"/>
      <c r="AX119" s="72"/>
    </row>
    <row r="120" spans="1:50" ht="22.5" customHeight="1" x14ac:dyDescent="0.25">
      <c r="A120" s="352"/>
      <c r="B120" s="353"/>
      <c r="C120" s="354"/>
      <c r="D120" s="352"/>
      <c r="E120" s="352"/>
      <c r="F120" s="355"/>
      <c r="G120" s="355"/>
      <c r="H120" s="355"/>
      <c r="I120" s="355"/>
      <c r="J120" s="355"/>
      <c r="K120" s="355"/>
      <c r="L120" s="352"/>
      <c r="M120" s="352"/>
      <c r="N120" s="352"/>
      <c r="O120" s="352"/>
      <c r="P120" s="352"/>
      <c r="Q120" s="352"/>
      <c r="R120" s="352"/>
      <c r="S120" s="352"/>
      <c r="T120" s="352"/>
      <c r="U120" s="352"/>
      <c r="V120" s="352"/>
      <c r="W120" s="352"/>
      <c r="X120" s="352"/>
      <c r="Y120" s="352"/>
      <c r="Z120" s="352"/>
      <c r="AA120" s="356"/>
      <c r="AB120" s="352"/>
      <c r="AC120" s="352"/>
      <c r="AD120" s="356"/>
      <c r="AE120" s="356"/>
      <c r="AF120" s="352"/>
      <c r="AG120" s="356"/>
      <c r="AH120" s="352"/>
      <c r="AI120" s="352"/>
      <c r="AJ120" s="356"/>
      <c r="AK120" s="352"/>
      <c r="AL120" s="352"/>
      <c r="AM120" s="352"/>
      <c r="AN120" s="352"/>
      <c r="AO120" s="352"/>
      <c r="AP120" s="352"/>
      <c r="AQ120" s="352"/>
      <c r="AR120" s="352"/>
      <c r="AS120" s="352"/>
      <c r="AT120" s="352"/>
      <c r="AU120" s="228"/>
      <c r="AV120" s="228"/>
      <c r="AW120" s="228"/>
      <c r="AX120" s="72"/>
    </row>
    <row r="121" spans="1:50" ht="22.5" customHeight="1" x14ac:dyDescent="0.25">
      <c r="A121" s="352"/>
      <c r="B121" s="353"/>
      <c r="C121" s="354"/>
      <c r="D121" s="352"/>
      <c r="E121" s="352"/>
      <c r="F121" s="355"/>
      <c r="G121" s="355"/>
      <c r="H121" s="355"/>
      <c r="I121" s="355"/>
      <c r="J121" s="355"/>
      <c r="K121" s="355"/>
      <c r="L121" s="352"/>
      <c r="M121" s="352"/>
      <c r="N121" s="352"/>
      <c r="O121" s="352"/>
      <c r="P121" s="352"/>
      <c r="Q121" s="352"/>
      <c r="R121" s="352"/>
      <c r="S121" s="352"/>
      <c r="T121" s="352"/>
      <c r="U121" s="352"/>
      <c r="V121" s="352"/>
      <c r="W121" s="352"/>
      <c r="X121" s="352"/>
      <c r="Y121" s="352"/>
      <c r="Z121" s="352"/>
      <c r="AA121" s="356"/>
      <c r="AB121" s="352"/>
      <c r="AC121" s="352"/>
      <c r="AD121" s="356"/>
      <c r="AE121" s="356"/>
      <c r="AF121" s="352"/>
      <c r="AG121" s="356"/>
      <c r="AH121" s="352"/>
      <c r="AI121" s="352"/>
      <c r="AJ121" s="356"/>
      <c r="AK121" s="352"/>
      <c r="AL121" s="352"/>
      <c r="AM121" s="352"/>
      <c r="AN121" s="352"/>
      <c r="AO121" s="352"/>
      <c r="AP121" s="352"/>
      <c r="AQ121" s="352"/>
      <c r="AR121" s="352"/>
      <c r="AS121" s="352"/>
      <c r="AT121" s="352"/>
      <c r="AU121" s="228"/>
      <c r="AV121" s="228"/>
      <c r="AW121" s="228"/>
      <c r="AX121" s="72"/>
    </row>
    <row r="122" spans="1:50" ht="22.5" customHeight="1" x14ac:dyDescent="0.25">
      <c r="A122" s="352"/>
      <c r="B122" s="353"/>
      <c r="C122" s="354"/>
      <c r="D122" s="352"/>
      <c r="E122" s="352"/>
      <c r="F122" s="355"/>
      <c r="G122" s="355"/>
      <c r="H122" s="355"/>
      <c r="I122" s="355"/>
      <c r="J122" s="355"/>
      <c r="K122" s="355"/>
      <c r="L122" s="352"/>
      <c r="M122" s="352"/>
      <c r="N122" s="352"/>
      <c r="O122" s="352"/>
      <c r="P122" s="352"/>
      <c r="Q122" s="352"/>
      <c r="R122" s="352"/>
      <c r="S122" s="352"/>
      <c r="T122" s="352"/>
      <c r="U122" s="352"/>
      <c r="V122" s="352"/>
      <c r="W122" s="352"/>
      <c r="X122" s="352"/>
      <c r="Y122" s="352"/>
      <c r="Z122" s="352"/>
      <c r="AA122" s="356"/>
      <c r="AB122" s="352"/>
      <c r="AC122" s="352"/>
      <c r="AD122" s="356"/>
      <c r="AE122" s="356"/>
      <c r="AF122" s="352"/>
      <c r="AG122" s="356"/>
      <c r="AH122" s="352"/>
      <c r="AI122" s="352"/>
      <c r="AJ122" s="356"/>
      <c r="AK122" s="352"/>
      <c r="AL122" s="352"/>
      <c r="AM122" s="352"/>
      <c r="AN122" s="352"/>
      <c r="AO122" s="352"/>
      <c r="AP122" s="352"/>
      <c r="AQ122" s="352"/>
      <c r="AR122" s="352"/>
      <c r="AS122" s="352"/>
      <c r="AT122" s="352"/>
      <c r="AU122" s="228"/>
      <c r="AV122" s="228"/>
      <c r="AW122" s="228"/>
      <c r="AX122" s="72"/>
    </row>
    <row r="123" spans="1:50" ht="22.5" customHeight="1" x14ac:dyDescent="0.25">
      <c r="A123" s="352"/>
      <c r="B123" s="353"/>
      <c r="C123" s="354"/>
      <c r="D123" s="352"/>
      <c r="E123" s="352"/>
      <c r="F123" s="355"/>
      <c r="G123" s="355"/>
      <c r="H123" s="355"/>
      <c r="I123" s="355"/>
      <c r="J123" s="355"/>
      <c r="K123" s="355"/>
      <c r="L123" s="352"/>
      <c r="M123" s="352"/>
      <c r="N123" s="352"/>
      <c r="O123" s="352"/>
      <c r="P123" s="352"/>
      <c r="Q123" s="352"/>
      <c r="R123" s="352"/>
      <c r="S123" s="352"/>
      <c r="T123" s="352"/>
      <c r="U123" s="352"/>
      <c r="V123" s="352"/>
      <c r="W123" s="352"/>
      <c r="X123" s="352"/>
      <c r="Y123" s="352"/>
      <c r="Z123" s="352"/>
      <c r="AA123" s="356"/>
      <c r="AB123" s="352"/>
      <c r="AC123" s="352"/>
      <c r="AD123" s="356"/>
      <c r="AE123" s="356"/>
      <c r="AF123" s="352"/>
      <c r="AG123" s="356"/>
      <c r="AH123" s="352"/>
      <c r="AI123" s="352"/>
      <c r="AJ123" s="356"/>
      <c r="AK123" s="352"/>
      <c r="AL123" s="352"/>
      <c r="AM123" s="352"/>
      <c r="AN123" s="352"/>
      <c r="AO123" s="352"/>
      <c r="AP123" s="352"/>
      <c r="AQ123" s="352"/>
      <c r="AR123" s="352"/>
      <c r="AS123" s="352"/>
      <c r="AT123" s="352"/>
      <c r="AU123" s="228"/>
      <c r="AV123" s="228"/>
      <c r="AW123" s="228"/>
      <c r="AX123" s="72"/>
    </row>
    <row r="124" spans="1:50" ht="22.5" customHeight="1" x14ac:dyDescent="0.25">
      <c r="A124" s="352"/>
      <c r="B124" s="353"/>
      <c r="C124" s="354"/>
      <c r="D124" s="352"/>
      <c r="E124" s="352"/>
      <c r="F124" s="355"/>
      <c r="G124" s="355"/>
      <c r="H124" s="355"/>
      <c r="I124" s="355"/>
      <c r="J124" s="355"/>
      <c r="K124" s="355"/>
      <c r="L124" s="352"/>
      <c r="M124" s="352"/>
      <c r="N124" s="352"/>
      <c r="O124" s="352"/>
      <c r="P124" s="352"/>
      <c r="Q124" s="352"/>
      <c r="R124" s="352"/>
      <c r="S124" s="352"/>
      <c r="T124" s="352"/>
      <c r="U124" s="352"/>
      <c r="V124" s="352"/>
      <c r="W124" s="352"/>
      <c r="X124" s="352"/>
      <c r="Y124" s="352"/>
      <c r="Z124" s="352"/>
      <c r="AA124" s="356"/>
      <c r="AB124" s="352"/>
      <c r="AC124" s="352"/>
      <c r="AD124" s="356"/>
      <c r="AE124" s="356"/>
      <c r="AF124" s="352"/>
      <c r="AG124" s="356"/>
      <c r="AH124" s="352"/>
      <c r="AI124" s="352"/>
      <c r="AJ124" s="356"/>
      <c r="AK124" s="352"/>
      <c r="AL124" s="352"/>
      <c r="AM124" s="352"/>
      <c r="AN124" s="352"/>
      <c r="AO124" s="352"/>
      <c r="AP124" s="352"/>
      <c r="AQ124" s="352"/>
      <c r="AR124" s="352"/>
      <c r="AS124" s="352"/>
      <c r="AT124" s="352"/>
      <c r="AU124" s="228"/>
      <c r="AV124" s="228"/>
      <c r="AW124" s="228"/>
      <c r="AX124" s="72"/>
    </row>
    <row r="125" spans="1:50" ht="22.5" customHeight="1" x14ac:dyDescent="0.25">
      <c r="A125" s="352"/>
      <c r="B125" s="353"/>
      <c r="C125" s="354"/>
      <c r="D125" s="352"/>
      <c r="E125" s="352"/>
      <c r="F125" s="355"/>
      <c r="G125" s="355"/>
      <c r="H125" s="355"/>
      <c r="I125" s="355"/>
      <c r="J125" s="355"/>
      <c r="K125" s="355"/>
      <c r="L125" s="352"/>
      <c r="M125" s="352"/>
      <c r="N125" s="352"/>
      <c r="O125" s="352"/>
      <c r="P125" s="352"/>
      <c r="Q125" s="352"/>
      <c r="R125" s="352"/>
      <c r="S125" s="352"/>
      <c r="T125" s="352"/>
      <c r="U125" s="352"/>
      <c r="V125" s="352"/>
      <c r="W125" s="352"/>
      <c r="X125" s="352"/>
      <c r="Y125" s="352"/>
      <c r="Z125" s="352"/>
      <c r="AA125" s="356"/>
      <c r="AB125" s="352"/>
      <c r="AC125" s="352"/>
      <c r="AD125" s="356"/>
      <c r="AE125" s="356"/>
      <c r="AF125" s="352"/>
      <c r="AG125" s="356"/>
      <c r="AH125" s="352"/>
      <c r="AI125" s="352"/>
      <c r="AJ125" s="356"/>
      <c r="AK125" s="352"/>
      <c r="AL125" s="352"/>
      <c r="AM125" s="352"/>
      <c r="AN125" s="352"/>
      <c r="AO125" s="352"/>
      <c r="AP125" s="352"/>
      <c r="AQ125" s="352"/>
      <c r="AR125" s="352"/>
      <c r="AS125" s="352"/>
      <c r="AT125" s="352"/>
      <c r="AU125" s="228"/>
      <c r="AV125" s="228"/>
      <c r="AW125" s="228"/>
      <c r="AX125" s="72"/>
    </row>
    <row r="126" spans="1:50" ht="22.5" customHeight="1" x14ac:dyDescent="0.25">
      <c r="A126" s="352"/>
      <c r="B126" s="353"/>
      <c r="C126" s="354"/>
      <c r="D126" s="352"/>
      <c r="E126" s="352"/>
      <c r="F126" s="355"/>
      <c r="G126" s="355"/>
      <c r="H126" s="355"/>
      <c r="I126" s="355"/>
      <c r="J126" s="355"/>
      <c r="K126" s="355"/>
      <c r="L126" s="352"/>
      <c r="M126" s="352"/>
      <c r="N126" s="352"/>
      <c r="O126" s="352"/>
      <c r="P126" s="352"/>
      <c r="Q126" s="352"/>
      <c r="R126" s="352"/>
      <c r="S126" s="352"/>
      <c r="T126" s="352"/>
      <c r="U126" s="352"/>
      <c r="V126" s="352"/>
      <c r="W126" s="352"/>
      <c r="X126" s="352"/>
      <c r="Y126" s="352"/>
      <c r="Z126" s="352"/>
      <c r="AA126" s="356"/>
      <c r="AB126" s="352"/>
      <c r="AC126" s="352"/>
      <c r="AD126" s="356"/>
      <c r="AE126" s="356"/>
      <c r="AF126" s="352"/>
      <c r="AG126" s="356"/>
      <c r="AH126" s="352"/>
      <c r="AI126" s="352"/>
      <c r="AJ126" s="356"/>
      <c r="AK126" s="352"/>
      <c r="AL126" s="352"/>
      <c r="AM126" s="352"/>
      <c r="AN126" s="352"/>
      <c r="AO126" s="352"/>
      <c r="AP126" s="352"/>
      <c r="AQ126" s="352"/>
      <c r="AR126" s="352"/>
      <c r="AS126" s="352"/>
      <c r="AT126" s="352"/>
      <c r="AU126" s="228"/>
      <c r="AV126" s="228"/>
      <c r="AW126" s="228"/>
      <c r="AX126" s="72"/>
    </row>
    <row r="127" spans="1:50" ht="22.5" customHeight="1" x14ac:dyDescent="0.25">
      <c r="A127" s="352"/>
      <c r="B127" s="353"/>
      <c r="C127" s="354"/>
      <c r="D127" s="352"/>
      <c r="E127" s="352"/>
      <c r="F127" s="355"/>
      <c r="G127" s="355"/>
      <c r="H127" s="355"/>
      <c r="I127" s="355"/>
      <c r="J127" s="355"/>
      <c r="K127" s="355"/>
      <c r="L127" s="352"/>
      <c r="M127" s="352"/>
      <c r="N127" s="352"/>
      <c r="O127" s="352"/>
      <c r="P127" s="352"/>
      <c r="Q127" s="352"/>
      <c r="R127" s="352"/>
      <c r="S127" s="352"/>
      <c r="T127" s="352"/>
      <c r="U127" s="352"/>
      <c r="V127" s="352"/>
      <c r="W127" s="352"/>
      <c r="X127" s="352"/>
      <c r="Y127" s="352"/>
      <c r="Z127" s="352"/>
      <c r="AA127" s="356"/>
      <c r="AB127" s="352"/>
      <c r="AC127" s="352"/>
      <c r="AD127" s="356"/>
      <c r="AE127" s="356"/>
      <c r="AF127" s="352"/>
      <c r="AG127" s="356"/>
      <c r="AH127" s="352"/>
      <c r="AI127" s="352"/>
      <c r="AJ127" s="356"/>
      <c r="AK127" s="352"/>
      <c r="AL127" s="352"/>
      <c r="AM127" s="352"/>
      <c r="AN127" s="352"/>
      <c r="AO127" s="352"/>
      <c r="AP127" s="352"/>
      <c r="AQ127" s="352"/>
      <c r="AR127" s="352"/>
      <c r="AS127" s="352"/>
      <c r="AT127" s="352"/>
      <c r="AU127" s="228"/>
      <c r="AV127" s="228"/>
      <c r="AW127" s="228"/>
      <c r="AX127" s="72"/>
    </row>
    <row r="128" spans="1:50" ht="22.5" customHeight="1" x14ac:dyDescent="0.25">
      <c r="A128" s="352"/>
      <c r="B128" s="353"/>
      <c r="C128" s="354"/>
      <c r="D128" s="352"/>
      <c r="E128" s="352"/>
      <c r="F128" s="355"/>
      <c r="G128" s="355"/>
      <c r="H128" s="355"/>
      <c r="I128" s="355"/>
      <c r="J128" s="355"/>
      <c r="K128" s="355"/>
      <c r="L128" s="352"/>
      <c r="M128" s="352"/>
      <c r="N128" s="352"/>
      <c r="O128" s="352"/>
      <c r="P128" s="352"/>
      <c r="Q128" s="352"/>
      <c r="R128" s="352"/>
      <c r="S128" s="352"/>
      <c r="T128" s="352"/>
      <c r="U128" s="352"/>
      <c r="V128" s="352"/>
      <c r="W128" s="352"/>
      <c r="X128" s="352"/>
      <c r="Y128" s="352"/>
      <c r="Z128" s="352"/>
      <c r="AA128" s="356"/>
      <c r="AB128" s="352"/>
      <c r="AC128" s="352"/>
      <c r="AD128" s="356"/>
      <c r="AE128" s="356"/>
      <c r="AF128" s="352"/>
      <c r="AG128" s="356"/>
      <c r="AH128" s="352"/>
      <c r="AI128" s="352"/>
      <c r="AJ128" s="356"/>
      <c r="AK128" s="352"/>
      <c r="AL128" s="352"/>
      <c r="AM128" s="352"/>
      <c r="AN128" s="352"/>
      <c r="AO128" s="352"/>
      <c r="AP128" s="352"/>
      <c r="AQ128" s="352"/>
      <c r="AR128" s="352"/>
      <c r="AS128" s="352"/>
      <c r="AT128" s="352"/>
      <c r="AU128" s="228"/>
      <c r="AV128" s="228"/>
      <c r="AW128" s="228"/>
      <c r="AX128" s="72"/>
    </row>
    <row r="129" spans="1:50" ht="22.5" customHeight="1" x14ac:dyDescent="0.25">
      <c r="A129" s="352"/>
      <c r="B129" s="353"/>
      <c r="C129" s="354"/>
      <c r="D129" s="352"/>
      <c r="E129" s="352"/>
      <c r="F129" s="355"/>
      <c r="G129" s="355"/>
      <c r="H129" s="355"/>
      <c r="I129" s="355"/>
      <c r="J129" s="355"/>
      <c r="K129" s="355"/>
      <c r="L129" s="352"/>
      <c r="M129" s="352"/>
      <c r="N129" s="352"/>
      <c r="O129" s="352"/>
      <c r="P129" s="352"/>
      <c r="Q129" s="352"/>
      <c r="R129" s="352"/>
      <c r="S129" s="352"/>
      <c r="T129" s="352"/>
      <c r="U129" s="352"/>
      <c r="V129" s="352"/>
      <c r="W129" s="352"/>
      <c r="X129" s="352"/>
      <c r="Y129" s="352"/>
      <c r="Z129" s="352"/>
      <c r="AA129" s="356"/>
      <c r="AB129" s="352"/>
      <c r="AC129" s="352"/>
      <c r="AD129" s="356"/>
      <c r="AE129" s="356"/>
      <c r="AF129" s="352"/>
      <c r="AG129" s="356"/>
      <c r="AH129" s="352"/>
      <c r="AI129" s="352"/>
      <c r="AJ129" s="356"/>
      <c r="AK129" s="352"/>
      <c r="AL129" s="352"/>
      <c r="AM129" s="352"/>
      <c r="AN129" s="352"/>
      <c r="AO129" s="352"/>
      <c r="AP129" s="352"/>
      <c r="AQ129" s="352"/>
      <c r="AR129" s="352"/>
      <c r="AS129" s="352"/>
      <c r="AT129" s="352"/>
      <c r="AU129" s="228"/>
      <c r="AV129" s="228"/>
      <c r="AW129" s="228"/>
      <c r="AX129" s="72"/>
    </row>
    <row r="130" spans="1:50" ht="22.5" customHeight="1" x14ac:dyDescent="0.25">
      <c r="A130" s="352"/>
      <c r="B130" s="353"/>
      <c r="C130" s="354"/>
      <c r="D130" s="352"/>
      <c r="E130" s="352"/>
      <c r="F130" s="355"/>
      <c r="G130" s="355"/>
      <c r="H130" s="355"/>
      <c r="I130" s="355"/>
      <c r="J130" s="355"/>
      <c r="K130" s="355"/>
      <c r="L130" s="352"/>
      <c r="M130" s="352"/>
      <c r="N130" s="352"/>
      <c r="O130" s="352"/>
      <c r="P130" s="352"/>
      <c r="Q130" s="352"/>
      <c r="R130" s="352"/>
      <c r="S130" s="352"/>
      <c r="T130" s="352"/>
      <c r="U130" s="352"/>
      <c r="V130" s="352"/>
      <c r="W130" s="352"/>
      <c r="X130" s="352"/>
      <c r="Y130" s="352"/>
      <c r="Z130" s="352"/>
      <c r="AA130" s="356"/>
      <c r="AB130" s="352"/>
      <c r="AC130" s="352"/>
      <c r="AD130" s="356"/>
      <c r="AE130" s="356"/>
      <c r="AF130" s="352"/>
      <c r="AG130" s="356"/>
      <c r="AH130" s="352"/>
      <c r="AI130" s="352"/>
      <c r="AJ130" s="356"/>
      <c r="AK130" s="352"/>
      <c r="AL130" s="352"/>
      <c r="AM130" s="352"/>
      <c r="AN130" s="352"/>
      <c r="AO130" s="352"/>
      <c r="AP130" s="352"/>
      <c r="AQ130" s="352"/>
      <c r="AR130" s="352"/>
      <c r="AS130" s="352"/>
      <c r="AT130" s="352"/>
      <c r="AU130" s="228"/>
      <c r="AV130" s="228"/>
      <c r="AW130" s="228"/>
      <c r="AX130" s="72"/>
    </row>
    <row r="131" spans="1:50" ht="22.5" customHeight="1" x14ac:dyDescent="0.25">
      <c r="A131" s="352"/>
      <c r="B131" s="353"/>
      <c r="C131" s="354"/>
      <c r="D131" s="352"/>
      <c r="E131" s="352"/>
      <c r="F131" s="355"/>
      <c r="G131" s="355"/>
      <c r="H131" s="355"/>
      <c r="I131" s="355"/>
      <c r="J131" s="355"/>
      <c r="K131" s="355"/>
      <c r="L131" s="352"/>
      <c r="M131" s="352"/>
      <c r="N131" s="352"/>
      <c r="O131" s="352"/>
      <c r="P131" s="352"/>
      <c r="Q131" s="352"/>
      <c r="R131" s="352"/>
      <c r="S131" s="352"/>
      <c r="T131" s="352"/>
      <c r="U131" s="352"/>
      <c r="V131" s="352"/>
      <c r="W131" s="352"/>
      <c r="X131" s="352"/>
      <c r="Y131" s="352"/>
      <c r="Z131" s="352"/>
      <c r="AA131" s="356"/>
      <c r="AB131" s="352"/>
      <c r="AC131" s="352"/>
      <c r="AD131" s="356"/>
      <c r="AE131" s="356"/>
      <c r="AF131" s="352"/>
      <c r="AG131" s="356"/>
      <c r="AH131" s="352"/>
      <c r="AI131" s="352"/>
      <c r="AJ131" s="356"/>
      <c r="AK131" s="352"/>
      <c r="AL131" s="352"/>
      <c r="AM131" s="352"/>
      <c r="AN131" s="352"/>
      <c r="AO131" s="352"/>
      <c r="AP131" s="352"/>
      <c r="AQ131" s="352"/>
      <c r="AR131" s="352"/>
      <c r="AS131" s="352"/>
      <c r="AT131" s="352"/>
      <c r="AU131" s="228"/>
      <c r="AV131" s="228"/>
      <c r="AW131" s="228"/>
      <c r="AX131" s="72"/>
    </row>
    <row r="132" spans="1:50" ht="22.5" customHeight="1" x14ac:dyDescent="0.25">
      <c r="A132" s="352"/>
      <c r="B132" s="353"/>
      <c r="C132" s="354"/>
      <c r="D132" s="352"/>
      <c r="E132" s="352"/>
      <c r="F132" s="355"/>
      <c r="G132" s="355"/>
      <c r="H132" s="355"/>
      <c r="I132" s="355"/>
      <c r="J132" s="355"/>
      <c r="K132" s="355"/>
      <c r="L132" s="352"/>
      <c r="M132" s="352"/>
      <c r="N132" s="352"/>
      <c r="O132" s="352"/>
      <c r="P132" s="352"/>
      <c r="Q132" s="352"/>
      <c r="R132" s="352"/>
      <c r="S132" s="352"/>
      <c r="T132" s="352"/>
      <c r="U132" s="352"/>
      <c r="V132" s="352"/>
      <c r="W132" s="352"/>
      <c r="X132" s="352"/>
      <c r="Y132" s="352"/>
      <c r="Z132" s="352"/>
      <c r="AA132" s="356"/>
      <c r="AB132" s="352"/>
      <c r="AC132" s="352"/>
      <c r="AD132" s="356"/>
      <c r="AE132" s="356"/>
      <c r="AF132" s="352"/>
      <c r="AG132" s="356"/>
      <c r="AH132" s="352"/>
      <c r="AI132" s="352"/>
      <c r="AJ132" s="356"/>
      <c r="AK132" s="352"/>
      <c r="AL132" s="352"/>
      <c r="AM132" s="352"/>
      <c r="AN132" s="352"/>
      <c r="AO132" s="352"/>
      <c r="AP132" s="352"/>
      <c r="AQ132" s="352"/>
      <c r="AR132" s="352"/>
      <c r="AS132" s="352"/>
      <c r="AT132" s="352"/>
      <c r="AU132" s="228"/>
      <c r="AV132" s="228"/>
      <c r="AW132" s="228"/>
      <c r="AX132" s="72"/>
    </row>
    <row r="133" spans="1:50" ht="22.5" customHeight="1" x14ac:dyDescent="0.25">
      <c r="A133" s="352"/>
      <c r="B133" s="353"/>
      <c r="C133" s="354"/>
      <c r="D133" s="352"/>
      <c r="E133" s="352"/>
      <c r="F133" s="355"/>
      <c r="G133" s="355"/>
      <c r="H133" s="355"/>
      <c r="I133" s="355"/>
      <c r="J133" s="355"/>
      <c r="K133" s="355"/>
      <c r="L133" s="352"/>
      <c r="M133" s="352"/>
      <c r="N133" s="352"/>
      <c r="O133" s="352"/>
      <c r="P133" s="352"/>
      <c r="Q133" s="352"/>
      <c r="R133" s="352"/>
      <c r="S133" s="352"/>
      <c r="T133" s="352"/>
      <c r="U133" s="352"/>
      <c r="V133" s="352"/>
      <c r="W133" s="352"/>
      <c r="X133" s="352"/>
      <c r="Y133" s="352"/>
      <c r="Z133" s="352"/>
      <c r="AA133" s="356"/>
      <c r="AB133" s="352"/>
      <c r="AC133" s="352"/>
      <c r="AD133" s="356"/>
      <c r="AE133" s="356"/>
      <c r="AF133" s="352"/>
      <c r="AG133" s="356"/>
      <c r="AH133" s="352"/>
      <c r="AI133" s="352"/>
      <c r="AJ133" s="356"/>
      <c r="AK133" s="352"/>
      <c r="AL133" s="352"/>
      <c r="AM133" s="352"/>
      <c r="AN133" s="352"/>
      <c r="AO133" s="352"/>
      <c r="AP133" s="352"/>
      <c r="AQ133" s="352"/>
      <c r="AR133" s="352"/>
      <c r="AS133" s="352"/>
      <c r="AT133" s="352"/>
      <c r="AU133" s="228"/>
      <c r="AV133" s="228"/>
      <c r="AW133" s="228"/>
      <c r="AX133" s="72"/>
    </row>
    <row r="134" spans="1:50" ht="22.5" customHeight="1" x14ac:dyDescent="0.25">
      <c r="A134" s="352"/>
      <c r="B134" s="353"/>
      <c r="C134" s="354"/>
      <c r="D134" s="352"/>
      <c r="E134" s="352"/>
      <c r="F134" s="355"/>
      <c r="G134" s="355"/>
      <c r="H134" s="355"/>
      <c r="I134" s="355"/>
      <c r="J134" s="355"/>
      <c r="K134" s="355"/>
      <c r="L134" s="352"/>
      <c r="M134" s="352"/>
      <c r="N134" s="352"/>
      <c r="O134" s="352"/>
      <c r="P134" s="352"/>
      <c r="Q134" s="352"/>
      <c r="R134" s="352"/>
      <c r="S134" s="352"/>
      <c r="T134" s="352"/>
      <c r="U134" s="352"/>
      <c r="V134" s="352"/>
      <c r="W134" s="352"/>
      <c r="X134" s="352"/>
      <c r="Y134" s="352"/>
      <c r="Z134" s="352"/>
      <c r="AA134" s="356"/>
      <c r="AB134" s="352"/>
      <c r="AC134" s="352"/>
      <c r="AD134" s="356"/>
      <c r="AE134" s="356"/>
      <c r="AF134" s="352"/>
      <c r="AG134" s="356"/>
      <c r="AH134" s="352"/>
      <c r="AI134" s="352"/>
      <c r="AJ134" s="356"/>
      <c r="AK134" s="352"/>
      <c r="AL134" s="352"/>
      <c r="AM134" s="352"/>
      <c r="AN134" s="352"/>
      <c r="AO134" s="352"/>
      <c r="AP134" s="352"/>
      <c r="AQ134" s="352"/>
      <c r="AR134" s="352"/>
      <c r="AS134" s="352"/>
      <c r="AT134" s="352"/>
      <c r="AU134" s="228"/>
      <c r="AV134" s="228"/>
      <c r="AW134" s="228"/>
      <c r="AX134" s="72"/>
    </row>
    <row r="135" spans="1:50" ht="22.5" customHeight="1" x14ac:dyDescent="0.25">
      <c r="A135" s="352"/>
      <c r="B135" s="353"/>
      <c r="C135" s="354"/>
      <c r="D135" s="352"/>
      <c r="E135" s="352"/>
      <c r="F135" s="355"/>
      <c r="G135" s="355"/>
      <c r="H135" s="355"/>
      <c r="I135" s="355"/>
      <c r="J135" s="355"/>
      <c r="K135" s="355"/>
      <c r="L135" s="352"/>
      <c r="M135" s="352"/>
      <c r="N135" s="352"/>
      <c r="O135" s="352"/>
      <c r="P135" s="352"/>
      <c r="Q135" s="352"/>
      <c r="R135" s="352"/>
      <c r="S135" s="352"/>
      <c r="T135" s="352"/>
      <c r="U135" s="352"/>
      <c r="V135" s="352"/>
      <c r="W135" s="352"/>
      <c r="X135" s="352"/>
      <c r="Y135" s="352"/>
      <c r="Z135" s="352"/>
      <c r="AA135" s="356"/>
      <c r="AB135" s="352"/>
      <c r="AC135" s="352"/>
      <c r="AD135" s="356"/>
      <c r="AE135" s="356"/>
      <c r="AF135" s="352"/>
      <c r="AG135" s="356"/>
      <c r="AH135" s="352"/>
      <c r="AI135" s="352"/>
      <c r="AJ135" s="356"/>
      <c r="AK135" s="352"/>
      <c r="AL135" s="352"/>
      <c r="AM135" s="352"/>
      <c r="AN135" s="352"/>
      <c r="AO135" s="352"/>
      <c r="AP135" s="352"/>
      <c r="AQ135" s="352"/>
      <c r="AR135" s="352"/>
      <c r="AS135" s="352"/>
      <c r="AT135" s="352"/>
      <c r="AU135" s="228"/>
      <c r="AV135" s="228"/>
      <c r="AW135" s="228"/>
      <c r="AX135" s="72"/>
    </row>
    <row r="136" spans="1:50" ht="22.5" customHeight="1" x14ac:dyDescent="0.25">
      <c r="A136" s="352"/>
      <c r="B136" s="353"/>
      <c r="C136" s="354"/>
      <c r="D136" s="352"/>
      <c r="E136" s="352"/>
      <c r="F136" s="355"/>
      <c r="G136" s="355"/>
      <c r="H136" s="355"/>
      <c r="I136" s="355"/>
      <c r="J136" s="355"/>
      <c r="K136" s="355"/>
      <c r="L136" s="352"/>
      <c r="M136" s="352"/>
      <c r="N136" s="352"/>
      <c r="O136" s="352"/>
      <c r="P136" s="352"/>
      <c r="Q136" s="352"/>
      <c r="R136" s="352"/>
      <c r="S136" s="352"/>
      <c r="T136" s="352"/>
      <c r="U136" s="352"/>
      <c r="V136" s="352"/>
      <c r="W136" s="352"/>
      <c r="X136" s="352"/>
      <c r="Y136" s="352"/>
      <c r="Z136" s="352"/>
      <c r="AA136" s="356"/>
      <c r="AB136" s="352"/>
      <c r="AC136" s="352"/>
      <c r="AD136" s="356"/>
      <c r="AE136" s="356"/>
      <c r="AF136" s="352"/>
      <c r="AG136" s="356"/>
      <c r="AH136" s="352"/>
      <c r="AI136" s="352"/>
      <c r="AJ136" s="356"/>
      <c r="AK136" s="352"/>
      <c r="AL136" s="352"/>
      <c r="AM136" s="352"/>
      <c r="AN136" s="352"/>
      <c r="AO136" s="352"/>
      <c r="AP136" s="352"/>
      <c r="AQ136" s="352"/>
      <c r="AR136" s="352"/>
      <c r="AS136" s="352"/>
      <c r="AT136" s="352"/>
      <c r="AU136" s="228"/>
      <c r="AV136" s="228"/>
      <c r="AW136" s="228"/>
      <c r="AX136" s="72"/>
    </row>
    <row r="137" spans="1:50" ht="22.5" customHeight="1" x14ac:dyDescent="0.25">
      <c r="A137" s="352"/>
      <c r="B137" s="353"/>
      <c r="C137" s="354"/>
      <c r="D137" s="352"/>
      <c r="E137" s="352"/>
      <c r="F137" s="355"/>
      <c r="G137" s="355"/>
      <c r="H137" s="355"/>
      <c r="I137" s="355"/>
      <c r="J137" s="355"/>
      <c r="K137" s="355"/>
      <c r="L137" s="352"/>
      <c r="M137" s="352"/>
      <c r="N137" s="352"/>
      <c r="O137" s="352"/>
      <c r="P137" s="352"/>
      <c r="Q137" s="352"/>
      <c r="R137" s="352"/>
      <c r="S137" s="352"/>
      <c r="T137" s="352"/>
      <c r="U137" s="352"/>
      <c r="V137" s="352"/>
      <c r="W137" s="352"/>
      <c r="X137" s="352"/>
      <c r="Y137" s="352"/>
      <c r="Z137" s="352"/>
      <c r="AA137" s="356"/>
      <c r="AB137" s="352"/>
      <c r="AC137" s="352"/>
      <c r="AD137" s="356"/>
      <c r="AE137" s="356"/>
      <c r="AF137" s="352"/>
      <c r="AG137" s="356"/>
      <c r="AH137" s="352"/>
      <c r="AI137" s="352"/>
      <c r="AJ137" s="356"/>
      <c r="AK137" s="352"/>
      <c r="AL137" s="352"/>
      <c r="AM137" s="352"/>
      <c r="AN137" s="352"/>
      <c r="AO137" s="352"/>
      <c r="AP137" s="352"/>
      <c r="AQ137" s="352"/>
      <c r="AR137" s="352"/>
      <c r="AS137" s="352"/>
      <c r="AT137" s="352"/>
      <c r="AU137" s="228"/>
      <c r="AV137" s="228"/>
      <c r="AW137" s="228"/>
      <c r="AX137" s="72"/>
    </row>
    <row r="138" spans="1:50" ht="22.5" customHeight="1" x14ac:dyDescent="0.25">
      <c r="A138" s="352"/>
      <c r="B138" s="353"/>
      <c r="C138" s="354"/>
      <c r="D138" s="352"/>
      <c r="E138" s="352"/>
      <c r="F138" s="355"/>
      <c r="G138" s="355"/>
      <c r="H138" s="355"/>
      <c r="I138" s="355"/>
      <c r="J138" s="355"/>
      <c r="K138" s="355"/>
      <c r="L138" s="352"/>
      <c r="M138" s="352"/>
      <c r="N138" s="352"/>
      <c r="O138" s="352"/>
      <c r="P138" s="352"/>
      <c r="Q138" s="352"/>
      <c r="R138" s="352"/>
      <c r="S138" s="352"/>
      <c r="T138" s="352"/>
      <c r="U138" s="352"/>
      <c r="V138" s="352"/>
      <c r="W138" s="352"/>
      <c r="X138" s="352"/>
      <c r="Y138" s="352"/>
      <c r="Z138" s="352"/>
      <c r="AA138" s="356"/>
      <c r="AB138" s="352"/>
      <c r="AC138" s="352"/>
      <c r="AD138" s="356"/>
      <c r="AE138" s="356"/>
      <c r="AF138" s="352"/>
      <c r="AG138" s="356"/>
      <c r="AH138" s="352"/>
      <c r="AI138" s="352"/>
      <c r="AJ138" s="356"/>
      <c r="AK138" s="352"/>
      <c r="AL138" s="352"/>
      <c r="AM138" s="352"/>
      <c r="AN138" s="352"/>
      <c r="AO138" s="352"/>
      <c r="AP138" s="352"/>
      <c r="AQ138" s="352"/>
      <c r="AR138" s="352"/>
      <c r="AS138" s="352"/>
      <c r="AT138" s="352"/>
      <c r="AU138" s="228"/>
      <c r="AV138" s="228"/>
      <c r="AW138" s="228"/>
      <c r="AX138" s="72"/>
    </row>
    <row r="139" spans="1:50" ht="22.5" customHeight="1" x14ac:dyDescent="0.25">
      <c r="A139" s="352"/>
      <c r="B139" s="353"/>
      <c r="C139" s="354"/>
      <c r="D139" s="352"/>
      <c r="E139" s="352"/>
      <c r="F139" s="355"/>
      <c r="G139" s="355"/>
      <c r="H139" s="355"/>
      <c r="I139" s="355"/>
      <c r="J139" s="355"/>
      <c r="K139" s="355"/>
      <c r="L139" s="352"/>
      <c r="M139" s="352"/>
      <c r="N139" s="352"/>
      <c r="O139" s="352"/>
      <c r="P139" s="352"/>
      <c r="Q139" s="352"/>
      <c r="R139" s="352"/>
      <c r="S139" s="352"/>
      <c r="T139" s="352"/>
      <c r="U139" s="352"/>
      <c r="V139" s="352"/>
      <c r="W139" s="352"/>
      <c r="X139" s="352"/>
      <c r="Y139" s="352"/>
      <c r="Z139" s="352"/>
      <c r="AA139" s="356"/>
      <c r="AB139" s="352"/>
      <c r="AC139" s="352"/>
      <c r="AD139" s="356"/>
      <c r="AE139" s="356"/>
      <c r="AF139" s="352"/>
      <c r="AG139" s="356"/>
      <c r="AH139" s="352"/>
      <c r="AI139" s="352"/>
      <c r="AJ139" s="356"/>
      <c r="AK139" s="352"/>
      <c r="AL139" s="352"/>
      <c r="AM139" s="352"/>
      <c r="AN139" s="352"/>
      <c r="AO139" s="352"/>
      <c r="AP139" s="352"/>
      <c r="AQ139" s="352"/>
      <c r="AR139" s="352"/>
      <c r="AS139" s="352"/>
      <c r="AT139" s="352"/>
      <c r="AU139" s="228"/>
      <c r="AV139" s="228"/>
      <c r="AW139" s="228"/>
      <c r="AX139" s="72"/>
    </row>
    <row r="140" spans="1:50" ht="22.5" customHeight="1" x14ac:dyDescent="0.25">
      <c r="A140" s="352"/>
      <c r="B140" s="353"/>
      <c r="C140" s="354"/>
      <c r="D140" s="352"/>
      <c r="E140" s="352"/>
      <c r="F140" s="355"/>
      <c r="G140" s="355"/>
      <c r="H140" s="355"/>
      <c r="I140" s="355"/>
      <c r="J140" s="355"/>
      <c r="K140" s="355"/>
      <c r="L140" s="352"/>
      <c r="M140" s="352"/>
      <c r="N140" s="352"/>
      <c r="O140" s="352"/>
      <c r="P140" s="352"/>
      <c r="Q140" s="352"/>
      <c r="R140" s="352"/>
      <c r="S140" s="352"/>
      <c r="T140" s="352"/>
      <c r="U140" s="352"/>
      <c r="V140" s="352"/>
      <c r="W140" s="352"/>
      <c r="X140" s="352"/>
      <c r="Y140" s="352"/>
      <c r="Z140" s="352"/>
      <c r="AA140" s="356"/>
      <c r="AB140" s="352"/>
      <c r="AC140" s="352"/>
      <c r="AD140" s="356"/>
      <c r="AE140" s="356"/>
      <c r="AF140" s="352"/>
      <c r="AG140" s="356"/>
      <c r="AH140" s="352"/>
      <c r="AI140" s="352"/>
      <c r="AJ140" s="356"/>
      <c r="AK140" s="352"/>
      <c r="AL140" s="352"/>
      <c r="AM140" s="352"/>
      <c r="AN140" s="352"/>
      <c r="AO140" s="352"/>
      <c r="AP140" s="352"/>
      <c r="AQ140" s="352"/>
      <c r="AR140" s="352"/>
      <c r="AS140" s="352"/>
      <c r="AT140" s="352"/>
      <c r="AU140" s="228"/>
      <c r="AV140" s="228"/>
      <c r="AW140" s="228"/>
      <c r="AX140" s="72"/>
    </row>
    <row r="141" spans="1:50" ht="22.5" customHeight="1" x14ac:dyDescent="0.25">
      <c r="A141" s="352"/>
      <c r="B141" s="353"/>
      <c r="C141" s="354"/>
      <c r="D141" s="352"/>
      <c r="E141" s="352"/>
      <c r="F141" s="355"/>
      <c r="G141" s="355"/>
      <c r="H141" s="355"/>
      <c r="I141" s="355"/>
      <c r="J141" s="355"/>
      <c r="K141" s="355"/>
      <c r="L141" s="352"/>
      <c r="M141" s="352"/>
      <c r="N141" s="352"/>
      <c r="O141" s="352"/>
      <c r="P141" s="352"/>
      <c r="Q141" s="352"/>
      <c r="R141" s="352"/>
      <c r="S141" s="352"/>
      <c r="T141" s="352"/>
      <c r="U141" s="352"/>
      <c r="V141" s="352"/>
      <c r="W141" s="352"/>
      <c r="X141" s="352"/>
      <c r="Y141" s="352"/>
      <c r="Z141" s="352"/>
      <c r="AA141" s="356"/>
      <c r="AB141" s="352"/>
      <c r="AC141" s="352"/>
      <c r="AD141" s="356"/>
      <c r="AE141" s="356"/>
      <c r="AF141" s="352"/>
      <c r="AG141" s="356"/>
      <c r="AH141" s="352"/>
      <c r="AI141" s="352"/>
      <c r="AJ141" s="356"/>
      <c r="AK141" s="352"/>
      <c r="AL141" s="352"/>
      <c r="AM141" s="352"/>
      <c r="AN141" s="352"/>
      <c r="AO141" s="352"/>
      <c r="AP141" s="352"/>
      <c r="AQ141" s="352"/>
      <c r="AR141" s="352"/>
      <c r="AS141" s="352"/>
      <c r="AT141" s="352"/>
      <c r="AU141" s="228"/>
      <c r="AV141" s="228"/>
      <c r="AW141" s="228"/>
      <c r="AX141" s="72"/>
    </row>
    <row r="142" spans="1:50" ht="22.5" customHeight="1" x14ac:dyDescent="0.25">
      <c r="A142" s="352"/>
      <c r="B142" s="353"/>
      <c r="C142" s="354"/>
      <c r="D142" s="352"/>
      <c r="E142" s="352"/>
      <c r="F142" s="355"/>
      <c r="G142" s="355"/>
      <c r="H142" s="355"/>
      <c r="I142" s="355"/>
      <c r="J142" s="355"/>
      <c r="K142" s="355"/>
      <c r="L142" s="352"/>
      <c r="M142" s="352"/>
      <c r="N142" s="352"/>
      <c r="O142" s="352"/>
      <c r="P142" s="352"/>
      <c r="Q142" s="352"/>
      <c r="R142" s="352"/>
      <c r="S142" s="352"/>
      <c r="T142" s="352"/>
      <c r="U142" s="352"/>
      <c r="V142" s="352"/>
      <c r="W142" s="352"/>
      <c r="X142" s="352"/>
      <c r="Y142" s="352"/>
      <c r="Z142" s="352"/>
      <c r="AA142" s="356"/>
      <c r="AB142" s="352"/>
      <c r="AC142" s="352"/>
      <c r="AD142" s="356"/>
      <c r="AE142" s="356"/>
      <c r="AF142" s="352"/>
      <c r="AG142" s="356"/>
      <c r="AH142" s="352"/>
      <c r="AI142" s="352"/>
      <c r="AJ142" s="356"/>
      <c r="AK142" s="352"/>
      <c r="AL142" s="352"/>
      <c r="AM142" s="352"/>
      <c r="AN142" s="352"/>
      <c r="AO142" s="352"/>
      <c r="AP142" s="352"/>
      <c r="AQ142" s="352"/>
      <c r="AR142" s="352"/>
      <c r="AS142" s="352"/>
      <c r="AT142" s="352"/>
      <c r="AU142" s="228"/>
      <c r="AV142" s="228"/>
      <c r="AW142" s="228"/>
      <c r="AX142" s="72"/>
    </row>
    <row r="143" spans="1:50" ht="22.5" customHeight="1" x14ac:dyDescent="0.25">
      <c r="A143" s="352"/>
      <c r="B143" s="353"/>
      <c r="C143" s="354"/>
      <c r="D143" s="352"/>
      <c r="E143" s="352"/>
      <c r="F143" s="355"/>
      <c r="G143" s="355"/>
      <c r="H143" s="355"/>
      <c r="I143" s="355"/>
      <c r="J143" s="355"/>
      <c r="K143" s="355"/>
      <c r="L143" s="352"/>
      <c r="M143" s="352"/>
      <c r="N143" s="352"/>
      <c r="O143" s="352"/>
      <c r="P143" s="352"/>
      <c r="Q143" s="352"/>
      <c r="R143" s="352"/>
      <c r="S143" s="352"/>
      <c r="T143" s="352"/>
      <c r="U143" s="352"/>
      <c r="V143" s="352"/>
      <c r="W143" s="352"/>
      <c r="X143" s="352"/>
      <c r="Y143" s="352"/>
      <c r="Z143" s="352"/>
      <c r="AA143" s="356"/>
      <c r="AB143" s="352"/>
      <c r="AC143" s="352"/>
      <c r="AD143" s="356"/>
      <c r="AE143" s="356"/>
      <c r="AF143" s="352"/>
      <c r="AG143" s="356"/>
      <c r="AH143" s="352"/>
      <c r="AI143" s="352"/>
      <c r="AJ143" s="356"/>
      <c r="AK143" s="352"/>
      <c r="AL143" s="352"/>
      <c r="AM143" s="352"/>
      <c r="AN143" s="352"/>
      <c r="AO143" s="352"/>
      <c r="AP143" s="352"/>
      <c r="AQ143" s="352"/>
      <c r="AR143" s="352"/>
      <c r="AS143" s="352"/>
      <c r="AT143" s="352"/>
      <c r="AU143" s="228"/>
      <c r="AV143" s="228"/>
      <c r="AW143" s="228"/>
      <c r="AX143" s="72"/>
    </row>
    <row r="144" spans="1:50" ht="22.5" customHeight="1" x14ac:dyDescent="0.25">
      <c r="A144" s="352"/>
      <c r="B144" s="353"/>
      <c r="C144" s="354"/>
      <c r="D144" s="352"/>
      <c r="E144" s="352"/>
      <c r="F144" s="355"/>
      <c r="G144" s="355"/>
      <c r="H144" s="355"/>
      <c r="I144" s="355"/>
      <c r="J144" s="355"/>
      <c r="K144" s="355"/>
      <c r="L144" s="352"/>
      <c r="M144" s="352"/>
      <c r="N144" s="352"/>
      <c r="O144" s="352"/>
      <c r="P144" s="352"/>
      <c r="Q144" s="352"/>
      <c r="R144" s="352"/>
      <c r="S144" s="352"/>
      <c r="T144" s="352"/>
      <c r="U144" s="352"/>
      <c r="V144" s="352"/>
      <c r="W144" s="352"/>
      <c r="X144" s="352"/>
      <c r="Y144" s="352"/>
      <c r="Z144" s="352"/>
      <c r="AA144" s="356"/>
      <c r="AB144" s="352"/>
      <c r="AC144" s="352"/>
      <c r="AD144" s="356"/>
      <c r="AE144" s="356"/>
      <c r="AF144" s="352"/>
      <c r="AG144" s="356"/>
      <c r="AH144" s="352"/>
      <c r="AI144" s="352"/>
      <c r="AJ144" s="356"/>
      <c r="AK144" s="352"/>
      <c r="AL144" s="352"/>
      <c r="AM144" s="352"/>
      <c r="AN144" s="352"/>
      <c r="AO144" s="352"/>
      <c r="AP144" s="352"/>
      <c r="AQ144" s="352"/>
      <c r="AR144" s="352"/>
      <c r="AS144" s="352"/>
      <c r="AT144" s="352"/>
      <c r="AU144" s="228"/>
      <c r="AV144" s="228"/>
      <c r="AW144" s="228"/>
      <c r="AX144" s="72"/>
    </row>
    <row r="145" spans="1:50" ht="22.5" customHeight="1" x14ac:dyDescent="0.25">
      <c r="A145" s="352"/>
      <c r="B145" s="353"/>
      <c r="C145" s="354"/>
      <c r="D145" s="352"/>
      <c r="E145" s="352"/>
      <c r="F145" s="355"/>
      <c r="G145" s="355"/>
      <c r="H145" s="355"/>
      <c r="I145" s="355"/>
      <c r="J145" s="355"/>
      <c r="K145" s="355"/>
      <c r="L145" s="352"/>
      <c r="M145" s="352"/>
      <c r="N145" s="352"/>
      <c r="O145" s="352"/>
      <c r="P145" s="352"/>
      <c r="Q145" s="352"/>
      <c r="R145" s="352"/>
      <c r="S145" s="352"/>
      <c r="T145" s="352"/>
      <c r="U145" s="352"/>
      <c r="V145" s="352"/>
      <c r="W145" s="352"/>
      <c r="X145" s="352"/>
      <c r="Y145" s="352"/>
      <c r="Z145" s="352"/>
      <c r="AA145" s="356"/>
      <c r="AB145" s="352"/>
      <c r="AC145" s="352"/>
      <c r="AD145" s="356"/>
      <c r="AE145" s="356"/>
      <c r="AF145" s="352"/>
      <c r="AG145" s="356"/>
      <c r="AH145" s="352"/>
      <c r="AI145" s="352"/>
      <c r="AJ145" s="356"/>
      <c r="AK145" s="352"/>
      <c r="AL145" s="352"/>
      <c r="AM145" s="352"/>
      <c r="AN145" s="352"/>
      <c r="AO145" s="352"/>
      <c r="AP145" s="352"/>
      <c r="AQ145" s="352"/>
      <c r="AR145" s="352"/>
      <c r="AS145" s="352"/>
      <c r="AT145" s="352"/>
      <c r="AU145" s="228"/>
      <c r="AV145" s="228"/>
      <c r="AW145" s="228"/>
      <c r="AX145" s="72"/>
    </row>
    <row r="146" spans="1:50" ht="22.5" customHeight="1" x14ac:dyDescent="0.25">
      <c r="A146" s="352"/>
      <c r="B146" s="353"/>
      <c r="C146" s="354"/>
      <c r="D146" s="352"/>
      <c r="E146" s="352"/>
      <c r="F146" s="355"/>
      <c r="G146" s="355"/>
      <c r="H146" s="355"/>
      <c r="I146" s="355"/>
      <c r="J146" s="355"/>
      <c r="K146" s="355"/>
      <c r="L146" s="352"/>
      <c r="M146" s="352"/>
      <c r="N146" s="352"/>
      <c r="O146" s="352"/>
      <c r="P146" s="352"/>
      <c r="Q146" s="352"/>
      <c r="R146" s="352"/>
      <c r="S146" s="352"/>
      <c r="T146" s="352"/>
      <c r="U146" s="352"/>
      <c r="V146" s="352"/>
      <c r="W146" s="352"/>
      <c r="X146" s="352"/>
      <c r="Y146" s="352"/>
      <c r="Z146" s="352"/>
      <c r="AA146" s="356"/>
      <c r="AB146" s="352"/>
      <c r="AC146" s="352"/>
      <c r="AD146" s="356"/>
      <c r="AE146" s="356"/>
      <c r="AF146" s="352"/>
      <c r="AG146" s="356"/>
      <c r="AH146" s="352"/>
      <c r="AI146" s="352"/>
      <c r="AJ146" s="356"/>
      <c r="AK146" s="352"/>
      <c r="AL146" s="352"/>
      <c r="AM146" s="352"/>
      <c r="AN146" s="352"/>
      <c r="AO146" s="352"/>
      <c r="AP146" s="352"/>
      <c r="AQ146" s="352"/>
      <c r="AR146" s="352"/>
      <c r="AS146" s="352"/>
      <c r="AT146" s="352"/>
      <c r="AU146" s="228"/>
      <c r="AV146" s="228"/>
      <c r="AW146" s="228"/>
      <c r="AX146" s="72"/>
    </row>
    <row r="147" spans="1:50" ht="22.5" customHeight="1" x14ac:dyDescent="0.25">
      <c r="A147" s="352"/>
      <c r="B147" s="353"/>
      <c r="C147" s="354"/>
      <c r="D147" s="352"/>
      <c r="E147" s="352"/>
      <c r="F147" s="355"/>
      <c r="G147" s="355"/>
      <c r="H147" s="355"/>
      <c r="I147" s="355"/>
      <c r="J147" s="355"/>
      <c r="K147" s="355"/>
      <c r="L147" s="352"/>
      <c r="M147" s="352"/>
      <c r="N147" s="352"/>
      <c r="O147" s="352"/>
      <c r="P147" s="352"/>
      <c r="Q147" s="352"/>
      <c r="R147" s="352"/>
      <c r="S147" s="352"/>
      <c r="T147" s="352"/>
      <c r="U147" s="352"/>
      <c r="V147" s="352"/>
      <c r="W147" s="352"/>
      <c r="X147" s="352"/>
      <c r="Y147" s="352"/>
      <c r="Z147" s="352"/>
      <c r="AA147" s="356"/>
      <c r="AB147" s="352"/>
      <c r="AC147" s="352"/>
      <c r="AD147" s="356"/>
      <c r="AE147" s="356"/>
      <c r="AF147" s="352"/>
      <c r="AG147" s="356"/>
      <c r="AH147" s="352"/>
      <c r="AI147" s="352"/>
      <c r="AJ147" s="356"/>
      <c r="AK147" s="352"/>
      <c r="AL147" s="352"/>
      <c r="AM147" s="352"/>
      <c r="AN147" s="352"/>
      <c r="AO147" s="352"/>
      <c r="AP147" s="352"/>
      <c r="AQ147" s="352"/>
      <c r="AR147" s="352"/>
      <c r="AS147" s="352"/>
      <c r="AT147" s="352"/>
      <c r="AU147" s="228"/>
      <c r="AV147" s="228"/>
      <c r="AW147" s="228"/>
      <c r="AX147" s="72"/>
    </row>
    <row r="148" spans="1:50" ht="22.5" customHeight="1" x14ac:dyDescent="0.25">
      <c r="A148" s="352"/>
      <c r="B148" s="353"/>
      <c r="C148" s="354"/>
      <c r="D148" s="352"/>
      <c r="E148" s="352"/>
      <c r="F148" s="355"/>
      <c r="G148" s="355"/>
      <c r="H148" s="355"/>
      <c r="I148" s="355"/>
      <c r="J148" s="355"/>
      <c r="K148" s="355"/>
      <c r="L148" s="352"/>
      <c r="M148" s="352"/>
      <c r="N148" s="352"/>
      <c r="O148" s="352"/>
      <c r="P148" s="352"/>
      <c r="Q148" s="352"/>
      <c r="R148" s="352"/>
      <c r="S148" s="352"/>
      <c r="T148" s="352"/>
      <c r="U148" s="352"/>
      <c r="V148" s="352"/>
      <c r="W148" s="352"/>
      <c r="X148" s="352"/>
      <c r="Y148" s="352"/>
      <c r="Z148" s="352"/>
      <c r="AA148" s="356"/>
      <c r="AB148" s="352"/>
      <c r="AC148" s="352"/>
      <c r="AD148" s="356"/>
      <c r="AE148" s="356"/>
      <c r="AF148" s="352"/>
      <c r="AG148" s="356"/>
      <c r="AH148" s="352"/>
      <c r="AI148" s="352"/>
      <c r="AJ148" s="356"/>
      <c r="AK148" s="352"/>
      <c r="AL148" s="352"/>
      <c r="AM148" s="352"/>
      <c r="AN148" s="352"/>
      <c r="AO148" s="352"/>
      <c r="AP148" s="352"/>
      <c r="AQ148" s="352"/>
      <c r="AR148" s="352"/>
      <c r="AS148" s="352"/>
      <c r="AT148" s="352"/>
      <c r="AU148" s="228"/>
      <c r="AV148" s="228"/>
      <c r="AW148" s="228"/>
      <c r="AX148" s="72"/>
    </row>
    <row r="149" spans="1:50" ht="22.5" customHeight="1" x14ac:dyDescent="0.25">
      <c r="A149" s="352"/>
      <c r="B149" s="353"/>
      <c r="C149" s="354"/>
      <c r="D149" s="352"/>
      <c r="E149" s="352"/>
      <c r="F149" s="355"/>
      <c r="G149" s="355"/>
      <c r="H149" s="355"/>
      <c r="I149" s="355"/>
      <c r="J149" s="355"/>
      <c r="K149" s="355"/>
      <c r="L149" s="352"/>
      <c r="M149" s="352"/>
      <c r="N149" s="352"/>
      <c r="O149" s="352"/>
      <c r="P149" s="352"/>
      <c r="Q149" s="352"/>
      <c r="R149" s="352"/>
      <c r="S149" s="352"/>
      <c r="T149" s="352"/>
      <c r="U149" s="352"/>
      <c r="V149" s="352"/>
      <c r="W149" s="352"/>
      <c r="X149" s="352"/>
      <c r="Y149" s="352"/>
      <c r="Z149" s="352"/>
      <c r="AA149" s="356"/>
      <c r="AB149" s="352"/>
      <c r="AC149" s="352"/>
      <c r="AD149" s="356"/>
      <c r="AE149" s="356"/>
      <c r="AF149" s="352"/>
      <c r="AG149" s="356"/>
      <c r="AH149" s="352"/>
      <c r="AI149" s="352"/>
      <c r="AJ149" s="356"/>
      <c r="AK149" s="352"/>
      <c r="AL149" s="352"/>
      <c r="AM149" s="352"/>
      <c r="AN149" s="352"/>
      <c r="AO149" s="352"/>
      <c r="AP149" s="352"/>
      <c r="AQ149" s="352"/>
      <c r="AR149" s="352"/>
      <c r="AS149" s="352"/>
      <c r="AT149" s="352"/>
      <c r="AU149" s="228"/>
      <c r="AV149" s="228"/>
      <c r="AW149" s="228"/>
      <c r="AX149" s="72"/>
    </row>
    <row r="150" spans="1:50" ht="22.5" customHeight="1" x14ac:dyDescent="0.25">
      <c r="A150" s="352"/>
      <c r="B150" s="353"/>
      <c r="C150" s="354"/>
      <c r="D150" s="352"/>
      <c r="E150" s="352"/>
      <c r="F150" s="355"/>
      <c r="G150" s="355"/>
      <c r="H150" s="355"/>
      <c r="I150" s="355"/>
      <c r="J150" s="355"/>
      <c r="K150" s="355"/>
      <c r="L150" s="352"/>
      <c r="M150" s="352"/>
      <c r="N150" s="352"/>
      <c r="O150" s="352"/>
      <c r="P150" s="352"/>
      <c r="Q150" s="352"/>
      <c r="R150" s="352"/>
      <c r="S150" s="352"/>
      <c r="T150" s="352"/>
      <c r="U150" s="352"/>
      <c r="V150" s="352"/>
      <c r="W150" s="352"/>
      <c r="X150" s="352"/>
      <c r="Y150" s="352"/>
      <c r="Z150" s="352"/>
      <c r="AA150" s="356"/>
      <c r="AB150" s="352"/>
      <c r="AC150" s="352"/>
      <c r="AD150" s="356"/>
      <c r="AE150" s="356"/>
      <c r="AF150" s="352"/>
      <c r="AG150" s="356"/>
      <c r="AH150" s="352"/>
      <c r="AI150" s="352"/>
      <c r="AJ150" s="356"/>
      <c r="AK150" s="352"/>
      <c r="AL150" s="352"/>
      <c r="AM150" s="352"/>
      <c r="AN150" s="352"/>
      <c r="AO150" s="352"/>
      <c r="AP150" s="352"/>
      <c r="AQ150" s="352"/>
      <c r="AR150" s="352"/>
      <c r="AS150" s="352"/>
      <c r="AT150" s="352"/>
      <c r="AU150" s="228"/>
      <c r="AV150" s="228"/>
      <c r="AW150" s="228"/>
      <c r="AX150" s="72"/>
    </row>
    <row r="151" spans="1:50" ht="22.5" customHeight="1" x14ac:dyDescent="0.25">
      <c r="A151" s="352"/>
      <c r="B151" s="353"/>
      <c r="C151" s="354"/>
      <c r="D151" s="352"/>
      <c r="E151" s="352"/>
      <c r="F151" s="355"/>
      <c r="G151" s="355"/>
      <c r="H151" s="355"/>
      <c r="I151" s="355"/>
      <c r="J151" s="355"/>
      <c r="K151" s="355"/>
      <c r="L151" s="352"/>
      <c r="M151" s="352"/>
      <c r="N151" s="352"/>
      <c r="O151" s="352"/>
      <c r="P151" s="352"/>
      <c r="Q151" s="352"/>
      <c r="R151" s="352"/>
      <c r="S151" s="352"/>
      <c r="T151" s="352"/>
      <c r="U151" s="352"/>
      <c r="V151" s="352"/>
      <c r="W151" s="352"/>
      <c r="X151" s="352"/>
      <c r="Y151" s="352"/>
      <c r="Z151" s="352"/>
      <c r="AA151" s="356"/>
      <c r="AB151" s="352"/>
      <c r="AC151" s="352"/>
      <c r="AD151" s="356"/>
      <c r="AE151" s="356"/>
      <c r="AF151" s="352"/>
      <c r="AG151" s="356"/>
      <c r="AH151" s="352"/>
      <c r="AI151" s="352"/>
      <c r="AJ151" s="356"/>
      <c r="AK151" s="352"/>
      <c r="AL151" s="352"/>
      <c r="AM151" s="352"/>
      <c r="AN151" s="352"/>
      <c r="AO151" s="352"/>
      <c r="AP151" s="352"/>
      <c r="AQ151" s="352"/>
      <c r="AR151" s="352"/>
      <c r="AS151" s="352"/>
      <c r="AT151" s="352"/>
      <c r="AU151" s="228"/>
      <c r="AV151" s="228"/>
      <c r="AW151" s="228"/>
      <c r="AX151" s="72"/>
    </row>
    <row r="152" spans="1:50" ht="22.5" customHeight="1" x14ac:dyDescent="0.25">
      <c r="A152" s="352"/>
      <c r="B152" s="353"/>
      <c r="C152" s="354"/>
      <c r="D152" s="352"/>
      <c r="E152" s="352"/>
      <c r="F152" s="355"/>
      <c r="G152" s="355"/>
      <c r="H152" s="355"/>
      <c r="I152" s="355"/>
      <c r="J152" s="355"/>
      <c r="K152" s="355"/>
      <c r="L152" s="352"/>
      <c r="M152" s="352"/>
      <c r="N152" s="352"/>
      <c r="O152" s="352"/>
      <c r="P152" s="352"/>
      <c r="Q152" s="352"/>
      <c r="R152" s="352"/>
      <c r="S152" s="352"/>
      <c r="T152" s="352"/>
      <c r="U152" s="352"/>
      <c r="V152" s="352"/>
      <c r="W152" s="352"/>
      <c r="X152" s="352"/>
      <c r="Y152" s="352"/>
      <c r="Z152" s="352"/>
      <c r="AA152" s="356"/>
      <c r="AB152" s="352"/>
      <c r="AC152" s="352"/>
      <c r="AD152" s="356"/>
      <c r="AE152" s="356"/>
      <c r="AF152" s="352"/>
      <c r="AG152" s="356"/>
      <c r="AH152" s="352"/>
      <c r="AI152" s="352"/>
      <c r="AJ152" s="356"/>
      <c r="AK152" s="352"/>
      <c r="AL152" s="352"/>
      <c r="AM152" s="352"/>
      <c r="AN152" s="352"/>
      <c r="AO152" s="352"/>
      <c r="AP152" s="352"/>
      <c r="AQ152" s="352"/>
      <c r="AR152" s="352"/>
      <c r="AS152" s="352"/>
      <c r="AT152" s="352"/>
      <c r="AU152" s="228"/>
      <c r="AV152" s="228"/>
      <c r="AW152" s="228"/>
      <c r="AX152" s="72"/>
    </row>
    <row r="153" spans="1:50" ht="22.5" customHeight="1" x14ac:dyDescent="0.25">
      <c r="A153" s="352"/>
      <c r="B153" s="353"/>
      <c r="C153" s="354"/>
      <c r="D153" s="352"/>
      <c r="E153" s="352"/>
      <c r="F153" s="355"/>
      <c r="G153" s="355"/>
      <c r="H153" s="355"/>
      <c r="I153" s="355"/>
      <c r="J153" s="355"/>
      <c r="K153" s="355"/>
      <c r="L153" s="352"/>
      <c r="M153" s="352"/>
      <c r="N153" s="352"/>
      <c r="O153" s="352"/>
      <c r="P153" s="352"/>
      <c r="Q153" s="352"/>
      <c r="R153" s="352"/>
      <c r="S153" s="352"/>
      <c r="T153" s="352"/>
      <c r="U153" s="352"/>
      <c r="V153" s="352"/>
      <c r="W153" s="352"/>
      <c r="X153" s="352"/>
      <c r="Y153" s="352"/>
      <c r="Z153" s="352"/>
      <c r="AA153" s="356"/>
      <c r="AB153" s="352"/>
      <c r="AC153" s="352"/>
      <c r="AD153" s="356"/>
      <c r="AE153" s="356"/>
      <c r="AF153" s="352"/>
      <c r="AG153" s="356"/>
      <c r="AH153" s="352"/>
      <c r="AI153" s="352"/>
      <c r="AJ153" s="356"/>
      <c r="AK153" s="352"/>
      <c r="AL153" s="352"/>
      <c r="AM153" s="352"/>
      <c r="AN153" s="352"/>
      <c r="AO153" s="352"/>
      <c r="AP153" s="352"/>
      <c r="AQ153" s="352"/>
      <c r="AR153" s="352"/>
      <c r="AS153" s="352"/>
      <c r="AT153" s="352"/>
      <c r="AU153" s="228"/>
      <c r="AV153" s="228"/>
      <c r="AW153" s="228"/>
      <c r="AX153" s="72"/>
    </row>
    <row r="154" spans="1:50" ht="22.5" customHeight="1" x14ac:dyDescent="0.25">
      <c r="A154" s="352"/>
      <c r="B154" s="353"/>
      <c r="C154" s="354"/>
      <c r="D154" s="352"/>
      <c r="E154" s="352"/>
      <c r="F154" s="355"/>
      <c r="G154" s="355"/>
      <c r="H154" s="355"/>
      <c r="I154" s="355"/>
      <c r="J154" s="355"/>
      <c r="K154" s="355"/>
      <c r="L154" s="352"/>
      <c r="M154" s="352"/>
      <c r="N154" s="352"/>
      <c r="O154" s="352"/>
      <c r="P154" s="352"/>
      <c r="Q154" s="352"/>
      <c r="R154" s="352"/>
      <c r="S154" s="352"/>
      <c r="T154" s="352"/>
      <c r="U154" s="352"/>
      <c r="V154" s="352"/>
      <c r="W154" s="352"/>
      <c r="X154" s="352"/>
      <c r="Y154" s="352"/>
      <c r="Z154" s="352"/>
      <c r="AA154" s="356"/>
      <c r="AB154" s="352"/>
      <c r="AC154" s="352"/>
      <c r="AD154" s="356"/>
      <c r="AE154" s="356"/>
      <c r="AF154" s="352"/>
      <c r="AG154" s="356"/>
      <c r="AH154" s="352"/>
      <c r="AI154" s="352"/>
      <c r="AJ154" s="356"/>
      <c r="AK154" s="352"/>
      <c r="AL154" s="352"/>
      <c r="AM154" s="352"/>
      <c r="AN154" s="352"/>
      <c r="AO154" s="352"/>
      <c r="AP154" s="352"/>
      <c r="AQ154" s="352"/>
      <c r="AR154" s="352"/>
      <c r="AS154" s="352"/>
      <c r="AT154" s="352"/>
      <c r="AU154" s="228"/>
      <c r="AV154" s="228"/>
      <c r="AW154" s="228"/>
      <c r="AX154" s="72"/>
    </row>
    <row r="155" spans="1:50" ht="22.5" customHeight="1" x14ac:dyDescent="0.25">
      <c r="A155" s="352"/>
      <c r="B155" s="353"/>
      <c r="C155" s="354"/>
      <c r="D155" s="352"/>
      <c r="E155" s="352"/>
      <c r="F155" s="355"/>
      <c r="G155" s="355"/>
      <c r="H155" s="355"/>
      <c r="I155" s="355"/>
      <c r="J155" s="355"/>
      <c r="K155" s="355"/>
      <c r="L155" s="352"/>
      <c r="M155" s="352"/>
      <c r="N155" s="352"/>
      <c r="O155" s="352"/>
      <c r="P155" s="352"/>
      <c r="Q155" s="352"/>
      <c r="R155" s="352"/>
      <c r="S155" s="352"/>
      <c r="T155" s="352"/>
      <c r="U155" s="352"/>
      <c r="V155" s="352"/>
      <c r="W155" s="352"/>
      <c r="X155" s="352"/>
      <c r="Y155" s="352"/>
      <c r="Z155" s="352"/>
      <c r="AA155" s="356"/>
      <c r="AB155" s="352"/>
      <c r="AC155" s="352"/>
      <c r="AD155" s="356"/>
      <c r="AE155" s="356"/>
      <c r="AF155" s="352"/>
      <c r="AG155" s="356"/>
      <c r="AH155" s="352"/>
      <c r="AI155" s="352"/>
      <c r="AJ155" s="356"/>
      <c r="AK155" s="352"/>
      <c r="AL155" s="352"/>
      <c r="AM155" s="352"/>
      <c r="AN155" s="352"/>
      <c r="AO155" s="352"/>
      <c r="AP155" s="352"/>
      <c r="AQ155" s="352"/>
      <c r="AR155" s="352"/>
      <c r="AS155" s="352"/>
      <c r="AT155" s="352"/>
      <c r="AU155" s="228"/>
      <c r="AV155" s="228"/>
      <c r="AW155" s="228"/>
      <c r="AX155" s="72"/>
    </row>
    <row r="156" spans="1:50" ht="22.5" customHeight="1" x14ac:dyDescent="0.25">
      <c r="A156" s="352"/>
      <c r="B156" s="353"/>
      <c r="C156" s="354"/>
      <c r="D156" s="352"/>
      <c r="E156" s="352"/>
      <c r="F156" s="355"/>
      <c r="G156" s="355"/>
      <c r="H156" s="355"/>
      <c r="I156" s="355"/>
      <c r="J156" s="355"/>
      <c r="K156" s="355"/>
      <c r="L156" s="352"/>
      <c r="M156" s="352"/>
      <c r="N156" s="352"/>
      <c r="O156" s="352"/>
      <c r="P156" s="352"/>
      <c r="Q156" s="352"/>
      <c r="R156" s="352"/>
      <c r="S156" s="352"/>
      <c r="T156" s="352"/>
      <c r="U156" s="352"/>
      <c r="V156" s="352"/>
      <c r="W156" s="352"/>
      <c r="X156" s="352"/>
      <c r="Y156" s="352"/>
      <c r="Z156" s="352"/>
      <c r="AA156" s="356"/>
      <c r="AB156" s="352"/>
      <c r="AC156" s="352"/>
      <c r="AD156" s="356"/>
      <c r="AE156" s="356"/>
      <c r="AF156" s="352"/>
      <c r="AG156" s="356"/>
      <c r="AH156" s="352"/>
      <c r="AI156" s="352"/>
      <c r="AJ156" s="356"/>
      <c r="AK156" s="352"/>
      <c r="AL156" s="352"/>
      <c r="AM156" s="352"/>
      <c r="AN156" s="352"/>
      <c r="AO156" s="352"/>
      <c r="AP156" s="352"/>
      <c r="AQ156" s="352"/>
      <c r="AR156" s="352"/>
      <c r="AS156" s="352"/>
      <c r="AT156" s="352"/>
      <c r="AU156" s="228"/>
      <c r="AV156" s="228"/>
      <c r="AW156" s="228"/>
      <c r="AX156" s="72"/>
    </row>
    <row r="157" spans="1:50" ht="22.5" customHeight="1" x14ac:dyDescent="0.25">
      <c r="A157" s="352"/>
      <c r="B157" s="353"/>
      <c r="C157" s="354"/>
      <c r="D157" s="352"/>
      <c r="E157" s="352"/>
      <c r="F157" s="355"/>
      <c r="G157" s="355"/>
      <c r="H157" s="355"/>
      <c r="I157" s="355"/>
      <c r="J157" s="355"/>
      <c r="K157" s="355"/>
      <c r="L157" s="352"/>
      <c r="M157" s="352"/>
      <c r="N157" s="352"/>
      <c r="O157" s="352"/>
      <c r="P157" s="352"/>
      <c r="Q157" s="352"/>
      <c r="R157" s="352"/>
      <c r="S157" s="352"/>
      <c r="T157" s="352"/>
      <c r="U157" s="352"/>
      <c r="V157" s="352"/>
      <c r="W157" s="352"/>
      <c r="X157" s="352"/>
      <c r="Y157" s="352"/>
      <c r="Z157" s="352"/>
      <c r="AA157" s="356"/>
      <c r="AB157" s="352"/>
      <c r="AC157" s="352"/>
      <c r="AD157" s="356"/>
      <c r="AE157" s="356"/>
      <c r="AF157" s="352"/>
      <c r="AG157" s="356"/>
      <c r="AH157" s="352"/>
      <c r="AI157" s="352"/>
      <c r="AJ157" s="356"/>
      <c r="AK157" s="352"/>
      <c r="AL157" s="352"/>
      <c r="AM157" s="352"/>
      <c r="AN157" s="352"/>
      <c r="AO157" s="352"/>
      <c r="AP157" s="352"/>
      <c r="AQ157" s="352"/>
      <c r="AR157" s="352"/>
      <c r="AS157" s="352"/>
      <c r="AT157" s="352"/>
      <c r="AU157" s="228"/>
      <c r="AV157" s="228"/>
      <c r="AW157" s="228"/>
      <c r="AX157" s="72"/>
    </row>
    <row r="158" spans="1:50" ht="22.5" customHeight="1" x14ac:dyDescent="0.25">
      <c r="A158" s="352"/>
      <c r="B158" s="353"/>
      <c r="C158" s="354"/>
      <c r="D158" s="352"/>
      <c r="E158" s="352"/>
      <c r="F158" s="355"/>
      <c r="G158" s="355"/>
      <c r="H158" s="355"/>
      <c r="I158" s="355"/>
      <c r="J158" s="355"/>
      <c r="K158" s="355"/>
      <c r="L158" s="352"/>
      <c r="M158" s="352"/>
      <c r="N158" s="352"/>
      <c r="O158" s="352"/>
      <c r="P158" s="352"/>
      <c r="Q158" s="352"/>
      <c r="R158" s="352"/>
      <c r="S158" s="352"/>
      <c r="T158" s="352"/>
      <c r="U158" s="352"/>
      <c r="V158" s="352"/>
      <c r="W158" s="352"/>
      <c r="X158" s="352"/>
      <c r="Y158" s="352"/>
      <c r="Z158" s="352"/>
      <c r="AA158" s="356"/>
      <c r="AB158" s="352"/>
      <c r="AC158" s="352"/>
      <c r="AD158" s="356"/>
      <c r="AE158" s="356"/>
      <c r="AF158" s="352"/>
      <c r="AG158" s="356"/>
      <c r="AH158" s="352"/>
      <c r="AI158" s="352"/>
      <c r="AJ158" s="356"/>
      <c r="AK158" s="352"/>
      <c r="AL158" s="352"/>
      <c r="AM158" s="352"/>
      <c r="AN158" s="352"/>
      <c r="AO158" s="352"/>
      <c r="AP158" s="352"/>
      <c r="AQ158" s="352"/>
      <c r="AR158" s="352"/>
      <c r="AS158" s="352"/>
      <c r="AT158" s="352"/>
      <c r="AU158" s="228"/>
      <c r="AV158" s="228"/>
      <c r="AW158" s="228"/>
      <c r="AX158" s="72"/>
    </row>
    <row r="159" spans="1:50" ht="22.5" customHeight="1" x14ac:dyDescent="0.25">
      <c r="A159" s="352"/>
      <c r="B159" s="353"/>
      <c r="C159" s="354"/>
      <c r="D159" s="352"/>
      <c r="E159" s="352"/>
      <c r="F159" s="355"/>
      <c r="G159" s="355"/>
      <c r="H159" s="355"/>
      <c r="I159" s="355"/>
      <c r="J159" s="355"/>
      <c r="K159" s="355"/>
      <c r="L159" s="352"/>
      <c r="M159" s="352"/>
      <c r="N159" s="352"/>
      <c r="O159" s="352"/>
      <c r="P159" s="352"/>
      <c r="Q159" s="352"/>
      <c r="R159" s="352"/>
      <c r="S159" s="352"/>
      <c r="T159" s="352"/>
      <c r="U159" s="352"/>
      <c r="V159" s="352"/>
      <c r="W159" s="352"/>
      <c r="X159" s="352"/>
      <c r="Y159" s="352"/>
      <c r="Z159" s="352"/>
      <c r="AA159" s="356"/>
      <c r="AB159" s="352"/>
      <c r="AC159" s="352"/>
      <c r="AD159" s="356"/>
      <c r="AE159" s="356"/>
      <c r="AF159" s="352"/>
      <c r="AG159" s="356"/>
      <c r="AH159" s="352"/>
      <c r="AI159" s="352"/>
      <c r="AJ159" s="356"/>
      <c r="AK159" s="352"/>
      <c r="AL159" s="352"/>
      <c r="AM159" s="352"/>
      <c r="AN159" s="352"/>
      <c r="AO159" s="352"/>
      <c r="AP159" s="352"/>
      <c r="AQ159" s="352"/>
      <c r="AR159" s="352"/>
      <c r="AS159" s="352"/>
      <c r="AT159" s="352"/>
      <c r="AU159" s="228"/>
      <c r="AV159" s="228"/>
      <c r="AW159" s="228"/>
      <c r="AX159" s="72"/>
    </row>
    <row r="160" spans="1:50" ht="22.5" customHeight="1" x14ac:dyDescent="0.25">
      <c r="A160" s="352"/>
      <c r="B160" s="353"/>
      <c r="C160" s="354"/>
      <c r="D160" s="352"/>
      <c r="E160" s="352"/>
      <c r="F160" s="355"/>
      <c r="G160" s="355"/>
      <c r="H160" s="355"/>
      <c r="I160" s="355"/>
      <c r="J160" s="355"/>
      <c r="K160" s="355"/>
      <c r="L160" s="352"/>
      <c r="M160" s="352"/>
      <c r="N160" s="352"/>
      <c r="O160" s="352"/>
      <c r="P160" s="352"/>
      <c r="Q160" s="352"/>
      <c r="R160" s="352"/>
      <c r="S160" s="352"/>
      <c r="T160" s="352"/>
      <c r="U160" s="352"/>
      <c r="V160" s="352"/>
      <c r="W160" s="352"/>
      <c r="X160" s="352"/>
      <c r="Y160" s="352"/>
      <c r="Z160" s="352"/>
      <c r="AA160" s="356"/>
      <c r="AB160" s="352"/>
      <c r="AC160" s="352"/>
      <c r="AD160" s="356"/>
      <c r="AE160" s="356"/>
      <c r="AF160" s="352"/>
      <c r="AG160" s="356"/>
      <c r="AH160" s="352"/>
      <c r="AI160" s="352"/>
      <c r="AJ160" s="356"/>
      <c r="AK160" s="352"/>
      <c r="AL160" s="352"/>
      <c r="AM160" s="352"/>
      <c r="AN160" s="352"/>
      <c r="AO160" s="352"/>
      <c r="AP160" s="352"/>
      <c r="AQ160" s="352"/>
      <c r="AR160" s="352"/>
      <c r="AS160" s="352"/>
      <c r="AT160" s="352"/>
      <c r="AU160" s="228"/>
      <c r="AV160" s="228"/>
      <c r="AW160" s="228"/>
      <c r="AX160" s="72"/>
    </row>
    <row r="161" spans="1:50" ht="22.5" customHeight="1" x14ac:dyDescent="0.25">
      <c r="A161" s="352"/>
      <c r="B161" s="353"/>
      <c r="C161" s="354"/>
      <c r="D161" s="352"/>
      <c r="E161" s="352"/>
      <c r="F161" s="355"/>
      <c r="G161" s="355"/>
      <c r="H161" s="355"/>
      <c r="I161" s="355"/>
      <c r="J161" s="355"/>
      <c r="K161" s="355"/>
      <c r="L161" s="352"/>
      <c r="M161" s="352"/>
      <c r="N161" s="352"/>
      <c r="O161" s="352"/>
      <c r="P161" s="352"/>
      <c r="Q161" s="352"/>
      <c r="R161" s="352"/>
      <c r="S161" s="352"/>
      <c r="T161" s="352"/>
      <c r="U161" s="352"/>
      <c r="V161" s="352"/>
      <c r="W161" s="352"/>
      <c r="X161" s="352"/>
      <c r="Y161" s="352"/>
      <c r="Z161" s="352"/>
      <c r="AA161" s="356"/>
      <c r="AB161" s="352"/>
      <c r="AC161" s="352"/>
      <c r="AD161" s="356"/>
      <c r="AE161" s="356"/>
      <c r="AF161" s="352"/>
      <c r="AG161" s="356"/>
      <c r="AH161" s="352"/>
      <c r="AI161" s="352"/>
      <c r="AJ161" s="356"/>
      <c r="AK161" s="352"/>
      <c r="AL161" s="352"/>
      <c r="AM161" s="352"/>
      <c r="AN161" s="352"/>
      <c r="AO161" s="352"/>
      <c r="AP161" s="352"/>
      <c r="AQ161" s="352"/>
      <c r="AR161" s="352"/>
      <c r="AS161" s="352"/>
      <c r="AT161" s="352"/>
      <c r="AU161" s="228"/>
      <c r="AV161" s="228"/>
      <c r="AW161" s="228"/>
      <c r="AX161" s="72"/>
    </row>
    <row r="162" spans="1:50" ht="22.5" customHeight="1" x14ac:dyDescent="0.25">
      <c r="A162" s="352"/>
      <c r="B162" s="353"/>
      <c r="C162" s="354"/>
      <c r="D162" s="352"/>
      <c r="E162" s="352"/>
      <c r="F162" s="355"/>
      <c r="G162" s="355"/>
      <c r="H162" s="355"/>
      <c r="I162" s="355"/>
      <c r="J162" s="355"/>
      <c r="K162" s="355"/>
      <c r="L162" s="352"/>
      <c r="M162" s="352"/>
      <c r="N162" s="352"/>
      <c r="O162" s="352"/>
      <c r="P162" s="352"/>
      <c r="Q162" s="352"/>
      <c r="R162" s="352"/>
      <c r="S162" s="352"/>
      <c r="T162" s="352"/>
      <c r="U162" s="352"/>
      <c r="V162" s="352"/>
      <c r="W162" s="352"/>
      <c r="X162" s="352"/>
      <c r="Y162" s="352"/>
      <c r="Z162" s="352"/>
      <c r="AA162" s="356"/>
      <c r="AB162" s="352"/>
      <c r="AC162" s="352"/>
      <c r="AD162" s="356"/>
      <c r="AE162" s="356"/>
      <c r="AF162" s="352"/>
      <c r="AG162" s="356"/>
      <c r="AH162" s="352"/>
      <c r="AI162" s="352"/>
      <c r="AJ162" s="356"/>
      <c r="AK162" s="352"/>
      <c r="AL162" s="352"/>
      <c r="AM162" s="352"/>
      <c r="AN162" s="352"/>
      <c r="AO162" s="352"/>
      <c r="AP162" s="352"/>
      <c r="AQ162" s="352"/>
      <c r="AR162" s="352"/>
      <c r="AS162" s="352"/>
      <c r="AT162" s="352"/>
      <c r="AU162" s="228"/>
      <c r="AV162" s="228"/>
      <c r="AW162" s="228"/>
      <c r="AX162" s="72"/>
    </row>
    <row r="163" spans="1:50" ht="22.5" customHeight="1" x14ac:dyDescent="0.25">
      <c r="A163" s="352"/>
      <c r="B163" s="353"/>
      <c r="C163" s="354"/>
      <c r="D163" s="352"/>
      <c r="E163" s="352"/>
      <c r="F163" s="355"/>
      <c r="G163" s="355"/>
      <c r="H163" s="355"/>
      <c r="I163" s="355"/>
      <c r="J163" s="355"/>
      <c r="K163" s="355"/>
      <c r="L163" s="352"/>
      <c r="M163" s="352"/>
      <c r="N163" s="352"/>
      <c r="O163" s="352"/>
      <c r="P163" s="352"/>
      <c r="Q163" s="352"/>
      <c r="R163" s="352"/>
      <c r="S163" s="352"/>
      <c r="T163" s="352"/>
      <c r="U163" s="352"/>
      <c r="V163" s="352"/>
      <c r="W163" s="352"/>
      <c r="X163" s="352"/>
      <c r="Y163" s="352"/>
      <c r="Z163" s="352"/>
      <c r="AA163" s="356"/>
      <c r="AB163" s="352"/>
      <c r="AC163" s="352"/>
      <c r="AD163" s="356"/>
      <c r="AE163" s="356"/>
      <c r="AF163" s="352"/>
      <c r="AG163" s="356"/>
      <c r="AH163" s="352"/>
      <c r="AI163" s="352"/>
      <c r="AJ163" s="356"/>
      <c r="AK163" s="352"/>
      <c r="AL163" s="352"/>
      <c r="AM163" s="352"/>
      <c r="AN163" s="352"/>
      <c r="AO163" s="352"/>
      <c r="AP163" s="352"/>
      <c r="AQ163" s="352"/>
      <c r="AR163" s="352"/>
      <c r="AS163" s="352"/>
      <c r="AT163" s="352"/>
      <c r="AU163" s="228"/>
      <c r="AV163" s="228"/>
      <c r="AW163" s="228"/>
      <c r="AX163" s="72"/>
    </row>
    <row r="164" spans="1:50" ht="22.5" customHeight="1" x14ac:dyDescent="0.25">
      <c r="A164" s="352"/>
      <c r="B164" s="353"/>
      <c r="C164" s="354"/>
      <c r="D164" s="352"/>
      <c r="E164" s="352"/>
      <c r="F164" s="355"/>
      <c r="G164" s="355"/>
      <c r="H164" s="355"/>
      <c r="I164" s="355"/>
      <c r="J164" s="355"/>
      <c r="K164" s="355"/>
      <c r="L164" s="352"/>
      <c r="M164" s="352"/>
      <c r="N164" s="352"/>
      <c r="O164" s="352"/>
      <c r="P164" s="352"/>
      <c r="Q164" s="352"/>
      <c r="R164" s="352"/>
      <c r="S164" s="352"/>
      <c r="T164" s="352"/>
      <c r="U164" s="352"/>
      <c r="V164" s="352"/>
      <c r="W164" s="352"/>
      <c r="X164" s="352"/>
      <c r="Y164" s="352"/>
      <c r="Z164" s="352"/>
      <c r="AA164" s="356"/>
      <c r="AB164" s="352"/>
      <c r="AC164" s="352"/>
      <c r="AD164" s="356"/>
      <c r="AE164" s="356"/>
      <c r="AF164" s="352"/>
      <c r="AG164" s="356"/>
      <c r="AH164" s="352"/>
      <c r="AI164" s="352"/>
      <c r="AJ164" s="356"/>
      <c r="AK164" s="352"/>
      <c r="AL164" s="352"/>
      <c r="AM164" s="352"/>
      <c r="AN164" s="352"/>
      <c r="AO164" s="352"/>
      <c r="AP164" s="352"/>
      <c r="AQ164" s="352"/>
      <c r="AR164" s="352"/>
      <c r="AS164" s="352"/>
      <c r="AT164" s="352"/>
      <c r="AU164" s="228"/>
      <c r="AV164" s="228"/>
      <c r="AW164" s="228"/>
      <c r="AX164" s="72"/>
    </row>
    <row r="165" spans="1:50" ht="22.5" customHeight="1" x14ac:dyDescent="0.25">
      <c r="A165" s="352"/>
      <c r="B165" s="353"/>
      <c r="C165" s="354"/>
      <c r="D165" s="352"/>
      <c r="E165" s="352"/>
      <c r="F165" s="355"/>
      <c r="G165" s="355"/>
      <c r="H165" s="355"/>
      <c r="I165" s="355"/>
      <c r="J165" s="355"/>
      <c r="K165" s="355"/>
      <c r="L165" s="352"/>
      <c r="M165" s="352"/>
      <c r="N165" s="352"/>
      <c r="O165" s="352"/>
      <c r="P165" s="352"/>
      <c r="Q165" s="352"/>
      <c r="R165" s="352"/>
      <c r="S165" s="352"/>
      <c r="T165" s="352"/>
      <c r="U165" s="352"/>
      <c r="V165" s="352"/>
      <c r="W165" s="352"/>
      <c r="X165" s="352"/>
      <c r="Y165" s="352"/>
      <c r="Z165" s="352"/>
      <c r="AA165" s="356"/>
      <c r="AB165" s="352"/>
      <c r="AC165" s="352"/>
      <c r="AD165" s="356"/>
      <c r="AE165" s="356"/>
      <c r="AF165" s="352"/>
      <c r="AG165" s="356"/>
      <c r="AH165" s="352"/>
      <c r="AI165" s="352"/>
      <c r="AJ165" s="356"/>
      <c r="AK165" s="352"/>
      <c r="AL165" s="352"/>
      <c r="AM165" s="352"/>
      <c r="AN165" s="352"/>
      <c r="AO165" s="352"/>
      <c r="AP165" s="352"/>
      <c r="AQ165" s="352"/>
      <c r="AR165" s="352"/>
      <c r="AS165" s="352"/>
      <c r="AT165" s="352"/>
      <c r="AU165" s="228"/>
      <c r="AV165" s="228"/>
      <c r="AW165" s="228"/>
      <c r="AX165" s="72"/>
    </row>
    <row r="166" spans="1:50" ht="22.5" customHeight="1" x14ac:dyDescent="0.25">
      <c r="A166" s="352"/>
      <c r="B166" s="353"/>
      <c r="C166" s="354"/>
      <c r="D166" s="352"/>
      <c r="E166" s="352"/>
      <c r="F166" s="355"/>
      <c r="G166" s="355"/>
      <c r="H166" s="355"/>
      <c r="I166" s="355"/>
      <c r="J166" s="355"/>
      <c r="K166" s="355"/>
      <c r="L166" s="352"/>
      <c r="M166" s="352"/>
      <c r="N166" s="352"/>
      <c r="O166" s="352"/>
      <c r="P166" s="352"/>
      <c r="Q166" s="352"/>
      <c r="R166" s="352"/>
      <c r="S166" s="352"/>
      <c r="T166" s="352"/>
      <c r="U166" s="352"/>
      <c r="V166" s="352"/>
      <c r="W166" s="352"/>
      <c r="X166" s="352"/>
      <c r="Y166" s="352"/>
      <c r="Z166" s="352"/>
      <c r="AA166" s="356"/>
      <c r="AB166" s="352"/>
      <c r="AC166" s="352"/>
      <c r="AD166" s="356"/>
      <c r="AE166" s="356"/>
      <c r="AF166" s="352"/>
      <c r="AG166" s="356"/>
      <c r="AH166" s="352"/>
      <c r="AI166" s="352"/>
      <c r="AJ166" s="356"/>
      <c r="AK166" s="352"/>
      <c r="AL166" s="352"/>
      <c r="AM166" s="352"/>
      <c r="AN166" s="352"/>
      <c r="AO166" s="352"/>
      <c r="AP166" s="352"/>
      <c r="AQ166" s="352"/>
      <c r="AR166" s="352"/>
      <c r="AS166" s="352"/>
      <c r="AT166" s="352"/>
      <c r="AU166" s="228"/>
      <c r="AV166" s="228"/>
      <c r="AW166" s="228"/>
      <c r="AX166" s="72"/>
    </row>
    <row r="167" spans="1:50" ht="22.5" customHeight="1" x14ac:dyDescent="0.25">
      <c r="A167" s="352"/>
      <c r="B167" s="353"/>
      <c r="C167" s="354"/>
      <c r="D167" s="352"/>
      <c r="E167" s="352"/>
      <c r="F167" s="355"/>
      <c r="G167" s="355"/>
      <c r="H167" s="355"/>
      <c r="I167" s="355"/>
      <c r="J167" s="355"/>
      <c r="K167" s="355"/>
      <c r="L167" s="352"/>
      <c r="M167" s="352"/>
      <c r="N167" s="352"/>
      <c r="O167" s="352"/>
      <c r="P167" s="352"/>
      <c r="Q167" s="352"/>
      <c r="R167" s="352"/>
      <c r="S167" s="352"/>
      <c r="T167" s="352"/>
      <c r="U167" s="352"/>
      <c r="V167" s="352"/>
      <c r="W167" s="352"/>
      <c r="X167" s="352"/>
      <c r="Y167" s="352"/>
      <c r="Z167" s="352"/>
      <c r="AA167" s="356"/>
      <c r="AB167" s="352"/>
      <c r="AC167" s="352"/>
      <c r="AD167" s="356"/>
      <c r="AE167" s="356"/>
      <c r="AF167" s="352"/>
      <c r="AG167" s="356"/>
      <c r="AH167" s="352"/>
      <c r="AI167" s="352"/>
      <c r="AJ167" s="356"/>
      <c r="AK167" s="352"/>
      <c r="AL167" s="352"/>
      <c r="AM167" s="352"/>
      <c r="AN167" s="352"/>
      <c r="AO167" s="352"/>
      <c r="AP167" s="352"/>
      <c r="AQ167" s="352"/>
      <c r="AR167" s="352"/>
      <c r="AS167" s="352"/>
      <c r="AT167" s="352"/>
      <c r="AU167" s="228"/>
      <c r="AV167" s="228"/>
      <c r="AW167" s="228"/>
      <c r="AX167" s="72"/>
    </row>
    <row r="168" spans="1:50" ht="22.5" customHeight="1" x14ac:dyDescent="0.25">
      <c r="A168" s="352"/>
      <c r="B168" s="353"/>
      <c r="C168" s="354"/>
      <c r="D168" s="352"/>
      <c r="E168" s="352"/>
      <c r="F168" s="355"/>
      <c r="G168" s="355"/>
      <c r="H168" s="355"/>
      <c r="I168" s="355"/>
      <c r="J168" s="355"/>
      <c r="K168" s="355"/>
      <c r="L168" s="352"/>
      <c r="M168" s="352"/>
      <c r="N168" s="352"/>
      <c r="O168" s="352"/>
      <c r="P168" s="352"/>
      <c r="Q168" s="352"/>
      <c r="R168" s="352"/>
      <c r="S168" s="352"/>
      <c r="T168" s="352"/>
      <c r="U168" s="352"/>
      <c r="V168" s="352"/>
      <c r="W168" s="352"/>
      <c r="X168" s="352"/>
      <c r="Y168" s="352"/>
      <c r="Z168" s="352"/>
      <c r="AA168" s="356"/>
      <c r="AB168" s="352"/>
      <c r="AC168" s="352"/>
      <c r="AD168" s="356"/>
      <c r="AE168" s="356"/>
      <c r="AF168" s="352"/>
      <c r="AG168" s="356"/>
      <c r="AH168" s="352"/>
      <c r="AI168" s="352"/>
      <c r="AJ168" s="356"/>
      <c r="AK168" s="352"/>
      <c r="AL168" s="352"/>
      <c r="AM168" s="352"/>
      <c r="AN168" s="352"/>
      <c r="AO168" s="352"/>
      <c r="AP168" s="352"/>
      <c r="AQ168" s="352"/>
      <c r="AR168" s="352"/>
      <c r="AS168" s="352"/>
      <c r="AT168" s="352"/>
      <c r="AU168" s="228"/>
      <c r="AV168" s="228"/>
      <c r="AW168" s="228"/>
      <c r="AX168" s="72"/>
    </row>
    <row r="169" spans="1:50" ht="22.5" customHeight="1" x14ac:dyDescent="0.25">
      <c r="A169" s="352"/>
      <c r="B169" s="353"/>
      <c r="C169" s="354"/>
      <c r="D169" s="352"/>
      <c r="E169" s="352"/>
      <c r="F169" s="355"/>
      <c r="G169" s="355"/>
      <c r="H169" s="355"/>
      <c r="I169" s="355"/>
      <c r="J169" s="355"/>
      <c r="K169" s="355"/>
      <c r="L169" s="352"/>
      <c r="M169" s="352"/>
      <c r="N169" s="352"/>
      <c r="O169" s="352"/>
      <c r="P169" s="352"/>
      <c r="Q169" s="352"/>
      <c r="R169" s="352"/>
      <c r="S169" s="352"/>
      <c r="T169" s="352"/>
      <c r="U169" s="352"/>
      <c r="V169" s="352"/>
      <c r="W169" s="352"/>
      <c r="X169" s="352"/>
      <c r="Y169" s="352"/>
      <c r="Z169" s="352"/>
      <c r="AA169" s="356"/>
      <c r="AB169" s="352"/>
      <c r="AC169" s="352"/>
      <c r="AD169" s="356"/>
      <c r="AE169" s="356"/>
      <c r="AF169" s="352"/>
      <c r="AG169" s="356"/>
      <c r="AH169" s="352"/>
      <c r="AI169" s="352"/>
      <c r="AJ169" s="356"/>
      <c r="AK169" s="352"/>
      <c r="AL169" s="352"/>
      <c r="AM169" s="352"/>
      <c r="AN169" s="352"/>
      <c r="AO169" s="352"/>
      <c r="AP169" s="352"/>
      <c r="AQ169" s="352"/>
      <c r="AR169" s="352"/>
      <c r="AS169" s="352"/>
      <c r="AT169" s="352"/>
      <c r="AU169" s="228"/>
      <c r="AV169" s="228"/>
      <c r="AW169" s="228"/>
      <c r="AX169" s="72"/>
    </row>
    <row r="170" spans="1:50" ht="22.5" customHeight="1" x14ac:dyDescent="0.25">
      <c r="A170" s="352"/>
      <c r="B170" s="353"/>
      <c r="C170" s="354"/>
      <c r="D170" s="352"/>
      <c r="E170" s="352"/>
      <c r="F170" s="355"/>
      <c r="G170" s="355"/>
      <c r="H170" s="355"/>
      <c r="I170" s="355"/>
      <c r="J170" s="355"/>
      <c r="K170" s="355"/>
      <c r="L170" s="352"/>
      <c r="M170" s="352"/>
      <c r="N170" s="352"/>
      <c r="O170" s="352"/>
      <c r="P170" s="352"/>
      <c r="Q170" s="352"/>
      <c r="R170" s="352"/>
      <c r="S170" s="352"/>
      <c r="T170" s="352"/>
      <c r="U170" s="352"/>
      <c r="V170" s="352"/>
      <c r="W170" s="352"/>
      <c r="X170" s="352"/>
      <c r="Y170" s="352"/>
      <c r="Z170" s="352"/>
      <c r="AA170" s="356"/>
      <c r="AB170" s="352"/>
      <c r="AC170" s="352"/>
      <c r="AD170" s="356"/>
      <c r="AE170" s="356"/>
      <c r="AF170" s="352"/>
      <c r="AG170" s="356"/>
      <c r="AH170" s="352"/>
      <c r="AI170" s="352"/>
      <c r="AJ170" s="356"/>
      <c r="AK170" s="352"/>
      <c r="AL170" s="352"/>
      <c r="AM170" s="352"/>
      <c r="AN170" s="352"/>
      <c r="AO170" s="352"/>
      <c r="AP170" s="352"/>
      <c r="AQ170" s="352"/>
      <c r="AR170" s="352"/>
      <c r="AS170" s="352"/>
      <c r="AT170" s="352"/>
      <c r="AU170" s="228"/>
      <c r="AV170" s="228"/>
      <c r="AW170" s="228"/>
      <c r="AX170" s="72"/>
    </row>
    <row r="171" spans="1:50" ht="22.5" customHeight="1" x14ac:dyDescent="0.25">
      <c r="A171" s="352"/>
      <c r="B171" s="353"/>
      <c r="C171" s="354"/>
      <c r="D171" s="352"/>
      <c r="E171" s="352"/>
      <c r="F171" s="355"/>
      <c r="G171" s="355"/>
      <c r="H171" s="355"/>
      <c r="I171" s="355"/>
      <c r="J171" s="355"/>
      <c r="K171" s="355"/>
      <c r="L171" s="352"/>
      <c r="M171" s="352"/>
      <c r="N171" s="352"/>
      <c r="O171" s="352"/>
      <c r="P171" s="352"/>
      <c r="Q171" s="352"/>
      <c r="R171" s="352"/>
      <c r="S171" s="352"/>
      <c r="T171" s="352"/>
      <c r="U171" s="352"/>
      <c r="V171" s="352"/>
      <c r="W171" s="352"/>
      <c r="X171" s="352"/>
      <c r="Y171" s="352"/>
      <c r="Z171" s="352"/>
      <c r="AA171" s="356"/>
      <c r="AB171" s="352"/>
      <c r="AC171" s="352"/>
      <c r="AD171" s="356"/>
      <c r="AE171" s="356"/>
      <c r="AF171" s="352"/>
      <c r="AG171" s="356"/>
      <c r="AH171" s="352"/>
      <c r="AI171" s="352"/>
      <c r="AJ171" s="356"/>
      <c r="AK171" s="352"/>
      <c r="AL171" s="352"/>
      <c r="AM171" s="352"/>
      <c r="AN171" s="352"/>
      <c r="AO171" s="352"/>
      <c r="AP171" s="352"/>
      <c r="AQ171" s="352"/>
      <c r="AR171" s="352"/>
      <c r="AS171" s="352"/>
      <c r="AT171" s="352"/>
      <c r="AU171" s="228"/>
      <c r="AV171" s="228"/>
      <c r="AW171" s="228"/>
      <c r="AX171" s="72"/>
    </row>
    <row r="172" spans="1:50" ht="22.5" customHeight="1" x14ac:dyDescent="0.25">
      <c r="A172" s="352"/>
      <c r="B172" s="353"/>
      <c r="C172" s="354"/>
      <c r="D172" s="352"/>
      <c r="E172" s="352"/>
      <c r="F172" s="355"/>
      <c r="G172" s="355"/>
      <c r="H172" s="355"/>
      <c r="I172" s="355"/>
      <c r="J172" s="355"/>
      <c r="K172" s="355"/>
      <c r="L172" s="352"/>
      <c r="M172" s="352"/>
      <c r="N172" s="352"/>
      <c r="O172" s="352"/>
      <c r="P172" s="352"/>
      <c r="Q172" s="352"/>
      <c r="R172" s="352"/>
      <c r="S172" s="352"/>
      <c r="T172" s="352"/>
      <c r="U172" s="352"/>
      <c r="V172" s="352"/>
      <c r="W172" s="352"/>
      <c r="X172" s="352"/>
      <c r="Y172" s="352"/>
      <c r="Z172" s="352"/>
      <c r="AA172" s="356"/>
      <c r="AB172" s="352"/>
      <c r="AC172" s="352"/>
      <c r="AD172" s="356"/>
      <c r="AE172" s="356"/>
      <c r="AF172" s="352"/>
      <c r="AG172" s="356"/>
      <c r="AH172" s="352"/>
      <c r="AI172" s="352"/>
      <c r="AJ172" s="356"/>
      <c r="AK172" s="352"/>
      <c r="AL172" s="352"/>
      <c r="AM172" s="352"/>
      <c r="AN172" s="352"/>
      <c r="AO172" s="352"/>
      <c r="AP172" s="352"/>
      <c r="AQ172" s="352"/>
      <c r="AR172" s="352"/>
      <c r="AS172" s="352"/>
      <c r="AT172" s="352"/>
      <c r="AU172" s="228"/>
      <c r="AV172" s="228"/>
      <c r="AW172" s="228"/>
      <c r="AX172" s="72"/>
    </row>
    <row r="173" spans="1:50" ht="22.5" customHeight="1" x14ac:dyDescent="0.25">
      <c r="A173" s="352"/>
      <c r="B173" s="353"/>
      <c r="C173" s="354"/>
      <c r="D173" s="352"/>
      <c r="E173" s="352"/>
      <c r="F173" s="355"/>
      <c r="G173" s="355"/>
      <c r="H173" s="355"/>
      <c r="I173" s="355"/>
      <c r="J173" s="355"/>
      <c r="K173" s="355"/>
      <c r="L173" s="352"/>
      <c r="M173" s="352"/>
      <c r="N173" s="352"/>
      <c r="O173" s="352"/>
      <c r="P173" s="352"/>
      <c r="Q173" s="352"/>
      <c r="R173" s="352"/>
      <c r="S173" s="352"/>
      <c r="T173" s="352"/>
      <c r="U173" s="352"/>
      <c r="V173" s="352"/>
      <c r="W173" s="352"/>
      <c r="X173" s="352"/>
      <c r="Y173" s="352"/>
      <c r="Z173" s="352"/>
      <c r="AA173" s="356"/>
      <c r="AB173" s="352"/>
      <c r="AC173" s="352"/>
      <c r="AD173" s="356"/>
      <c r="AE173" s="356"/>
      <c r="AF173" s="352"/>
      <c r="AG173" s="356"/>
      <c r="AH173" s="352"/>
      <c r="AI173" s="352"/>
      <c r="AJ173" s="356"/>
      <c r="AK173" s="352"/>
      <c r="AL173" s="352"/>
      <c r="AM173" s="352"/>
      <c r="AN173" s="352"/>
      <c r="AO173" s="352"/>
      <c r="AP173" s="352"/>
      <c r="AQ173" s="352"/>
      <c r="AR173" s="352"/>
      <c r="AS173" s="352"/>
      <c r="AT173" s="352"/>
      <c r="AU173" s="228"/>
      <c r="AV173" s="228"/>
      <c r="AW173" s="228"/>
      <c r="AX173" s="72"/>
    </row>
    <row r="174" spans="1:50" ht="22.5" customHeight="1" x14ac:dyDescent="0.25">
      <c r="A174" s="352"/>
      <c r="B174" s="353"/>
      <c r="C174" s="354"/>
      <c r="D174" s="352"/>
      <c r="E174" s="352"/>
      <c r="F174" s="355"/>
      <c r="G174" s="355"/>
      <c r="H174" s="355"/>
      <c r="I174" s="355"/>
      <c r="J174" s="355"/>
      <c r="K174" s="355"/>
      <c r="L174" s="352"/>
      <c r="M174" s="352"/>
      <c r="N174" s="352"/>
      <c r="O174" s="352"/>
      <c r="P174" s="352"/>
      <c r="Q174" s="352"/>
      <c r="R174" s="352"/>
      <c r="S174" s="352"/>
      <c r="T174" s="352"/>
      <c r="U174" s="352"/>
      <c r="V174" s="352"/>
      <c r="W174" s="352"/>
      <c r="X174" s="352"/>
      <c r="Y174" s="352"/>
      <c r="Z174" s="352"/>
      <c r="AA174" s="356"/>
      <c r="AB174" s="352"/>
      <c r="AC174" s="352"/>
      <c r="AD174" s="356"/>
      <c r="AE174" s="356"/>
      <c r="AF174" s="352"/>
      <c r="AG174" s="356"/>
      <c r="AH174" s="352"/>
      <c r="AI174" s="352"/>
      <c r="AJ174" s="356"/>
      <c r="AK174" s="352"/>
      <c r="AL174" s="352"/>
      <c r="AM174" s="352"/>
      <c r="AN174" s="352"/>
      <c r="AO174" s="352"/>
      <c r="AP174" s="352"/>
      <c r="AQ174" s="352"/>
      <c r="AR174" s="352"/>
      <c r="AS174" s="352"/>
      <c r="AT174" s="352"/>
      <c r="AU174" s="228"/>
      <c r="AV174" s="228"/>
      <c r="AW174" s="228"/>
      <c r="AX174" s="72"/>
    </row>
    <row r="175" spans="1:50" ht="22.5" customHeight="1" x14ac:dyDescent="0.25">
      <c r="A175" s="352"/>
      <c r="B175" s="353"/>
      <c r="C175" s="354"/>
      <c r="D175" s="352"/>
      <c r="E175" s="352"/>
      <c r="F175" s="355"/>
      <c r="G175" s="355"/>
      <c r="H175" s="355"/>
      <c r="I175" s="355"/>
      <c r="J175" s="355"/>
      <c r="K175" s="355"/>
      <c r="L175" s="352"/>
      <c r="M175" s="352"/>
      <c r="N175" s="352"/>
      <c r="O175" s="352"/>
      <c r="P175" s="352"/>
      <c r="Q175" s="352"/>
      <c r="R175" s="352"/>
      <c r="S175" s="352"/>
      <c r="T175" s="352"/>
      <c r="U175" s="352"/>
      <c r="V175" s="352"/>
      <c r="W175" s="352"/>
      <c r="X175" s="352"/>
      <c r="Y175" s="352"/>
      <c r="Z175" s="352"/>
      <c r="AA175" s="356"/>
      <c r="AB175" s="352"/>
      <c r="AC175" s="352"/>
      <c r="AD175" s="356"/>
      <c r="AE175" s="356"/>
      <c r="AF175" s="352"/>
      <c r="AG175" s="356"/>
      <c r="AH175" s="352"/>
      <c r="AI175" s="352"/>
      <c r="AJ175" s="356"/>
      <c r="AK175" s="352"/>
      <c r="AL175" s="352"/>
      <c r="AM175" s="352"/>
      <c r="AN175" s="352"/>
      <c r="AO175" s="352"/>
      <c r="AP175" s="352"/>
      <c r="AQ175" s="352"/>
      <c r="AR175" s="352"/>
      <c r="AS175" s="352"/>
      <c r="AT175" s="352"/>
      <c r="AU175" s="228"/>
      <c r="AV175" s="228"/>
      <c r="AW175" s="228"/>
      <c r="AX175" s="72"/>
    </row>
    <row r="176" spans="1:50" ht="22.5" customHeight="1" x14ac:dyDescent="0.25">
      <c r="A176" s="352"/>
      <c r="B176" s="353"/>
      <c r="C176" s="354"/>
      <c r="D176" s="352"/>
      <c r="E176" s="352"/>
      <c r="F176" s="355"/>
      <c r="G176" s="355"/>
      <c r="H176" s="355"/>
      <c r="I176" s="355"/>
      <c r="J176" s="355"/>
      <c r="K176" s="355"/>
      <c r="L176" s="352"/>
      <c r="M176" s="352"/>
      <c r="N176" s="352"/>
      <c r="O176" s="352"/>
      <c r="P176" s="352"/>
      <c r="Q176" s="352"/>
      <c r="R176" s="352"/>
      <c r="S176" s="352"/>
      <c r="T176" s="352"/>
      <c r="U176" s="352"/>
      <c r="V176" s="352"/>
      <c r="W176" s="352"/>
      <c r="X176" s="352"/>
      <c r="Y176" s="352"/>
      <c r="Z176" s="352"/>
      <c r="AA176" s="356"/>
      <c r="AB176" s="352"/>
      <c r="AC176" s="352"/>
      <c r="AD176" s="356"/>
      <c r="AE176" s="356"/>
      <c r="AF176" s="352"/>
      <c r="AG176" s="356"/>
      <c r="AH176" s="352"/>
      <c r="AI176" s="352"/>
      <c r="AJ176" s="356"/>
      <c r="AK176" s="352"/>
      <c r="AL176" s="352"/>
      <c r="AM176" s="352"/>
      <c r="AN176" s="352"/>
      <c r="AO176" s="352"/>
      <c r="AP176" s="352"/>
      <c r="AQ176" s="352"/>
      <c r="AR176" s="352"/>
      <c r="AS176" s="352"/>
      <c r="AT176" s="352"/>
      <c r="AU176" s="228"/>
      <c r="AV176" s="228"/>
      <c r="AW176" s="228"/>
      <c r="AX176" s="72"/>
    </row>
    <row r="177" spans="1:50" ht="22.5" customHeight="1" x14ac:dyDescent="0.25">
      <c r="A177" s="352"/>
      <c r="B177" s="353"/>
      <c r="C177" s="354"/>
      <c r="D177" s="352"/>
      <c r="E177" s="352"/>
      <c r="F177" s="355"/>
      <c r="G177" s="355"/>
      <c r="H177" s="355"/>
      <c r="I177" s="355"/>
      <c r="J177" s="355"/>
      <c r="K177" s="355"/>
      <c r="L177" s="352"/>
      <c r="M177" s="352"/>
      <c r="N177" s="352"/>
      <c r="O177" s="352"/>
      <c r="P177" s="352"/>
      <c r="Q177" s="352"/>
      <c r="R177" s="352"/>
      <c r="S177" s="352"/>
      <c r="T177" s="352"/>
      <c r="U177" s="352"/>
      <c r="V177" s="352"/>
      <c r="W177" s="352"/>
      <c r="X177" s="352"/>
      <c r="Y177" s="352"/>
      <c r="Z177" s="352"/>
      <c r="AA177" s="356"/>
      <c r="AB177" s="352"/>
      <c r="AC177" s="352"/>
      <c r="AD177" s="356"/>
      <c r="AE177" s="356"/>
      <c r="AF177" s="352"/>
      <c r="AG177" s="356"/>
      <c r="AH177" s="352"/>
      <c r="AI177" s="352"/>
      <c r="AJ177" s="356"/>
      <c r="AK177" s="352"/>
      <c r="AL177" s="352"/>
      <c r="AM177" s="352"/>
      <c r="AN177" s="352"/>
      <c r="AO177" s="352"/>
      <c r="AP177" s="352"/>
      <c r="AQ177" s="352"/>
      <c r="AR177" s="352"/>
      <c r="AS177" s="352"/>
      <c r="AT177" s="352"/>
      <c r="AU177" s="228"/>
      <c r="AV177" s="228"/>
      <c r="AW177" s="228"/>
      <c r="AX177" s="72"/>
    </row>
    <row r="178" spans="1:50" ht="22.5" customHeight="1" x14ac:dyDescent="0.25">
      <c r="A178" s="352"/>
      <c r="B178" s="353"/>
      <c r="C178" s="354"/>
      <c r="D178" s="352"/>
      <c r="E178" s="352"/>
      <c r="F178" s="355"/>
      <c r="G178" s="355"/>
      <c r="H178" s="355"/>
      <c r="I178" s="355"/>
      <c r="J178" s="355"/>
      <c r="K178" s="355"/>
      <c r="L178" s="352"/>
      <c r="M178" s="352"/>
      <c r="N178" s="352"/>
      <c r="O178" s="352"/>
      <c r="P178" s="352"/>
      <c r="Q178" s="352"/>
      <c r="R178" s="352"/>
      <c r="S178" s="352"/>
      <c r="T178" s="352"/>
      <c r="U178" s="352"/>
      <c r="V178" s="352"/>
      <c r="W178" s="352"/>
      <c r="X178" s="352"/>
      <c r="Y178" s="352"/>
      <c r="Z178" s="352"/>
      <c r="AA178" s="356"/>
      <c r="AB178" s="352"/>
      <c r="AC178" s="352"/>
      <c r="AD178" s="356"/>
      <c r="AE178" s="356"/>
      <c r="AF178" s="352"/>
      <c r="AG178" s="356"/>
      <c r="AH178" s="352"/>
      <c r="AI178" s="352"/>
      <c r="AJ178" s="356"/>
      <c r="AK178" s="352"/>
      <c r="AL178" s="352"/>
      <c r="AM178" s="352"/>
      <c r="AN178" s="352"/>
      <c r="AO178" s="352"/>
      <c r="AP178" s="352"/>
      <c r="AQ178" s="352"/>
      <c r="AR178" s="352"/>
      <c r="AS178" s="352"/>
      <c r="AT178" s="352"/>
      <c r="AU178" s="228"/>
      <c r="AV178" s="228"/>
      <c r="AW178" s="228"/>
      <c r="AX178" s="72"/>
    </row>
    <row r="179" spans="1:50" ht="22.5" customHeight="1" x14ac:dyDescent="0.25">
      <c r="A179" s="352"/>
      <c r="B179" s="353"/>
      <c r="C179" s="354"/>
      <c r="D179" s="352"/>
      <c r="E179" s="352"/>
      <c r="F179" s="355"/>
      <c r="G179" s="355"/>
      <c r="H179" s="355"/>
      <c r="I179" s="355"/>
      <c r="J179" s="355"/>
      <c r="K179" s="355"/>
      <c r="L179" s="352"/>
      <c r="M179" s="352"/>
      <c r="N179" s="352"/>
      <c r="O179" s="352"/>
      <c r="P179" s="352"/>
      <c r="Q179" s="352"/>
      <c r="R179" s="352"/>
      <c r="S179" s="352"/>
      <c r="T179" s="352"/>
      <c r="U179" s="352"/>
      <c r="V179" s="352"/>
      <c r="W179" s="352"/>
      <c r="X179" s="352"/>
      <c r="Y179" s="352"/>
      <c r="Z179" s="352"/>
      <c r="AA179" s="356"/>
      <c r="AB179" s="352"/>
      <c r="AC179" s="352"/>
      <c r="AD179" s="356"/>
      <c r="AE179" s="356"/>
      <c r="AF179" s="352"/>
      <c r="AG179" s="356"/>
      <c r="AH179" s="352"/>
      <c r="AI179" s="352"/>
      <c r="AJ179" s="356"/>
      <c r="AK179" s="352"/>
      <c r="AL179" s="352"/>
      <c r="AM179" s="352"/>
      <c r="AN179" s="352"/>
      <c r="AO179" s="352"/>
      <c r="AP179" s="352"/>
      <c r="AQ179" s="352"/>
      <c r="AR179" s="352"/>
      <c r="AS179" s="352"/>
      <c r="AT179" s="352"/>
      <c r="AU179" s="228"/>
      <c r="AV179" s="228"/>
      <c r="AW179" s="228"/>
      <c r="AX179" s="72"/>
    </row>
    <row r="180" spans="1:50" ht="22.5" customHeight="1" x14ac:dyDescent="0.25">
      <c r="A180" s="352"/>
      <c r="B180" s="353"/>
      <c r="C180" s="354"/>
      <c r="D180" s="352"/>
      <c r="E180" s="352"/>
      <c r="F180" s="355"/>
      <c r="G180" s="355"/>
      <c r="H180" s="355"/>
      <c r="I180" s="355"/>
      <c r="J180" s="355"/>
      <c r="K180" s="355"/>
      <c r="L180" s="352"/>
      <c r="M180" s="352"/>
      <c r="N180" s="352"/>
      <c r="O180" s="352"/>
      <c r="P180" s="352"/>
      <c r="Q180" s="352"/>
      <c r="R180" s="352"/>
      <c r="S180" s="352"/>
      <c r="T180" s="352"/>
      <c r="U180" s="352"/>
      <c r="V180" s="352"/>
      <c r="W180" s="352"/>
      <c r="X180" s="352"/>
      <c r="Y180" s="352"/>
      <c r="Z180" s="352"/>
      <c r="AA180" s="356"/>
      <c r="AB180" s="352"/>
      <c r="AC180" s="352"/>
      <c r="AD180" s="356"/>
      <c r="AE180" s="356"/>
      <c r="AF180" s="352"/>
      <c r="AG180" s="356"/>
      <c r="AH180" s="352"/>
      <c r="AI180" s="352"/>
      <c r="AJ180" s="356"/>
      <c r="AK180" s="352"/>
      <c r="AL180" s="352"/>
      <c r="AM180" s="352"/>
      <c r="AN180" s="352"/>
      <c r="AO180" s="352"/>
      <c r="AP180" s="352"/>
      <c r="AQ180" s="352"/>
      <c r="AR180" s="352"/>
      <c r="AS180" s="352"/>
      <c r="AT180" s="352"/>
      <c r="AU180" s="228"/>
      <c r="AV180" s="228"/>
      <c r="AW180" s="228"/>
      <c r="AX180" s="72"/>
    </row>
    <row r="181" spans="1:50" ht="22.5" customHeight="1" x14ac:dyDescent="0.25">
      <c r="A181" s="352"/>
      <c r="B181" s="353"/>
      <c r="C181" s="354"/>
      <c r="D181" s="352"/>
      <c r="E181" s="352"/>
      <c r="F181" s="355"/>
      <c r="G181" s="355"/>
      <c r="H181" s="355"/>
      <c r="I181" s="355"/>
      <c r="J181" s="355"/>
      <c r="K181" s="355"/>
      <c r="L181" s="352"/>
      <c r="M181" s="352"/>
      <c r="N181" s="352"/>
      <c r="O181" s="352"/>
      <c r="P181" s="352"/>
      <c r="Q181" s="352"/>
      <c r="R181" s="352"/>
      <c r="S181" s="352"/>
      <c r="T181" s="352"/>
      <c r="U181" s="352"/>
      <c r="V181" s="352"/>
      <c r="W181" s="352"/>
      <c r="X181" s="352"/>
      <c r="Y181" s="352"/>
      <c r="Z181" s="352"/>
      <c r="AA181" s="356"/>
      <c r="AB181" s="352"/>
      <c r="AC181" s="352"/>
      <c r="AD181" s="356"/>
      <c r="AE181" s="356"/>
      <c r="AF181" s="352"/>
      <c r="AG181" s="356"/>
      <c r="AH181" s="352"/>
      <c r="AI181" s="352"/>
      <c r="AJ181" s="356"/>
      <c r="AK181" s="352"/>
      <c r="AL181" s="352"/>
      <c r="AM181" s="352"/>
      <c r="AN181" s="352"/>
      <c r="AO181" s="352"/>
      <c r="AP181" s="352"/>
      <c r="AQ181" s="352"/>
      <c r="AR181" s="352"/>
      <c r="AS181" s="352"/>
      <c r="AT181" s="352"/>
      <c r="AU181" s="228"/>
      <c r="AV181" s="228"/>
      <c r="AW181" s="228"/>
      <c r="AX181" s="72"/>
    </row>
    <row r="182" spans="1:50" ht="22.5" customHeight="1" x14ac:dyDescent="0.25">
      <c r="A182" s="352"/>
      <c r="B182" s="353"/>
      <c r="C182" s="354"/>
      <c r="D182" s="352"/>
      <c r="E182" s="352"/>
      <c r="F182" s="355"/>
      <c r="G182" s="355"/>
      <c r="H182" s="355"/>
      <c r="I182" s="355"/>
      <c r="J182" s="355"/>
      <c r="K182" s="355"/>
      <c r="L182" s="352"/>
      <c r="M182" s="352"/>
      <c r="N182" s="352"/>
      <c r="O182" s="352"/>
      <c r="P182" s="352"/>
      <c r="Q182" s="352"/>
      <c r="R182" s="352"/>
      <c r="S182" s="352"/>
      <c r="T182" s="352"/>
      <c r="U182" s="352"/>
      <c r="V182" s="352"/>
      <c r="W182" s="352"/>
      <c r="X182" s="352"/>
      <c r="Y182" s="352"/>
      <c r="Z182" s="352"/>
      <c r="AA182" s="356"/>
      <c r="AB182" s="352"/>
      <c r="AC182" s="352"/>
      <c r="AD182" s="356"/>
      <c r="AE182" s="356"/>
      <c r="AF182" s="352"/>
      <c r="AG182" s="356"/>
      <c r="AH182" s="352"/>
      <c r="AI182" s="352"/>
      <c r="AJ182" s="356"/>
      <c r="AK182" s="352"/>
      <c r="AL182" s="352"/>
      <c r="AM182" s="352"/>
      <c r="AN182" s="352"/>
      <c r="AO182" s="352"/>
      <c r="AP182" s="352"/>
      <c r="AQ182" s="352"/>
      <c r="AR182" s="352"/>
      <c r="AS182" s="352"/>
      <c r="AT182" s="352"/>
      <c r="AU182" s="228"/>
      <c r="AV182" s="228"/>
      <c r="AW182" s="228"/>
      <c r="AX182" s="72"/>
    </row>
    <row r="183" spans="1:50" ht="22.5" customHeight="1" x14ac:dyDescent="0.25">
      <c r="A183" s="352"/>
      <c r="B183" s="353"/>
      <c r="C183" s="354"/>
      <c r="D183" s="352"/>
      <c r="E183" s="352"/>
      <c r="F183" s="355"/>
      <c r="G183" s="355"/>
      <c r="H183" s="355"/>
      <c r="I183" s="355"/>
      <c r="J183" s="355"/>
      <c r="K183" s="355"/>
      <c r="L183" s="352"/>
      <c r="M183" s="352"/>
      <c r="N183" s="352"/>
      <c r="O183" s="352"/>
      <c r="P183" s="352"/>
      <c r="Q183" s="352"/>
      <c r="R183" s="352"/>
      <c r="S183" s="352"/>
      <c r="T183" s="352"/>
      <c r="U183" s="352"/>
      <c r="V183" s="352"/>
      <c r="W183" s="352"/>
      <c r="X183" s="352"/>
      <c r="Y183" s="352"/>
      <c r="Z183" s="352"/>
      <c r="AA183" s="356"/>
      <c r="AB183" s="352"/>
      <c r="AC183" s="352"/>
      <c r="AD183" s="356"/>
      <c r="AE183" s="356"/>
      <c r="AF183" s="352"/>
      <c r="AG183" s="356"/>
      <c r="AH183" s="352"/>
      <c r="AI183" s="352"/>
      <c r="AJ183" s="356"/>
      <c r="AK183" s="352"/>
      <c r="AL183" s="352"/>
      <c r="AM183" s="352"/>
      <c r="AN183" s="352"/>
      <c r="AO183" s="352"/>
      <c r="AP183" s="352"/>
      <c r="AQ183" s="352"/>
      <c r="AR183" s="352"/>
      <c r="AS183" s="352"/>
      <c r="AT183" s="352"/>
      <c r="AU183" s="228"/>
      <c r="AV183" s="228"/>
      <c r="AW183" s="228"/>
      <c r="AX183" s="72"/>
    </row>
    <row r="184" spans="1:50" ht="22.5" customHeight="1" x14ac:dyDescent="0.25">
      <c r="A184" s="352"/>
      <c r="B184" s="353"/>
      <c r="C184" s="354"/>
      <c r="D184" s="352"/>
      <c r="E184" s="352"/>
      <c r="F184" s="355"/>
      <c r="G184" s="355"/>
      <c r="H184" s="355"/>
      <c r="I184" s="355"/>
      <c r="J184" s="355"/>
      <c r="K184" s="355"/>
      <c r="L184" s="352"/>
      <c r="M184" s="352"/>
      <c r="N184" s="352"/>
      <c r="O184" s="352"/>
      <c r="P184" s="352"/>
      <c r="Q184" s="352"/>
      <c r="R184" s="352"/>
      <c r="S184" s="352"/>
      <c r="T184" s="352"/>
      <c r="U184" s="352"/>
      <c r="V184" s="352"/>
      <c r="W184" s="352"/>
      <c r="X184" s="352"/>
      <c r="Y184" s="352"/>
      <c r="Z184" s="352"/>
      <c r="AA184" s="356"/>
      <c r="AB184" s="352"/>
      <c r="AC184" s="352"/>
      <c r="AD184" s="356"/>
      <c r="AE184" s="356"/>
      <c r="AF184" s="352"/>
      <c r="AG184" s="356"/>
      <c r="AH184" s="352"/>
      <c r="AI184" s="352"/>
      <c r="AJ184" s="356"/>
      <c r="AK184" s="352"/>
      <c r="AL184" s="352"/>
      <c r="AM184" s="352"/>
      <c r="AN184" s="352"/>
      <c r="AO184" s="352"/>
      <c r="AP184" s="352"/>
      <c r="AQ184" s="352"/>
      <c r="AR184" s="352"/>
      <c r="AS184" s="352"/>
      <c r="AT184" s="352"/>
      <c r="AU184" s="228"/>
      <c r="AV184" s="228"/>
      <c r="AW184" s="228"/>
      <c r="AX184" s="72"/>
    </row>
    <row r="185" spans="1:50" ht="22.5" customHeight="1" x14ac:dyDescent="0.25">
      <c r="A185" s="352"/>
      <c r="B185" s="353"/>
      <c r="C185" s="354"/>
      <c r="D185" s="352"/>
      <c r="E185" s="352"/>
      <c r="F185" s="355"/>
      <c r="G185" s="355"/>
      <c r="H185" s="355"/>
      <c r="I185" s="355"/>
      <c r="J185" s="355"/>
      <c r="K185" s="355"/>
      <c r="L185" s="352"/>
      <c r="M185" s="352"/>
      <c r="N185" s="352"/>
      <c r="O185" s="352"/>
      <c r="P185" s="352"/>
      <c r="Q185" s="352"/>
      <c r="R185" s="352"/>
      <c r="S185" s="352"/>
      <c r="T185" s="352"/>
      <c r="U185" s="352"/>
      <c r="V185" s="352"/>
      <c r="W185" s="352"/>
      <c r="X185" s="352"/>
      <c r="Y185" s="352"/>
      <c r="Z185" s="352"/>
      <c r="AA185" s="356"/>
      <c r="AB185" s="352"/>
      <c r="AC185" s="352"/>
      <c r="AD185" s="356"/>
      <c r="AE185" s="356"/>
      <c r="AF185" s="352"/>
      <c r="AG185" s="356"/>
      <c r="AH185" s="352"/>
      <c r="AI185" s="352"/>
      <c r="AJ185" s="356"/>
      <c r="AK185" s="352"/>
      <c r="AL185" s="352"/>
      <c r="AM185" s="352"/>
      <c r="AN185" s="352"/>
      <c r="AO185" s="352"/>
      <c r="AP185" s="352"/>
      <c r="AQ185" s="352"/>
      <c r="AR185" s="352"/>
      <c r="AS185" s="352"/>
      <c r="AT185" s="352"/>
      <c r="AU185" s="228"/>
      <c r="AV185" s="228"/>
      <c r="AW185" s="228"/>
      <c r="AX185" s="72"/>
    </row>
    <row r="186" spans="1:50" ht="22.5" customHeight="1" x14ac:dyDescent="0.25">
      <c r="A186" s="352"/>
      <c r="B186" s="353"/>
      <c r="C186" s="354"/>
      <c r="D186" s="352"/>
      <c r="E186" s="352"/>
      <c r="F186" s="355"/>
      <c r="G186" s="355"/>
      <c r="H186" s="355"/>
      <c r="I186" s="355"/>
      <c r="J186" s="355"/>
      <c r="K186" s="355"/>
      <c r="L186" s="352"/>
      <c r="M186" s="352"/>
      <c r="N186" s="352"/>
      <c r="O186" s="352"/>
      <c r="P186" s="352"/>
      <c r="Q186" s="352"/>
      <c r="R186" s="352"/>
      <c r="S186" s="352"/>
      <c r="T186" s="352"/>
      <c r="U186" s="352"/>
      <c r="V186" s="352"/>
      <c r="W186" s="352"/>
      <c r="X186" s="352"/>
      <c r="Y186" s="352"/>
      <c r="Z186" s="352"/>
      <c r="AA186" s="356"/>
      <c r="AB186" s="352"/>
      <c r="AC186" s="352"/>
      <c r="AD186" s="356"/>
      <c r="AE186" s="356"/>
      <c r="AF186" s="352"/>
      <c r="AG186" s="356"/>
      <c r="AH186" s="352"/>
      <c r="AI186" s="352"/>
      <c r="AJ186" s="356"/>
      <c r="AK186" s="352"/>
      <c r="AL186" s="352"/>
      <c r="AM186" s="352"/>
      <c r="AN186" s="352"/>
      <c r="AO186" s="352"/>
      <c r="AP186" s="352"/>
      <c r="AQ186" s="352"/>
      <c r="AR186" s="352"/>
      <c r="AS186" s="352"/>
      <c r="AT186" s="352"/>
      <c r="AU186" s="228"/>
      <c r="AV186" s="228"/>
      <c r="AW186" s="228"/>
      <c r="AX186" s="72"/>
    </row>
    <row r="187" spans="1:50" ht="22.5" customHeight="1" x14ac:dyDescent="0.25">
      <c r="A187" s="352"/>
      <c r="B187" s="353"/>
      <c r="C187" s="354"/>
      <c r="D187" s="352"/>
      <c r="E187" s="352"/>
      <c r="F187" s="355"/>
      <c r="G187" s="355"/>
      <c r="H187" s="355"/>
      <c r="I187" s="355"/>
      <c r="J187" s="355"/>
      <c r="K187" s="355"/>
      <c r="L187" s="352"/>
      <c r="M187" s="352"/>
      <c r="N187" s="352"/>
      <c r="O187" s="352"/>
      <c r="P187" s="352"/>
      <c r="Q187" s="352"/>
      <c r="R187" s="352"/>
      <c r="S187" s="352"/>
      <c r="T187" s="352"/>
      <c r="U187" s="352"/>
      <c r="V187" s="352"/>
      <c r="W187" s="352"/>
      <c r="X187" s="352"/>
      <c r="Y187" s="352"/>
      <c r="Z187" s="352"/>
      <c r="AA187" s="356"/>
      <c r="AB187" s="352"/>
      <c r="AC187" s="352"/>
      <c r="AD187" s="356"/>
      <c r="AE187" s="356"/>
      <c r="AF187" s="352"/>
      <c r="AG187" s="356"/>
      <c r="AH187" s="352"/>
      <c r="AI187" s="352"/>
      <c r="AJ187" s="356"/>
      <c r="AK187" s="352"/>
      <c r="AL187" s="352"/>
      <c r="AM187" s="352"/>
      <c r="AN187" s="352"/>
      <c r="AO187" s="352"/>
      <c r="AP187" s="352"/>
      <c r="AQ187" s="352"/>
      <c r="AR187" s="352"/>
      <c r="AS187" s="352"/>
      <c r="AT187" s="352"/>
      <c r="AU187" s="228"/>
      <c r="AV187" s="228"/>
      <c r="AW187" s="228"/>
      <c r="AX187" s="72"/>
    </row>
    <row r="188" spans="1:50" ht="22.5" customHeight="1" x14ac:dyDescent="0.25">
      <c r="A188" s="352"/>
      <c r="B188" s="353"/>
      <c r="C188" s="354"/>
      <c r="D188" s="352"/>
      <c r="E188" s="352"/>
      <c r="F188" s="355"/>
      <c r="G188" s="355"/>
      <c r="H188" s="355"/>
      <c r="I188" s="355"/>
      <c r="J188" s="355"/>
      <c r="K188" s="355"/>
      <c r="L188" s="352"/>
      <c r="M188" s="352"/>
      <c r="N188" s="352"/>
      <c r="O188" s="352"/>
      <c r="P188" s="352"/>
      <c r="Q188" s="352"/>
      <c r="R188" s="352"/>
      <c r="S188" s="352"/>
      <c r="T188" s="352"/>
      <c r="U188" s="352"/>
      <c r="V188" s="352"/>
      <c r="W188" s="352"/>
      <c r="X188" s="352"/>
      <c r="Y188" s="352"/>
      <c r="Z188" s="352"/>
      <c r="AA188" s="356"/>
      <c r="AB188" s="352"/>
      <c r="AC188" s="352"/>
      <c r="AD188" s="356"/>
      <c r="AE188" s="356"/>
      <c r="AF188" s="352"/>
      <c r="AG188" s="356"/>
      <c r="AH188" s="352"/>
      <c r="AI188" s="352"/>
      <c r="AJ188" s="356"/>
      <c r="AK188" s="352"/>
      <c r="AL188" s="352"/>
      <c r="AM188" s="352"/>
      <c r="AN188" s="352"/>
      <c r="AO188" s="352"/>
      <c r="AP188" s="352"/>
      <c r="AQ188" s="352"/>
      <c r="AR188" s="352"/>
      <c r="AS188" s="352"/>
      <c r="AT188" s="352"/>
      <c r="AU188" s="228"/>
      <c r="AV188" s="228"/>
      <c r="AW188" s="228"/>
      <c r="AX188" s="72"/>
    </row>
    <row r="189" spans="1:50" ht="22.5" customHeight="1" x14ac:dyDescent="0.25">
      <c r="A189" s="352"/>
      <c r="B189" s="353"/>
      <c r="C189" s="354"/>
      <c r="D189" s="352"/>
      <c r="E189" s="352"/>
      <c r="F189" s="355"/>
      <c r="G189" s="355"/>
      <c r="H189" s="355"/>
      <c r="I189" s="355"/>
      <c r="J189" s="355"/>
      <c r="K189" s="355"/>
      <c r="L189" s="352"/>
      <c r="M189" s="352"/>
      <c r="N189" s="352"/>
      <c r="O189" s="352"/>
      <c r="P189" s="352"/>
      <c r="Q189" s="352"/>
      <c r="R189" s="352"/>
      <c r="S189" s="352"/>
      <c r="T189" s="352"/>
      <c r="U189" s="352"/>
      <c r="V189" s="352"/>
      <c r="W189" s="352"/>
      <c r="X189" s="352"/>
      <c r="Y189" s="352"/>
      <c r="Z189" s="352"/>
      <c r="AA189" s="356"/>
      <c r="AB189" s="352"/>
      <c r="AC189" s="352"/>
      <c r="AD189" s="356"/>
      <c r="AE189" s="356"/>
      <c r="AF189" s="352"/>
      <c r="AG189" s="356"/>
      <c r="AH189" s="352"/>
      <c r="AI189" s="352"/>
      <c r="AJ189" s="356"/>
      <c r="AK189" s="352"/>
      <c r="AL189" s="352"/>
      <c r="AM189" s="352"/>
      <c r="AN189" s="352"/>
      <c r="AO189" s="352"/>
      <c r="AP189" s="352"/>
      <c r="AQ189" s="352"/>
      <c r="AR189" s="352"/>
      <c r="AS189" s="352"/>
      <c r="AT189" s="352"/>
      <c r="AU189" s="228"/>
      <c r="AV189" s="228"/>
      <c r="AW189" s="228"/>
      <c r="AX189" s="72"/>
    </row>
    <row r="190" spans="1:50" ht="22.5" customHeight="1" x14ac:dyDescent="0.25">
      <c r="A190" s="352"/>
      <c r="B190" s="353"/>
      <c r="C190" s="354"/>
      <c r="D190" s="352"/>
      <c r="E190" s="352"/>
      <c r="F190" s="355"/>
      <c r="G190" s="355"/>
      <c r="H190" s="355"/>
      <c r="I190" s="355"/>
      <c r="J190" s="355"/>
      <c r="K190" s="355"/>
      <c r="L190" s="352"/>
      <c r="M190" s="352"/>
      <c r="N190" s="352"/>
      <c r="O190" s="352"/>
      <c r="P190" s="352"/>
      <c r="Q190" s="352"/>
      <c r="R190" s="352"/>
      <c r="S190" s="352"/>
      <c r="T190" s="352"/>
      <c r="U190" s="352"/>
      <c r="V190" s="352"/>
      <c r="W190" s="352"/>
      <c r="X190" s="352"/>
      <c r="Y190" s="352"/>
      <c r="Z190" s="352"/>
      <c r="AA190" s="356"/>
      <c r="AB190" s="352"/>
      <c r="AC190" s="352"/>
      <c r="AD190" s="356"/>
      <c r="AE190" s="356"/>
      <c r="AF190" s="352"/>
      <c r="AG190" s="356"/>
      <c r="AH190" s="352"/>
      <c r="AI190" s="352"/>
      <c r="AJ190" s="356"/>
      <c r="AK190" s="352"/>
      <c r="AL190" s="352"/>
      <c r="AM190" s="352"/>
      <c r="AN190" s="352"/>
      <c r="AO190" s="352"/>
      <c r="AP190" s="352"/>
      <c r="AQ190" s="352"/>
      <c r="AR190" s="352"/>
      <c r="AS190" s="352"/>
      <c r="AT190" s="352"/>
      <c r="AU190" s="228"/>
      <c r="AV190" s="228"/>
      <c r="AW190" s="228"/>
      <c r="AX190" s="72"/>
    </row>
    <row r="191" spans="1:50" ht="22.5" customHeight="1" x14ac:dyDescent="0.25">
      <c r="A191" s="352"/>
      <c r="B191" s="353"/>
      <c r="C191" s="354"/>
      <c r="D191" s="352"/>
      <c r="E191" s="352"/>
      <c r="F191" s="355"/>
      <c r="G191" s="355"/>
      <c r="H191" s="355"/>
      <c r="I191" s="355"/>
      <c r="J191" s="355"/>
      <c r="K191" s="355"/>
      <c r="L191" s="352"/>
      <c r="M191" s="352"/>
      <c r="N191" s="352"/>
      <c r="O191" s="352"/>
      <c r="P191" s="352"/>
      <c r="Q191" s="352"/>
      <c r="R191" s="352"/>
      <c r="S191" s="352"/>
      <c r="T191" s="352"/>
      <c r="U191" s="352"/>
      <c r="V191" s="352"/>
      <c r="W191" s="352"/>
      <c r="X191" s="352"/>
      <c r="Y191" s="352"/>
      <c r="Z191" s="352"/>
      <c r="AA191" s="356"/>
      <c r="AB191" s="352"/>
      <c r="AC191" s="352"/>
      <c r="AD191" s="356"/>
      <c r="AE191" s="356"/>
      <c r="AF191" s="352"/>
      <c r="AG191" s="356"/>
      <c r="AH191" s="352"/>
      <c r="AI191" s="352"/>
      <c r="AJ191" s="356"/>
      <c r="AK191" s="352"/>
      <c r="AL191" s="352"/>
      <c r="AM191" s="352"/>
      <c r="AN191" s="352"/>
      <c r="AO191" s="352"/>
      <c r="AP191" s="352"/>
      <c r="AQ191" s="352"/>
      <c r="AR191" s="352"/>
      <c r="AS191" s="352"/>
      <c r="AT191" s="352"/>
      <c r="AU191" s="228"/>
      <c r="AV191" s="228"/>
      <c r="AW191" s="228"/>
      <c r="AX191" s="72"/>
    </row>
    <row r="192" spans="1:50" ht="22.5" customHeight="1" x14ac:dyDescent="0.25">
      <c r="A192" s="352"/>
      <c r="B192" s="353"/>
      <c r="C192" s="354"/>
      <c r="D192" s="352"/>
      <c r="E192" s="352"/>
      <c r="F192" s="355"/>
      <c r="G192" s="355"/>
      <c r="H192" s="355"/>
      <c r="I192" s="355"/>
      <c r="J192" s="355"/>
      <c r="K192" s="355"/>
      <c r="L192" s="352"/>
      <c r="M192" s="352"/>
      <c r="N192" s="352"/>
      <c r="O192" s="352"/>
      <c r="P192" s="352"/>
      <c r="Q192" s="352"/>
      <c r="R192" s="352"/>
      <c r="S192" s="352"/>
      <c r="T192" s="352"/>
      <c r="U192" s="352"/>
      <c r="V192" s="352"/>
      <c r="W192" s="352"/>
      <c r="X192" s="352"/>
      <c r="Y192" s="352"/>
      <c r="Z192" s="352"/>
      <c r="AA192" s="356"/>
      <c r="AB192" s="352"/>
      <c r="AC192" s="352"/>
      <c r="AD192" s="356"/>
      <c r="AE192" s="356"/>
      <c r="AF192" s="352"/>
      <c r="AG192" s="356"/>
      <c r="AH192" s="352"/>
      <c r="AI192" s="352"/>
      <c r="AJ192" s="356"/>
      <c r="AK192" s="352"/>
      <c r="AL192" s="352"/>
      <c r="AM192" s="352"/>
      <c r="AN192" s="352"/>
      <c r="AO192" s="352"/>
      <c r="AP192" s="352"/>
      <c r="AQ192" s="352"/>
      <c r="AR192" s="352"/>
      <c r="AS192" s="352"/>
      <c r="AT192" s="352"/>
      <c r="AU192" s="228"/>
      <c r="AV192" s="228"/>
      <c r="AW192" s="228"/>
      <c r="AX192" s="72"/>
    </row>
    <row r="193" spans="1:50" ht="22.5" customHeight="1" x14ac:dyDescent="0.25">
      <c r="A193" s="352"/>
      <c r="B193" s="353"/>
      <c r="C193" s="354"/>
      <c r="D193" s="352"/>
      <c r="E193" s="352"/>
      <c r="F193" s="355"/>
      <c r="G193" s="355"/>
      <c r="H193" s="355"/>
      <c r="I193" s="355"/>
      <c r="J193" s="355"/>
      <c r="K193" s="355"/>
      <c r="L193" s="352"/>
      <c r="M193" s="352"/>
      <c r="N193" s="352"/>
      <c r="O193" s="352"/>
      <c r="P193" s="352"/>
      <c r="Q193" s="352"/>
      <c r="R193" s="352"/>
      <c r="S193" s="352"/>
      <c r="T193" s="352"/>
      <c r="U193" s="352"/>
      <c r="V193" s="352"/>
      <c r="W193" s="352"/>
      <c r="X193" s="352"/>
      <c r="Y193" s="352"/>
      <c r="Z193" s="352"/>
      <c r="AA193" s="356"/>
      <c r="AB193" s="352"/>
      <c r="AC193" s="352"/>
      <c r="AD193" s="356"/>
      <c r="AE193" s="356"/>
      <c r="AF193" s="352"/>
      <c r="AG193" s="356"/>
      <c r="AH193" s="352"/>
      <c r="AI193" s="352"/>
      <c r="AJ193" s="356"/>
      <c r="AK193" s="352"/>
      <c r="AL193" s="352"/>
      <c r="AM193" s="352"/>
      <c r="AN193" s="352"/>
      <c r="AO193" s="352"/>
      <c r="AP193" s="352"/>
      <c r="AQ193" s="352"/>
      <c r="AR193" s="352"/>
      <c r="AS193" s="352"/>
      <c r="AT193" s="352"/>
      <c r="AU193" s="228"/>
      <c r="AV193" s="228"/>
      <c r="AW193" s="228"/>
      <c r="AX193" s="72"/>
    </row>
    <row r="194" spans="1:50" ht="22.5" customHeight="1" x14ac:dyDescent="0.25">
      <c r="A194" s="352"/>
      <c r="B194" s="353"/>
      <c r="C194" s="354"/>
      <c r="D194" s="352"/>
      <c r="E194" s="352"/>
      <c r="F194" s="355"/>
      <c r="G194" s="355"/>
      <c r="H194" s="355"/>
      <c r="I194" s="355"/>
      <c r="J194" s="355"/>
      <c r="K194" s="355"/>
      <c r="L194" s="352"/>
      <c r="M194" s="352"/>
      <c r="N194" s="352"/>
      <c r="O194" s="352"/>
      <c r="P194" s="352"/>
      <c r="Q194" s="352"/>
      <c r="R194" s="352"/>
      <c r="S194" s="352"/>
      <c r="T194" s="352"/>
      <c r="U194" s="352"/>
      <c r="V194" s="352"/>
      <c r="W194" s="352"/>
      <c r="X194" s="352"/>
      <c r="Y194" s="352"/>
      <c r="Z194" s="352"/>
      <c r="AA194" s="356"/>
      <c r="AB194" s="352"/>
      <c r="AC194" s="352"/>
      <c r="AD194" s="356"/>
      <c r="AE194" s="356"/>
      <c r="AF194" s="352"/>
      <c r="AG194" s="356"/>
      <c r="AH194" s="352"/>
      <c r="AI194" s="352"/>
      <c r="AJ194" s="356"/>
      <c r="AK194" s="352"/>
      <c r="AL194" s="352"/>
      <c r="AM194" s="352"/>
      <c r="AN194" s="352"/>
      <c r="AO194" s="352"/>
      <c r="AP194" s="352"/>
      <c r="AQ194" s="352"/>
      <c r="AR194" s="352"/>
      <c r="AS194" s="352"/>
      <c r="AT194" s="352"/>
      <c r="AU194" s="228"/>
      <c r="AV194" s="228"/>
      <c r="AW194" s="228"/>
      <c r="AX194" s="72"/>
    </row>
    <row r="195" spans="1:50" ht="22.5" customHeight="1" x14ac:dyDescent="0.25">
      <c r="A195" s="352"/>
      <c r="B195" s="353"/>
      <c r="C195" s="354"/>
      <c r="D195" s="352"/>
      <c r="E195" s="352"/>
      <c r="F195" s="355"/>
      <c r="G195" s="355"/>
      <c r="H195" s="355"/>
      <c r="I195" s="355"/>
      <c r="J195" s="355"/>
      <c r="K195" s="355"/>
      <c r="L195" s="352"/>
      <c r="M195" s="352"/>
      <c r="N195" s="352"/>
      <c r="O195" s="352"/>
      <c r="P195" s="352"/>
      <c r="Q195" s="352"/>
      <c r="R195" s="352"/>
      <c r="S195" s="352"/>
      <c r="T195" s="352"/>
      <c r="U195" s="352"/>
      <c r="V195" s="352"/>
      <c r="W195" s="352"/>
      <c r="X195" s="352"/>
      <c r="Y195" s="352"/>
      <c r="Z195" s="352"/>
      <c r="AA195" s="356"/>
      <c r="AB195" s="352"/>
      <c r="AC195" s="352"/>
      <c r="AD195" s="356"/>
      <c r="AE195" s="356"/>
      <c r="AF195" s="352"/>
      <c r="AG195" s="356"/>
      <c r="AH195" s="352"/>
      <c r="AI195" s="352"/>
      <c r="AJ195" s="356"/>
      <c r="AK195" s="352"/>
      <c r="AL195" s="352"/>
      <c r="AM195" s="352"/>
      <c r="AN195" s="352"/>
      <c r="AO195" s="352"/>
      <c r="AP195" s="352"/>
      <c r="AQ195" s="352"/>
      <c r="AR195" s="352"/>
      <c r="AS195" s="352"/>
      <c r="AT195" s="352"/>
      <c r="AU195" s="228"/>
      <c r="AV195" s="228"/>
      <c r="AW195" s="228"/>
      <c r="AX195" s="72"/>
    </row>
    <row r="196" spans="1:50" ht="22.5" customHeight="1" x14ac:dyDescent="0.25">
      <c r="A196" s="352"/>
      <c r="B196" s="353"/>
      <c r="C196" s="354"/>
      <c r="D196" s="352"/>
      <c r="E196" s="352"/>
      <c r="F196" s="355"/>
      <c r="G196" s="355"/>
      <c r="H196" s="355"/>
      <c r="I196" s="355"/>
      <c r="J196" s="355"/>
      <c r="K196" s="355"/>
      <c r="L196" s="352"/>
      <c r="M196" s="352"/>
      <c r="N196" s="352"/>
      <c r="O196" s="352"/>
      <c r="P196" s="352"/>
      <c r="Q196" s="352"/>
      <c r="R196" s="352"/>
      <c r="S196" s="352"/>
      <c r="T196" s="352"/>
      <c r="U196" s="352"/>
      <c r="V196" s="352"/>
      <c r="W196" s="352"/>
      <c r="X196" s="352"/>
      <c r="Y196" s="352"/>
      <c r="Z196" s="352"/>
      <c r="AA196" s="356"/>
      <c r="AB196" s="352"/>
      <c r="AC196" s="352"/>
      <c r="AD196" s="356"/>
      <c r="AE196" s="356"/>
      <c r="AF196" s="352"/>
      <c r="AG196" s="356"/>
      <c r="AH196" s="352"/>
      <c r="AI196" s="352"/>
      <c r="AJ196" s="356"/>
      <c r="AK196" s="352"/>
      <c r="AL196" s="352"/>
      <c r="AM196" s="352"/>
      <c r="AN196" s="352"/>
      <c r="AO196" s="352"/>
      <c r="AP196" s="352"/>
      <c r="AQ196" s="352"/>
      <c r="AR196" s="352"/>
      <c r="AS196" s="352"/>
      <c r="AT196" s="352"/>
      <c r="AU196" s="228"/>
      <c r="AV196" s="228"/>
      <c r="AW196" s="228"/>
      <c r="AX196" s="72"/>
    </row>
    <row r="197" spans="1:50" ht="22.5" customHeight="1" x14ac:dyDescent="0.25">
      <c r="A197" s="352"/>
      <c r="B197" s="353"/>
      <c r="C197" s="354"/>
      <c r="D197" s="352"/>
      <c r="E197" s="352"/>
      <c r="F197" s="355"/>
      <c r="G197" s="355"/>
      <c r="H197" s="355"/>
      <c r="I197" s="355"/>
      <c r="J197" s="355"/>
      <c r="K197" s="355"/>
      <c r="L197" s="352"/>
      <c r="M197" s="352"/>
      <c r="N197" s="352"/>
      <c r="O197" s="352"/>
      <c r="P197" s="352"/>
      <c r="Q197" s="352"/>
      <c r="R197" s="352"/>
      <c r="S197" s="352"/>
      <c r="T197" s="352"/>
      <c r="U197" s="352"/>
      <c r="V197" s="352"/>
      <c r="W197" s="352"/>
      <c r="X197" s="352"/>
      <c r="Y197" s="352"/>
      <c r="Z197" s="352"/>
      <c r="AA197" s="356"/>
      <c r="AB197" s="352"/>
      <c r="AC197" s="352"/>
      <c r="AD197" s="356"/>
      <c r="AE197" s="356"/>
      <c r="AF197" s="352"/>
      <c r="AG197" s="356"/>
      <c r="AH197" s="352"/>
      <c r="AI197" s="352"/>
      <c r="AJ197" s="356"/>
      <c r="AK197" s="352"/>
      <c r="AL197" s="352"/>
      <c r="AM197" s="352"/>
      <c r="AN197" s="352"/>
      <c r="AO197" s="352"/>
      <c r="AP197" s="352"/>
      <c r="AQ197" s="352"/>
      <c r="AR197" s="352"/>
      <c r="AS197" s="352"/>
      <c r="AT197" s="352"/>
      <c r="AU197" s="228"/>
      <c r="AV197" s="228"/>
      <c r="AW197" s="228"/>
      <c r="AX197" s="72"/>
    </row>
    <row r="198" spans="1:50" ht="22.5" customHeight="1" x14ac:dyDescent="0.25">
      <c r="A198" s="352"/>
      <c r="B198" s="353"/>
      <c r="C198" s="354"/>
      <c r="D198" s="352"/>
      <c r="E198" s="352"/>
      <c r="F198" s="355"/>
      <c r="G198" s="355"/>
      <c r="H198" s="355"/>
      <c r="I198" s="355"/>
      <c r="J198" s="355"/>
      <c r="K198" s="355"/>
      <c r="L198" s="352"/>
      <c r="M198" s="352"/>
      <c r="N198" s="352"/>
      <c r="O198" s="352"/>
      <c r="P198" s="352"/>
      <c r="Q198" s="352"/>
      <c r="R198" s="352"/>
      <c r="S198" s="352"/>
      <c r="T198" s="352"/>
      <c r="U198" s="352"/>
      <c r="V198" s="352"/>
      <c r="W198" s="352"/>
      <c r="X198" s="352"/>
      <c r="Y198" s="352"/>
      <c r="Z198" s="352"/>
      <c r="AA198" s="356"/>
      <c r="AB198" s="352"/>
      <c r="AC198" s="352"/>
      <c r="AD198" s="356"/>
      <c r="AE198" s="356"/>
      <c r="AF198" s="352"/>
      <c r="AG198" s="356"/>
      <c r="AH198" s="352"/>
      <c r="AI198" s="352"/>
      <c r="AJ198" s="356"/>
      <c r="AK198" s="352"/>
      <c r="AL198" s="352"/>
      <c r="AM198" s="352"/>
      <c r="AN198" s="352"/>
      <c r="AO198" s="352"/>
      <c r="AP198" s="352"/>
      <c r="AQ198" s="352"/>
      <c r="AR198" s="352"/>
      <c r="AS198" s="352"/>
      <c r="AT198" s="352"/>
      <c r="AU198" s="228"/>
      <c r="AV198" s="228"/>
      <c r="AW198" s="228"/>
      <c r="AX198" s="72"/>
    </row>
    <row r="199" spans="1:50" ht="22.5" customHeight="1" x14ac:dyDescent="0.25">
      <c r="A199" s="352"/>
      <c r="B199" s="353"/>
      <c r="C199" s="354"/>
      <c r="D199" s="352"/>
      <c r="E199" s="352"/>
      <c r="F199" s="355"/>
      <c r="G199" s="355"/>
      <c r="H199" s="355"/>
      <c r="I199" s="355"/>
      <c r="J199" s="355"/>
      <c r="K199" s="355"/>
      <c r="L199" s="352"/>
      <c r="M199" s="352"/>
      <c r="N199" s="352"/>
      <c r="O199" s="352"/>
      <c r="P199" s="352"/>
      <c r="Q199" s="352"/>
      <c r="R199" s="352"/>
      <c r="S199" s="352"/>
      <c r="T199" s="352"/>
      <c r="U199" s="352"/>
      <c r="V199" s="352"/>
      <c r="W199" s="352"/>
      <c r="X199" s="352"/>
      <c r="Y199" s="352"/>
      <c r="Z199" s="352"/>
      <c r="AA199" s="356"/>
      <c r="AB199" s="352"/>
      <c r="AC199" s="352"/>
      <c r="AD199" s="356"/>
      <c r="AE199" s="356"/>
      <c r="AF199" s="352"/>
      <c r="AG199" s="356"/>
      <c r="AH199" s="352"/>
      <c r="AI199" s="352"/>
      <c r="AJ199" s="356"/>
      <c r="AK199" s="352"/>
      <c r="AL199" s="352"/>
      <c r="AM199" s="352"/>
      <c r="AN199" s="352"/>
      <c r="AO199" s="352"/>
      <c r="AP199" s="352"/>
      <c r="AQ199" s="352"/>
      <c r="AR199" s="352"/>
      <c r="AS199" s="352"/>
      <c r="AT199" s="352"/>
      <c r="AU199" s="228"/>
      <c r="AV199" s="228"/>
      <c r="AW199" s="228"/>
      <c r="AX199" s="72"/>
    </row>
    <row r="200" spans="1:50" ht="22.5" customHeight="1" x14ac:dyDescent="0.25">
      <c r="A200" s="352"/>
      <c r="B200" s="353"/>
      <c r="C200" s="354"/>
      <c r="D200" s="352"/>
      <c r="E200" s="352"/>
      <c r="F200" s="355"/>
      <c r="G200" s="355"/>
      <c r="H200" s="355"/>
      <c r="I200" s="355"/>
      <c r="J200" s="355"/>
      <c r="K200" s="355"/>
      <c r="L200" s="352"/>
      <c r="M200" s="352"/>
      <c r="N200" s="352"/>
      <c r="O200" s="352"/>
      <c r="P200" s="352"/>
      <c r="Q200" s="352"/>
      <c r="R200" s="352"/>
      <c r="S200" s="352"/>
      <c r="T200" s="352"/>
      <c r="U200" s="352"/>
      <c r="V200" s="352"/>
      <c r="W200" s="352"/>
      <c r="X200" s="352"/>
      <c r="Y200" s="352"/>
      <c r="Z200" s="352"/>
      <c r="AA200" s="356"/>
      <c r="AB200" s="352"/>
      <c r="AC200" s="352"/>
      <c r="AD200" s="356"/>
      <c r="AE200" s="356"/>
      <c r="AF200" s="352"/>
      <c r="AG200" s="356"/>
      <c r="AH200" s="352"/>
      <c r="AI200" s="352"/>
      <c r="AJ200" s="356"/>
      <c r="AK200" s="352"/>
      <c r="AL200" s="352"/>
      <c r="AM200" s="352"/>
      <c r="AN200" s="352"/>
      <c r="AO200" s="352"/>
      <c r="AP200" s="352"/>
      <c r="AQ200" s="352"/>
      <c r="AR200" s="352"/>
      <c r="AS200" s="352"/>
      <c r="AT200" s="352"/>
      <c r="AU200" s="228"/>
      <c r="AV200" s="228"/>
      <c r="AW200" s="228"/>
      <c r="AX200" s="72"/>
    </row>
    <row r="201" spans="1:50" ht="22.5" customHeight="1" x14ac:dyDescent="0.25">
      <c r="A201" s="352"/>
      <c r="B201" s="353"/>
      <c r="C201" s="354"/>
      <c r="D201" s="352"/>
      <c r="E201" s="352"/>
      <c r="F201" s="355"/>
      <c r="G201" s="355"/>
      <c r="H201" s="355"/>
      <c r="I201" s="355"/>
      <c r="J201" s="355"/>
      <c r="K201" s="355"/>
      <c r="L201" s="352"/>
      <c r="M201" s="352"/>
      <c r="N201" s="352"/>
      <c r="O201" s="352"/>
      <c r="P201" s="352"/>
      <c r="Q201" s="352"/>
      <c r="R201" s="352"/>
      <c r="S201" s="352"/>
      <c r="T201" s="352"/>
      <c r="U201" s="352"/>
      <c r="V201" s="352"/>
      <c r="W201" s="352"/>
      <c r="X201" s="352"/>
      <c r="Y201" s="352"/>
      <c r="Z201" s="352"/>
      <c r="AA201" s="356"/>
      <c r="AB201" s="352"/>
      <c r="AC201" s="352"/>
      <c r="AD201" s="356"/>
      <c r="AE201" s="356"/>
      <c r="AF201" s="352"/>
      <c r="AG201" s="356"/>
      <c r="AH201" s="352"/>
      <c r="AI201" s="352"/>
      <c r="AJ201" s="356"/>
      <c r="AK201" s="352"/>
      <c r="AL201" s="352"/>
      <c r="AM201" s="352"/>
      <c r="AN201" s="352"/>
      <c r="AO201" s="352"/>
      <c r="AP201" s="352"/>
      <c r="AQ201" s="352"/>
      <c r="AR201" s="352"/>
      <c r="AS201" s="352"/>
      <c r="AT201" s="352"/>
      <c r="AU201" s="228"/>
      <c r="AV201" s="228"/>
      <c r="AW201" s="228"/>
      <c r="AX201" s="72"/>
    </row>
    <row r="202" spans="1:50" ht="22.5" customHeight="1" x14ac:dyDescent="0.25">
      <c r="A202" s="352"/>
      <c r="B202" s="353"/>
      <c r="C202" s="354"/>
      <c r="D202" s="352"/>
      <c r="E202" s="352"/>
      <c r="F202" s="355"/>
      <c r="G202" s="355"/>
      <c r="H202" s="355"/>
      <c r="I202" s="355"/>
      <c r="J202" s="355"/>
      <c r="K202" s="355"/>
      <c r="L202" s="352"/>
      <c r="M202" s="352"/>
      <c r="N202" s="352"/>
      <c r="O202" s="352"/>
      <c r="P202" s="352"/>
      <c r="Q202" s="352"/>
      <c r="R202" s="352"/>
      <c r="S202" s="352"/>
      <c r="T202" s="352"/>
      <c r="U202" s="352"/>
      <c r="V202" s="352"/>
      <c r="W202" s="352"/>
      <c r="X202" s="352"/>
      <c r="Y202" s="352"/>
      <c r="Z202" s="352"/>
      <c r="AA202" s="356"/>
      <c r="AB202" s="352"/>
      <c r="AC202" s="352"/>
      <c r="AD202" s="356"/>
      <c r="AE202" s="356"/>
      <c r="AF202" s="352"/>
      <c r="AG202" s="356"/>
      <c r="AH202" s="352"/>
      <c r="AI202" s="352"/>
      <c r="AJ202" s="356"/>
      <c r="AK202" s="352"/>
      <c r="AL202" s="352"/>
      <c r="AM202" s="352"/>
      <c r="AN202" s="352"/>
      <c r="AO202" s="352"/>
      <c r="AP202" s="352"/>
      <c r="AQ202" s="352"/>
      <c r="AR202" s="352"/>
      <c r="AS202" s="352"/>
      <c r="AT202" s="352"/>
      <c r="AU202" s="228"/>
      <c r="AV202" s="228"/>
      <c r="AW202" s="228"/>
      <c r="AX202" s="72"/>
    </row>
    <row r="203" spans="1:50" ht="22.5" customHeight="1" x14ac:dyDescent="0.25">
      <c r="A203" s="352"/>
      <c r="B203" s="353"/>
      <c r="C203" s="354"/>
      <c r="D203" s="352"/>
      <c r="E203" s="352"/>
      <c r="F203" s="355"/>
      <c r="G203" s="355"/>
      <c r="H203" s="355"/>
      <c r="I203" s="355"/>
      <c r="J203" s="355"/>
      <c r="K203" s="355"/>
      <c r="L203" s="352"/>
      <c r="M203" s="352"/>
      <c r="N203" s="352"/>
      <c r="O203" s="352"/>
      <c r="P203" s="352"/>
      <c r="Q203" s="352"/>
      <c r="R203" s="352"/>
      <c r="S203" s="352"/>
      <c r="T203" s="352"/>
      <c r="U203" s="352"/>
      <c r="V203" s="352"/>
      <c r="W203" s="352"/>
      <c r="X203" s="352"/>
      <c r="Y203" s="352"/>
      <c r="Z203" s="352"/>
      <c r="AA203" s="356"/>
      <c r="AB203" s="352"/>
      <c r="AC203" s="352"/>
      <c r="AD203" s="356"/>
      <c r="AE203" s="356"/>
      <c r="AF203" s="352"/>
      <c r="AG203" s="356"/>
      <c r="AH203" s="352"/>
      <c r="AI203" s="352"/>
      <c r="AJ203" s="356"/>
      <c r="AK203" s="352"/>
      <c r="AL203" s="352"/>
      <c r="AM203" s="352"/>
      <c r="AN203" s="352"/>
      <c r="AO203" s="352"/>
      <c r="AP203" s="352"/>
      <c r="AQ203" s="352"/>
      <c r="AR203" s="352"/>
      <c r="AS203" s="352"/>
      <c r="AT203" s="352"/>
      <c r="AU203" s="228"/>
      <c r="AV203" s="228"/>
      <c r="AW203" s="228"/>
      <c r="AX203" s="72"/>
    </row>
    <row r="204" spans="1:50" ht="22.5" customHeight="1" x14ac:dyDescent="0.25">
      <c r="A204" s="352"/>
      <c r="B204" s="353"/>
      <c r="C204" s="354"/>
      <c r="D204" s="352"/>
      <c r="E204" s="352"/>
      <c r="F204" s="355"/>
      <c r="G204" s="355"/>
      <c r="H204" s="355"/>
      <c r="I204" s="355"/>
      <c r="J204" s="355"/>
      <c r="K204" s="355"/>
      <c r="L204" s="352"/>
      <c r="M204" s="352"/>
      <c r="N204" s="352"/>
      <c r="O204" s="352"/>
      <c r="P204" s="352"/>
      <c r="Q204" s="352"/>
      <c r="R204" s="352"/>
      <c r="S204" s="352"/>
      <c r="T204" s="352"/>
      <c r="U204" s="352"/>
      <c r="V204" s="352"/>
      <c r="W204" s="352"/>
      <c r="X204" s="352"/>
      <c r="Y204" s="352"/>
      <c r="Z204" s="352"/>
      <c r="AA204" s="356"/>
      <c r="AB204" s="352"/>
      <c r="AC204" s="352"/>
      <c r="AD204" s="356"/>
      <c r="AE204" s="356"/>
      <c r="AF204" s="352"/>
      <c r="AG204" s="356"/>
      <c r="AH204" s="352"/>
      <c r="AI204" s="352"/>
      <c r="AJ204" s="356"/>
      <c r="AK204" s="352"/>
      <c r="AL204" s="352"/>
      <c r="AM204" s="352"/>
      <c r="AN204" s="352"/>
      <c r="AO204" s="352"/>
      <c r="AP204" s="352"/>
      <c r="AQ204" s="352"/>
      <c r="AR204" s="352"/>
      <c r="AS204" s="352"/>
      <c r="AT204" s="352"/>
      <c r="AU204" s="228"/>
      <c r="AV204" s="228"/>
      <c r="AW204" s="228"/>
      <c r="AX204" s="72"/>
    </row>
    <row r="205" spans="1:50" ht="22.5" customHeight="1" x14ac:dyDescent="0.25">
      <c r="A205" s="352"/>
      <c r="B205" s="353"/>
      <c r="C205" s="354"/>
      <c r="D205" s="352"/>
      <c r="E205" s="352"/>
      <c r="F205" s="355"/>
      <c r="G205" s="355"/>
      <c r="H205" s="355"/>
      <c r="I205" s="355"/>
      <c r="J205" s="355"/>
      <c r="K205" s="355"/>
      <c r="L205" s="352"/>
      <c r="M205" s="352"/>
      <c r="N205" s="352"/>
      <c r="O205" s="352"/>
      <c r="P205" s="352"/>
      <c r="Q205" s="352"/>
      <c r="R205" s="352"/>
      <c r="S205" s="352"/>
      <c r="T205" s="352"/>
      <c r="U205" s="352"/>
      <c r="V205" s="352"/>
      <c r="W205" s="352"/>
      <c r="X205" s="352"/>
      <c r="Y205" s="352"/>
      <c r="Z205" s="352"/>
      <c r="AA205" s="356"/>
      <c r="AB205" s="352"/>
      <c r="AC205" s="352"/>
      <c r="AD205" s="356"/>
      <c r="AE205" s="356"/>
      <c r="AF205" s="352"/>
      <c r="AG205" s="356"/>
      <c r="AH205" s="352"/>
      <c r="AI205" s="352"/>
      <c r="AJ205" s="356"/>
      <c r="AK205" s="352"/>
      <c r="AL205" s="352"/>
      <c r="AM205" s="352"/>
      <c r="AN205" s="352"/>
      <c r="AO205" s="352"/>
      <c r="AP205" s="352"/>
      <c r="AQ205" s="352"/>
      <c r="AR205" s="352"/>
      <c r="AS205" s="352"/>
      <c r="AT205" s="352"/>
      <c r="AU205" s="228"/>
      <c r="AV205" s="228"/>
      <c r="AW205" s="228"/>
      <c r="AX205" s="72"/>
    </row>
    <row r="206" spans="1:50" ht="22.5" customHeight="1" x14ac:dyDescent="0.25">
      <c r="A206" s="352"/>
      <c r="B206" s="353"/>
      <c r="C206" s="354"/>
      <c r="D206" s="352"/>
      <c r="E206" s="352"/>
      <c r="F206" s="355"/>
      <c r="G206" s="355"/>
      <c r="H206" s="355"/>
      <c r="I206" s="355"/>
      <c r="J206" s="355"/>
      <c r="K206" s="355"/>
      <c r="L206" s="352"/>
      <c r="M206" s="352"/>
      <c r="N206" s="352"/>
      <c r="O206" s="352"/>
      <c r="P206" s="352"/>
      <c r="Q206" s="352"/>
      <c r="R206" s="352"/>
      <c r="S206" s="352"/>
      <c r="T206" s="352"/>
      <c r="U206" s="352"/>
      <c r="V206" s="352"/>
      <c r="W206" s="352"/>
      <c r="X206" s="352"/>
      <c r="Y206" s="352"/>
      <c r="Z206" s="352"/>
      <c r="AA206" s="356"/>
      <c r="AB206" s="352"/>
      <c r="AC206" s="352"/>
      <c r="AD206" s="356"/>
      <c r="AE206" s="356"/>
      <c r="AF206" s="352"/>
      <c r="AG206" s="356"/>
      <c r="AH206" s="352"/>
      <c r="AI206" s="352"/>
      <c r="AJ206" s="356"/>
      <c r="AK206" s="352"/>
      <c r="AL206" s="352"/>
      <c r="AM206" s="352"/>
      <c r="AN206" s="352"/>
      <c r="AO206" s="352"/>
      <c r="AP206" s="352"/>
      <c r="AQ206" s="352"/>
      <c r="AR206" s="352"/>
      <c r="AS206" s="352"/>
      <c r="AT206" s="352"/>
      <c r="AU206" s="228"/>
      <c r="AV206" s="228"/>
      <c r="AW206" s="228"/>
      <c r="AX206" s="72"/>
    </row>
    <row r="207" spans="1:50" ht="22.5" customHeight="1" x14ac:dyDescent="0.25">
      <c r="A207" s="352"/>
      <c r="B207" s="353"/>
      <c r="C207" s="354"/>
      <c r="D207" s="352"/>
      <c r="E207" s="352"/>
      <c r="F207" s="355"/>
      <c r="G207" s="355"/>
      <c r="H207" s="355"/>
      <c r="I207" s="355"/>
      <c r="J207" s="355"/>
      <c r="K207" s="355"/>
      <c r="L207" s="352"/>
      <c r="M207" s="352"/>
      <c r="N207" s="352"/>
      <c r="O207" s="352"/>
      <c r="P207" s="352"/>
      <c r="Q207" s="352"/>
      <c r="R207" s="352"/>
      <c r="S207" s="352"/>
      <c r="T207" s="352"/>
      <c r="U207" s="352"/>
      <c r="V207" s="352"/>
      <c r="W207" s="352"/>
      <c r="X207" s="352"/>
      <c r="Y207" s="352"/>
      <c r="Z207" s="352"/>
      <c r="AA207" s="356"/>
      <c r="AB207" s="352"/>
      <c r="AC207" s="352"/>
      <c r="AD207" s="356"/>
      <c r="AE207" s="356"/>
      <c r="AF207" s="352"/>
      <c r="AG207" s="356"/>
      <c r="AH207" s="352"/>
      <c r="AI207" s="352"/>
      <c r="AJ207" s="356"/>
      <c r="AK207" s="352"/>
      <c r="AL207" s="352"/>
      <c r="AM207" s="352"/>
      <c r="AN207" s="352"/>
      <c r="AO207" s="352"/>
      <c r="AP207" s="352"/>
      <c r="AQ207" s="352"/>
      <c r="AR207" s="352"/>
      <c r="AS207" s="352"/>
      <c r="AT207" s="352"/>
      <c r="AU207" s="228"/>
      <c r="AV207" s="228"/>
      <c r="AW207" s="228"/>
      <c r="AX207" s="72"/>
    </row>
    <row r="208" spans="1:50" ht="22.5" customHeight="1" x14ac:dyDescent="0.25">
      <c r="A208" s="352"/>
      <c r="B208" s="353"/>
      <c r="C208" s="354"/>
      <c r="D208" s="352"/>
      <c r="E208" s="352"/>
      <c r="F208" s="355"/>
      <c r="G208" s="355"/>
      <c r="H208" s="355"/>
      <c r="I208" s="355"/>
      <c r="J208" s="355"/>
      <c r="K208" s="355"/>
      <c r="L208" s="352"/>
      <c r="M208" s="352"/>
      <c r="N208" s="352"/>
      <c r="O208" s="352"/>
      <c r="P208" s="352"/>
      <c r="Q208" s="352"/>
      <c r="R208" s="352"/>
      <c r="S208" s="352"/>
      <c r="T208" s="352"/>
      <c r="U208" s="352"/>
      <c r="V208" s="352"/>
      <c r="W208" s="352"/>
      <c r="X208" s="352"/>
      <c r="Y208" s="352"/>
      <c r="Z208" s="352"/>
      <c r="AA208" s="356"/>
      <c r="AB208" s="352"/>
      <c r="AC208" s="352"/>
      <c r="AD208" s="356"/>
      <c r="AE208" s="356"/>
      <c r="AF208" s="352"/>
      <c r="AG208" s="356"/>
      <c r="AH208" s="352"/>
      <c r="AI208" s="352"/>
      <c r="AJ208" s="356"/>
      <c r="AK208" s="352"/>
      <c r="AL208" s="352"/>
      <c r="AM208" s="352"/>
      <c r="AN208" s="352"/>
      <c r="AO208" s="352"/>
      <c r="AP208" s="352"/>
      <c r="AQ208" s="352"/>
      <c r="AR208" s="352"/>
      <c r="AS208" s="352"/>
      <c r="AT208" s="352"/>
      <c r="AU208" s="228"/>
      <c r="AV208" s="228"/>
      <c r="AW208" s="228"/>
      <c r="AX208" s="72"/>
    </row>
    <row r="209" spans="1:50" ht="22.5" customHeight="1" x14ac:dyDescent="0.25">
      <c r="A209" s="352"/>
      <c r="B209" s="353"/>
      <c r="C209" s="354"/>
      <c r="D209" s="352"/>
      <c r="E209" s="352"/>
      <c r="F209" s="355"/>
      <c r="G209" s="355"/>
      <c r="H209" s="355"/>
      <c r="I209" s="355"/>
      <c r="J209" s="355"/>
      <c r="K209" s="355"/>
      <c r="L209" s="352"/>
      <c r="M209" s="352"/>
      <c r="N209" s="352"/>
      <c r="O209" s="352"/>
      <c r="P209" s="352"/>
      <c r="Q209" s="352"/>
      <c r="R209" s="352"/>
      <c r="S209" s="352"/>
      <c r="T209" s="352"/>
      <c r="U209" s="352"/>
      <c r="V209" s="352"/>
      <c r="W209" s="352"/>
      <c r="X209" s="352"/>
      <c r="Y209" s="352"/>
      <c r="Z209" s="352"/>
      <c r="AA209" s="356"/>
      <c r="AB209" s="352"/>
      <c r="AC209" s="352"/>
      <c r="AD209" s="356"/>
      <c r="AE209" s="356"/>
      <c r="AF209" s="352"/>
      <c r="AG209" s="356"/>
      <c r="AH209" s="352"/>
      <c r="AI209" s="352"/>
      <c r="AJ209" s="356"/>
      <c r="AK209" s="352"/>
      <c r="AL209" s="352"/>
      <c r="AM209" s="352"/>
      <c r="AN209" s="352"/>
      <c r="AO209" s="352"/>
      <c r="AP209" s="352"/>
      <c r="AQ209" s="352"/>
      <c r="AR209" s="352"/>
      <c r="AS209" s="352"/>
      <c r="AT209" s="352"/>
      <c r="AU209" s="228"/>
      <c r="AV209" s="228"/>
      <c r="AW209" s="228"/>
      <c r="AX209" s="72"/>
    </row>
    <row r="210" spans="1:50" ht="22.5" customHeight="1" x14ac:dyDescent="0.25">
      <c r="A210" s="352"/>
      <c r="B210" s="353"/>
      <c r="C210" s="354"/>
      <c r="D210" s="352"/>
      <c r="E210" s="352"/>
      <c r="F210" s="355"/>
      <c r="G210" s="355"/>
      <c r="H210" s="355"/>
      <c r="I210" s="355"/>
      <c r="J210" s="355"/>
      <c r="K210" s="355"/>
      <c r="L210" s="352"/>
      <c r="M210" s="352"/>
      <c r="N210" s="352"/>
      <c r="O210" s="352"/>
      <c r="P210" s="352"/>
      <c r="Q210" s="352"/>
      <c r="R210" s="352"/>
      <c r="S210" s="352"/>
      <c r="T210" s="352"/>
      <c r="U210" s="352"/>
      <c r="V210" s="352"/>
      <c r="W210" s="352"/>
      <c r="X210" s="352"/>
      <c r="Y210" s="352"/>
      <c r="Z210" s="352"/>
      <c r="AA210" s="356"/>
      <c r="AB210" s="352"/>
      <c r="AC210" s="352"/>
      <c r="AD210" s="356"/>
      <c r="AE210" s="356"/>
      <c r="AF210" s="352"/>
      <c r="AG210" s="356"/>
      <c r="AH210" s="352"/>
      <c r="AI210" s="352"/>
      <c r="AJ210" s="356"/>
      <c r="AK210" s="352"/>
      <c r="AL210" s="352"/>
      <c r="AM210" s="352"/>
      <c r="AN210" s="352"/>
      <c r="AO210" s="352"/>
      <c r="AP210" s="352"/>
      <c r="AQ210" s="352"/>
      <c r="AR210" s="352"/>
      <c r="AS210" s="352"/>
      <c r="AT210" s="352"/>
      <c r="AU210" s="228"/>
      <c r="AV210" s="228"/>
      <c r="AW210" s="228"/>
      <c r="AX210" s="72"/>
    </row>
    <row r="211" spans="1:50" ht="22.5" customHeight="1" x14ac:dyDescent="0.25">
      <c r="A211" s="352"/>
      <c r="B211" s="353"/>
      <c r="C211" s="354"/>
      <c r="D211" s="352"/>
      <c r="E211" s="352"/>
      <c r="F211" s="355"/>
      <c r="G211" s="355"/>
      <c r="H211" s="355"/>
      <c r="I211" s="355"/>
      <c r="J211" s="355"/>
      <c r="K211" s="355"/>
      <c r="L211" s="352"/>
      <c r="M211" s="352"/>
      <c r="N211" s="352"/>
      <c r="O211" s="352"/>
      <c r="P211" s="352"/>
      <c r="Q211" s="352"/>
      <c r="R211" s="352"/>
      <c r="S211" s="352"/>
      <c r="T211" s="352"/>
      <c r="U211" s="352"/>
      <c r="V211" s="352"/>
      <c r="W211" s="352"/>
      <c r="X211" s="352"/>
      <c r="Y211" s="352"/>
      <c r="Z211" s="352"/>
      <c r="AA211" s="356"/>
      <c r="AB211" s="352"/>
      <c r="AC211" s="352"/>
      <c r="AD211" s="356"/>
      <c r="AE211" s="356"/>
      <c r="AF211" s="352"/>
      <c r="AG211" s="356"/>
      <c r="AH211" s="352"/>
      <c r="AI211" s="352"/>
      <c r="AJ211" s="356"/>
      <c r="AK211" s="352"/>
      <c r="AL211" s="352"/>
      <c r="AM211" s="352"/>
      <c r="AN211" s="352"/>
      <c r="AO211" s="352"/>
      <c r="AP211" s="352"/>
      <c r="AQ211" s="352"/>
      <c r="AR211" s="352"/>
      <c r="AS211" s="352"/>
      <c r="AT211" s="352"/>
      <c r="AU211" s="228"/>
      <c r="AV211" s="228"/>
      <c r="AW211" s="228"/>
      <c r="AX211" s="72"/>
    </row>
    <row r="212" spans="1:50" ht="22.5" customHeight="1" x14ac:dyDescent="0.25">
      <c r="A212" s="352"/>
      <c r="B212" s="353"/>
      <c r="C212" s="354"/>
      <c r="D212" s="352"/>
      <c r="E212" s="352"/>
      <c r="F212" s="355"/>
      <c r="G212" s="355"/>
      <c r="H212" s="355"/>
      <c r="I212" s="355"/>
      <c r="J212" s="355"/>
      <c r="K212" s="355"/>
      <c r="L212" s="352"/>
      <c r="M212" s="352"/>
      <c r="N212" s="352"/>
      <c r="O212" s="352"/>
      <c r="P212" s="352"/>
      <c r="Q212" s="352"/>
      <c r="R212" s="352"/>
      <c r="S212" s="352"/>
      <c r="T212" s="352"/>
      <c r="U212" s="352"/>
      <c r="V212" s="352"/>
      <c r="W212" s="352"/>
      <c r="X212" s="352"/>
      <c r="Y212" s="352"/>
      <c r="Z212" s="352"/>
      <c r="AA212" s="356"/>
      <c r="AB212" s="352"/>
      <c r="AC212" s="352"/>
      <c r="AD212" s="356"/>
      <c r="AE212" s="356"/>
      <c r="AF212" s="352"/>
      <c r="AG212" s="356"/>
      <c r="AH212" s="352"/>
      <c r="AI212" s="352"/>
      <c r="AJ212" s="356"/>
      <c r="AK212" s="352"/>
      <c r="AL212" s="352"/>
      <c r="AM212" s="352"/>
      <c r="AN212" s="352"/>
      <c r="AO212" s="352"/>
      <c r="AP212" s="352"/>
      <c r="AQ212" s="352"/>
      <c r="AR212" s="352"/>
      <c r="AS212" s="352"/>
      <c r="AT212" s="352"/>
      <c r="AU212" s="228"/>
      <c r="AV212" s="228"/>
      <c r="AW212" s="228"/>
      <c r="AX212" s="72"/>
    </row>
    <row r="213" spans="1:50" ht="22.5" customHeight="1" x14ac:dyDescent="0.25">
      <c r="A213" s="357"/>
      <c r="B213" s="358"/>
      <c r="C213" s="358"/>
      <c r="D213" s="357"/>
      <c r="E213" s="357"/>
      <c r="F213" s="359"/>
      <c r="G213" s="359"/>
      <c r="H213" s="359"/>
      <c r="I213" s="359"/>
      <c r="J213" s="359"/>
      <c r="K213" s="359"/>
      <c r="L213" s="357"/>
      <c r="M213" s="357"/>
      <c r="N213" s="357"/>
      <c r="O213" s="357"/>
      <c r="P213" s="357"/>
      <c r="Q213" s="357"/>
      <c r="R213" s="357"/>
      <c r="S213" s="357"/>
      <c r="T213" s="357"/>
      <c r="U213" s="357"/>
      <c r="V213" s="357"/>
      <c r="W213" s="357"/>
      <c r="X213" s="357"/>
      <c r="Y213" s="357"/>
      <c r="Z213" s="357"/>
      <c r="AA213" s="357"/>
      <c r="AB213" s="357"/>
      <c r="AC213" s="357"/>
      <c r="AD213" s="357"/>
      <c r="AE213" s="357"/>
      <c r="AF213" s="357"/>
      <c r="AG213" s="357"/>
      <c r="AH213" s="357"/>
      <c r="AI213" s="357"/>
      <c r="AJ213" s="357"/>
      <c r="AK213" s="357"/>
      <c r="AL213" s="357"/>
      <c r="AM213" s="357"/>
      <c r="AN213" s="357"/>
      <c r="AO213" s="357"/>
      <c r="AP213" s="357"/>
      <c r="AQ213" s="357"/>
      <c r="AR213" s="357"/>
      <c r="AS213" s="357"/>
      <c r="AT213" s="357"/>
      <c r="AU213" s="228"/>
      <c r="AV213" s="228"/>
      <c r="AW213" s="228"/>
      <c r="AX213" s="72"/>
    </row>
    <row r="214" spans="1:50" ht="22.5" customHeight="1" x14ac:dyDescent="0.25">
      <c r="A214" s="357"/>
      <c r="B214" s="358"/>
      <c r="C214" s="358"/>
      <c r="D214" s="357"/>
      <c r="E214" s="357"/>
      <c r="F214" s="359"/>
      <c r="G214" s="359"/>
      <c r="H214" s="359"/>
      <c r="I214" s="359"/>
      <c r="J214" s="359"/>
      <c r="K214" s="359"/>
      <c r="L214" s="357"/>
      <c r="M214" s="357"/>
      <c r="N214" s="357"/>
      <c r="O214" s="357"/>
      <c r="P214" s="357"/>
      <c r="Q214" s="357"/>
      <c r="R214" s="357"/>
      <c r="S214" s="357"/>
      <c r="T214" s="357"/>
      <c r="U214" s="357"/>
      <c r="V214" s="357"/>
      <c r="W214" s="357"/>
      <c r="X214" s="357"/>
      <c r="Y214" s="357"/>
      <c r="Z214" s="357"/>
      <c r="AA214" s="357"/>
      <c r="AB214" s="357"/>
      <c r="AC214" s="357"/>
      <c r="AD214" s="357"/>
      <c r="AE214" s="357"/>
      <c r="AF214" s="357"/>
      <c r="AG214" s="357"/>
      <c r="AH214" s="357"/>
      <c r="AI214" s="357"/>
      <c r="AJ214" s="357"/>
      <c r="AK214" s="357"/>
      <c r="AL214" s="357"/>
      <c r="AM214" s="357"/>
      <c r="AN214" s="357"/>
      <c r="AO214" s="357"/>
      <c r="AP214" s="357"/>
      <c r="AQ214" s="357"/>
      <c r="AR214" s="357"/>
      <c r="AS214" s="357"/>
      <c r="AT214" s="357"/>
      <c r="AU214" s="228"/>
      <c r="AV214" s="228"/>
      <c r="AW214" s="228"/>
      <c r="AX214" s="72"/>
    </row>
    <row r="215" spans="1:50" ht="22.5" customHeight="1" x14ac:dyDescent="0.25">
      <c r="A215" s="357"/>
      <c r="B215" s="358"/>
      <c r="C215" s="358"/>
      <c r="D215" s="357"/>
      <c r="E215" s="357"/>
      <c r="F215" s="359"/>
      <c r="G215" s="359"/>
      <c r="H215" s="359"/>
      <c r="I215" s="359"/>
      <c r="J215" s="359"/>
      <c r="K215" s="359"/>
      <c r="L215" s="357"/>
      <c r="M215" s="357"/>
      <c r="N215" s="357"/>
      <c r="O215" s="357"/>
      <c r="P215" s="357"/>
      <c r="Q215" s="357"/>
      <c r="R215" s="357"/>
      <c r="S215" s="357"/>
      <c r="T215" s="357"/>
      <c r="U215" s="357"/>
      <c r="V215" s="357"/>
      <c r="W215" s="357"/>
      <c r="X215" s="357"/>
      <c r="Y215" s="357"/>
      <c r="Z215" s="357"/>
      <c r="AA215" s="357"/>
      <c r="AB215" s="357"/>
      <c r="AC215" s="357"/>
      <c r="AD215" s="357"/>
      <c r="AE215" s="357"/>
      <c r="AF215" s="357"/>
      <c r="AG215" s="357"/>
      <c r="AH215" s="357"/>
      <c r="AI215" s="357"/>
      <c r="AJ215" s="357"/>
      <c r="AK215" s="357"/>
      <c r="AL215" s="357"/>
      <c r="AM215" s="357"/>
      <c r="AN215" s="357"/>
      <c r="AO215" s="357"/>
      <c r="AP215" s="357"/>
      <c r="AQ215" s="357"/>
      <c r="AR215" s="357"/>
      <c r="AS215" s="357"/>
      <c r="AT215" s="357"/>
      <c r="AU215" s="228"/>
      <c r="AV215" s="228"/>
      <c r="AW215" s="228"/>
      <c r="AX215" s="72"/>
    </row>
    <row r="216" spans="1:50" ht="22.5" customHeight="1" x14ac:dyDescent="0.25">
      <c r="A216" s="357"/>
      <c r="B216" s="358"/>
      <c r="C216" s="358"/>
      <c r="D216" s="357"/>
      <c r="E216" s="357"/>
      <c r="F216" s="359"/>
      <c r="G216" s="359"/>
      <c r="H216" s="359"/>
      <c r="I216" s="359"/>
      <c r="J216" s="359"/>
      <c r="K216" s="359"/>
      <c r="L216" s="357"/>
      <c r="M216" s="357"/>
      <c r="N216" s="357"/>
      <c r="O216" s="357"/>
      <c r="P216" s="357"/>
      <c r="Q216" s="357"/>
      <c r="R216" s="357"/>
      <c r="S216" s="357"/>
      <c r="T216" s="357"/>
      <c r="U216" s="357"/>
      <c r="V216" s="357"/>
      <c r="W216" s="357"/>
      <c r="X216" s="357"/>
      <c r="Y216" s="357"/>
      <c r="Z216" s="357"/>
      <c r="AA216" s="357"/>
      <c r="AB216" s="357"/>
      <c r="AC216" s="357"/>
      <c r="AD216" s="357"/>
      <c r="AE216" s="357"/>
      <c r="AF216" s="357"/>
      <c r="AG216" s="357"/>
      <c r="AH216" s="357"/>
      <c r="AI216" s="357"/>
      <c r="AJ216" s="357"/>
      <c r="AK216" s="357"/>
      <c r="AL216" s="357"/>
      <c r="AM216" s="357"/>
      <c r="AN216" s="357"/>
      <c r="AO216" s="357"/>
      <c r="AP216" s="357"/>
      <c r="AQ216" s="357"/>
      <c r="AR216" s="357"/>
      <c r="AS216" s="357"/>
      <c r="AT216" s="357"/>
      <c r="AU216" s="228"/>
      <c r="AV216" s="228"/>
      <c r="AW216" s="228"/>
      <c r="AX216" s="72"/>
    </row>
    <row r="217" spans="1:50" ht="22.5" customHeight="1" x14ac:dyDescent="0.25">
      <c r="A217" s="357"/>
      <c r="B217" s="358"/>
      <c r="C217" s="358"/>
      <c r="D217" s="357"/>
      <c r="E217" s="357"/>
      <c r="F217" s="359"/>
      <c r="G217" s="359"/>
      <c r="H217" s="359"/>
      <c r="I217" s="359"/>
      <c r="J217" s="359"/>
      <c r="K217" s="359"/>
      <c r="L217" s="357"/>
      <c r="M217" s="357"/>
      <c r="N217" s="357"/>
      <c r="O217" s="357"/>
      <c r="P217" s="357"/>
      <c r="Q217" s="357"/>
      <c r="R217" s="357"/>
      <c r="S217" s="357"/>
      <c r="T217" s="357"/>
      <c r="U217" s="357"/>
      <c r="V217" s="357"/>
      <c r="W217" s="357"/>
      <c r="X217" s="357"/>
      <c r="Y217" s="357"/>
      <c r="Z217" s="357"/>
      <c r="AA217" s="357"/>
      <c r="AB217" s="357"/>
      <c r="AC217" s="357"/>
      <c r="AD217" s="357"/>
      <c r="AE217" s="357"/>
      <c r="AF217" s="357"/>
      <c r="AG217" s="357"/>
      <c r="AH217" s="357"/>
      <c r="AI217" s="357"/>
      <c r="AJ217" s="357"/>
      <c r="AK217" s="357"/>
      <c r="AL217" s="357"/>
      <c r="AM217" s="357"/>
      <c r="AN217" s="357"/>
      <c r="AO217" s="357"/>
      <c r="AP217" s="357"/>
      <c r="AQ217" s="357"/>
      <c r="AR217" s="357"/>
      <c r="AS217" s="357"/>
      <c r="AT217" s="357"/>
      <c r="AU217" s="228"/>
      <c r="AV217" s="228"/>
      <c r="AW217" s="228"/>
      <c r="AX217" s="72"/>
    </row>
    <row r="218" spans="1:50" ht="22.5" customHeight="1" x14ac:dyDescent="0.25">
      <c r="A218" s="357"/>
      <c r="B218" s="358"/>
      <c r="C218" s="358"/>
      <c r="D218" s="357"/>
      <c r="E218" s="357"/>
      <c r="F218" s="359"/>
      <c r="G218" s="359"/>
      <c r="H218" s="359"/>
      <c r="I218" s="359"/>
      <c r="J218" s="359"/>
      <c r="K218" s="359"/>
      <c r="L218" s="357"/>
      <c r="M218" s="357"/>
      <c r="N218" s="357"/>
      <c r="O218" s="357"/>
      <c r="P218" s="357"/>
      <c r="Q218" s="357"/>
      <c r="R218" s="357"/>
      <c r="S218" s="357"/>
      <c r="T218" s="357"/>
      <c r="U218" s="357"/>
      <c r="V218" s="357"/>
      <c r="W218" s="357"/>
      <c r="X218" s="357"/>
      <c r="Y218" s="357"/>
      <c r="Z218" s="357"/>
      <c r="AA218" s="357"/>
      <c r="AB218" s="357"/>
      <c r="AC218" s="357"/>
      <c r="AD218" s="357"/>
      <c r="AE218" s="357"/>
      <c r="AF218" s="357"/>
      <c r="AG218" s="357"/>
      <c r="AH218" s="357"/>
      <c r="AI218" s="357"/>
      <c r="AJ218" s="357"/>
      <c r="AK218" s="357"/>
      <c r="AL218" s="357"/>
      <c r="AM218" s="357"/>
      <c r="AN218" s="357"/>
      <c r="AO218" s="357"/>
      <c r="AP218" s="357"/>
      <c r="AQ218" s="357"/>
      <c r="AR218" s="357"/>
      <c r="AS218" s="357"/>
      <c r="AT218" s="357"/>
      <c r="AU218" s="228"/>
      <c r="AV218" s="228"/>
      <c r="AW218" s="228"/>
      <c r="AX218" s="72"/>
    </row>
    <row r="219" spans="1:50" ht="22.5" customHeight="1" x14ac:dyDescent="0.25">
      <c r="A219" s="357"/>
      <c r="B219" s="358"/>
      <c r="C219" s="358"/>
      <c r="D219" s="357"/>
      <c r="E219" s="357"/>
      <c r="F219" s="359"/>
      <c r="G219" s="359"/>
      <c r="H219" s="359"/>
      <c r="I219" s="359"/>
      <c r="J219" s="359"/>
      <c r="K219" s="359"/>
      <c r="L219" s="357"/>
      <c r="M219" s="357"/>
      <c r="N219" s="357"/>
      <c r="O219" s="357"/>
      <c r="P219" s="357"/>
      <c r="Q219" s="357"/>
      <c r="R219" s="357"/>
      <c r="S219" s="357"/>
      <c r="T219" s="357"/>
      <c r="U219" s="357"/>
      <c r="V219" s="357"/>
      <c r="W219" s="357"/>
      <c r="X219" s="357"/>
      <c r="Y219" s="357"/>
      <c r="Z219" s="357"/>
      <c r="AA219" s="357"/>
      <c r="AB219" s="357"/>
      <c r="AC219" s="357"/>
      <c r="AD219" s="357"/>
      <c r="AE219" s="357"/>
      <c r="AF219" s="357"/>
      <c r="AG219" s="357"/>
      <c r="AH219" s="357"/>
      <c r="AI219" s="357"/>
      <c r="AJ219" s="357"/>
      <c r="AK219" s="357"/>
      <c r="AL219" s="357"/>
      <c r="AM219" s="357"/>
      <c r="AN219" s="357"/>
      <c r="AO219" s="357"/>
      <c r="AP219" s="357"/>
      <c r="AQ219" s="357"/>
      <c r="AR219" s="357"/>
      <c r="AS219" s="357"/>
      <c r="AT219" s="357"/>
      <c r="AU219" s="228"/>
      <c r="AV219" s="228"/>
      <c r="AW219" s="228"/>
      <c r="AX219" s="72"/>
    </row>
    <row r="220" spans="1:50" ht="22.5" customHeight="1" x14ac:dyDescent="0.25">
      <c r="A220" s="357"/>
      <c r="B220" s="358"/>
      <c r="C220" s="358"/>
      <c r="D220" s="357"/>
      <c r="E220" s="357"/>
      <c r="F220" s="359"/>
      <c r="G220" s="359"/>
      <c r="H220" s="359"/>
      <c r="I220" s="359"/>
      <c r="J220" s="359"/>
      <c r="K220" s="359"/>
      <c r="L220" s="357"/>
      <c r="M220" s="357"/>
      <c r="N220" s="357"/>
      <c r="O220" s="357"/>
      <c r="P220" s="357"/>
      <c r="Q220" s="357"/>
      <c r="R220" s="357"/>
      <c r="S220" s="357"/>
      <c r="T220" s="357"/>
      <c r="U220" s="357"/>
      <c r="V220" s="357"/>
      <c r="W220" s="357"/>
      <c r="X220" s="357"/>
      <c r="Y220" s="357"/>
      <c r="Z220" s="357"/>
      <c r="AA220" s="357"/>
      <c r="AB220" s="357"/>
      <c r="AC220" s="357"/>
      <c r="AD220" s="357"/>
      <c r="AE220" s="357"/>
      <c r="AF220" s="357"/>
      <c r="AG220" s="357"/>
      <c r="AH220" s="357"/>
      <c r="AI220" s="357"/>
      <c r="AJ220" s="357"/>
      <c r="AK220" s="357"/>
      <c r="AL220" s="357"/>
      <c r="AM220" s="357"/>
      <c r="AN220" s="357"/>
      <c r="AO220" s="357"/>
      <c r="AP220" s="357"/>
      <c r="AQ220" s="357"/>
      <c r="AR220" s="357"/>
      <c r="AS220" s="357"/>
      <c r="AT220" s="357"/>
      <c r="AU220" s="228"/>
      <c r="AV220" s="228"/>
      <c r="AW220" s="228"/>
      <c r="AX220" s="72"/>
    </row>
    <row r="221" spans="1:50" ht="22.5" customHeight="1" x14ac:dyDescent="0.25">
      <c r="A221" s="357"/>
      <c r="B221" s="358"/>
      <c r="C221" s="358"/>
      <c r="D221" s="357"/>
      <c r="E221" s="357"/>
      <c r="F221" s="359"/>
      <c r="G221" s="359"/>
      <c r="H221" s="359"/>
      <c r="I221" s="359"/>
      <c r="J221" s="359"/>
      <c r="K221" s="359"/>
      <c r="L221" s="357"/>
      <c r="M221" s="357"/>
      <c r="N221" s="357"/>
      <c r="O221" s="357"/>
      <c r="P221" s="357"/>
      <c r="Q221" s="357"/>
      <c r="R221" s="357"/>
      <c r="S221" s="357"/>
      <c r="T221" s="357"/>
      <c r="U221" s="357"/>
      <c r="V221" s="357"/>
      <c r="W221" s="357"/>
      <c r="X221" s="357"/>
      <c r="Y221" s="357"/>
      <c r="Z221" s="357"/>
      <c r="AA221" s="357"/>
      <c r="AB221" s="357"/>
      <c r="AC221" s="357"/>
      <c r="AD221" s="357"/>
      <c r="AE221" s="357"/>
      <c r="AF221" s="357"/>
      <c r="AG221" s="357"/>
      <c r="AH221" s="357"/>
      <c r="AI221" s="357"/>
      <c r="AJ221" s="357"/>
      <c r="AK221" s="357"/>
      <c r="AL221" s="357"/>
      <c r="AM221" s="357"/>
      <c r="AN221" s="357"/>
      <c r="AO221" s="357"/>
      <c r="AP221" s="357"/>
      <c r="AQ221" s="357"/>
      <c r="AR221" s="357"/>
      <c r="AS221" s="357"/>
      <c r="AT221" s="357"/>
      <c r="AU221" s="228"/>
      <c r="AV221" s="228"/>
      <c r="AW221" s="228"/>
      <c r="AX221" s="72"/>
    </row>
    <row r="222" spans="1:50" ht="22.5" customHeight="1" x14ac:dyDescent="0.25">
      <c r="A222" s="357"/>
      <c r="B222" s="358"/>
      <c r="C222" s="358"/>
      <c r="D222" s="357"/>
      <c r="E222" s="357"/>
      <c r="F222" s="359"/>
      <c r="G222" s="359"/>
      <c r="H222" s="359"/>
      <c r="I222" s="359"/>
      <c r="J222" s="359"/>
      <c r="K222" s="359"/>
      <c r="L222" s="357"/>
      <c r="M222" s="357"/>
      <c r="N222" s="357"/>
      <c r="O222" s="357"/>
      <c r="P222" s="357"/>
      <c r="Q222" s="357"/>
      <c r="R222" s="357"/>
      <c r="S222" s="357"/>
      <c r="T222" s="357"/>
      <c r="U222" s="357"/>
      <c r="V222" s="357"/>
      <c r="W222" s="357"/>
      <c r="X222" s="357"/>
      <c r="Y222" s="357"/>
      <c r="Z222" s="357"/>
      <c r="AA222" s="357"/>
      <c r="AB222" s="357"/>
      <c r="AC222" s="357"/>
      <c r="AD222" s="357"/>
      <c r="AE222" s="357"/>
      <c r="AF222" s="357"/>
      <c r="AG222" s="357"/>
      <c r="AH222" s="357"/>
      <c r="AI222" s="357"/>
      <c r="AJ222" s="357"/>
      <c r="AK222" s="357"/>
      <c r="AL222" s="357"/>
      <c r="AM222" s="357"/>
      <c r="AN222" s="357"/>
      <c r="AO222" s="357"/>
      <c r="AP222" s="357"/>
      <c r="AQ222" s="357"/>
      <c r="AR222" s="357"/>
      <c r="AS222" s="357"/>
      <c r="AT222" s="357"/>
      <c r="AU222" s="228"/>
      <c r="AV222" s="228"/>
      <c r="AW222" s="228"/>
      <c r="AX222" s="72"/>
    </row>
    <row r="223" spans="1:50" ht="22.5" customHeight="1" x14ac:dyDescent="0.25">
      <c r="A223" s="357"/>
      <c r="B223" s="358"/>
      <c r="C223" s="358"/>
      <c r="D223" s="357"/>
      <c r="E223" s="357"/>
      <c r="F223" s="359"/>
      <c r="G223" s="359"/>
      <c r="H223" s="359"/>
      <c r="I223" s="359"/>
      <c r="J223" s="359"/>
      <c r="K223" s="359"/>
      <c r="L223" s="357"/>
      <c r="M223" s="357"/>
      <c r="N223" s="357"/>
      <c r="O223" s="357"/>
      <c r="P223" s="357"/>
      <c r="Q223" s="357"/>
      <c r="R223" s="357"/>
      <c r="S223" s="357"/>
      <c r="T223" s="357"/>
      <c r="U223" s="357"/>
      <c r="V223" s="357"/>
      <c r="W223" s="357"/>
      <c r="X223" s="357"/>
      <c r="Y223" s="357"/>
      <c r="Z223" s="357"/>
      <c r="AA223" s="357"/>
      <c r="AB223" s="357"/>
      <c r="AC223" s="357"/>
      <c r="AD223" s="357"/>
      <c r="AE223" s="357"/>
      <c r="AF223" s="357"/>
      <c r="AG223" s="357"/>
      <c r="AH223" s="357"/>
      <c r="AI223" s="357"/>
      <c r="AJ223" s="357"/>
      <c r="AK223" s="357"/>
      <c r="AL223" s="357"/>
      <c r="AM223" s="357"/>
      <c r="AN223" s="357"/>
      <c r="AO223" s="357"/>
      <c r="AP223" s="357"/>
      <c r="AQ223" s="357"/>
      <c r="AR223" s="357"/>
      <c r="AS223" s="357"/>
      <c r="AT223" s="357"/>
      <c r="AU223" s="228"/>
      <c r="AV223" s="228"/>
      <c r="AW223" s="228"/>
      <c r="AX223" s="72"/>
    </row>
    <row r="224" spans="1:50" ht="22.5" customHeight="1" x14ac:dyDescent="0.25">
      <c r="A224" s="357"/>
      <c r="B224" s="358"/>
      <c r="C224" s="358"/>
      <c r="D224" s="357"/>
      <c r="E224" s="357"/>
      <c r="F224" s="359"/>
      <c r="G224" s="359"/>
      <c r="H224" s="359"/>
      <c r="I224" s="359"/>
      <c r="J224" s="359"/>
      <c r="K224" s="359"/>
      <c r="L224" s="357"/>
      <c r="M224" s="357"/>
      <c r="N224" s="357"/>
      <c r="O224" s="357"/>
      <c r="P224" s="357"/>
      <c r="Q224" s="357"/>
      <c r="R224" s="357"/>
      <c r="S224" s="357"/>
      <c r="T224" s="357"/>
      <c r="U224" s="357"/>
      <c r="V224" s="357"/>
      <c r="W224" s="357"/>
      <c r="X224" s="357"/>
      <c r="Y224" s="357"/>
      <c r="Z224" s="357"/>
      <c r="AA224" s="357"/>
      <c r="AB224" s="357"/>
      <c r="AC224" s="357"/>
      <c r="AD224" s="357"/>
      <c r="AE224" s="357"/>
      <c r="AF224" s="357"/>
      <c r="AG224" s="357"/>
      <c r="AH224" s="357"/>
      <c r="AI224" s="357"/>
      <c r="AJ224" s="357"/>
      <c r="AK224" s="357"/>
      <c r="AL224" s="357"/>
      <c r="AM224" s="357"/>
      <c r="AN224" s="357"/>
      <c r="AO224" s="357"/>
      <c r="AP224" s="357"/>
      <c r="AQ224" s="357"/>
      <c r="AR224" s="357"/>
      <c r="AS224" s="357"/>
      <c r="AT224" s="357"/>
      <c r="AU224" s="228"/>
      <c r="AV224" s="228"/>
      <c r="AW224" s="228"/>
      <c r="AX224" s="72"/>
    </row>
    <row r="225" spans="1:50" ht="22.5" customHeight="1" x14ac:dyDescent="0.25">
      <c r="A225" s="357"/>
      <c r="B225" s="358"/>
      <c r="C225" s="358"/>
      <c r="D225" s="357"/>
      <c r="E225" s="357"/>
      <c r="F225" s="359"/>
      <c r="G225" s="359"/>
      <c r="H225" s="359"/>
      <c r="I225" s="359"/>
      <c r="J225" s="359"/>
      <c r="K225" s="359"/>
      <c r="L225" s="357"/>
      <c r="M225" s="357"/>
      <c r="N225" s="357"/>
      <c r="O225" s="357"/>
      <c r="P225" s="357"/>
      <c r="Q225" s="357"/>
      <c r="R225" s="357"/>
      <c r="S225" s="357"/>
      <c r="T225" s="357"/>
      <c r="U225" s="357"/>
      <c r="V225" s="357"/>
      <c r="W225" s="357"/>
      <c r="X225" s="357"/>
      <c r="Y225" s="357"/>
      <c r="Z225" s="357"/>
      <c r="AA225" s="357"/>
      <c r="AB225" s="357"/>
      <c r="AC225" s="357"/>
      <c r="AD225" s="357"/>
      <c r="AE225" s="357"/>
      <c r="AF225" s="357"/>
      <c r="AG225" s="357"/>
      <c r="AH225" s="357"/>
      <c r="AI225" s="357"/>
      <c r="AJ225" s="357"/>
      <c r="AK225" s="357"/>
      <c r="AL225" s="357"/>
      <c r="AM225" s="357"/>
      <c r="AN225" s="357"/>
      <c r="AO225" s="357"/>
      <c r="AP225" s="357"/>
      <c r="AQ225" s="357"/>
      <c r="AR225" s="357"/>
      <c r="AS225" s="357"/>
      <c r="AT225" s="357"/>
      <c r="AU225" s="228"/>
      <c r="AV225" s="228"/>
      <c r="AW225" s="228"/>
      <c r="AX225" s="72"/>
    </row>
    <row r="226" spans="1:50" ht="22.5" customHeight="1" x14ac:dyDescent="0.25">
      <c r="A226" s="357"/>
      <c r="B226" s="358"/>
      <c r="C226" s="358"/>
      <c r="D226" s="357"/>
      <c r="E226" s="357"/>
      <c r="F226" s="359"/>
      <c r="G226" s="359"/>
      <c r="H226" s="359"/>
      <c r="I226" s="359"/>
      <c r="J226" s="359"/>
      <c r="K226" s="359"/>
      <c r="L226" s="357"/>
      <c r="M226" s="357"/>
      <c r="N226" s="357"/>
      <c r="O226" s="357"/>
      <c r="P226" s="357"/>
      <c r="Q226" s="357"/>
      <c r="R226" s="357"/>
      <c r="S226" s="357"/>
      <c r="T226" s="357"/>
      <c r="U226" s="357"/>
      <c r="V226" s="357"/>
      <c r="W226" s="357"/>
      <c r="X226" s="357"/>
      <c r="Y226" s="357"/>
      <c r="Z226" s="357"/>
      <c r="AA226" s="357"/>
      <c r="AB226" s="357"/>
      <c r="AC226" s="357"/>
      <c r="AD226" s="357"/>
      <c r="AE226" s="357"/>
      <c r="AF226" s="357"/>
      <c r="AG226" s="357"/>
      <c r="AH226" s="357"/>
      <c r="AI226" s="357"/>
      <c r="AJ226" s="357"/>
      <c r="AK226" s="357"/>
      <c r="AL226" s="357"/>
      <c r="AM226" s="357"/>
      <c r="AN226" s="357"/>
      <c r="AO226" s="357"/>
      <c r="AP226" s="357"/>
      <c r="AQ226" s="357"/>
      <c r="AR226" s="357"/>
      <c r="AS226" s="357"/>
      <c r="AT226" s="357"/>
      <c r="AU226" s="228"/>
      <c r="AV226" s="228"/>
      <c r="AW226" s="228"/>
      <c r="AX226" s="72"/>
    </row>
    <row r="227" spans="1:50" ht="22.5" customHeight="1" x14ac:dyDescent="0.25">
      <c r="A227" s="357"/>
      <c r="B227" s="358"/>
      <c r="C227" s="358"/>
      <c r="D227" s="357"/>
      <c r="E227" s="357"/>
      <c r="F227" s="359"/>
      <c r="G227" s="359"/>
      <c r="H227" s="359"/>
      <c r="I227" s="359"/>
      <c r="J227" s="359"/>
      <c r="K227" s="359"/>
      <c r="L227" s="357"/>
      <c r="M227" s="357"/>
      <c r="N227" s="357"/>
      <c r="O227" s="357"/>
      <c r="P227" s="357"/>
      <c r="Q227" s="357"/>
      <c r="R227" s="357"/>
      <c r="S227" s="357"/>
      <c r="T227" s="357"/>
      <c r="U227" s="357"/>
      <c r="V227" s="357"/>
      <c r="W227" s="357"/>
      <c r="X227" s="357"/>
      <c r="Y227" s="357"/>
      <c r="Z227" s="357"/>
      <c r="AA227" s="357"/>
      <c r="AB227" s="357"/>
      <c r="AC227" s="357"/>
      <c r="AD227" s="357"/>
      <c r="AE227" s="357"/>
      <c r="AF227" s="357"/>
      <c r="AG227" s="357"/>
      <c r="AH227" s="357"/>
      <c r="AI227" s="357"/>
      <c r="AJ227" s="357"/>
      <c r="AK227" s="357"/>
      <c r="AL227" s="357"/>
      <c r="AM227" s="357"/>
      <c r="AN227" s="357"/>
      <c r="AO227" s="357"/>
      <c r="AP227" s="357"/>
      <c r="AQ227" s="357"/>
      <c r="AR227" s="357"/>
      <c r="AS227" s="357"/>
      <c r="AT227" s="357"/>
      <c r="AU227" s="228"/>
      <c r="AV227" s="228"/>
      <c r="AW227" s="228"/>
      <c r="AX227" s="72"/>
    </row>
    <row r="228" spans="1:50" ht="22.5" customHeight="1" x14ac:dyDescent="0.25">
      <c r="A228" s="357"/>
      <c r="B228" s="358"/>
      <c r="C228" s="358"/>
      <c r="D228" s="357"/>
      <c r="E228" s="357"/>
      <c r="F228" s="359"/>
      <c r="G228" s="359"/>
      <c r="H228" s="359"/>
      <c r="I228" s="359"/>
      <c r="J228" s="359"/>
      <c r="K228" s="359"/>
      <c r="L228" s="357"/>
      <c r="M228" s="357"/>
      <c r="N228" s="357"/>
      <c r="O228" s="357"/>
      <c r="P228" s="357"/>
      <c r="Q228" s="357"/>
      <c r="R228" s="357"/>
      <c r="S228" s="357"/>
      <c r="T228" s="357"/>
      <c r="U228" s="357"/>
      <c r="V228" s="357"/>
      <c r="W228" s="357"/>
      <c r="X228" s="357"/>
      <c r="Y228" s="357"/>
      <c r="Z228" s="357"/>
      <c r="AA228" s="357"/>
      <c r="AB228" s="357"/>
      <c r="AC228" s="357"/>
      <c r="AD228" s="357"/>
      <c r="AE228" s="357"/>
      <c r="AF228" s="357"/>
      <c r="AG228" s="357"/>
      <c r="AH228" s="357"/>
      <c r="AI228" s="357"/>
      <c r="AJ228" s="357"/>
      <c r="AK228" s="357"/>
      <c r="AL228" s="357"/>
      <c r="AM228" s="357"/>
      <c r="AN228" s="357"/>
      <c r="AO228" s="357"/>
      <c r="AP228" s="357"/>
      <c r="AQ228" s="357"/>
      <c r="AR228" s="357"/>
      <c r="AS228" s="357"/>
      <c r="AT228" s="357"/>
      <c r="AU228" s="228"/>
      <c r="AV228" s="228"/>
      <c r="AW228" s="228"/>
      <c r="AX228" s="72"/>
    </row>
    <row r="229" spans="1:50" ht="22.5" customHeight="1" x14ac:dyDescent="0.25">
      <c r="A229" s="357"/>
      <c r="B229" s="358"/>
      <c r="C229" s="358"/>
      <c r="D229" s="357"/>
      <c r="E229" s="357"/>
      <c r="F229" s="359"/>
      <c r="G229" s="359"/>
      <c r="H229" s="359"/>
      <c r="I229" s="359"/>
      <c r="J229" s="359"/>
      <c r="K229" s="359"/>
      <c r="L229" s="357"/>
      <c r="M229" s="357"/>
      <c r="N229" s="357"/>
      <c r="O229" s="357"/>
      <c r="P229" s="357"/>
      <c r="Q229" s="357"/>
      <c r="R229" s="357"/>
      <c r="S229" s="357"/>
      <c r="T229" s="357"/>
      <c r="U229" s="357"/>
      <c r="V229" s="357"/>
      <c r="W229" s="357"/>
      <c r="X229" s="357"/>
      <c r="Y229" s="357"/>
      <c r="Z229" s="357"/>
      <c r="AA229" s="357"/>
      <c r="AB229" s="357"/>
      <c r="AC229" s="357"/>
      <c r="AD229" s="357"/>
      <c r="AE229" s="357"/>
      <c r="AF229" s="357"/>
      <c r="AG229" s="357"/>
      <c r="AH229" s="357"/>
      <c r="AI229" s="357"/>
      <c r="AJ229" s="357"/>
      <c r="AK229" s="357"/>
      <c r="AL229" s="357"/>
      <c r="AM229" s="357"/>
      <c r="AN229" s="357"/>
      <c r="AO229" s="357"/>
      <c r="AP229" s="357"/>
      <c r="AQ229" s="357"/>
      <c r="AR229" s="357"/>
      <c r="AS229" s="357"/>
      <c r="AT229" s="357"/>
      <c r="AU229" s="228"/>
      <c r="AV229" s="228"/>
      <c r="AW229" s="228"/>
      <c r="AX229" s="72"/>
    </row>
    <row r="230" spans="1:50" ht="22.5" customHeight="1" x14ac:dyDescent="0.25">
      <c r="A230" s="357"/>
      <c r="B230" s="358"/>
      <c r="C230" s="358"/>
      <c r="D230" s="357"/>
      <c r="E230" s="357"/>
      <c r="F230" s="359"/>
      <c r="G230" s="359"/>
      <c r="H230" s="359"/>
      <c r="I230" s="359"/>
      <c r="J230" s="359"/>
      <c r="K230" s="359"/>
      <c r="L230" s="357"/>
      <c r="M230" s="357"/>
      <c r="N230" s="357"/>
      <c r="O230" s="357"/>
      <c r="P230" s="357"/>
      <c r="Q230" s="357"/>
      <c r="R230" s="357"/>
      <c r="S230" s="357"/>
      <c r="T230" s="357"/>
      <c r="U230" s="357"/>
      <c r="V230" s="357"/>
      <c r="W230" s="357"/>
      <c r="X230" s="357"/>
      <c r="Y230" s="357"/>
      <c r="Z230" s="357"/>
      <c r="AA230" s="357"/>
      <c r="AB230" s="357"/>
      <c r="AC230" s="357"/>
      <c r="AD230" s="357"/>
      <c r="AE230" s="357"/>
      <c r="AF230" s="357"/>
      <c r="AG230" s="357"/>
      <c r="AH230" s="357"/>
      <c r="AI230" s="357"/>
      <c r="AJ230" s="357"/>
      <c r="AK230" s="357"/>
      <c r="AL230" s="357"/>
      <c r="AM230" s="357"/>
      <c r="AN230" s="357"/>
      <c r="AO230" s="357"/>
      <c r="AP230" s="357"/>
      <c r="AQ230" s="357"/>
      <c r="AR230" s="357"/>
      <c r="AS230" s="357"/>
      <c r="AT230" s="357"/>
      <c r="AU230" s="228"/>
      <c r="AV230" s="228"/>
      <c r="AW230" s="228"/>
      <c r="AX230" s="72"/>
    </row>
    <row r="231" spans="1:50" ht="22.5" customHeight="1" x14ac:dyDescent="0.25">
      <c r="A231" s="357"/>
      <c r="B231" s="358"/>
      <c r="C231" s="358"/>
      <c r="D231" s="357"/>
      <c r="E231" s="357"/>
      <c r="F231" s="359"/>
      <c r="G231" s="359"/>
      <c r="H231" s="359"/>
      <c r="I231" s="359"/>
      <c r="J231" s="359"/>
      <c r="K231" s="359"/>
      <c r="L231" s="357"/>
      <c r="M231" s="357"/>
      <c r="N231" s="357"/>
      <c r="O231" s="357"/>
      <c r="P231" s="357"/>
      <c r="Q231" s="357"/>
      <c r="R231" s="357"/>
      <c r="S231" s="357"/>
      <c r="T231" s="357"/>
      <c r="U231" s="357"/>
      <c r="V231" s="357"/>
      <c r="W231" s="357"/>
      <c r="X231" s="357"/>
      <c r="Y231" s="357"/>
      <c r="Z231" s="357"/>
      <c r="AA231" s="357"/>
      <c r="AB231" s="357"/>
      <c r="AC231" s="357"/>
      <c r="AD231" s="357"/>
      <c r="AE231" s="357"/>
      <c r="AF231" s="357"/>
      <c r="AG231" s="357"/>
      <c r="AH231" s="357"/>
      <c r="AI231" s="357"/>
      <c r="AJ231" s="357"/>
      <c r="AK231" s="357"/>
      <c r="AL231" s="357"/>
      <c r="AM231" s="357"/>
      <c r="AN231" s="357"/>
      <c r="AO231" s="357"/>
      <c r="AP231" s="357"/>
      <c r="AQ231" s="357"/>
      <c r="AR231" s="357"/>
      <c r="AS231" s="357"/>
      <c r="AT231" s="357"/>
      <c r="AU231" s="228"/>
      <c r="AV231" s="228"/>
      <c r="AW231" s="228"/>
      <c r="AX231" s="72"/>
    </row>
    <row r="232" spans="1:50" ht="22.5" customHeight="1" x14ac:dyDescent="0.25">
      <c r="A232" s="357"/>
      <c r="B232" s="358"/>
      <c r="C232" s="358"/>
      <c r="D232" s="357"/>
      <c r="E232" s="357"/>
      <c r="F232" s="359"/>
      <c r="G232" s="359"/>
      <c r="H232" s="359"/>
      <c r="I232" s="359"/>
      <c r="J232" s="359"/>
      <c r="K232" s="359"/>
      <c r="L232" s="357"/>
      <c r="M232" s="357"/>
      <c r="N232" s="357"/>
      <c r="O232" s="357"/>
      <c r="P232" s="357"/>
      <c r="Q232" s="357"/>
      <c r="R232" s="357"/>
      <c r="S232" s="357"/>
      <c r="T232" s="357"/>
      <c r="U232" s="357"/>
      <c r="V232" s="357"/>
      <c r="W232" s="357"/>
      <c r="X232" s="357"/>
      <c r="Y232" s="357"/>
      <c r="Z232" s="357"/>
      <c r="AA232" s="357"/>
      <c r="AB232" s="357"/>
      <c r="AC232" s="357"/>
      <c r="AD232" s="357"/>
      <c r="AE232" s="357"/>
      <c r="AF232" s="357"/>
      <c r="AG232" s="357"/>
      <c r="AH232" s="357"/>
      <c r="AI232" s="357"/>
      <c r="AJ232" s="357"/>
      <c r="AK232" s="357"/>
      <c r="AL232" s="357"/>
      <c r="AM232" s="357"/>
      <c r="AN232" s="357"/>
      <c r="AO232" s="357"/>
      <c r="AP232" s="357"/>
      <c r="AQ232" s="357"/>
      <c r="AR232" s="357"/>
      <c r="AS232" s="357"/>
      <c r="AT232" s="357"/>
      <c r="AU232" s="228"/>
      <c r="AV232" s="228"/>
      <c r="AW232" s="228"/>
      <c r="AX232" s="72"/>
    </row>
    <row r="233" spans="1:50" ht="22.5" customHeight="1" x14ac:dyDescent="0.25">
      <c r="A233" s="357"/>
      <c r="B233" s="358"/>
      <c r="C233" s="358"/>
      <c r="D233" s="357"/>
      <c r="E233" s="357"/>
      <c r="F233" s="359"/>
      <c r="G233" s="359"/>
      <c r="H233" s="359"/>
      <c r="I233" s="359"/>
      <c r="J233" s="359"/>
      <c r="K233" s="359"/>
      <c r="L233" s="357"/>
      <c r="M233" s="357"/>
      <c r="N233" s="357"/>
      <c r="O233" s="357"/>
      <c r="P233" s="357"/>
      <c r="Q233" s="357"/>
      <c r="R233" s="357"/>
      <c r="S233" s="357"/>
      <c r="T233" s="357"/>
      <c r="U233" s="357"/>
      <c r="V233" s="357"/>
      <c r="W233" s="357"/>
      <c r="X233" s="357"/>
      <c r="Y233" s="357"/>
      <c r="Z233" s="357"/>
      <c r="AA233" s="357"/>
      <c r="AB233" s="357"/>
      <c r="AC233" s="357"/>
      <c r="AD233" s="357"/>
      <c r="AE233" s="357"/>
      <c r="AF233" s="357"/>
      <c r="AG233" s="357"/>
      <c r="AH233" s="357"/>
      <c r="AI233" s="357"/>
      <c r="AJ233" s="357"/>
      <c r="AK233" s="357"/>
      <c r="AL233" s="357"/>
      <c r="AM233" s="357"/>
      <c r="AN233" s="357"/>
      <c r="AO233" s="357"/>
      <c r="AP233" s="357"/>
      <c r="AQ233" s="357"/>
      <c r="AR233" s="357"/>
      <c r="AS233" s="357"/>
      <c r="AT233" s="357"/>
      <c r="AU233" s="228"/>
      <c r="AV233" s="228"/>
      <c r="AW233" s="228"/>
      <c r="AX233" s="72"/>
    </row>
    <row r="234" spans="1:50" ht="22.5" customHeight="1" x14ac:dyDescent="0.25">
      <c r="A234" s="357"/>
      <c r="B234" s="358"/>
      <c r="C234" s="358"/>
      <c r="D234" s="357"/>
      <c r="E234" s="357"/>
      <c r="F234" s="359"/>
      <c r="G234" s="359"/>
      <c r="H234" s="359"/>
      <c r="I234" s="359"/>
      <c r="J234" s="359"/>
      <c r="K234" s="359"/>
      <c r="L234" s="357"/>
      <c r="M234" s="357"/>
      <c r="N234" s="357"/>
      <c r="O234" s="357"/>
      <c r="P234" s="357"/>
      <c r="Q234" s="357"/>
      <c r="R234" s="357"/>
      <c r="S234" s="357"/>
      <c r="T234" s="357"/>
      <c r="U234" s="357"/>
      <c r="V234" s="357"/>
      <c r="W234" s="357"/>
      <c r="X234" s="357"/>
      <c r="Y234" s="357"/>
      <c r="Z234" s="357"/>
      <c r="AA234" s="357"/>
      <c r="AB234" s="357"/>
      <c r="AC234" s="357"/>
      <c r="AD234" s="357"/>
      <c r="AE234" s="357"/>
      <c r="AF234" s="357"/>
      <c r="AG234" s="357"/>
      <c r="AH234" s="357"/>
      <c r="AI234" s="357"/>
      <c r="AJ234" s="357"/>
      <c r="AK234" s="357"/>
      <c r="AL234" s="357"/>
      <c r="AM234" s="357"/>
      <c r="AN234" s="357"/>
      <c r="AO234" s="357"/>
      <c r="AP234" s="357"/>
      <c r="AQ234" s="357"/>
      <c r="AR234" s="357"/>
      <c r="AS234" s="357"/>
      <c r="AT234" s="357"/>
      <c r="AU234" s="228"/>
      <c r="AV234" s="228"/>
      <c r="AW234" s="228"/>
      <c r="AX234" s="72"/>
    </row>
    <row r="235" spans="1:50" ht="22.5" customHeight="1" x14ac:dyDescent="0.25">
      <c r="A235" s="357"/>
      <c r="B235" s="358"/>
      <c r="C235" s="358"/>
      <c r="D235" s="357"/>
      <c r="E235" s="357"/>
      <c r="F235" s="359"/>
      <c r="G235" s="359"/>
      <c r="H235" s="359"/>
      <c r="I235" s="359"/>
      <c r="J235" s="359"/>
      <c r="K235" s="359"/>
      <c r="L235" s="357"/>
      <c r="M235" s="357"/>
      <c r="N235" s="357"/>
      <c r="O235" s="357"/>
      <c r="P235" s="357"/>
      <c r="Q235" s="357"/>
      <c r="R235" s="357"/>
      <c r="S235" s="357"/>
      <c r="T235" s="357"/>
      <c r="U235" s="357"/>
      <c r="V235" s="357"/>
      <c r="W235" s="357"/>
      <c r="X235" s="357"/>
      <c r="Y235" s="357"/>
      <c r="Z235" s="357"/>
      <c r="AA235" s="357"/>
      <c r="AB235" s="357"/>
      <c r="AC235" s="357"/>
      <c r="AD235" s="357"/>
      <c r="AE235" s="357"/>
      <c r="AF235" s="357"/>
      <c r="AG235" s="357"/>
      <c r="AH235" s="357"/>
      <c r="AI235" s="357"/>
      <c r="AJ235" s="357"/>
      <c r="AK235" s="357"/>
      <c r="AL235" s="357"/>
      <c r="AM235" s="357"/>
      <c r="AN235" s="357"/>
      <c r="AO235" s="357"/>
      <c r="AP235" s="357"/>
      <c r="AQ235" s="357"/>
      <c r="AR235" s="357"/>
      <c r="AS235" s="357"/>
      <c r="AT235" s="357"/>
      <c r="AU235" s="228"/>
      <c r="AV235" s="228"/>
      <c r="AW235" s="228"/>
      <c r="AX235" s="72"/>
    </row>
    <row r="236" spans="1:50" ht="22.5" customHeight="1" x14ac:dyDescent="0.25">
      <c r="A236" s="357"/>
      <c r="B236" s="358"/>
      <c r="C236" s="358"/>
      <c r="D236" s="357"/>
      <c r="E236" s="357"/>
      <c r="F236" s="359"/>
      <c r="G236" s="359"/>
      <c r="H236" s="359"/>
      <c r="I236" s="359"/>
      <c r="J236" s="359"/>
      <c r="K236" s="359"/>
      <c r="L236" s="357"/>
      <c r="M236" s="357"/>
      <c r="N236" s="357"/>
      <c r="O236" s="357"/>
      <c r="P236" s="357"/>
      <c r="Q236" s="357"/>
      <c r="R236" s="357"/>
      <c r="S236" s="357"/>
      <c r="T236" s="357"/>
      <c r="U236" s="357"/>
      <c r="V236" s="357"/>
      <c r="W236" s="357"/>
      <c r="X236" s="357"/>
      <c r="Y236" s="357"/>
      <c r="Z236" s="357"/>
      <c r="AA236" s="357"/>
      <c r="AB236" s="357"/>
      <c r="AC236" s="357"/>
      <c r="AD236" s="357"/>
      <c r="AE236" s="357"/>
      <c r="AF236" s="357"/>
      <c r="AG236" s="357"/>
      <c r="AH236" s="357"/>
      <c r="AI236" s="357"/>
      <c r="AJ236" s="357"/>
      <c r="AK236" s="357"/>
      <c r="AL236" s="357"/>
      <c r="AM236" s="357"/>
      <c r="AN236" s="357"/>
      <c r="AO236" s="357"/>
      <c r="AP236" s="357"/>
      <c r="AQ236" s="357"/>
      <c r="AR236" s="357"/>
      <c r="AS236" s="357"/>
      <c r="AT236" s="357"/>
      <c r="AU236" s="228"/>
      <c r="AV236" s="228"/>
      <c r="AW236" s="228"/>
      <c r="AX236" s="72"/>
    </row>
    <row r="237" spans="1:50" ht="22.5" customHeight="1" x14ac:dyDescent="0.25">
      <c r="A237" s="357"/>
      <c r="B237" s="358"/>
      <c r="C237" s="358"/>
      <c r="D237" s="357"/>
      <c r="E237" s="357"/>
      <c r="F237" s="359"/>
      <c r="G237" s="359"/>
      <c r="H237" s="359"/>
      <c r="I237" s="359"/>
      <c r="J237" s="359"/>
      <c r="K237" s="359"/>
      <c r="L237" s="357"/>
      <c r="M237" s="357"/>
      <c r="N237" s="357"/>
      <c r="O237" s="357"/>
      <c r="P237" s="357"/>
      <c r="Q237" s="357"/>
      <c r="R237" s="357"/>
      <c r="S237" s="357"/>
      <c r="T237" s="357"/>
      <c r="U237" s="357"/>
      <c r="V237" s="357"/>
      <c r="W237" s="357"/>
      <c r="X237" s="357"/>
      <c r="Y237" s="357"/>
      <c r="Z237" s="357"/>
      <c r="AA237" s="357"/>
      <c r="AB237" s="357"/>
      <c r="AC237" s="357"/>
      <c r="AD237" s="357"/>
      <c r="AE237" s="357"/>
      <c r="AF237" s="357"/>
      <c r="AG237" s="357"/>
      <c r="AH237" s="357"/>
      <c r="AI237" s="357"/>
      <c r="AJ237" s="357"/>
      <c r="AK237" s="357"/>
      <c r="AL237" s="357"/>
      <c r="AM237" s="357"/>
      <c r="AN237" s="357"/>
      <c r="AO237" s="357"/>
      <c r="AP237" s="357"/>
      <c r="AQ237" s="357"/>
      <c r="AR237" s="357"/>
      <c r="AS237" s="357"/>
      <c r="AT237" s="357"/>
      <c r="AU237" s="228"/>
      <c r="AV237" s="228"/>
      <c r="AW237" s="228"/>
      <c r="AX237" s="72"/>
    </row>
    <row r="238" spans="1:50" ht="22.5" customHeight="1" x14ac:dyDescent="0.25">
      <c r="A238" s="357"/>
      <c r="B238" s="358"/>
      <c r="C238" s="358"/>
      <c r="D238" s="357"/>
      <c r="E238" s="357"/>
      <c r="F238" s="359"/>
      <c r="G238" s="359"/>
      <c r="H238" s="359"/>
      <c r="I238" s="359"/>
      <c r="J238" s="359"/>
      <c r="K238" s="359"/>
      <c r="L238" s="357"/>
      <c r="M238" s="357"/>
      <c r="N238" s="357"/>
      <c r="O238" s="357"/>
      <c r="P238" s="357"/>
      <c r="Q238" s="357"/>
      <c r="R238" s="357"/>
      <c r="S238" s="357"/>
      <c r="T238" s="357"/>
      <c r="U238" s="357"/>
      <c r="V238" s="357"/>
      <c r="W238" s="357"/>
      <c r="X238" s="357"/>
      <c r="Y238" s="357"/>
      <c r="Z238" s="357"/>
      <c r="AA238" s="357"/>
      <c r="AB238" s="357"/>
      <c r="AC238" s="357"/>
      <c r="AD238" s="357"/>
      <c r="AE238" s="357"/>
      <c r="AF238" s="357"/>
      <c r="AG238" s="357"/>
      <c r="AH238" s="357"/>
      <c r="AI238" s="357"/>
      <c r="AJ238" s="357"/>
      <c r="AK238" s="357"/>
      <c r="AL238" s="357"/>
      <c r="AM238" s="357"/>
      <c r="AN238" s="357"/>
      <c r="AO238" s="357"/>
      <c r="AP238" s="357"/>
      <c r="AQ238" s="357"/>
      <c r="AR238" s="357"/>
      <c r="AS238" s="357"/>
      <c r="AT238" s="357"/>
      <c r="AU238" s="228"/>
      <c r="AV238" s="228"/>
      <c r="AW238" s="228"/>
      <c r="AX238" s="72"/>
    </row>
    <row r="239" spans="1:50" ht="22.5" customHeight="1" x14ac:dyDescent="0.25">
      <c r="A239" s="357"/>
      <c r="B239" s="358"/>
      <c r="C239" s="358"/>
      <c r="D239" s="357"/>
      <c r="E239" s="357"/>
      <c r="F239" s="359"/>
      <c r="G239" s="359"/>
      <c r="H239" s="359"/>
      <c r="I239" s="359"/>
      <c r="J239" s="359"/>
      <c r="K239" s="359"/>
      <c r="L239" s="357"/>
      <c r="M239" s="357"/>
      <c r="N239" s="357"/>
      <c r="O239" s="357"/>
      <c r="P239" s="357"/>
      <c r="Q239" s="357"/>
      <c r="R239" s="357"/>
      <c r="S239" s="357"/>
      <c r="T239" s="357"/>
      <c r="U239" s="357"/>
      <c r="V239" s="357"/>
      <c r="W239" s="357"/>
      <c r="X239" s="357"/>
      <c r="Y239" s="357"/>
      <c r="Z239" s="357"/>
      <c r="AA239" s="357"/>
      <c r="AB239" s="357"/>
      <c r="AC239" s="357"/>
      <c r="AD239" s="357"/>
      <c r="AE239" s="357"/>
      <c r="AF239" s="357"/>
      <c r="AG239" s="357"/>
      <c r="AH239" s="357"/>
      <c r="AI239" s="357"/>
      <c r="AJ239" s="357"/>
      <c r="AK239" s="357"/>
      <c r="AL239" s="357"/>
      <c r="AM239" s="357"/>
      <c r="AN239" s="357"/>
      <c r="AO239" s="357"/>
      <c r="AP239" s="357"/>
      <c r="AQ239" s="357"/>
      <c r="AR239" s="357"/>
      <c r="AS239" s="357"/>
      <c r="AT239" s="357"/>
      <c r="AU239" s="228"/>
      <c r="AV239" s="228"/>
      <c r="AW239" s="228"/>
      <c r="AX239" s="72"/>
    </row>
    <row r="240" spans="1:50" ht="22.5" customHeight="1" x14ac:dyDescent="0.25">
      <c r="A240" s="357"/>
      <c r="B240" s="358"/>
      <c r="C240" s="358"/>
      <c r="D240" s="357"/>
      <c r="E240" s="357"/>
      <c r="F240" s="359"/>
      <c r="G240" s="359"/>
      <c r="H240" s="359"/>
      <c r="I240" s="359"/>
      <c r="J240" s="359"/>
      <c r="K240" s="359"/>
      <c r="L240" s="357"/>
      <c r="M240" s="357"/>
      <c r="N240" s="357"/>
      <c r="O240" s="357"/>
      <c r="P240" s="357"/>
      <c r="Q240" s="357"/>
      <c r="R240" s="357"/>
      <c r="S240" s="357"/>
      <c r="T240" s="357"/>
      <c r="U240" s="357"/>
      <c r="V240" s="357"/>
      <c r="W240" s="357"/>
      <c r="X240" s="357"/>
      <c r="Y240" s="357"/>
      <c r="Z240" s="357"/>
      <c r="AA240" s="357"/>
      <c r="AB240" s="357"/>
      <c r="AC240" s="357"/>
      <c r="AD240" s="357"/>
      <c r="AE240" s="357"/>
      <c r="AF240" s="357"/>
      <c r="AG240" s="357"/>
      <c r="AH240" s="357"/>
      <c r="AI240" s="357"/>
      <c r="AJ240" s="357"/>
      <c r="AK240" s="357"/>
      <c r="AL240" s="357"/>
      <c r="AM240" s="357"/>
      <c r="AN240" s="357"/>
      <c r="AO240" s="357"/>
      <c r="AP240" s="357"/>
      <c r="AQ240" s="357"/>
      <c r="AR240" s="357"/>
      <c r="AS240" s="357"/>
      <c r="AT240" s="357"/>
      <c r="AU240" s="228"/>
      <c r="AV240" s="228"/>
      <c r="AW240" s="228"/>
      <c r="AX240" s="72"/>
    </row>
    <row r="241" spans="1:50" ht="22.5" customHeight="1" x14ac:dyDescent="0.25">
      <c r="A241" s="357"/>
      <c r="B241" s="358"/>
      <c r="C241" s="358"/>
      <c r="D241" s="357"/>
      <c r="E241" s="357"/>
      <c r="F241" s="359"/>
      <c r="G241" s="359"/>
      <c r="H241" s="359"/>
      <c r="I241" s="359"/>
      <c r="J241" s="359"/>
      <c r="K241" s="359"/>
      <c r="L241" s="357"/>
      <c r="M241" s="357"/>
      <c r="N241" s="357"/>
      <c r="O241" s="357"/>
      <c r="P241" s="357"/>
      <c r="Q241" s="357"/>
      <c r="R241" s="357"/>
      <c r="S241" s="357"/>
      <c r="T241" s="357"/>
      <c r="U241" s="357"/>
      <c r="V241" s="357"/>
      <c r="W241" s="357"/>
      <c r="X241" s="357"/>
      <c r="Y241" s="357"/>
      <c r="Z241" s="357"/>
      <c r="AA241" s="357"/>
      <c r="AB241" s="357"/>
      <c r="AC241" s="357"/>
      <c r="AD241" s="357"/>
      <c r="AE241" s="357"/>
      <c r="AF241" s="357"/>
      <c r="AG241" s="357"/>
      <c r="AH241" s="357"/>
      <c r="AI241" s="357"/>
      <c r="AJ241" s="357"/>
      <c r="AK241" s="357"/>
      <c r="AL241" s="357"/>
      <c r="AM241" s="357"/>
      <c r="AN241" s="357"/>
      <c r="AO241" s="357"/>
      <c r="AP241" s="357"/>
      <c r="AQ241" s="357"/>
      <c r="AR241" s="357"/>
      <c r="AS241" s="357"/>
      <c r="AT241" s="357"/>
      <c r="AU241" s="228"/>
      <c r="AV241" s="228"/>
      <c r="AW241" s="228"/>
      <c r="AX241" s="72"/>
    </row>
    <row r="242" spans="1:50" ht="22.5" customHeight="1" x14ac:dyDescent="0.25">
      <c r="A242" s="357"/>
      <c r="B242" s="358"/>
      <c r="C242" s="358"/>
      <c r="D242" s="357"/>
      <c r="E242" s="357"/>
      <c r="F242" s="359"/>
      <c r="G242" s="359"/>
      <c r="H242" s="359"/>
      <c r="I242" s="359"/>
      <c r="J242" s="359"/>
      <c r="K242" s="359"/>
      <c r="L242" s="357"/>
      <c r="M242" s="357"/>
      <c r="N242" s="357"/>
      <c r="O242" s="357"/>
      <c r="P242" s="357"/>
      <c r="Q242" s="357"/>
      <c r="R242" s="357"/>
      <c r="S242" s="357"/>
      <c r="T242" s="357"/>
      <c r="U242" s="357"/>
      <c r="V242" s="357"/>
      <c r="W242" s="357"/>
      <c r="X242" s="357"/>
      <c r="Y242" s="357"/>
      <c r="Z242" s="357"/>
      <c r="AA242" s="357"/>
      <c r="AB242" s="357"/>
      <c r="AC242" s="357"/>
      <c r="AD242" s="357"/>
      <c r="AE242" s="357"/>
      <c r="AF242" s="357"/>
      <c r="AG242" s="357"/>
      <c r="AH242" s="357"/>
      <c r="AI242" s="357"/>
      <c r="AJ242" s="357"/>
      <c r="AK242" s="357"/>
      <c r="AL242" s="357"/>
      <c r="AM242" s="357"/>
      <c r="AN242" s="357"/>
      <c r="AO242" s="357"/>
      <c r="AP242" s="357"/>
      <c r="AQ242" s="357"/>
      <c r="AR242" s="357"/>
      <c r="AS242" s="357"/>
      <c r="AT242" s="357"/>
      <c r="AU242" s="228"/>
      <c r="AV242" s="228"/>
      <c r="AW242" s="228"/>
      <c r="AX242" s="72"/>
    </row>
    <row r="243" spans="1:50" ht="22.5" customHeight="1" x14ac:dyDescent="0.25">
      <c r="A243" s="357"/>
      <c r="B243" s="358"/>
      <c r="C243" s="358"/>
      <c r="D243" s="357"/>
      <c r="E243" s="357"/>
      <c r="F243" s="359"/>
      <c r="G243" s="359"/>
      <c r="H243" s="359"/>
      <c r="I243" s="359"/>
      <c r="J243" s="359"/>
      <c r="K243" s="359"/>
      <c r="L243" s="357"/>
      <c r="M243" s="357"/>
      <c r="N243" s="357"/>
      <c r="O243" s="357"/>
      <c r="P243" s="357"/>
      <c r="Q243" s="357"/>
      <c r="R243" s="357"/>
      <c r="S243" s="357"/>
      <c r="T243" s="357"/>
      <c r="U243" s="357"/>
      <c r="V243" s="357"/>
      <c r="W243" s="357"/>
      <c r="X243" s="357"/>
      <c r="Y243" s="357"/>
      <c r="Z243" s="357"/>
      <c r="AA243" s="357"/>
      <c r="AB243" s="357"/>
      <c r="AC243" s="357"/>
      <c r="AD243" s="357"/>
      <c r="AE243" s="357"/>
      <c r="AF243" s="357"/>
      <c r="AG243" s="357"/>
      <c r="AH243" s="357"/>
      <c r="AI243" s="357"/>
      <c r="AJ243" s="357"/>
      <c r="AK243" s="357"/>
      <c r="AL243" s="357"/>
      <c r="AM243" s="357"/>
      <c r="AN243" s="357"/>
      <c r="AO243" s="357"/>
      <c r="AP243" s="357"/>
      <c r="AQ243" s="357"/>
      <c r="AR243" s="357"/>
      <c r="AS243" s="357"/>
      <c r="AT243" s="357"/>
      <c r="AU243" s="228"/>
      <c r="AV243" s="228"/>
      <c r="AW243" s="228"/>
      <c r="AX243" s="72"/>
    </row>
    <row r="244" spans="1:50" ht="22.5" customHeight="1" x14ac:dyDescent="0.25">
      <c r="A244" s="357"/>
      <c r="B244" s="358"/>
      <c r="C244" s="358"/>
      <c r="D244" s="357"/>
      <c r="E244" s="357"/>
      <c r="F244" s="359"/>
      <c r="G244" s="359"/>
      <c r="H244" s="359"/>
      <c r="I244" s="359"/>
      <c r="J244" s="359"/>
      <c r="K244" s="359"/>
      <c r="L244" s="357"/>
      <c r="M244" s="357"/>
      <c r="N244" s="357"/>
      <c r="O244" s="357"/>
      <c r="P244" s="357"/>
      <c r="Q244" s="357"/>
      <c r="R244" s="357"/>
      <c r="S244" s="357"/>
      <c r="T244" s="357"/>
      <c r="U244" s="357"/>
      <c r="V244" s="357"/>
      <c r="W244" s="357"/>
      <c r="X244" s="357"/>
      <c r="Y244" s="357"/>
      <c r="Z244" s="357"/>
      <c r="AA244" s="357"/>
      <c r="AB244" s="357"/>
      <c r="AC244" s="357"/>
      <c r="AD244" s="357"/>
      <c r="AE244" s="357"/>
      <c r="AF244" s="357"/>
      <c r="AG244" s="357"/>
      <c r="AH244" s="357"/>
      <c r="AI244" s="357"/>
      <c r="AJ244" s="357"/>
      <c r="AK244" s="357"/>
      <c r="AL244" s="357"/>
      <c r="AM244" s="357"/>
      <c r="AN244" s="357"/>
      <c r="AO244" s="357"/>
      <c r="AP244" s="357"/>
      <c r="AQ244" s="357"/>
      <c r="AR244" s="357"/>
      <c r="AS244" s="357"/>
      <c r="AT244" s="357"/>
      <c r="AU244" s="228"/>
      <c r="AV244" s="228"/>
      <c r="AW244" s="228"/>
      <c r="AX244" s="72"/>
    </row>
    <row r="245" spans="1:50" ht="22.5" customHeight="1" x14ac:dyDescent="0.25">
      <c r="A245" s="357"/>
      <c r="B245" s="358"/>
      <c r="C245" s="358"/>
      <c r="D245" s="357"/>
      <c r="E245" s="357"/>
      <c r="F245" s="359"/>
      <c r="G245" s="359"/>
      <c r="H245" s="359"/>
      <c r="I245" s="359"/>
      <c r="J245" s="359"/>
      <c r="K245" s="359"/>
      <c r="L245" s="357"/>
      <c r="M245" s="357"/>
      <c r="N245" s="357"/>
      <c r="O245" s="357"/>
      <c r="P245" s="357"/>
      <c r="Q245" s="357"/>
      <c r="R245" s="357"/>
      <c r="S245" s="357"/>
      <c r="T245" s="357"/>
      <c r="U245" s="357"/>
      <c r="V245" s="357"/>
      <c r="W245" s="357"/>
      <c r="X245" s="357"/>
      <c r="Y245" s="357"/>
      <c r="Z245" s="357"/>
      <c r="AA245" s="357"/>
      <c r="AB245" s="357"/>
      <c r="AC245" s="357"/>
      <c r="AD245" s="357"/>
      <c r="AE245" s="357"/>
      <c r="AF245" s="357"/>
      <c r="AG245" s="357"/>
      <c r="AH245" s="357"/>
      <c r="AI245" s="357"/>
      <c r="AJ245" s="357"/>
      <c r="AK245" s="357"/>
      <c r="AL245" s="357"/>
      <c r="AM245" s="357"/>
      <c r="AN245" s="357"/>
      <c r="AO245" s="357"/>
      <c r="AP245" s="357"/>
      <c r="AQ245" s="357"/>
      <c r="AR245" s="357"/>
      <c r="AS245" s="357"/>
      <c r="AT245" s="357"/>
      <c r="AU245" s="228"/>
      <c r="AV245" s="228"/>
      <c r="AW245" s="228"/>
      <c r="AX245" s="72"/>
    </row>
    <row r="246" spans="1:50" ht="22.5" customHeight="1" x14ac:dyDescent="0.25">
      <c r="A246" s="357"/>
      <c r="B246" s="358"/>
      <c r="C246" s="358"/>
      <c r="D246" s="357"/>
      <c r="E246" s="357"/>
      <c r="F246" s="359"/>
      <c r="G246" s="359"/>
      <c r="H246" s="359"/>
      <c r="I246" s="359"/>
      <c r="J246" s="359"/>
      <c r="K246" s="359"/>
      <c r="L246" s="357"/>
      <c r="M246" s="357"/>
      <c r="N246" s="357"/>
      <c r="O246" s="357"/>
      <c r="P246" s="357"/>
      <c r="Q246" s="357"/>
      <c r="R246" s="357"/>
      <c r="S246" s="357"/>
      <c r="T246" s="357"/>
      <c r="U246" s="357"/>
      <c r="V246" s="357"/>
      <c r="W246" s="357"/>
      <c r="X246" s="357"/>
      <c r="Y246" s="357"/>
      <c r="Z246" s="357"/>
      <c r="AA246" s="357"/>
      <c r="AB246" s="357"/>
      <c r="AC246" s="357"/>
      <c r="AD246" s="357"/>
      <c r="AE246" s="357"/>
      <c r="AF246" s="357"/>
      <c r="AG246" s="357"/>
      <c r="AH246" s="357"/>
      <c r="AI246" s="357"/>
      <c r="AJ246" s="357"/>
      <c r="AK246" s="357"/>
      <c r="AL246" s="357"/>
      <c r="AM246" s="357"/>
      <c r="AN246" s="357"/>
      <c r="AO246" s="357"/>
      <c r="AP246" s="357"/>
      <c r="AQ246" s="357"/>
      <c r="AR246" s="357"/>
      <c r="AS246" s="357"/>
      <c r="AT246" s="357"/>
      <c r="AU246" s="228"/>
      <c r="AV246" s="228"/>
      <c r="AW246" s="228"/>
      <c r="AX246" s="72"/>
    </row>
    <row r="247" spans="1:50" ht="22.5" customHeight="1" x14ac:dyDescent="0.25">
      <c r="A247" s="357"/>
      <c r="B247" s="358"/>
      <c r="C247" s="358"/>
      <c r="D247" s="357"/>
      <c r="E247" s="357"/>
      <c r="F247" s="359"/>
      <c r="G247" s="359"/>
      <c r="H247" s="359"/>
      <c r="I247" s="359"/>
      <c r="J247" s="359"/>
      <c r="K247" s="359"/>
      <c r="L247" s="357"/>
      <c r="M247" s="357"/>
      <c r="N247" s="357"/>
      <c r="O247" s="357"/>
      <c r="P247" s="357"/>
      <c r="Q247" s="357"/>
      <c r="R247" s="357"/>
      <c r="S247" s="357"/>
      <c r="T247" s="357"/>
      <c r="U247" s="357"/>
      <c r="V247" s="357"/>
      <c r="W247" s="357"/>
      <c r="X247" s="357"/>
      <c r="Y247" s="357"/>
      <c r="Z247" s="357"/>
      <c r="AA247" s="357"/>
      <c r="AB247" s="357"/>
      <c r="AC247" s="357"/>
      <c r="AD247" s="357"/>
      <c r="AE247" s="357"/>
      <c r="AF247" s="357"/>
      <c r="AG247" s="357"/>
      <c r="AH247" s="357"/>
      <c r="AI247" s="357"/>
      <c r="AJ247" s="357"/>
      <c r="AK247" s="357"/>
      <c r="AL247" s="357"/>
      <c r="AM247" s="357"/>
      <c r="AN247" s="357"/>
      <c r="AO247" s="357"/>
      <c r="AP247" s="357"/>
      <c r="AQ247" s="357"/>
      <c r="AR247" s="357"/>
      <c r="AS247" s="357"/>
      <c r="AT247" s="357"/>
      <c r="AU247" s="228"/>
      <c r="AV247" s="228"/>
      <c r="AW247" s="228"/>
      <c r="AX247" s="72"/>
    </row>
    <row r="248" spans="1:50" ht="22.5" customHeight="1" x14ac:dyDescent="0.25">
      <c r="A248" s="357"/>
      <c r="B248" s="358"/>
      <c r="C248" s="358"/>
      <c r="D248" s="357"/>
      <c r="E248" s="357"/>
      <c r="F248" s="359"/>
      <c r="G248" s="359"/>
      <c r="H248" s="359"/>
      <c r="I248" s="359"/>
      <c r="J248" s="359"/>
      <c r="K248" s="359"/>
      <c r="L248" s="357"/>
      <c r="M248" s="357"/>
      <c r="N248" s="357"/>
      <c r="O248" s="357"/>
      <c r="P248" s="357"/>
      <c r="Q248" s="357"/>
      <c r="R248" s="357"/>
      <c r="S248" s="357"/>
      <c r="T248" s="357"/>
      <c r="U248" s="357"/>
      <c r="V248" s="357"/>
      <c r="W248" s="357"/>
      <c r="X248" s="357"/>
      <c r="Y248" s="357"/>
      <c r="Z248" s="357"/>
      <c r="AA248" s="357"/>
      <c r="AB248" s="357"/>
      <c r="AC248" s="357"/>
      <c r="AD248" s="357"/>
      <c r="AE248" s="357"/>
      <c r="AF248" s="357"/>
      <c r="AG248" s="357"/>
      <c r="AH248" s="357"/>
      <c r="AI248" s="357"/>
      <c r="AJ248" s="357"/>
      <c r="AK248" s="357"/>
      <c r="AL248" s="357"/>
      <c r="AM248" s="357"/>
      <c r="AN248" s="357"/>
      <c r="AO248" s="357"/>
      <c r="AP248" s="357"/>
      <c r="AQ248" s="357"/>
      <c r="AR248" s="357"/>
      <c r="AS248" s="357"/>
      <c r="AT248" s="357"/>
      <c r="AU248" s="228"/>
      <c r="AV248" s="228"/>
      <c r="AW248" s="228"/>
      <c r="AX248" s="72"/>
    </row>
    <row r="249" spans="1:50" ht="22.5" customHeight="1" x14ac:dyDescent="0.25">
      <c r="A249" s="357"/>
      <c r="B249" s="358"/>
      <c r="C249" s="358"/>
      <c r="D249" s="357"/>
      <c r="E249" s="357"/>
      <c r="F249" s="359"/>
      <c r="G249" s="359"/>
      <c r="H249" s="359"/>
      <c r="I249" s="359"/>
      <c r="J249" s="359"/>
      <c r="K249" s="359"/>
      <c r="L249" s="357"/>
      <c r="M249" s="357"/>
      <c r="N249" s="357"/>
      <c r="O249" s="357"/>
      <c r="P249" s="357"/>
      <c r="Q249" s="357"/>
      <c r="R249" s="357"/>
      <c r="S249" s="357"/>
      <c r="T249" s="357"/>
      <c r="U249" s="357"/>
      <c r="V249" s="357"/>
      <c r="W249" s="357"/>
      <c r="X249" s="357"/>
      <c r="Y249" s="357"/>
      <c r="Z249" s="357"/>
      <c r="AA249" s="357"/>
      <c r="AB249" s="357"/>
      <c r="AC249" s="357"/>
      <c r="AD249" s="357"/>
      <c r="AE249" s="357"/>
      <c r="AF249" s="357"/>
      <c r="AG249" s="357"/>
      <c r="AH249" s="357"/>
      <c r="AI249" s="357"/>
      <c r="AJ249" s="357"/>
      <c r="AK249" s="357"/>
      <c r="AL249" s="357"/>
      <c r="AM249" s="357"/>
      <c r="AN249" s="357"/>
      <c r="AO249" s="357"/>
      <c r="AP249" s="357"/>
      <c r="AQ249" s="357"/>
      <c r="AR249" s="357"/>
      <c r="AS249" s="357"/>
      <c r="AT249" s="357"/>
      <c r="AU249" s="228"/>
      <c r="AV249" s="228"/>
      <c r="AW249" s="228"/>
      <c r="AX249" s="72"/>
    </row>
    <row r="250" spans="1:50" ht="22.5" customHeight="1" x14ac:dyDescent="0.25">
      <c r="A250" s="357"/>
      <c r="B250" s="358"/>
      <c r="C250" s="358"/>
      <c r="D250" s="357"/>
      <c r="E250" s="357"/>
      <c r="F250" s="359"/>
      <c r="G250" s="359"/>
      <c r="H250" s="359"/>
      <c r="I250" s="359"/>
      <c r="J250" s="359"/>
      <c r="K250" s="359"/>
      <c r="L250" s="357"/>
      <c r="M250" s="357"/>
      <c r="N250" s="357"/>
      <c r="O250" s="357"/>
      <c r="P250" s="357"/>
      <c r="Q250" s="357"/>
      <c r="R250" s="357"/>
      <c r="S250" s="357"/>
      <c r="T250" s="357"/>
      <c r="U250" s="357"/>
      <c r="V250" s="357"/>
      <c r="W250" s="357"/>
      <c r="X250" s="357"/>
      <c r="Y250" s="357"/>
      <c r="Z250" s="357"/>
      <c r="AA250" s="357"/>
      <c r="AB250" s="357"/>
      <c r="AC250" s="357"/>
      <c r="AD250" s="357"/>
      <c r="AE250" s="357"/>
      <c r="AF250" s="357"/>
      <c r="AG250" s="357"/>
      <c r="AH250" s="357"/>
      <c r="AI250" s="357"/>
      <c r="AJ250" s="357"/>
      <c r="AK250" s="357"/>
      <c r="AL250" s="357"/>
      <c r="AM250" s="357"/>
      <c r="AN250" s="357"/>
      <c r="AO250" s="357"/>
      <c r="AP250" s="357"/>
      <c r="AQ250" s="357"/>
      <c r="AR250" s="357"/>
      <c r="AS250" s="357"/>
      <c r="AT250" s="357"/>
      <c r="AU250" s="228"/>
      <c r="AV250" s="228"/>
      <c r="AW250" s="228"/>
      <c r="AX250" s="72"/>
    </row>
    <row r="251" spans="1:50" ht="22.5" customHeight="1" x14ac:dyDescent="0.25">
      <c r="A251" s="357"/>
      <c r="B251" s="358"/>
      <c r="C251" s="358"/>
      <c r="D251" s="357"/>
      <c r="E251" s="357"/>
      <c r="F251" s="359"/>
      <c r="G251" s="359"/>
      <c r="H251" s="359"/>
      <c r="I251" s="359"/>
      <c r="J251" s="359"/>
      <c r="K251" s="359"/>
      <c r="L251" s="357"/>
      <c r="M251" s="357"/>
      <c r="N251" s="357"/>
      <c r="O251" s="357"/>
      <c r="P251" s="357"/>
      <c r="Q251" s="357"/>
      <c r="R251" s="357"/>
      <c r="S251" s="357"/>
      <c r="T251" s="357"/>
      <c r="U251" s="357"/>
      <c r="V251" s="357"/>
      <c r="W251" s="357"/>
      <c r="X251" s="357"/>
      <c r="Y251" s="357"/>
      <c r="Z251" s="357"/>
      <c r="AA251" s="357"/>
      <c r="AB251" s="357"/>
      <c r="AC251" s="357"/>
      <c r="AD251" s="357"/>
      <c r="AE251" s="357"/>
      <c r="AF251" s="357"/>
      <c r="AG251" s="357"/>
      <c r="AH251" s="357"/>
      <c r="AI251" s="357"/>
      <c r="AJ251" s="357"/>
      <c r="AK251" s="357"/>
      <c r="AL251" s="357"/>
      <c r="AM251" s="357"/>
      <c r="AN251" s="357"/>
      <c r="AO251" s="357"/>
      <c r="AP251" s="357"/>
      <c r="AQ251" s="357"/>
      <c r="AR251" s="357"/>
      <c r="AS251" s="357"/>
      <c r="AT251" s="357"/>
      <c r="AU251" s="228"/>
      <c r="AV251" s="228"/>
      <c r="AW251" s="228"/>
      <c r="AX251" s="72"/>
    </row>
    <row r="252" spans="1:50" ht="22.5" customHeight="1" x14ac:dyDescent="0.25">
      <c r="A252" s="357"/>
      <c r="B252" s="358"/>
      <c r="C252" s="358"/>
      <c r="D252" s="357"/>
      <c r="E252" s="357"/>
      <c r="F252" s="359"/>
      <c r="G252" s="359"/>
      <c r="H252" s="359"/>
      <c r="I252" s="359"/>
      <c r="J252" s="359"/>
      <c r="K252" s="359"/>
      <c r="L252" s="357"/>
      <c r="M252" s="357"/>
      <c r="N252" s="357"/>
      <c r="O252" s="357"/>
      <c r="P252" s="357"/>
      <c r="Q252" s="357"/>
      <c r="R252" s="357"/>
      <c r="S252" s="357"/>
      <c r="T252" s="357"/>
      <c r="U252" s="357"/>
      <c r="V252" s="357"/>
      <c r="W252" s="357"/>
      <c r="X252" s="357"/>
      <c r="Y252" s="357"/>
      <c r="Z252" s="357"/>
      <c r="AA252" s="357"/>
      <c r="AB252" s="357"/>
      <c r="AC252" s="357"/>
      <c r="AD252" s="357"/>
      <c r="AE252" s="357"/>
      <c r="AF252" s="357"/>
      <c r="AG252" s="357"/>
      <c r="AH252" s="357"/>
      <c r="AI252" s="357"/>
      <c r="AJ252" s="357"/>
      <c r="AK252" s="357"/>
      <c r="AL252" s="357"/>
      <c r="AM252" s="357"/>
      <c r="AN252" s="357"/>
      <c r="AO252" s="357"/>
      <c r="AP252" s="357"/>
      <c r="AQ252" s="357"/>
      <c r="AR252" s="357"/>
      <c r="AS252" s="357"/>
      <c r="AT252" s="357"/>
      <c r="AU252" s="228"/>
      <c r="AV252" s="228"/>
      <c r="AW252" s="228"/>
      <c r="AX252" s="72"/>
    </row>
    <row r="253" spans="1:50" ht="22.5" customHeight="1" x14ac:dyDescent="0.25">
      <c r="A253" s="357"/>
      <c r="B253" s="358"/>
      <c r="C253" s="358"/>
      <c r="D253" s="357"/>
      <c r="E253" s="357"/>
      <c r="F253" s="359"/>
      <c r="G253" s="359"/>
      <c r="H253" s="359"/>
      <c r="I253" s="359"/>
      <c r="J253" s="359"/>
      <c r="K253" s="359"/>
      <c r="L253" s="357"/>
      <c r="M253" s="357"/>
      <c r="N253" s="357"/>
      <c r="O253" s="357"/>
      <c r="P253" s="357"/>
      <c r="Q253" s="357"/>
      <c r="R253" s="357"/>
      <c r="S253" s="357"/>
      <c r="T253" s="357"/>
      <c r="U253" s="357"/>
      <c r="V253" s="357"/>
      <c r="W253" s="357"/>
      <c r="X253" s="357"/>
      <c r="Y253" s="357"/>
      <c r="Z253" s="357"/>
      <c r="AA253" s="357"/>
      <c r="AB253" s="357"/>
      <c r="AC253" s="357"/>
      <c r="AD253" s="357"/>
      <c r="AE253" s="357"/>
      <c r="AF253" s="357"/>
      <c r="AG253" s="357"/>
      <c r="AH253" s="357"/>
      <c r="AI253" s="357"/>
      <c r="AJ253" s="357"/>
      <c r="AK253" s="357"/>
      <c r="AL253" s="357"/>
      <c r="AM253" s="357"/>
      <c r="AN253" s="357"/>
      <c r="AO253" s="357"/>
      <c r="AP253" s="357"/>
      <c r="AQ253" s="357"/>
      <c r="AR253" s="357"/>
      <c r="AS253" s="357"/>
      <c r="AT253" s="357"/>
      <c r="AU253" s="228"/>
      <c r="AV253" s="228"/>
      <c r="AW253" s="228"/>
      <c r="AX253" s="72"/>
    </row>
    <row r="254" spans="1:50" ht="22.5" customHeight="1" x14ac:dyDescent="0.25">
      <c r="A254" s="357"/>
      <c r="B254" s="358"/>
      <c r="C254" s="358"/>
      <c r="D254" s="357"/>
      <c r="E254" s="357"/>
      <c r="F254" s="359"/>
      <c r="G254" s="359"/>
      <c r="H254" s="359"/>
      <c r="I254" s="359"/>
      <c r="J254" s="359"/>
      <c r="K254" s="359"/>
      <c r="L254" s="357"/>
      <c r="M254" s="357"/>
      <c r="N254" s="357"/>
      <c r="O254" s="357"/>
      <c r="P254" s="357"/>
      <c r="Q254" s="357"/>
      <c r="R254" s="357"/>
      <c r="S254" s="357"/>
      <c r="T254" s="357"/>
      <c r="U254" s="357"/>
      <c r="V254" s="357"/>
      <c r="W254" s="357"/>
      <c r="X254" s="357"/>
      <c r="Y254" s="357"/>
      <c r="Z254" s="357"/>
      <c r="AA254" s="357"/>
      <c r="AB254" s="357"/>
      <c r="AC254" s="357"/>
      <c r="AD254" s="357"/>
      <c r="AE254" s="357"/>
      <c r="AF254" s="357"/>
      <c r="AG254" s="357"/>
      <c r="AH254" s="357"/>
      <c r="AI254" s="357"/>
      <c r="AJ254" s="357"/>
      <c r="AK254" s="357"/>
      <c r="AL254" s="357"/>
      <c r="AM254" s="357"/>
      <c r="AN254" s="357"/>
      <c r="AO254" s="357"/>
      <c r="AP254" s="357"/>
      <c r="AQ254" s="357"/>
      <c r="AR254" s="357"/>
      <c r="AS254" s="357"/>
      <c r="AT254" s="357"/>
      <c r="AU254" s="228"/>
      <c r="AV254" s="228"/>
      <c r="AW254" s="228"/>
      <c r="AX254" s="72"/>
    </row>
    <row r="255" spans="1:50" ht="22.5" customHeight="1" x14ac:dyDescent="0.25">
      <c r="A255" s="357"/>
      <c r="B255" s="358"/>
      <c r="C255" s="358"/>
      <c r="D255" s="357"/>
      <c r="E255" s="357"/>
      <c r="F255" s="359"/>
      <c r="G255" s="359"/>
      <c r="H255" s="359"/>
      <c r="I255" s="359"/>
      <c r="J255" s="359"/>
      <c r="K255" s="359"/>
      <c r="L255" s="357"/>
      <c r="M255" s="357"/>
      <c r="N255" s="357"/>
      <c r="O255" s="357"/>
      <c r="P255" s="357"/>
      <c r="Q255" s="357"/>
      <c r="R255" s="357"/>
      <c r="S255" s="357"/>
      <c r="T255" s="357"/>
      <c r="U255" s="357"/>
      <c r="V255" s="357"/>
      <c r="W255" s="357"/>
      <c r="X255" s="357"/>
      <c r="Y255" s="357"/>
      <c r="Z255" s="357"/>
      <c r="AA255" s="357"/>
      <c r="AB255" s="357"/>
      <c r="AC255" s="357"/>
      <c r="AD255" s="357"/>
      <c r="AE255" s="357"/>
      <c r="AF255" s="357"/>
      <c r="AG255" s="357"/>
      <c r="AH255" s="357"/>
      <c r="AI255" s="357"/>
      <c r="AJ255" s="357"/>
      <c r="AK255" s="357"/>
      <c r="AL255" s="357"/>
      <c r="AM255" s="357"/>
      <c r="AN255" s="357"/>
      <c r="AO255" s="357"/>
      <c r="AP255" s="357"/>
      <c r="AQ255" s="357"/>
      <c r="AR255" s="357"/>
      <c r="AS255" s="357"/>
      <c r="AT255" s="357"/>
      <c r="AU255" s="228"/>
      <c r="AV255" s="228"/>
      <c r="AW255" s="228"/>
      <c r="AX255" s="72"/>
    </row>
    <row r="256" spans="1:50" ht="22.5" customHeight="1" x14ac:dyDescent="0.25">
      <c r="A256" s="357"/>
      <c r="B256" s="358"/>
      <c r="C256" s="358"/>
      <c r="D256" s="357"/>
      <c r="E256" s="357"/>
      <c r="F256" s="359"/>
      <c r="G256" s="359"/>
      <c r="H256" s="359"/>
      <c r="I256" s="359"/>
      <c r="J256" s="359"/>
      <c r="K256" s="359"/>
      <c r="L256" s="357"/>
      <c r="M256" s="357"/>
      <c r="N256" s="357"/>
      <c r="O256" s="357"/>
      <c r="P256" s="357"/>
      <c r="Q256" s="357"/>
      <c r="R256" s="357"/>
      <c r="S256" s="357"/>
      <c r="T256" s="357"/>
      <c r="U256" s="357"/>
      <c r="V256" s="357"/>
      <c r="W256" s="357"/>
      <c r="X256" s="357"/>
      <c r="Y256" s="357"/>
      <c r="Z256" s="357"/>
      <c r="AA256" s="357"/>
      <c r="AB256" s="357"/>
      <c r="AC256" s="357"/>
      <c r="AD256" s="357"/>
      <c r="AE256" s="357"/>
      <c r="AF256" s="357"/>
      <c r="AG256" s="357"/>
      <c r="AH256" s="357"/>
      <c r="AI256" s="357"/>
      <c r="AJ256" s="357"/>
      <c r="AK256" s="357"/>
      <c r="AL256" s="357"/>
      <c r="AM256" s="357"/>
      <c r="AN256" s="357"/>
      <c r="AO256" s="357"/>
      <c r="AP256" s="357"/>
      <c r="AQ256" s="357"/>
      <c r="AR256" s="357"/>
      <c r="AS256" s="357"/>
      <c r="AT256" s="357"/>
      <c r="AU256" s="228"/>
      <c r="AV256" s="228"/>
      <c r="AW256" s="228"/>
      <c r="AX256" s="72"/>
    </row>
    <row r="257" spans="1:50" ht="22.5" customHeight="1" x14ac:dyDescent="0.25">
      <c r="A257" s="357"/>
      <c r="B257" s="358"/>
      <c r="C257" s="358"/>
      <c r="D257" s="357"/>
      <c r="E257" s="357"/>
      <c r="F257" s="359"/>
      <c r="G257" s="359"/>
      <c r="H257" s="359"/>
      <c r="I257" s="359"/>
      <c r="J257" s="359"/>
      <c r="K257" s="359"/>
      <c r="L257" s="357"/>
      <c r="M257" s="357"/>
      <c r="N257" s="357"/>
      <c r="O257" s="357"/>
      <c r="P257" s="357"/>
      <c r="Q257" s="357"/>
      <c r="R257" s="357"/>
      <c r="S257" s="357"/>
      <c r="T257" s="357"/>
      <c r="U257" s="357"/>
      <c r="V257" s="357"/>
      <c r="W257" s="357"/>
      <c r="X257" s="357"/>
      <c r="Y257" s="357"/>
      <c r="Z257" s="357"/>
      <c r="AA257" s="357"/>
      <c r="AB257" s="357"/>
      <c r="AC257" s="357"/>
      <c r="AD257" s="357"/>
      <c r="AE257" s="357"/>
      <c r="AF257" s="357"/>
      <c r="AG257" s="357"/>
      <c r="AH257" s="357"/>
      <c r="AI257" s="357"/>
      <c r="AJ257" s="357"/>
      <c r="AK257" s="357"/>
      <c r="AL257" s="357"/>
      <c r="AM257" s="357"/>
      <c r="AN257" s="357"/>
      <c r="AO257" s="357"/>
      <c r="AP257" s="357"/>
      <c r="AQ257" s="357"/>
      <c r="AR257" s="357"/>
      <c r="AS257" s="357"/>
      <c r="AT257" s="357"/>
      <c r="AU257" s="228"/>
      <c r="AV257" s="228"/>
      <c r="AW257" s="228"/>
      <c r="AX257" s="72"/>
    </row>
    <row r="258" spans="1:50" ht="22.5" customHeight="1" x14ac:dyDescent="0.25">
      <c r="A258" s="357"/>
      <c r="B258" s="358"/>
      <c r="C258" s="358"/>
      <c r="D258" s="357"/>
      <c r="E258" s="357"/>
      <c r="F258" s="359"/>
      <c r="G258" s="359"/>
      <c r="H258" s="359"/>
      <c r="I258" s="359"/>
      <c r="J258" s="359"/>
      <c r="K258" s="359"/>
      <c r="L258" s="357"/>
      <c r="M258" s="357"/>
      <c r="N258" s="357"/>
      <c r="O258" s="357"/>
      <c r="P258" s="357"/>
      <c r="Q258" s="357"/>
      <c r="R258" s="357"/>
      <c r="S258" s="357"/>
      <c r="T258" s="357"/>
      <c r="U258" s="357"/>
      <c r="V258" s="357"/>
      <c r="W258" s="357"/>
      <c r="X258" s="357"/>
      <c r="Y258" s="357"/>
      <c r="Z258" s="357"/>
      <c r="AA258" s="357"/>
      <c r="AB258" s="357"/>
      <c r="AC258" s="357"/>
      <c r="AD258" s="357"/>
      <c r="AE258" s="357"/>
      <c r="AF258" s="357"/>
      <c r="AG258" s="357"/>
      <c r="AH258" s="357"/>
      <c r="AI258" s="357"/>
      <c r="AJ258" s="357"/>
      <c r="AK258" s="357"/>
      <c r="AL258" s="357"/>
      <c r="AM258" s="357"/>
      <c r="AN258" s="357"/>
      <c r="AO258" s="357"/>
      <c r="AP258" s="357"/>
      <c r="AQ258" s="357"/>
      <c r="AR258" s="357"/>
      <c r="AS258" s="357"/>
      <c r="AT258" s="357"/>
      <c r="AU258" s="228"/>
      <c r="AV258" s="228"/>
      <c r="AW258" s="228"/>
      <c r="AX258" s="72"/>
    </row>
    <row r="259" spans="1:50" ht="22.5" customHeight="1" x14ac:dyDescent="0.25">
      <c r="A259" s="357"/>
      <c r="B259" s="358"/>
      <c r="C259" s="358"/>
      <c r="D259" s="357"/>
      <c r="E259" s="357"/>
      <c r="F259" s="359"/>
      <c r="G259" s="359"/>
      <c r="H259" s="359"/>
      <c r="I259" s="359"/>
      <c r="J259" s="359"/>
      <c r="K259" s="359"/>
      <c r="L259" s="357"/>
      <c r="M259" s="357"/>
      <c r="N259" s="357"/>
      <c r="O259" s="357"/>
      <c r="P259" s="357"/>
      <c r="Q259" s="357"/>
      <c r="R259" s="357"/>
      <c r="S259" s="357"/>
      <c r="T259" s="357"/>
      <c r="U259" s="357"/>
      <c r="V259" s="357"/>
      <c r="W259" s="357"/>
      <c r="X259" s="357"/>
      <c r="Y259" s="357"/>
      <c r="Z259" s="357"/>
      <c r="AA259" s="357"/>
      <c r="AB259" s="357"/>
      <c r="AC259" s="357"/>
      <c r="AD259" s="357"/>
      <c r="AE259" s="357"/>
      <c r="AF259" s="357"/>
      <c r="AG259" s="357"/>
      <c r="AH259" s="357"/>
      <c r="AI259" s="357"/>
      <c r="AJ259" s="357"/>
      <c r="AK259" s="357"/>
      <c r="AL259" s="357"/>
      <c r="AM259" s="357"/>
      <c r="AN259" s="357"/>
      <c r="AO259" s="357"/>
      <c r="AP259" s="357"/>
      <c r="AQ259" s="357"/>
      <c r="AR259" s="357"/>
      <c r="AS259" s="357"/>
      <c r="AT259" s="357"/>
      <c r="AU259" s="228"/>
      <c r="AV259" s="228"/>
      <c r="AW259" s="228"/>
      <c r="AX259" s="72"/>
    </row>
    <row r="260" spans="1:50" ht="22.5" customHeight="1" x14ac:dyDescent="0.25">
      <c r="A260" s="357"/>
      <c r="B260" s="358"/>
      <c r="C260" s="358"/>
      <c r="D260" s="357"/>
      <c r="E260" s="357"/>
      <c r="F260" s="359"/>
      <c r="G260" s="359"/>
      <c r="H260" s="359"/>
      <c r="I260" s="359"/>
      <c r="J260" s="359"/>
      <c r="K260" s="359"/>
      <c r="L260" s="357"/>
      <c r="M260" s="357"/>
      <c r="N260" s="357"/>
      <c r="O260" s="357"/>
      <c r="P260" s="357"/>
      <c r="Q260" s="357"/>
      <c r="R260" s="357"/>
      <c r="S260" s="357"/>
      <c r="T260" s="357"/>
      <c r="U260" s="357"/>
      <c r="V260" s="357"/>
      <c r="W260" s="357"/>
      <c r="X260" s="357"/>
      <c r="Y260" s="357"/>
      <c r="Z260" s="357"/>
      <c r="AA260" s="357"/>
      <c r="AB260" s="357"/>
      <c r="AC260" s="357"/>
      <c r="AD260" s="357"/>
      <c r="AE260" s="357"/>
      <c r="AF260" s="357"/>
      <c r="AG260" s="357"/>
      <c r="AH260" s="357"/>
      <c r="AI260" s="357"/>
      <c r="AJ260" s="357"/>
      <c r="AK260" s="357"/>
      <c r="AL260" s="357"/>
      <c r="AM260" s="357"/>
      <c r="AN260" s="357"/>
      <c r="AO260" s="357"/>
      <c r="AP260" s="357"/>
      <c r="AQ260" s="357"/>
      <c r="AR260" s="357"/>
      <c r="AS260" s="357"/>
      <c r="AT260" s="357"/>
      <c r="AU260" s="228"/>
      <c r="AV260" s="228"/>
      <c r="AW260" s="228"/>
      <c r="AX260" s="72"/>
    </row>
    <row r="261" spans="1:50" ht="22.5" customHeight="1" x14ac:dyDescent="0.25">
      <c r="A261" s="357"/>
      <c r="B261" s="358"/>
      <c r="C261" s="358"/>
      <c r="D261" s="357"/>
      <c r="E261" s="357"/>
      <c r="F261" s="359"/>
      <c r="G261" s="359"/>
      <c r="H261" s="359"/>
      <c r="I261" s="359"/>
      <c r="J261" s="359"/>
      <c r="K261" s="359"/>
      <c r="L261" s="357"/>
      <c r="M261" s="357"/>
      <c r="N261" s="357"/>
      <c r="O261" s="357"/>
      <c r="P261" s="357"/>
      <c r="Q261" s="357"/>
      <c r="R261" s="357"/>
      <c r="S261" s="357"/>
      <c r="T261" s="357"/>
      <c r="U261" s="357"/>
      <c r="V261" s="357"/>
      <c r="W261" s="357"/>
      <c r="X261" s="357"/>
      <c r="Y261" s="357"/>
      <c r="Z261" s="357"/>
      <c r="AA261" s="357"/>
      <c r="AB261" s="357"/>
      <c r="AC261" s="357"/>
      <c r="AD261" s="357"/>
      <c r="AE261" s="357"/>
      <c r="AF261" s="357"/>
      <c r="AG261" s="357"/>
      <c r="AH261" s="357"/>
      <c r="AI261" s="357"/>
      <c r="AJ261" s="357"/>
      <c r="AK261" s="357"/>
      <c r="AL261" s="357"/>
      <c r="AM261" s="357"/>
      <c r="AN261" s="357"/>
      <c r="AO261" s="357"/>
      <c r="AP261" s="357"/>
      <c r="AQ261" s="357"/>
      <c r="AR261" s="357"/>
      <c r="AS261" s="357"/>
      <c r="AT261" s="357"/>
      <c r="AU261" s="228"/>
      <c r="AV261" s="228"/>
      <c r="AW261" s="228"/>
      <c r="AX261" s="72"/>
    </row>
    <row r="262" spans="1:50" ht="22.5" customHeight="1" x14ac:dyDescent="0.25">
      <c r="A262" s="357"/>
      <c r="B262" s="358"/>
      <c r="C262" s="358"/>
      <c r="D262" s="357"/>
      <c r="E262" s="357"/>
      <c r="F262" s="359"/>
      <c r="G262" s="359"/>
      <c r="H262" s="359"/>
      <c r="I262" s="359"/>
      <c r="J262" s="359"/>
      <c r="K262" s="359"/>
      <c r="L262" s="357"/>
      <c r="M262" s="357"/>
      <c r="N262" s="357"/>
      <c r="O262" s="357"/>
      <c r="P262" s="357"/>
      <c r="Q262" s="357"/>
      <c r="R262" s="357"/>
      <c r="S262" s="357"/>
      <c r="T262" s="357"/>
      <c r="U262" s="357"/>
      <c r="V262" s="357"/>
      <c r="W262" s="357"/>
      <c r="X262" s="357"/>
      <c r="Y262" s="357"/>
      <c r="Z262" s="357"/>
      <c r="AA262" s="357"/>
      <c r="AB262" s="357"/>
      <c r="AC262" s="357"/>
      <c r="AD262" s="357"/>
      <c r="AE262" s="357"/>
      <c r="AF262" s="357"/>
      <c r="AG262" s="357"/>
      <c r="AH262" s="357"/>
      <c r="AI262" s="357"/>
      <c r="AJ262" s="357"/>
      <c r="AK262" s="357"/>
      <c r="AL262" s="357"/>
      <c r="AM262" s="357"/>
      <c r="AN262" s="357"/>
      <c r="AO262" s="357"/>
      <c r="AP262" s="357"/>
      <c r="AQ262" s="357"/>
      <c r="AR262" s="357"/>
      <c r="AS262" s="357"/>
      <c r="AT262" s="357"/>
      <c r="AU262" s="228"/>
      <c r="AV262" s="228"/>
      <c r="AW262" s="228"/>
      <c r="AX262" s="72"/>
    </row>
    <row r="263" spans="1:50" ht="22.5" customHeight="1" x14ac:dyDescent="0.25">
      <c r="A263" s="357"/>
      <c r="B263" s="358"/>
      <c r="C263" s="358"/>
      <c r="D263" s="357"/>
      <c r="E263" s="357"/>
      <c r="F263" s="359"/>
      <c r="G263" s="359"/>
      <c r="H263" s="359"/>
      <c r="I263" s="359"/>
      <c r="J263" s="359"/>
      <c r="K263" s="359"/>
      <c r="L263" s="357"/>
      <c r="M263" s="357"/>
      <c r="N263" s="357"/>
      <c r="O263" s="357"/>
      <c r="P263" s="357"/>
      <c r="Q263" s="357"/>
      <c r="R263" s="357"/>
      <c r="S263" s="357"/>
      <c r="T263" s="357"/>
      <c r="U263" s="357"/>
      <c r="V263" s="357"/>
      <c r="W263" s="357"/>
      <c r="X263" s="357"/>
      <c r="Y263" s="357"/>
      <c r="Z263" s="357"/>
      <c r="AA263" s="357"/>
      <c r="AB263" s="357"/>
      <c r="AC263" s="357"/>
      <c r="AD263" s="357"/>
      <c r="AE263" s="357"/>
      <c r="AF263" s="357"/>
      <c r="AG263" s="357"/>
      <c r="AH263" s="357"/>
      <c r="AI263" s="357"/>
      <c r="AJ263" s="357"/>
      <c r="AK263" s="357"/>
      <c r="AL263" s="357"/>
      <c r="AM263" s="357"/>
      <c r="AN263" s="357"/>
      <c r="AO263" s="357"/>
      <c r="AP263" s="357"/>
      <c r="AQ263" s="357"/>
      <c r="AR263" s="357"/>
      <c r="AS263" s="357"/>
      <c r="AT263" s="357"/>
      <c r="AU263" s="228"/>
      <c r="AV263" s="228"/>
      <c r="AW263" s="228"/>
      <c r="AX263" s="72"/>
    </row>
    <row r="264" spans="1:50" ht="22.5" customHeight="1" x14ac:dyDescent="0.25">
      <c r="A264" s="357"/>
      <c r="B264" s="358"/>
      <c r="C264" s="358"/>
      <c r="D264" s="357"/>
      <c r="E264" s="357"/>
      <c r="F264" s="359"/>
      <c r="G264" s="359"/>
      <c r="H264" s="359"/>
      <c r="I264" s="359"/>
      <c r="J264" s="359"/>
      <c r="K264" s="359"/>
      <c r="L264" s="357"/>
      <c r="M264" s="357"/>
      <c r="N264" s="357"/>
      <c r="O264" s="357"/>
      <c r="P264" s="357"/>
      <c r="Q264" s="357"/>
      <c r="R264" s="357"/>
      <c r="S264" s="357"/>
      <c r="T264" s="357"/>
      <c r="U264" s="357"/>
      <c r="V264" s="357"/>
      <c r="W264" s="357"/>
      <c r="X264" s="357"/>
      <c r="Y264" s="357"/>
      <c r="Z264" s="357"/>
      <c r="AA264" s="357"/>
      <c r="AB264" s="357"/>
      <c r="AC264" s="357"/>
      <c r="AD264" s="357"/>
      <c r="AE264" s="357"/>
      <c r="AF264" s="357"/>
      <c r="AG264" s="357"/>
      <c r="AH264" s="357"/>
      <c r="AI264" s="357"/>
      <c r="AJ264" s="357"/>
      <c r="AK264" s="357"/>
      <c r="AL264" s="357"/>
      <c r="AM264" s="357"/>
      <c r="AN264" s="357"/>
      <c r="AO264" s="357"/>
      <c r="AP264" s="357"/>
      <c r="AQ264" s="357"/>
      <c r="AR264" s="357"/>
      <c r="AS264" s="357"/>
      <c r="AT264" s="357"/>
      <c r="AU264" s="228"/>
      <c r="AV264" s="228"/>
      <c r="AW264" s="228"/>
      <c r="AX264" s="72"/>
    </row>
    <row r="265" spans="1:50" ht="22.5" customHeight="1" x14ac:dyDescent="0.25">
      <c r="A265" s="357"/>
      <c r="B265" s="358"/>
      <c r="C265" s="358"/>
      <c r="D265" s="357"/>
      <c r="E265" s="357"/>
      <c r="F265" s="359"/>
      <c r="G265" s="359"/>
      <c r="H265" s="359"/>
      <c r="I265" s="359"/>
      <c r="J265" s="359"/>
      <c r="K265" s="359"/>
      <c r="L265" s="357"/>
      <c r="M265" s="357"/>
      <c r="N265" s="357"/>
      <c r="O265" s="357"/>
      <c r="P265" s="357"/>
      <c r="Q265" s="357"/>
      <c r="R265" s="357"/>
      <c r="S265" s="357"/>
      <c r="T265" s="357"/>
      <c r="U265" s="357"/>
      <c r="V265" s="357"/>
      <c r="W265" s="357"/>
      <c r="X265" s="357"/>
      <c r="Y265" s="357"/>
      <c r="Z265" s="357"/>
      <c r="AA265" s="357"/>
      <c r="AB265" s="357"/>
      <c r="AC265" s="357"/>
      <c r="AD265" s="357"/>
      <c r="AE265" s="357"/>
      <c r="AF265" s="357"/>
      <c r="AG265" s="357"/>
      <c r="AH265" s="357"/>
      <c r="AI265" s="357"/>
      <c r="AJ265" s="357"/>
      <c r="AK265" s="357"/>
      <c r="AL265" s="357"/>
      <c r="AM265" s="357"/>
      <c r="AN265" s="357"/>
      <c r="AO265" s="357"/>
      <c r="AP265" s="357"/>
      <c r="AQ265" s="357"/>
      <c r="AR265" s="357"/>
      <c r="AS265" s="357"/>
      <c r="AT265" s="357"/>
      <c r="AU265" s="228"/>
      <c r="AV265" s="228"/>
      <c r="AW265" s="228"/>
      <c r="AX265" s="72"/>
    </row>
    <row r="266" spans="1:50" ht="22.5" customHeight="1" x14ac:dyDescent="0.25">
      <c r="A266" s="357"/>
      <c r="B266" s="358"/>
      <c r="C266" s="358"/>
      <c r="D266" s="357"/>
      <c r="E266" s="357"/>
      <c r="F266" s="359"/>
      <c r="G266" s="359"/>
      <c r="H266" s="359"/>
      <c r="I266" s="359"/>
      <c r="J266" s="359"/>
      <c r="K266" s="359"/>
      <c r="L266" s="357"/>
      <c r="M266" s="357"/>
      <c r="N266" s="357"/>
      <c r="O266" s="357"/>
      <c r="P266" s="357"/>
      <c r="Q266" s="357"/>
      <c r="R266" s="357"/>
      <c r="S266" s="357"/>
      <c r="T266" s="357"/>
      <c r="U266" s="357"/>
      <c r="V266" s="357"/>
      <c r="W266" s="357"/>
      <c r="X266" s="357"/>
      <c r="Y266" s="357"/>
      <c r="Z266" s="357"/>
      <c r="AA266" s="357"/>
      <c r="AB266" s="357"/>
      <c r="AC266" s="357"/>
      <c r="AD266" s="357"/>
      <c r="AE266" s="357"/>
      <c r="AF266" s="357"/>
      <c r="AG266" s="357"/>
      <c r="AH266" s="357"/>
      <c r="AI266" s="357"/>
      <c r="AJ266" s="357"/>
      <c r="AK266" s="357"/>
      <c r="AL266" s="357"/>
      <c r="AM266" s="357"/>
      <c r="AN266" s="357"/>
      <c r="AO266" s="357"/>
      <c r="AP266" s="357"/>
      <c r="AQ266" s="357"/>
      <c r="AR266" s="357"/>
      <c r="AS266" s="357"/>
      <c r="AT266" s="357"/>
      <c r="AU266" s="228"/>
      <c r="AV266" s="228"/>
      <c r="AW266" s="228"/>
      <c r="AX266" s="72"/>
    </row>
    <row r="267" spans="1:50" ht="22.5" customHeight="1" x14ac:dyDescent="0.25">
      <c r="A267" s="357"/>
      <c r="B267" s="358"/>
      <c r="C267" s="358"/>
      <c r="D267" s="357"/>
      <c r="E267" s="357"/>
      <c r="F267" s="359"/>
      <c r="G267" s="359"/>
      <c r="H267" s="359"/>
      <c r="I267" s="359"/>
      <c r="J267" s="359"/>
      <c r="K267" s="359"/>
      <c r="L267" s="357"/>
      <c r="M267" s="357"/>
      <c r="N267" s="357"/>
      <c r="O267" s="357"/>
      <c r="P267" s="357"/>
      <c r="Q267" s="357"/>
      <c r="R267" s="357"/>
      <c r="S267" s="357"/>
      <c r="T267" s="357"/>
      <c r="U267" s="357"/>
      <c r="V267" s="357"/>
      <c r="W267" s="357"/>
      <c r="X267" s="357"/>
      <c r="Y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c r="AT267" s="357"/>
      <c r="AU267" s="228"/>
      <c r="AV267" s="228"/>
      <c r="AW267" s="228"/>
      <c r="AX267" s="72"/>
    </row>
    <row r="268" spans="1:50" ht="22.5" customHeight="1" x14ac:dyDescent="0.25">
      <c r="A268" s="357"/>
      <c r="B268" s="358"/>
      <c r="C268" s="358"/>
      <c r="D268" s="357"/>
      <c r="E268" s="357"/>
      <c r="F268" s="359"/>
      <c r="G268" s="359"/>
      <c r="H268" s="359"/>
      <c r="I268" s="359"/>
      <c r="J268" s="359"/>
      <c r="K268" s="359"/>
      <c r="L268" s="357"/>
      <c r="M268" s="357"/>
      <c r="N268" s="357"/>
      <c r="O268" s="357"/>
      <c r="P268" s="357"/>
      <c r="Q268" s="357"/>
      <c r="R268" s="357"/>
      <c r="S268" s="357"/>
      <c r="T268" s="357"/>
      <c r="U268" s="357"/>
      <c r="V268" s="357"/>
      <c r="W268" s="357"/>
      <c r="X268" s="357"/>
      <c r="Y268" s="357"/>
      <c r="Z268" s="357"/>
      <c r="AA268" s="357"/>
      <c r="AB268" s="357"/>
      <c r="AC268" s="357"/>
      <c r="AD268" s="357"/>
      <c r="AE268" s="357"/>
      <c r="AF268" s="357"/>
      <c r="AG268" s="357"/>
      <c r="AH268" s="357"/>
      <c r="AI268" s="357"/>
      <c r="AJ268" s="357"/>
      <c r="AK268" s="357"/>
      <c r="AL268" s="357"/>
      <c r="AM268" s="357"/>
      <c r="AN268" s="357"/>
      <c r="AO268" s="357"/>
      <c r="AP268" s="357"/>
      <c r="AQ268" s="357"/>
      <c r="AR268" s="357"/>
      <c r="AS268" s="357"/>
      <c r="AT268" s="357"/>
      <c r="AU268" s="228"/>
      <c r="AV268" s="228"/>
      <c r="AW268" s="228"/>
      <c r="AX268" s="72"/>
    </row>
    <row r="269" spans="1:50" ht="22.5" customHeight="1" x14ac:dyDescent="0.25">
      <c r="A269" s="357"/>
      <c r="B269" s="358"/>
      <c r="C269" s="358"/>
      <c r="D269" s="357"/>
      <c r="E269" s="357"/>
      <c r="F269" s="359"/>
      <c r="G269" s="359"/>
      <c r="H269" s="359"/>
      <c r="I269" s="359"/>
      <c r="J269" s="359"/>
      <c r="K269" s="359"/>
      <c r="L269" s="357"/>
      <c r="M269" s="357"/>
      <c r="N269" s="357"/>
      <c r="O269" s="357"/>
      <c r="P269" s="357"/>
      <c r="Q269" s="357"/>
      <c r="R269" s="357"/>
      <c r="S269" s="357"/>
      <c r="T269" s="357"/>
      <c r="U269" s="357"/>
      <c r="V269" s="357"/>
      <c r="W269" s="357"/>
      <c r="X269" s="357"/>
      <c r="Y269" s="357"/>
      <c r="Z269" s="357"/>
      <c r="AA269" s="357"/>
      <c r="AB269" s="357"/>
      <c r="AC269" s="357"/>
      <c r="AD269" s="357"/>
      <c r="AE269" s="357"/>
      <c r="AF269" s="357"/>
      <c r="AG269" s="357"/>
      <c r="AH269" s="357"/>
      <c r="AI269" s="357"/>
      <c r="AJ269" s="357"/>
      <c r="AK269" s="357"/>
      <c r="AL269" s="357"/>
      <c r="AM269" s="357"/>
      <c r="AN269" s="357"/>
      <c r="AO269" s="357"/>
      <c r="AP269" s="357"/>
      <c r="AQ269" s="357"/>
      <c r="AR269" s="357"/>
      <c r="AS269" s="357"/>
      <c r="AT269" s="357"/>
      <c r="AU269" s="228"/>
      <c r="AV269" s="228"/>
      <c r="AW269" s="228"/>
      <c r="AX269" s="72"/>
    </row>
    <row r="270" spans="1:50" ht="22.5" customHeight="1" x14ac:dyDescent="0.25">
      <c r="A270" s="357"/>
      <c r="B270" s="358"/>
      <c r="C270" s="358"/>
      <c r="D270" s="357"/>
      <c r="E270" s="357"/>
      <c r="F270" s="359"/>
      <c r="G270" s="359"/>
      <c r="H270" s="359"/>
      <c r="I270" s="359"/>
      <c r="J270" s="359"/>
      <c r="K270" s="359"/>
      <c r="L270" s="357"/>
      <c r="M270" s="357"/>
      <c r="N270" s="357"/>
      <c r="O270" s="357"/>
      <c r="P270" s="357"/>
      <c r="Q270" s="357"/>
      <c r="R270" s="357"/>
      <c r="S270" s="357"/>
      <c r="T270" s="357"/>
      <c r="U270" s="357"/>
      <c r="V270" s="357"/>
      <c r="W270" s="357"/>
      <c r="X270" s="357"/>
      <c r="Y270" s="357"/>
      <c r="Z270" s="357"/>
      <c r="AA270" s="357"/>
      <c r="AB270" s="357"/>
      <c r="AC270" s="357"/>
      <c r="AD270" s="357"/>
      <c r="AE270" s="357"/>
      <c r="AF270" s="357"/>
      <c r="AG270" s="357"/>
      <c r="AH270" s="357"/>
      <c r="AI270" s="357"/>
      <c r="AJ270" s="357"/>
      <c r="AK270" s="357"/>
      <c r="AL270" s="357"/>
      <c r="AM270" s="357"/>
      <c r="AN270" s="357"/>
      <c r="AO270" s="357"/>
      <c r="AP270" s="357"/>
      <c r="AQ270" s="357"/>
      <c r="AR270" s="357"/>
      <c r="AS270" s="357"/>
      <c r="AT270" s="357"/>
      <c r="AU270" s="228"/>
      <c r="AV270" s="228"/>
      <c r="AW270" s="228"/>
      <c r="AX270" s="72"/>
    </row>
    <row r="271" spans="1:50" ht="22.5" customHeight="1" x14ac:dyDescent="0.25">
      <c r="A271" s="357"/>
      <c r="B271" s="358"/>
      <c r="C271" s="358"/>
      <c r="D271" s="357"/>
      <c r="E271" s="357"/>
      <c r="F271" s="359"/>
      <c r="G271" s="359"/>
      <c r="H271" s="359"/>
      <c r="I271" s="359"/>
      <c r="J271" s="359"/>
      <c r="K271" s="359"/>
      <c r="L271" s="357"/>
      <c r="M271" s="357"/>
      <c r="N271" s="357"/>
      <c r="O271" s="357"/>
      <c r="P271" s="357"/>
      <c r="Q271" s="357"/>
      <c r="R271" s="357"/>
      <c r="S271" s="357"/>
      <c r="T271" s="357"/>
      <c r="U271" s="357"/>
      <c r="V271" s="357"/>
      <c r="W271" s="357"/>
      <c r="X271" s="357"/>
      <c r="Y271" s="357"/>
      <c r="Z271" s="357"/>
      <c r="AA271" s="357"/>
      <c r="AB271" s="357"/>
      <c r="AC271" s="357"/>
      <c r="AD271" s="357"/>
      <c r="AE271" s="357"/>
      <c r="AF271" s="357"/>
      <c r="AG271" s="357"/>
      <c r="AH271" s="357"/>
      <c r="AI271" s="357"/>
      <c r="AJ271" s="357"/>
      <c r="AK271" s="357"/>
      <c r="AL271" s="357"/>
      <c r="AM271" s="357"/>
      <c r="AN271" s="357"/>
      <c r="AO271" s="357"/>
      <c r="AP271" s="357"/>
      <c r="AQ271" s="357"/>
      <c r="AR271" s="357"/>
      <c r="AS271" s="357"/>
      <c r="AT271" s="357"/>
      <c r="AU271" s="228"/>
      <c r="AV271" s="228"/>
      <c r="AW271" s="228"/>
      <c r="AX271" s="72"/>
    </row>
    <row r="272" spans="1:50" ht="22.5" customHeight="1" x14ac:dyDescent="0.25">
      <c r="A272" s="357"/>
      <c r="B272" s="358"/>
      <c r="C272" s="358"/>
      <c r="D272" s="357"/>
      <c r="E272" s="357"/>
      <c r="F272" s="359"/>
      <c r="G272" s="359"/>
      <c r="H272" s="359"/>
      <c r="I272" s="359"/>
      <c r="J272" s="359"/>
      <c r="K272" s="359"/>
      <c r="L272" s="357"/>
      <c r="M272" s="357"/>
      <c r="N272" s="357"/>
      <c r="O272" s="357"/>
      <c r="P272" s="357"/>
      <c r="Q272" s="357"/>
      <c r="R272" s="357"/>
      <c r="S272" s="357"/>
      <c r="T272" s="357"/>
      <c r="U272" s="357"/>
      <c r="V272" s="357"/>
      <c r="W272" s="357"/>
      <c r="X272" s="357"/>
      <c r="Y272" s="357"/>
      <c r="Z272" s="357"/>
      <c r="AA272" s="357"/>
      <c r="AB272" s="357"/>
      <c r="AC272" s="357"/>
      <c r="AD272" s="357"/>
      <c r="AE272" s="357"/>
      <c r="AF272" s="357"/>
      <c r="AG272" s="357"/>
      <c r="AH272" s="357"/>
      <c r="AI272" s="357"/>
      <c r="AJ272" s="357"/>
      <c r="AK272" s="357"/>
      <c r="AL272" s="357"/>
      <c r="AM272" s="357"/>
      <c r="AN272" s="357"/>
      <c r="AO272" s="357"/>
      <c r="AP272" s="357"/>
      <c r="AQ272" s="357"/>
      <c r="AR272" s="357"/>
      <c r="AS272" s="357"/>
      <c r="AT272" s="357"/>
      <c r="AU272" s="228"/>
      <c r="AV272" s="228"/>
      <c r="AW272" s="228"/>
      <c r="AX272" s="72"/>
    </row>
    <row r="273" spans="1:50" ht="22.5" customHeight="1" x14ac:dyDescent="0.25">
      <c r="A273" s="357"/>
      <c r="B273" s="358"/>
      <c r="C273" s="358"/>
      <c r="D273" s="357"/>
      <c r="E273" s="357"/>
      <c r="F273" s="359"/>
      <c r="G273" s="359"/>
      <c r="H273" s="359"/>
      <c r="I273" s="359"/>
      <c r="J273" s="359"/>
      <c r="K273" s="359"/>
      <c r="L273" s="357"/>
      <c r="M273" s="357"/>
      <c r="N273" s="357"/>
      <c r="O273" s="357"/>
      <c r="P273" s="357"/>
      <c r="Q273" s="357"/>
      <c r="R273" s="357"/>
      <c r="S273" s="357"/>
      <c r="T273" s="357"/>
      <c r="U273" s="357"/>
      <c r="V273" s="357"/>
      <c r="W273" s="357"/>
      <c r="X273" s="357"/>
      <c r="Y273" s="357"/>
      <c r="Z273" s="357"/>
      <c r="AA273" s="357"/>
      <c r="AB273" s="357"/>
      <c r="AC273" s="357"/>
      <c r="AD273" s="357"/>
      <c r="AE273" s="357"/>
      <c r="AF273" s="357"/>
      <c r="AG273" s="357"/>
      <c r="AH273" s="357"/>
      <c r="AI273" s="357"/>
      <c r="AJ273" s="357"/>
      <c r="AK273" s="357"/>
      <c r="AL273" s="357"/>
      <c r="AM273" s="357"/>
      <c r="AN273" s="357"/>
      <c r="AO273" s="357"/>
      <c r="AP273" s="357"/>
      <c r="AQ273" s="357"/>
      <c r="AR273" s="357"/>
      <c r="AS273" s="357"/>
      <c r="AT273" s="357"/>
      <c r="AU273" s="228"/>
      <c r="AV273" s="228"/>
      <c r="AW273" s="228"/>
      <c r="AX273" s="72"/>
    </row>
    <row r="274" spans="1:50" ht="22.5" customHeight="1" x14ac:dyDescent="0.25">
      <c r="A274" s="357"/>
      <c r="B274" s="358"/>
      <c r="C274" s="358"/>
      <c r="D274" s="357"/>
      <c r="E274" s="357"/>
      <c r="F274" s="359"/>
      <c r="G274" s="359"/>
      <c r="H274" s="359"/>
      <c r="I274" s="359"/>
      <c r="J274" s="359"/>
      <c r="K274" s="359"/>
      <c r="L274" s="357"/>
      <c r="M274" s="357"/>
      <c r="N274" s="357"/>
      <c r="O274" s="357"/>
      <c r="P274" s="357"/>
      <c r="Q274" s="357"/>
      <c r="R274" s="357"/>
      <c r="S274" s="357"/>
      <c r="T274" s="357"/>
      <c r="U274" s="357"/>
      <c r="V274" s="357"/>
      <c r="W274" s="357"/>
      <c r="X274" s="357"/>
      <c r="Y274" s="357"/>
      <c r="Z274" s="357"/>
      <c r="AA274" s="357"/>
      <c r="AB274" s="357"/>
      <c r="AC274" s="357"/>
      <c r="AD274" s="357"/>
      <c r="AE274" s="357"/>
      <c r="AF274" s="357"/>
      <c r="AG274" s="357"/>
      <c r="AH274" s="357"/>
      <c r="AI274" s="357"/>
      <c r="AJ274" s="357"/>
      <c r="AK274" s="357"/>
      <c r="AL274" s="357"/>
      <c r="AM274" s="357"/>
      <c r="AN274" s="357"/>
      <c r="AO274" s="357"/>
      <c r="AP274" s="357"/>
      <c r="AQ274" s="357"/>
      <c r="AR274" s="357"/>
      <c r="AS274" s="357"/>
      <c r="AT274" s="357"/>
      <c r="AU274" s="228"/>
      <c r="AV274" s="228"/>
      <c r="AW274" s="228"/>
      <c r="AX274" s="72"/>
    </row>
    <row r="275" spans="1:50" ht="22.5" customHeight="1" x14ac:dyDescent="0.25">
      <c r="A275" s="357"/>
      <c r="B275" s="358"/>
      <c r="C275" s="358"/>
      <c r="D275" s="357"/>
      <c r="E275" s="357"/>
      <c r="F275" s="359"/>
      <c r="G275" s="359"/>
      <c r="H275" s="359"/>
      <c r="I275" s="359"/>
      <c r="J275" s="359"/>
      <c r="K275" s="359"/>
      <c r="L275" s="357"/>
      <c r="M275" s="357"/>
      <c r="N275" s="357"/>
      <c r="O275" s="357"/>
      <c r="P275" s="357"/>
      <c r="Q275" s="357"/>
      <c r="R275" s="357"/>
      <c r="S275" s="357"/>
      <c r="T275" s="357"/>
      <c r="U275" s="357"/>
      <c r="V275" s="357"/>
      <c r="W275" s="357"/>
      <c r="X275" s="357"/>
      <c r="Y275" s="357"/>
      <c r="Z275" s="357"/>
      <c r="AA275" s="357"/>
      <c r="AB275" s="357"/>
      <c r="AC275" s="357"/>
      <c r="AD275" s="357"/>
      <c r="AE275" s="357"/>
      <c r="AF275" s="357"/>
      <c r="AG275" s="357"/>
      <c r="AH275" s="357"/>
      <c r="AI275" s="357"/>
      <c r="AJ275" s="357"/>
      <c r="AK275" s="357"/>
      <c r="AL275" s="357"/>
      <c r="AM275" s="357"/>
      <c r="AN275" s="357"/>
      <c r="AO275" s="357"/>
      <c r="AP275" s="357"/>
      <c r="AQ275" s="357"/>
      <c r="AR275" s="357"/>
      <c r="AS275" s="357"/>
      <c r="AT275" s="357"/>
      <c r="AU275" s="228"/>
      <c r="AV275" s="228"/>
      <c r="AW275" s="228"/>
      <c r="AX275" s="72"/>
    </row>
    <row r="276" spans="1:50" ht="22.5" customHeight="1" x14ac:dyDescent="0.25">
      <c r="A276" s="357"/>
      <c r="B276" s="358"/>
      <c r="C276" s="358"/>
      <c r="D276" s="357"/>
      <c r="E276" s="357"/>
      <c r="F276" s="359"/>
      <c r="G276" s="359"/>
      <c r="H276" s="359"/>
      <c r="I276" s="359"/>
      <c r="J276" s="359"/>
      <c r="K276" s="359"/>
      <c r="L276" s="357"/>
      <c r="M276" s="357"/>
      <c r="N276" s="357"/>
      <c r="O276" s="357"/>
      <c r="P276" s="357"/>
      <c r="Q276" s="357"/>
      <c r="R276" s="357"/>
      <c r="S276" s="357"/>
      <c r="T276" s="357"/>
      <c r="U276" s="357"/>
      <c r="V276" s="357"/>
      <c r="W276" s="357"/>
      <c r="X276" s="357"/>
      <c r="Y276" s="357"/>
      <c r="Z276" s="357"/>
      <c r="AA276" s="357"/>
      <c r="AB276" s="357"/>
      <c r="AC276" s="357"/>
      <c r="AD276" s="357"/>
      <c r="AE276" s="357"/>
      <c r="AF276" s="357"/>
      <c r="AG276" s="357"/>
      <c r="AH276" s="357"/>
      <c r="AI276" s="357"/>
      <c r="AJ276" s="357"/>
      <c r="AK276" s="357"/>
      <c r="AL276" s="357"/>
      <c r="AM276" s="357"/>
      <c r="AN276" s="357"/>
      <c r="AO276" s="357"/>
      <c r="AP276" s="357"/>
      <c r="AQ276" s="357"/>
      <c r="AR276" s="357"/>
      <c r="AS276" s="357"/>
      <c r="AT276" s="357"/>
      <c r="AU276" s="228"/>
      <c r="AV276" s="228"/>
      <c r="AW276" s="228"/>
      <c r="AX276" s="72"/>
    </row>
    <row r="277" spans="1:50" ht="22.5" customHeight="1" x14ac:dyDescent="0.25">
      <c r="A277" s="357"/>
      <c r="B277" s="358"/>
      <c r="C277" s="358"/>
      <c r="D277" s="357"/>
      <c r="E277" s="357"/>
      <c r="F277" s="359"/>
      <c r="G277" s="359"/>
      <c r="H277" s="359"/>
      <c r="I277" s="359"/>
      <c r="J277" s="359"/>
      <c r="K277" s="359"/>
      <c r="L277" s="357"/>
      <c r="M277" s="357"/>
      <c r="N277" s="357"/>
      <c r="O277" s="357"/>
      <c r="P277" s="357"/>
      <c r="Q277" s="357"/>
      <c r="R277" s="357"/>
      <c r="S277" s="357"/>
      <c r="T277" s="357"/>
      <c r="U277" s="357"/>
      <c r="V277" s="357"/>
      <c r="W277" s="357"/>
      <c r="X277" s="357"/>
      <c r="Y277" s="357"/>
      <c r="Z277" s="357"/>
      <c r="AA277" s="357"/>
      <c r="AB277" s="357"/>
      <c r="AC277" s="357"/>
      <c r="AD277" s="357"/>
      <c r="AE277" s="357"/>
      <c r="AF277" s="357"/>
      <c r="AG277" s="357"/>
      <c r="AH277" s="357"/>
      <c r="AI277" s="357"/>
      <c r="AJ277" s="357"/>
      <c r="AK277" s="357"/>
      <c r="AL277" s="357"/>
      <c r="AM277" s="357"/>
      <c r="AN277" s="357"/>
      <c r="AO277" s="357"/>
      <c r="AP277" s="357"/>
      <c r="AQ277" s="357"/>
      <c r="AR277" s="357"/>
      <c r="AS277" s="357"/>
      <c r="AT277" s="357"/>
      <c r="AU277" s="228"/>
      <c r="AV277" s="228"/>
      <c r="AW277" s="228"/>
      <c r="AX277" s="72"/>
    </row>
    <row r="278" spans="1:50" ht="22.5" customHeight="1" x14ac:dyDescent="0.25">
      <c r="A278" s="357"/>
      <c r="B278" s="358"/>
      <c r="C278" s="358"/>
      <c r="D278" s="357"/>
      <c r="E278" s="357"/>
      <c r="F278" s="359"/>
      <c r="G278" s="359"/>
      <c r="H278" s="359"/>
      <c r="I278" s="359"/>
      <c r="J278" s="359"/>
      <c r="K278" s="359"/>
      <c r="L278" s="357"/>
      <c r="M278" s="357"/>
      <c r="N278" s="357"/>
      <c r="O278" s="357"/>
      <c r="P278" s="357"/>
      <c r="Q278" s="357"/>
      <c r="R278" s="357"/>
      <c r="S278" s="357"/>
      <c r="T278" s="357"/>
      <c r="U278" s="357"/>
      <c r="V278" s="357"/>
      <c r="W278" s="357"/>
      <c r="X278" s="357"/>
      <c r="Y278" s="357"/>
      <c r="Z278" s="357"/>
      <c r="AA278" s="357"/>
      <c r="AB278" s="357"/>
      <c r="AC278" s="357"/>
      <c r="AD278" s="357"/>
      <c r="AE278" s="357"/>
      <c r="AF278" s="357"/>
      <c r="AG278" s="357"/>
      <c r="AH278" s="357"/>
      <c r="AI278" s="357"/>
      <c r="AJ278" s="357"/>
      <c r="AK278" s="357"/>
      <c r="AL278" s="357"/>
      <c r="AM278" s="357"/>
      <c r="AN278" s="357"/>
      <c r="AO278" s="357"/>
      <c r="AP278" s="357"/>
      <c r="AQ278" s="357"/>
      <c r="AR278" s="357"/>
      <c r="AS278" s="357"/>
      <c r="AT278" s="357"/>
      <c r="AU278" s="228"/>
      <c r="AV278" s="228"/>
      <c r="AW278" s="228"/>
      <c r="AX278" s="72"/>
    </row>
    <row r="279" spans="1:50" ht="22.5" customHeight="1" x14ac:dyDescent="0.25">
      <c r="A279" s="357"/>
      <c r="B279" s="358"/>
      <c r="C279" s="358"/>
      <c r="D279" s="357"/>
      <c r="E279" s="357"/>
      <c r="F279" s="359"/>
      <c r="G279" s="359"/>
      <c r="H279" s="359"/>
      <c r="I279" s="359"/>
      <c r="J279" s="359"/>
      <c r="K279" s="359"/>
      <c r="L279" s="357"/>
      <c r="M279" s="357"/>
      <c r="N279" s="357"/>
      <c r="O279" s="357"/>
      <c r="P279" s="357"/>
      <c r="Q279" s="357"/>
      <c r="R279" s="357"/>
      <c r="S279" s="357"/>
      <c r="T279" s="357"/>
      <c r="U279" s="357"/>
      <c r="V279" s="357"/>
      <c r="W279" s="357"/>
      <c r="X279" s="357"/>
      <c r="Y279" s="357"/>
      <c r="Z279" s="357"/>
      <c r="AA279" s="357"/>
      <c r="AB279" s="357"/>
      <c r="AC279" s="357"/>
      <c r="AD279" s="357"/>
      <c r="AE279" s="357"/>
      <c r="AF279" s="357"/>
      <c r="AG279" s="357"/>
      <c r="AH279" s="357"/>
      <c r="AI279" s="357"/>
      <c r="AJ279" s="357"/>
      <c r="AK279" s="357"/>
      <c r="AL279" s="357"/>
      <c r="AM279" s="357"/>
      <c r="AN279" s="357"/>
      <c r="AO279" s="357"/>
      <c r="AP279" s="357"/>
      <c r="AQ279" s="357"/>
      <c r="AR279" s="357"/>
      <c r="AS279" s="357"/>
      <c r="AT279" s="357"/>
      <c r="AU279" s="228"/>
      <c r="AV279" s="228"/>
      <c r="AW279" s="228"/>
      <c r="AX279" s="72"/>
    </row>
    <row r="280" spans="1:50" ht="22.5" customHeight="1" x14ac:dyDescent="0.25">
      <c r="A280" s="357"/>
      <c r="B280" s="358"/>
      <c r="C280" s="358"/>
      <c r="D280" s="357"/>
      <c r="E280" s="357"/>
      <c r="F280" s="359"/>
      <c r="G280" s="359"/>
      <c r="H280" s="359"/>
      <c r="I280" s="359"/>
      <c r="J280" s="359"/>
      <c r="K280" s="359"/>
      <c r="L280" s="357"/>
      <c r="M280" s="357"/>
      <c r="N280" s="357"/>
      <c r="O280" s="357"/>
      <c r="P280" s="357"/>
      <c r="Q280" s="357"/>
      <c r="R280" s="357"/>
      <c r="S280" s="357"/>
      <c r="T280" s="357"/>
      <c r="U280" s="357"/>
      <c r="V280" s="357"/>
      <c r="W280" s="357"/>
      <c r="X280" s="357"/>
      <c r="Y280" s="357"/>
      <c r="Z280" s="357"/>
      <c r="AA280" s="357"/>
      <c r="AB280" s="357"/>
      <c r="AC280" s="357"/>
      <c r="AD280" s="357"/>
      <c r="AE280" s="357"/>
      <c r="AF280" s="357"/>
      <c r="AG280" s="357"/>
      <c r="AH280" s="357"/>
      <c r="AI280" s="357"/>
      <c r="AJ280" s="357"/>
      <c r="AK280" s="357"/>
      <c r="AL280" s="357"/>
      <c r="AM280" s="357"/>
      <c r="AN280" s="357"/>
      <c r="AO280" s="357"/>
      <c r="AP280" s="357"/>
      <c r="AQ280" s="357"/>
      <c r="AR280" s="357"/>
      <c r="AS280" s="357"/>
      <c r="AT280" s="357"/>
      <c r="AU280" s="228"/>
      <c r="AV280" s="228"/>
      <c r="AW280" s="228"/>
      <c r="AX280" s="72"/>
    </row>
    <row r="281" spans="1:50" ht="22.5" customHeight="1" x14ac:dyDescent="0.25">
      <c r="A281" s="357"/>
      <c r="B281" s="358"/>
      <c r="C281" s="358"/>
      <c r="D281" s="357"/>
      <c r="E281" s="357"/>
      <c r="F281" s="359"/>
      <c r="G281" s="359"/>
      <c r="H281" s="359"/>
      <c r="I281" s="359"/>
      <c r="J281" s="359"/>
      <c r="K281" s="359"/>
      <c r="L281" s="357"/>
      <c r="M281" s="357"/>
      <c r="N281" s="357"/>
      <c r="O281" s="357"/>
      <c r="P281" s="357"/>
      <c r="Q281" s="357"/>
      <c r="R281" s="357"/>
      <c r="S281" s="357"/>
      <c r="T281" s="357"/>
      <c r="U281" s="357"/>
      <c r="V281" s="357"/>
      <c r="W281" s="357"/>
      <c r="X281" s="357"/>
      <c r="Y281" s="357"/>
      <c r="Z281" s="357"/>
      <c r="AA281" s="357"/>
      <c r="AB281" s="357"/>
      <c r="AC281" s="357"/>
      <c r="AD281" s="357"/>
      <c r="AE281" s="357"/>
      <c r="AF281" s="357"/>
      <c r="AG281" s="357"/>
      <c r="AH281" s="357"/>
      <c r="AI281" s="357"/>
      <c r="AJ281" s="357"/>
      <c r="AK281" s="357"/>
      <c r="AL281" s="357"/>
      <c r="AM281" s="357"/>
      <c r="AN281" s="357"/>
      <c r="AO281" s="357"/>
      <c r="AP281" s="357"/>
      <c r="AQ281" s="357"/>
      <c r="AR281" s="357"/>
      <c r="AS281" s="357"/>
      <c r="AT281" s="357"/>
      <c r="AU281" s="228"/>
      <c r="AV281" s="228"/>
      <c r="AW281" s="228"/>
      <c r="AX281" s="72"/>
    </row>
    <row r="282" spans="1:50" ht="22.5" customHeight="1" x14ac:dyDescent="0.25">
      <c r="A282" s="357"/>
      <c r="B282" s="358"/>
      <c r="C282" s="358"/>
      <c r="D282" s="357"/>
      <c r="E282" s="357"/>
      <c r="F282" s="359"/>
      <c r="G282" s="359"/>
      <c r="H282" s="359"/>
      <c r="I282" s="359"/>
      <c r="J282" s="359"/>
      <c r="K282" s="359"/>
      <c r="L282" s="357"/>
      <c r="M282" s="357"/>
      <c r="N282" s="357"/>
      <c r="O282" s="357"/>
      <c r="P282" s="357"/>
      <c r="Q282" s="357"/>
      <c r="R282" s="357"/>
      <c r="S282" s="357"/>
      <c r="T282" s="357"/>
      <c r="U282" s="357"/>
      <c r="V282" s="357"/>
      <c r="W282" s="357"/>
      <c r="X282" s="357"/>
      <c r="Y282" s="357"/>
      <c r="Z282" s="357"/>
      <c r="AA282" s="357"/>
      <c r="AB282" s="357"/>
      <c r="AC282" s="357"/>
      <c r="AD282" s="357"/>
      <c r="AE282" s="357"/>
      <c r="AF282" s="357"/>
      <c r="AG282" s="357"/>
      <c r="AH282" s="357"/>
      <c r="AI282" s="357"/>
      <c r="AJ282" s="357"/>
      <c r="AK282" s="357"/>
      <c r="AL282" s="357"/>
      <c r="AM282" s="357"/>
      <c r="AN282" s="357"/>
      <c r="AO282" s="357"/>
      <c r="AP282" s="357"/>
      <c r="AQ282" s="357"/>
      <c r="AR282" s="357"/>
      <c r="AS282" s="357"/>
      <c r="AT282" s="357"/>
      <c r="AU282" s="228"/>
      <c r="AV282" s="228"/>
      <c r="AW282" s="228"/>
      <c r="AX282" s="72"/>
    </row>
    <row r="283" spans="1:50" ht="22.5" customHeight="1" x14ac:dyDescent="0.25">
      <c r="A283" s="357"/>
      <c r="B283" s="358"/>
      <c r="C283" s="358"/>
      <c r="D283" s="357"/>
      <c r="E283" s="357"/>
      <c r="F283" s="359"/>
      <c r="G283" s="359"/>
      <c r="H283" s="359"/>
      <c r="I283" s="359"/>
      <c r="J283" s="359"/>
      <c r="K283" s="359"/>
      <c r="L283" s="357"/>
      <c r="M283" s="357"/>
      <c r="N283" s="357"/>
      <c r="O283" s="357"/>
      <c r="P283" s="357"/>
      <c r="Q283" s="357"/>
      <c r="R283" s="357"/>
      <c r="S283" s="357"/>
      <c r="T283" s="357"/>
      <c r="U283" s="357"/>
      <c r="V283" s="357"/>
      <c r="W283" s="357"/>
      <c r="X283" s="357"/>
      <c r="Y283" s="357"/>
      <c r="Z283" s="357"/>
      <c r="AA283" s="357"/>
      <c r="AB283" s="357"/>
      <c r="AC283" s="357"/>
      <c r="AD283" s="357"/>
      <c r="AE283" s="357"/>
      <c r="AF283" s="357"/>
      <c r="AG283" s="357"/>
      <c r="AH283" s="357"/>
      <c r="AI283" s="357"/>
      <c r="AJ283" s="357"/>
      <c r="AK283" s="357"/>
      <c r="AL283" s="357"/>
      <c r="AM283" s="357"/>
      <c r="AN283" s="357"/>
      <c r="AO283" s="357"/>
      <c r="AP283" s="357"/>
      <c r="AQ283" s="357"/>
      <c r="AR283" s="357"/>
      <c r="AS283" s="357"/>
      <c r="AT283" s="357"/>
      <c r="AU283" s="228"/>
      <c r="AV283" s="228"/>
      <c r="AW283" s="228"/>
      <c r="AX283" s="72"/>
    </row>
    <row r="284" spans="1:50" ht="22.5" customHeight="1" x14ac:dyDescent="0.25">
      <c r="A284" s="357"/>
      <c r="B284" s="358"/>
      <c r="C284" s="358"/>
      <c r="D284" s="357"/>
      <c r="E284" s="357"/>
      <c r="F284" s="359"/>
      <c r="G284" s="359"/>
      <c r="H284" s="359"/>
      <c r="I284" s="359"/>
      <c r="J284" s="359"/>
      <c r="K284" s="359"/>
      <c r="L284" s="357"/>
      <c r="M284" s="357"/>
      <c r="N284" s="357"/>
      <c r="O284" s="357"/>
      <c r="P284" s="357"/>
      <c r="Q284" s="357"/>
      <c r="R284" s="357"/>
      <c r="S284" s="357"/>
      <c r="T284" s="357"/>
      <c r="U284" s="357"/>
      <c r="V284" s="357"/>
      <c r="W284" s="357"/>
      <c r="X284" s="357"/>
      <c r="Y284" s="357"/>
      <c r="Z284" s="357"/>
      <c r="AA284" s="357"/>
      <c r="AB284" s="357"/>
      <c r="AC284" s="357"/>
      <c r="AD284" s="357"/>
      <c r="AE284" s="357"/>
      <c r="AF284" s="357"/>
      <c r="AG284" s="357"/>
      <c r="AH284" s="357"/>
      <c r="AI284" s="357"/>
      <c r="AJ284" s="357"/>
      <c r="AK284" s="357"/>
      <c r="AL284" s="357"/>
      <c r="AM284" s="357"/>
      <c r="AN284" s="357"/>
      <c r="AO284" s="357"/>
      <c r="AP284" s="357"/>
      <c r="AQ284" s="357"/>
      <c r="AR284" s="357"/>
      <c r="AS284" s="357"/>
      <c r="AT284" s="357"/>
      <c r="AU284" s="228"/>
      <c r="AV284" s="228"/>
      <c r="AW284" s="228"/>
      <c r="AX284" s="72"/>
    </row>
    <row r="285" spans="1:50" ht="22.5" customHeight="1" x14ac:dyDescent="0.25">
      <c r="A285" s="357"/>
      <c r="B285" s="358"/>
      <c r="C285" s="358"/>
      <c r="D285" s="357"/>
      <c r="E285" s="357"/>
      <c r="F285" s="359"/>
      <c r="G285" s="359"/>
      <c r="H285" s="359"/>
      <c r="I285" s="359"/>
      <c r="J285" s="359"/>
      <c r="K285" s="359"/>
      <c r="L285" s="357"/>
      <c r="M285" s="357"/>
      <c r="N285" s="357"/>
      <c r="O285" s="357"/>
      <c r="P285" s="357"/>
      <c r="Q285" s="357"/>
      <c r="R285" s="357"/>
      <c r="S285" s="357"/>
      <c r="T285" s="357"/>
      <c r="U285" s="357"/>
      <c r="V285" s="357"/>
      <c r="W285" s="357"/>
      <c r="X285" s="357"/>
      <c r="Y285" s="357"/>
      <c r="Z285" s="357"/>
      <c r="AA285" s="357"/>
      <c r="AB285" s="357"/>
      <c r="AC285" s="357"/>
      <c r="AD285" s="357"/>
      <c r="AE285" s="357"/>
      <c r="AF285" s="357"/>
      <c r="AG285" s="357"/>
      <c r="AH285" s="357"/>
      <c r="AI285" s="357"/>
      <c r="AJ285" s="357"/>
      <c r="AK285" s="357"/>
      <c r="AL285" s="357"/>
      <c r="AM285" s="357"/>
      <c r="AN285" s="357"/>
      <c r="AO285" s="357"/>
      <c r="AP285" s="357"/>
      <c r="AQ285" s="357"/>
      <c r="AR285" s="357"/>
      <c r="AS285" s="357"/>
      <c r="AT285" s="357"/>
      <c r="AU285" s="228"/>
      <c r="AV285" s="228"/>
      <c r="AW285" s="228"/>
      <c r="AX285" s="72"/>
    </row>
    <row r="286" spans="1:50" ht="22.5" customHeight="1" x14ac:dyDescent="0.25">
      <c r="A286" s="357"/>
      <c r="B286" s="358"/>
      <c r="C286" s="358"/>
      <c r="D286" s="357"/>
      <c r="E286" s="357"/>
      <c r="F286" s="359"/>
      <c r="G286" s="359"/>
      <c r="H286" s="359"/>
      <c r="I286" s="359"/>
      <c r="J286" s="359"/>
      <c r="K286" s="359"/>
      <c r="L286" s="357"/>
      <c r="M286" s="357"/>
      <c r="N286" s="357"/>
      <c r="O286" s="357"/>
      <c r="P286" s="357"/>
      <c r="Q286" s="357"/>
      <c r="R286" s="357"/>
      <c r="S286" s="357"/>
      <c r="T286" s="357"/>
      <c r="U286" s="357"/>
      <c r="V286" s="357"/>
      <c r="W286" s="357"/>
      <c r="X286" s="357"/>
      <c r="Y286" s="357"/>
      <c r="Z286" s="357"/>
      <c r="AA286" s="357"/>
      <c r="AB286" s="357"/>
      <c r="AC286" s="357"/>
      <c r="AD286" s="357"/>
      <c r="AE286" s="357"/>
      <c r="AF286" s="357"/>
      <c r="AG286" s="357"/>
      <c r="AH286" s="357"/>
      <c r="AI286" s="357"/>
      <c r="AJ286" s="357"/>
      <c r="AK286" s="357"/>
      <c r="AL286" s="357"/>
      <c r="AM286" s="357"/>
      <c r="AN286" s="357"/>
      <c r="AO286" s="357"/>
      <c r="AP286" s="357"/>
      <c r="AQ286" s="357"/>
      <c r="AR286" s="357"/>
      <c r="AS286" s="357"/>
      <c r="AT286" s="357"/>
      <c r="AU286" s="228"/>
      <c r="AV286" s="228"/>
      <c r="AW286" s="228"/>
      <c r="AX286" s="72"/>
    </row>
    <row r="287" spans="1:50" ht="22.5" customHeight="1" x14ac:dyDescent="0.25">
      <c r="A287" s="357"/>
      <c r="B287" s="358"/>
      <c r="C287" s="358"/>
      <c r="D287" s="357"/>
      <c r="E287" s="357"/>
      <c r="F287" s="359"/>
      <c r="G287" s="359"/>
      <c r="H287" s="359"/>
      <c r="I287" s="359"/>
      <c r="J287" s="359"/>
      <c r="K287" s="359"/>
      <c r="L287" s="357"/>
      <c r="M287" s="357"/>
      <c r="N287" s="357"/>
      <c r="O287" s="357"/>
      <c r="P287" s="357"/>
      <c r="Q287" s="357"/>
      <c r="R287" s="357"/>
      <c r="S287" s="357"/>
      <c r="T287" s="357"/>
      <c r="U287" s="357"/>
      <c r="V287" s="357"/>
      <c r="W287" s="357"/>
      <c r="X287" s="357"/>
      <c r="Y287" s="357"/>
      <c r="Z287" s="357"/>
      <c r="AA287" s="357"/>
      <c r="AB287" s="357"/>
      <c r="AC287" s="357"/>
      <c r="AD287" s="357"/>
      <c r="AE287" s="357"/>
      <c r="AF287" s="357"/>
      <c r="AG287" s="357"/>
      <c r="AH287" s="357"/>
      <c r="AI287" s="357"/>
      <c r="AJ287" s="357"/>
      <c r="AK287" s="357"/>
      <c r="AL287" s="357"/>
      <c r="AM287" s="357"/>
      <c r="AN287" s="357"/>
      <c r="AO287" s="357"/>
      <c r="AP287" s="357"/>
      <c r="AQ287" s="357"/>
      <c r="AR287" s="357"/>
      <c r="AS287" s="357"/>
      <c r="AT287" s="357"/>
      <c r="AU287" s="228"/>
      <c r="AV287" s="228"/>
      <c r="AW287" s="228"/>
      <c r="AX287" s="72"/>
    </row>
    <row r="288" spans="1:50" ht="22.5" customHeight="1" x14ac:dyDescent="0.25">
      <c r="A288" s="357"/>
      <c r="B288" s="358"/>
      <c r="C288" s="358"/>
      <c r="D288" s="357"/>
      <c r="E288" s="357"/>
      <c r="F288" s="359"/>
      <c r="G288" s="359"/>
      <c r="H288" s="359"/>
      <c r="I288" s="359"/>
      <c r="J288" s="359"/>
      <c r="K288" s="359"/>
      <c r="L288" s="357"/>
      <c r="M288" s="357"/>
      <c r="N288" s="357"/>
      <c r="O288" s="357"/>
      <c r="P288" s="357"/>
      <c r="Q288" s="357"/>
      <c r="R288" s="357"/>
      <c r="S288" s="357"/>
      <c r="T288" s="357"/>
      <c r="U288" s="357"/>
      <c r="V288" s="357"/>
      <c r="W288" s="357"/>
      <c r="X288" s="357"/>
      <c r="Y288" s="357"/>
      <c r="Z288" s="357"/>
      <c r="AA288" s="357"/>
      <c r="AB288" s="357"/>
      <c r="AC288" s="357"/>
      <c r="AD288" s="357"/>
      <c r="AE288" s="357"/>
      <c r="AF288" s="357"/>
      <c r="AG288" s="357"/>
      <c r="AH288" s="357"/>
      <c r="AI288" s="357"/>
      <c r="AJ288" s="357"/>
      <c r="AK288" s="357"/>
      <c r="AL288" s="357"/>
      <c r="AM288" s="357"/>
      <c r="AN288" s="357"/>
      <c r="AO288" s="357"/>
      <c r="AP288" s="357"/>
      <c r="AQ288" s="357"/>
      <c r="AR288" s="357"/>
      <c r="AS288" s="357"/>
      <c r="AT288" s="357"/>
      <c r="AU288" s="228"/>
      <c r="AV288" s="228"/>
      <c r="AW288" s="228"/>
      <c r="AX288" s="72"/>
    </row>
    <row r="289" spans="1:50" ht="22.5" customHeight="1" x14ac:dyDescent="0.25">
      <c r="A289" s="357"/>
      <c r="B289" s="358"/>
      <c r="C289" s="358"/>
      <c r="D289" s="357"/>
      <c r="E289" s="357"/>
      <c r="F289" s="359"/>
      <c r="G289" s="359"/>
      <c r="H289" s="359"/>
      <c r="I289" s="359"/>
      <c r="J289" s="359"/>
      <c r="K289" s="359"/>
      <c r="L289" s="357"/>
      <c r="M289" s="357"/>
      <c r="N289" s="357"/>
      <c r="O289" s="357"/>
      <c r="P289" s="357"/>
      <c r="Q289" s="357"/>
      <c r="R289" s="357"/>
      <c r="S289" s="357"/>
      <c r="T289" s="357"/>
      <c r="U289" s="357"/>
      <c r="V289" s="357"/>
      <c r="W289" s="357"/>
      <c r="X289" s="357"/>
      <c r="Y289" s="357"/>
      <c r="Z289" s="357"/>
      <c r="AA289" s="357"/>
      <c r="AB289" s="357"/>
      <c r="AC289" s="357"/>
      <c r="AD289" s="357"/>
      <c r="AE289" s="357"/>
      <c r="AF289" s="357"/>
      <c r="AG289" s="357"/>
      <c r="AH289" s="357"/>
      <c r="AI289" s="357"/>
      <c r="AJ289" s="357"/>
      <c r="AK289" s="357"/>
      <c r="AL289" s="357"/>
      <c r="AM289" s="357"/>
      <c r="AN289" s="357"/>
      <c r="AO289" s="357"/>
      <c r="AP289" s="357"/>
      <c r="AQ289" s="357"/>
      <c r="AR289" s="357"/>
      <c r="AS289" s="357"/>
      <c r="AT289" s="357"/>
      <c r="AU289" s="228"/>
      <c r="AV289" s="228"/>
      <c r="AW289" s="228"/>
      <c r="AX289" s="72"/>
    </row>
    <row r="290" spans="1:50" ht="22.5" customHeight="1" x14ac:dyDescent="0.25">
      <c r="A290" s="357"/>
      <c r="B290" s="358"/>
      <c r="C290" s="358"/>
      <c r="D290" s="357"/>
      <c r="E290" s="357"/>
      <c r="F290" s="359"/>
      <c r="G290" s="359"/>
      <c r="H290" s="359"/>
      <c r="I290" s="359"/>
      <c r="J290" s="359"/>
      <c r="K290" s="359"/>
      <c r="L290" s="357"/>
      <c r="M290" s="357"/>
      <c r="N290" s="357"/>
      <c r="O290" s="357"/>
      <c r="P290" s="357"/>
      <c r="Q290" s="357"/>
      <c r="R290" s="357"/>
      <c r="S290" s="357"/>
      <c r="T290" s="357"/>
      <c r="U290" s="357"/>
      <c r="V290" s="357"/>
      <c r="W290" s="357"/>
      <c r="X290" s="357"/>
      <c r="Y290" s="357"/>
      <c r="Z290" s="357"/>
      <c r="AA290" s="357"/>
      <c r="AB290" s="357"/>
      <c r="AC290" s="357"/>
      <c r="AD290" s="357"/>
      <c r="AE290" s="357"/>
      <c r="AF290" s="357"/>
      <c r="AG290" s="357"/>
      <c r="AH290" s="357"/>
      <c r="AI290" s="357"/>
      <c r="AJ290" s="357"/>
      <c r="AK290" s="357"/>
      <c r="AL290" s="357"/>
      <c r="AM290" s="357"/>
      <c r="AN290" s="357"/>
      <c r="AO290" s="357"/>
      <c r="AP290" s="357"/>
      <c r="AQ290" s="357"/>
      <c r="AR290" s="357"/>
      <c r="AS290" s="357"/>
      <c r="AT290" s="357"/>
      <c r="AU290" s="228"/>
      <c r="AV290" s="228"/>
      <c r="AW290" s="228"/>
      <c r="AX290" s="72"/>
    </row>
    <row r="291" spans="1:50" ht="22.5" customHeight="1" x14ac:dyDescent="0.25">
      <c r="A291" s="357"/>
      <c r="B291" s="358"/>
      <c r="C291" s="358"/>
      <c r="D291" s="357"/>
      <c r="E291" s="357"/>
      <c r="F291" s="359"/>
      <c r="G291" s="359"/>
      <c r="H291" s="359"/>
      <c r="I291" s="359"/>
      <c r="J291" s="359"/>
      <c r="K291" s="359"/>
      <c r="L291" s="357"/>
      <c r="M291" s="357"/>
      <c r="N291" s="357"/>
      <c r="O291" s="357"/>
      <c r="P291" s="357"/>
      <c r="Q291" s="357"/>
      <c r="R291" s="357"/>
      <c r="S291" s="357"/>
      <c r="T291" s="357"/>
      <c r="U291" s="357"/>
      <c r="V291" s="357"/>
      <c r="W291" s="357"/>
      <c r="X291" s="357"/>
      <c r="Y291" s="357"/>
      <c r="Z291" s="357"/>
      <c r="AA291" s="357"/>
      <c r="AB291" s="357"/>
      <c r="AC291" s="357"/>
      <c r="AD291" s="357"/>
      <c r="AE291" s="357"/>
      <c r="AF291" s="357"/>
      <c r="AG291" s="357"/>
      <c r="AH291" s="357"/>
      <c r="AI291" s="357"/>
      <c r="AJ291" s="357"/>
      <c r="AK291" s="357"/>
      <c r="AL291" s="357"/>
      <c r="AM291" s="357"/>
      <c r="AN291" s="357"/>
      <c r="AO291" s="357"/>
      <c r="AP291" s="357"/>
      <c r="AQ291" s="357"/>
      <c r="AR291" s="357"/>
      <c r="AS291" s="357"/>
      <c r="AT291" s="357"/>
      <c r="AU291" s="228"/>
      <c r="AV291" s="228"/>
      <c r="AW291" s="228"/>
      <c r="AX291" s="72"/>
    </row>
    <row r="292" spans="1:50" ht="22.5" customHeight="1" x14ac:dyDescent="0.25">
      <c r="A292" s="357"/>
      <c r="B292" s="358"/>
      <c r="C292" s="358"/>
      <c r="D292" s="357"/>
      <c r="E292" s="357"/>
      <c r="F292" s="359"/>
      <c r="G292" s="359"/>
      <c r="H292" s="359"/>
      <c r="I292" s="359"/>
      <c r="J292" s="359"/>
      <c r="K292" s="359"/>
      <c r="L292" s="357"/>
      <c r="M292" s="357"/>
      <c r="N292" s="357"/>
      <c r="O292" s="357"/>
      <c r="P292" s="357"/>
      <c r="Q292" s="357"/>
      <c r="R292" s="357"/>
      <c r="S292" s="357"/>
      <c r="T292" s="357"/>
      <c r="U292" s="357"/>
      <c r="V292" s="357"/>
      <c r="W292" s="357"/>
      <c r="X292" s="357"/>
      <c r="Y292" s="357"/>
      <c r="Z292" s="357"/>
      <c r="AA292" s="357"/>
      <c r="AB292" s="357"/>
      <c r="AC292" s="357"/>
      <c r="AD292" s="357"/>
      <c r="AE292" s="357"/>
      <c r="AF292" s="357"/>
      <c r="AG292" s="357"/>
      <c r="AH292" s="357"/>
      <c r="AI292" s="357"/>
      <c r="AJ292" s="357"/>
      <c r="AK292" s="357"/>
      <c r="AL292" s="357"/>
      <c r="AM292" s="357"/>
      <c r="AN292" s="357"/>
      <c r="AO292" s="357"/>
      <c r="AP292" s="357"/>
      <c r="AQ292" s="357"/>
      <c r="AR292" s="357"/>
      <c r="AS292" s="357"/>
      <c r="AT292" s="357"/>
      <c r="AU292" s="228"/>
      <c r="AV292" s="228"/>
      <c r="AW292" s="228"/>
      <c r="AX292" s="72"/>
    </row>
    <row r="293" spans="1:50" ht="22.5" customHeight="1" x14ac:dyDescent="0.25">
      <c r="A293" s="357"/>
      <c r="B293" s="358"/>
      <c r="C293" s="358"/>
      <c r="D293" s="357"/>
      <c r="E293" s="357"/>
      <c r="F293" s="359"/>
      <c r="G293" s="359"/>
      <c r="H293" s="359"/>
      <c r="I293" s="359"/>
      <c r="J293" s="359"/>
      <c r="K293" s="359"/>
      <c r="L293" s="357"/>
      <c r="M293" s="357"/>
      <c r="N293" s="357"/>
      <c r="O293" s="357"/>
      <c r="P293" s="357"/>
      <c r="Q293" s="357"/>
      <c r="R293" s="357"/>
      <c r="S293" s="357"/>
      <c r="T293" s="357"/>
      <c r="U293" s="357"/>
      <c r="V293" s="357"/>
      <c r="W293" s="357"/>
      <c r="X293" s="357"/>
      <c r="Y293" s="357"/>
      <c r="Z293" s="357"/>
      <c r="AA293" s="357"/>
      <c r="AB293" s="357"/>
      <c r="AC293" s="357"/>
      <c r="AD293" s="357"/>
      <c r="AE293" s="357"/>
      <c r="AF293" s="357"/>
      <c r="AG293" s="357"/>
      <c r="AH293" s="357"/>
      <c r="AI293" s="357"/>
      <c r="AJ293" s="357"/>
      <c r="AK293" s="357"/>
      <c r="AL293" s="357"/>
      <c r="AM293" s="357"/>
      <c r="AN293" s="357"/>
      <c r="AO293" s="357"/>
      <c r="AP293" s="357"/>
      <c r="AQ293" s="357"/>
      <c r="AR293" s="357"/>
      <c r="AS293" s="357"/>
      <c r="AT293" s="357"/>
      <c r="AU293" s="228"/>
      <c r="AV293" s="228"/>
      <c r="AW293" s="228"/>
      <c r="AX293" s="72"/>
    </row>
    <row r="294" spans="1:50" ht="22.5" customHeight="1" x14ac:dyDescent="0.25">
      <c r="A294" s="357"/>
      <c r="B294" s="358"/>
      <c r="C294" s="358"/>
      <c r="D294" s="357"/>
      <c r="E294" s="357"/>
      <c r="F294" s="359"/>
      <c r="G294" s="359"/>
      <c r="H294" s="359"/>
      <c r="I294" s="359"/>
      <c r="J294" s="359"/>
      <c r="K294" s="359"/>
      <c r="L294" s="357"/>
      <c r="M294" s="357"/>
      <c r="N294" s="357"/>
      <c r="O294" s="357"/>
      <c r="P294" s="357"/>
      <c r="Q294" s="357"/>
      <c r="R294" s="357"/>
      <c r="S294" s="357"/>
      <c r="T294" s="357"/>
      <c r="U294" s="357"/>
      <c r="V294" s="357"/>
      <c r="W294" s="357"/>
      <c r="X294" s="357"/>
      <c r="Y294" s="357"/>
      <c r="Z294" s="357"/>
      <c r="AA294" s="357"/>
      <c r="AB294" s="357"/>
      <c r="AC294" s="357"/>
      <c r="AD294" s="357"/>
      <c r="AE294" s="357"/>
      <c r="AF294" s="357"/>
      <c r="AG294" s="357"/>
      <c r="AH294" s="357"/>
      <c r="AI294" s="357"/>
      <c r="AJ294" s="357"/>
      <c r="AK294" s="357"/>
      <c r="AL294" s="357"/>
      <c r="AM294" s="357"/>
      <c r="AN294" s="357"/>
      <c r="AO294" s="357"/>
      <c r="AP294" s="357"/>
      <c r="AQ294" s="357"/>
      <c r="AR294" s="357"/>
      <c r="AS294" s="357"/>
      <c r="AT294" s="357"/>
      <c r="AU294" s="228"/>
      <c r="AV294" s="228"/>
      <c r="AW294" s="228"/>
      <c r="AX294" s="72"/>
    </row>
    <row r="295" spans="1:50" ht="22.5" customHeight="1" x14ac:dyDescent="0.25">
      <c r="A295" s="357"/>
      <c r="B295" s="358"/>
      <c r="C295" s="358"/>
      <c r="D295" s="357"/>
      <c r="E295" s="357"/>
      <c r="F295" s="359"/>
      <c r="G295" s="359"/>
      <c r="H295" s="359"/>
      <c r="I295" s="359"/>
      <c r="J295" s="359"/>
      <c r="K295" s="359"/>
      <c r="L295" s="357"/>
      <c r="M295" s="357"/>
      <c r="N295" s="357"/>
      <c r="O295" s="357"/>
      <c r="P295" s="357"/>
      <c r="Q295" s="357"/>
      <c r="R295" s="357"/>
      <c r="S295" s="357"/>
      <c r="T295" s="357"/>
      <c r="U295" s="357"/>
      <c r="V295" s="357"/>
      <c r="W295" s="357"/>
      <c r="X295" s="357"/>
      <c r="Y295" s="357"/>
      <c r="Z295" s="357"/>
      <c r="AA295" s="357"/>
      <c r="AB295" s="357"/>
      <c r="AC295" s="357"/>
      <c r="AD295" s="357"/>
      <c r="AE295" s="357"/>
      <c r="AF295" s="357"/>
      <c r="AG295" s="357"/>
      <c r="AH295" s="357"/>
      <c r="AI295" s="357"/>
      <c r="AJ295" s="357"/>
      <c r="AK295" s="357"/>
      <c r="AL295" s="357"/>
      <c r="AM295" s="357"/>
      <c r="AN295" s="357"/>
      <c r="AO295" s="357"/>
      <c r="AP295" s="357"/>
      <c r="AQ295" s="357"/>
      <c r="AR295" s="357"/>
      <c r="AS295" s="357"/>
      <c r="AT295" s="357"/>
      <c r="AU295" s="228"/>
      <c r="AV295" s="228"/>
      <c r="AW295" s="228"/>
      <c r="AX295" s="72"/>
    </row>
    <row r="296" spans="1:50" ht="22.5" customHeight="1" x14ac:dyDescent="0.25">
      <c r="A296" s="357"/>
      <c r="B296" s="358"/>
      <c r="C296" s="358"/>
      <c r="D296" s="357"/>
      <c r="E296" s="357"/>
      <c r="F296" s="359"/>
      <c r="G296" s="359"/>
      <c r="H296" s="359"/>
      <c r="I296" s="359"/>
      <c r="J296" s="359"/>
      <c r="K296" s="359"/>
      <c r="L296" s="357"/>
      <c r="M296" s="357"/>
      <c r="N296" s="357"/>
      <c r="O296" s="357"/>
      <c r="P296" s="357"/>
      <c r="Q296" s="357"/>
      <c r="R296" s="357"/>
      <c r="S296" s="357"/>
      <c r="T296" s="357"/>
      <c r="U296" s="357"/>
      <c r="V296" s="357"/>
      <c r="W296" s="357"/>
      <c r="X296" s="357"/>
      <c r="Y296" s="357"/>
      <c r="Z296" s="357"/>
      <c r="AA296" s="357"/>
      <c r="AB296" s="357"/>
      <c r="AC296" s="357"/>
      <c r="AD296" s="357"/>
      <c r="AE296" s="357"/>
      <c r="AF296" s="357"/>
      <c r="AG296" s="357"/>
      <c r="AH296" s="357"/>
      <c r="AI296" s="357"/>
      <c r="AJ296" s="357"/>
      <c r="AK296" s="357"/>
      <c r="AL296" s="357"/>
      <c r="AM296" s="357"/>
      <c r="AN296" s="357"/>
      <c r="AO296" s="357"/>
      <c r="AP296" s="357"/>
      <c r="AQ296" s="357"/>
      <c r="AR296" s="357"/>
      <c r="AS296" s="357"/>
      <c r="AT296" s="357"/>
      <c r="AU296" s="228"/>
      <c r="AV296" s="228"/>
      <c r="AW296" s="228"/>
      <c r="AX296" s="72"/>
    </row>
    <row r="297" spans="1:50" ht="22.5" customHeight="1" x14ac:dyDescent="0.25">
      <c r="A297" s="357"/>
      <c r="B297" s="358"/>
      <c r="C297" s="358"/>
      <c r="D297" s="357"/>
      <c r="E297" s="357"/>
      <c r="F297" s="359"/>
      <c r="G297" s="359"/>
      <c r="H297" s="359"/>
      <c r="I297" s="359"/>
      <c r="J297" s="359"/>
      <c r="K297" s="359"/>
      <c r="L297" s="357"/>
      <c r="M297" s="357"/>
      <c r="N297" s="357"/>
      <c r="O297" s="357"/>
      <c r="P297" s="357"/>
      <c r="Q297" s="357"/>
      <c r="R297" s="357"/>
      <c r="S297" s="357"/>
      <c r="T297" s="357"/>
      <c r="U297" s="357"/>
      <c r="V297" s="357"/>
      <c r="W297" s="357"/>
      <c r="X297" s="357"/>
      <c r="Y297" s="357"/>
      <c r="Z297" s="357"/>
      <c r="AA297" s="357"/>
      <c r="AB297" s="357"/>
      <c r="AC297" s="357"/>
      <c r="AD297" s="357"/>
      <c r="AE297" s="357"/>
      <c r="AF297" s="357"/>
      <c r="AG297" s="357"/>
      <c r="AH297" s="357"/>
      <c r="AI297" s="357"/>
      <c r="AJ297" s="357"/>
      <c r="AK297" s="357"/>
      <c r="AL297" s="357"/>
      <c r="AM297" s="357"/>
      <c r="AN297" s="357"/>
      <c r="AO297" s="357"/>
      <c r="AP297" s="357"/>
      <c r="AQ297" s="357"/>
      <c r="AR297" s="357"/>
      <c r="AS297" s="357"/>
      <c r="AT297" s="357"/>
      <c r="AU297" s="228"/>
      <c r="AV297" s="228"/>
      <c r="AW297" s="228"/>
      <c r="AX297" s="72"/>
    </row>
    <row r="298" spans="1:50" ht="22.5" customHeight="1" x14ac:dyDescent="0.25">
      <c r="A298" s="357"/>
      <c r="B298" s="358"/>
      <c r="C298" s="358"/>
      <c r="D298" s="357"/>
      <c r="E298" s="357"/>
      <c r="F298" s="359"/>
      <c r="G298" s="359"/>
      <c r="H298" s="359"/>
      <c r="I298" s="359"/>
      <c r="J298" s="359"/>
      <c r="K298" s="359"/>
      <c r="L298" s="357"/>
      <c r="M298" s="357"/>
      <c r="N298" s="357"/>
      <c r="O298" s="357"/>
      <c r="P298" s="357"/>
      <c r="Q298" s="357"/>
      <c r="R298" s="357"/>
      <c r="S298" s="357"/>
      <c r="T298" s="357"/>
      <c r="U298" s="357"/>
      <c r="V298" s="357"/>
      <c r="W298" s="357"/>
      <c r="X298" s="357"/>
      <c r="Y298" s="357"/>
      <c r="Z298" s="357"/>
      <c r="AA298" s="357"/>
      <c r="AB298" s="357"/>
      <c r="AC298" s="357"/>
      <c r="AD298" s="357"/>
      <c r="AE298" s="357"/>
      <c r="AF298" s="357"/>
      <c r="AG298" s="357"/>
      <c r="AH298" s="357"/>
      <c r="AI298" s="357"/>
      <c r="AJ298" s="357"/>
      <c r="AK298" s="357"/>
      <c r="AL298" s="357"/>
      <c r="AM298" s="357"/>
      <c r="AN298" s="357"/>
      <c r="AO298" s="357"/>
      <c r="AP298" s="357"/>
      <c r="AQ298" s="357"/>
      <c r="AR298" s="357"/>
      <c r="AS298" s="357"/>
      <c r="AT298" s="357"/>
      <c r="AU298" s="228"/>
      <c r="AV298" s="228"/>
      <c r="AW298" s="228"/>
      <c r="AX298" s="72"/>
    </row>
    <row r="299" spans="1:50" ht="22.5" customHeight="1" x14ac:dyDescent="0.25">
      <c r="A299" s="357"/>
      <c r="B299" s="358"/>
      <c r="C299" s="358"/>
      <c r="D299" s="357"/>
      <c r="E299" s="357"/>
      <c r="F299" s="359"/>
      <c r="G299" s="359"/>
      <c r="H299" s="359"/>
      <c r="I299" s="359"/>
      <c r="J299" s="359"/>
      <c r="K299" s="359"/>
      <c r="L299" s="357"/>
      <c r="M299" s="357"/>
      <c r="N299" s="357"/>
      <c r="O299" s="357"/>
      <c r="P299" s="357"/>
      <c r="Q299" s="357"/>
      <c r="R299" s="357"/>
      <c r="S299" s="357"/>
      <c r="T299" s="357"/>
      <c r="U299" s="357"/>
      <c r="V299" s="357"/>
      <c r="W299" s="357"/>
      <c r="X299" s="357"/>
      <c r="Y299" s="357"/>
      <c r="Z299" s="357"/>
      <c r="AA299" s="357"/>
      <c r="AB299" s="357"/>
      <c r="AC299" s="357"/>
      <c r="AD299" s="357"/>
      <c r="AE299" s="357"/>
      <c r="AF299" s="357"/>
      <c r="AG299" s="357"/>
      <c r="AH299" s="357"/>
      <c r="AI299" s="357"/>
      <c r="AJ299" s="357"/>
      <c r="AK299" s="357"/>
      <c r="AL299" s="357"/>
      <c r="AM299" s="357"/>
      <c r="AN299" s="357"/>
      <c r="AO299" s="357"/>
      <c r="AP299" s="357"/>
      <c r="AQ299" s="357"/>
      <c r="AR299" s="357"/>
      <c r="AS299" s="357"/>
      <c r="AT299" s="357"/>
      <c r="AU299" s="228"/>
      <c r="AV299" s="228"/>
      <c r="AW299" s="228"/>
      <c r="AX299" s="72"/>
    </row>
    <row r="300" spans="1:50" ht="22.5" customHeight="1" x14ac:dyDescent="0.25">
      <c r="A300" s="357"/>
      <c r="B300" s="358"/>
      <c r="C300" s="358"/>
      <c r="D300" s="357"/>
      <c r="E300" s="357"/>
      <c r="F300" s="359"/>
      <c r="G300" s="359"/>
      <c r="H300" s="359"/>
      <c r="I300" s="359"/>
      <c r="J300" s="359"/>
      <c r="K300" s="359"/>
      <c r="L300" s="357"/>
      <c r="M300" s="357"/>
      <c r="N300" s="357"/>
      <c r="O300" s="357"/>
      <c r="P300" s="357"/>
      <c r="Q300" s="357"/>
      <c r="R300" s="357"/>
      <c r="S300" s="357"/>
      <c r="T300" s="357"/>
      <c r="U300" s="357"/>
      <c r="V300" s="357"/>
      <c r="W300" s="357"/>
      <c r="X300" s="357"/>
      <c r="Y300" s="357"/>
      <c r="Z300" s="357"/>
      <c r="AA300" s="357"/>
      <c r="AB300" s="357"/>
      <c r="AC300" s="357"/>
      <c r="AD300" s="357"/>
      <c r="AE300" s="357"/>
      <c r="AF300" s="357"/>
      <c r="AG300" s="357"/>
      <c r="AH300" s="357"/>
      <c r="AI300" s="357"/>
      <c r="AJ300" s="357"/>
      <c r="AK300" s="357"/>
      <c r="AL300" s="357"/>
      <c r="AM300" s="357"/>
      <c r="AN300" s="357"/>
      <c r="AO300" s="357"/>
      <c r="AP300" s="357"/>
      <c r="AQ300" s="357"/>
      <c r="AR300" s="357"/>
      <c r="AS300" s="357"/>
      <c r="AT300" s="357"/>
      <c r="AU300" s="228"/>
      <c r="AV300" s="228"/>
      <c r="AW300" s="228"/>
      <c r="AX300" s="72"/>
    </row>
    <row r="301" spans="1:50" ht="22.5" customHeight="1" x14ac:dyDescent="0.25">
      <c r="A301" s="357"/>
      <c r="B301" s="358"/>
      <c r="C301" s="358"/>
      <c r="D301" s="357"/>
      <c r="E301" s="357"/>
      <c r="F301" s="359"/>
      <c r="G301" s="359"/>
      <c r="H301" s="359"/>
      <c r="I301" s="359"/>
      <c r="J301" s="359"/>
      <c r="K301" s="359"/>
      <c r="L301" s="357"/>
      <c r="M301" s="357"/>
      <c r="N301" s="357"/>
      <c r="O301" s="357"/>
      <c r="P301" s="357"/>
      <c r="Q301" s="357"/>
      <c r="R301" s="357"/>
      <c r="S301" s="357"/>
      <c r="T301" s="357"/>
      <c r="U301" s="357"/>
      <c r="V301" s="357"/>
      <c r="W301" s="357"/>
      <c r="X301" s="357"/>
      <c r="Y301" s="357"/>
      <c r="Z301" s="357"/>
      <c r="AA301" s="357"/>
      <c r="AB301" s="357"/>
      <c r="AC301" s="357"/>
      <c r="AD301" s="357"/>
      <c r="AE301" s="357"/>
      <c r="AF301" s="357"/>
      <c r="AG301" s="357"/>
      <c r="AH301" s="357"/>
      <c r="AI301" s="357"/>
      <c r="AJ301" s="357"/>
      <c r="AK301" s="357"/>
      <c r="AL301" s="357"/>
      <c r="AM301" s="357"/>
      <c r="AN301" s="357"/>
      <c r="AO301" s="357"/>
      <c r="AP301" s="357"/>
      <c r="AQ301" s="357"/>
      <c r="AR301" s="357"/>
      <c r="AS301" s="357"/>
      <c r="AT301" s="357"/>
      <c r="AU301" s="228"/>
      <c r="AV301" s="228"/>
      <c r="AW301" s="228"/>
      <c r="AX301" s="72"/>
    </row>
    <row r="302" spans="1:50" ht="22.5" customHeight="1" x14ac:dyDescent="0.25">
      <c r="A302" s="357"/>
      <c r="B302" s="358"/>
      <c r="C302" s="358"/>
      <c r="D302" s="357"/>
      <c r="E302" s="357"/>
      <c r="F302" s="359"/>
      <c r="G302" s="359"/>
      <c r="H302" s="359"/>
      <c r="I302" s="359"/>
      <c r="J302" s="359"/>
      <c r="K302" s="359"/>
      <c r="L302" s="357"/>
      <c r="M302" s="357"/>
      <c r="N302" s="357"/>
      <c r="O302" s="357"/>
      <c r="P302" s="357"/>
      <c r="Q302" s="357"/>
      <c r="R302" s="357"/>
      <c r="S302" s="357"/>
      <c r="T302" s="357"/>
      <c r="U302" s="357"/>
      <c r="V302" s="357"/>
      <c r="W302" s="357"/>
      <c r="X302" s="357"/>
      <c r="Y302" s="357"/>
      <c r="Z302" s="357"/>
      <c r="AA302" s="357"/>
      <c r="AB302" s="357"/>
      <c r="AC302" s="357"/>
      <c r="AD302" s="357"/>
      <c r="AE302" s="357"/>
      <c r="AF302" s="357"/>
      <c r="AG302" s="357"/>
      <c r="AH302" s="357"/>
      <c r="AI302" s="357"/>
      <c r="AJ302" s="357"/>
      <c r="AK302" s="357"/>
      <c r="AL302" s="357"/>
      <c r="AM302" s="357"/>
      <c r="AN302" s="357"/>
      <c r="AO302" s="357"/>
      <c r="AP302" s="357"/>
      <c r="AQ302" s="357"/>
      <c r="AR302" s="357"/>
      <c r="AS302" s="357"/>
      <c r="AT302" s="357"/>
      <c r="AU302" s="228"/>
      <c r="AV302" s="228"/>
      <c r="AW302" s="228"/>
      <c r="AX302" s="72"/>
    </row>
    <row r="303" spans="1:50" ht="22.5" customHeight="1" x14ac:dyDescent="0.25">
      <c r="A303" s="357"/>
      <c r="B303" s="358"/>
      <c r="C303" s="358"/>
      <c r="D303" s="357"/>
      <c r="E303" s="357"/>
      <c r="F303" s="359"/>
      <c r="G303" s="359"/>
      <c r="H303" s="359"/>
      <c r="I303" s="359"/>
      <c r="J303" s="359"/>
      <c r="K303" s="359"/>
      <c r="L303" s="357"/>
      <c r="M303" s="357"/>
      <c r="N303" s="357"/>
      <c r="O303" s="357"/>
      <c r="P303" s="357"/>
      <c r="Q303" s="357"/>
      <c r="R303" s="357"/>
      <c r="S303" s="357"/>
      <c r="T303" s="357"/>
      <c r="U303" s="357"/>
      <c r="V303" s="357"/>
      <c r="W303" s="357"/>
      <c r="X303" s="357"/>
      <c r="Y303" s="357"/>
      <c r="Z303" s="357"/>
      <c r="AA303" s="357"/>
      <c r="AB303" s="357"/>
      <c r="AC303" s="357"/>
      <c r="AD303" s="357"/>
      <c r="AE303" s="357"/>
      <c r="AF303" s="357"/>
      <c r="AG303" s="357"/>
      <c r="AH303" s="357"/>
      <c r="AI303" s="357"/>
      <c r="AJ303" s="357"/>
      <c r="AK303" s="357"/>
      <c r="AL303" s="357"/>
      <c r="AM303" s="357"/>
      <c r="AN303" s="357"/>
      <c r="AO303" s="357"/>
      <c r="AP303" s="357"/>
      <c r="AQ303" s="357"/>
      <c r="AR303" s="357"/>
      <c r="AS303" s="357"/>
      <c r="AT303" s="357"/>
      <c r="AU303" s="228"/>
      <c r="AV303" s="228"/>
      <c r="AW303" s="228"/>
      <c r="AX303" s="72"/>
    </row>
    <row r="304" spans="1:50" ht="22.5" customHeight="1" x14ac:dyDescent="0.25">
      <c r="A304" s="357"/>
      <c r="B304" s="358"/>
      <c r="C304" s="358"/>
      <c r="D304" s="357"/>
      <c r="E304" s="357"/>
      <c r="F304" s="359"/>
      <c r="G304" s="359"/>
      <c r="H304" s="359"/>
      <c r="I304" s="359"/>
      <c r="J304" s="359"/>
      <c r="K304" s="359"/>
      <c r="L304" s="357"/>
      <c r="M304" s="357"/>
      <c r="N304" s="357"/>
      <c r="O304" s="357"/>
      <c r="P304" s="357"/>
      <c r="Q304" s="357"/>
      <c r="R304" s="357"/>
      <c r="S304" s="357"/>
      <c r="T304" s="357"/>
      <c r="U304" s="357"/>
      <c r="V304" s="357"/>
      <c r="W304" s="357"/>
      <c r="X304" s="357"/>
      <c r="Y304" s="357"/>
      <c r="Z304" s="357"/>
      <c r="AA304" s="357"/>
      <c r="AB304" s="357"/>
      <c r="AC304" s="357"/>
      <c r="AD304" s="357"/>
      <c r="AE304" s="357"/>
      <c r="AF304" s="357"/>
      <c r="AG304" s="357"/>
      <c r="AH304" s="357"/>
      <c r="AI304" s="357"/>
      <c r="AJ304" s="357"/>
      <c r="AK304" s="357"/>
      <c r="AL304" s="357"/>
      <c r="AM304" s="357"/>
      <c r="AN304" s="357"/>
      <c r="AO304" s="357"/>
      <c r="AP304" s="357"/>
      <c r="AQ304" s="357"/>
      <c r="AR304" s="357"/>
      <c r="AS304" s="357"/>
      <c r="AT304" s="357"/>
      <c r="AU304" s="228"/>
      <c r="AV304" s="228"/>
      <c r="AW304" s="228"/>
      <c r="AX304" s="72"/>
    </row>
    <row r="305" spans="1:50" ht="22.5" customHeight="1" x14ac:dyDescent="0.25">
      <c r="A305" s="357"/>
      <c r="B305" s="358"/>
      <c r="C305" s="358"/>
      <c r="D305" s="357"/>
      <c r="E305" s="357"/>
      <c r="F305" s="359"/>
      <c r="G305" s="359"/>
      <c r="H305" s="359"/>
      <c r="I305" s="359"/>
      <c r="J305" s="359"/>
      <c r="K305" s="359"/>
      <c r="L305" s="357"/>
      <c r="M305" s="357"/>
      <c r="N305" s="357"/>
      <c r="O305" s="357"/>
      <c r="P305" s="357"/>
      <c r="Q305" s="357"/>
      <c r="R305" s="357"/>
      <c r="S305" s="357"/>
      <c r="T305" s="357"/>
      <c r="U305" s="357"/>
      <c r="V305" s="357"/>
      <c r="W305" s="357"/>
      <c r="X305" s="357"/>
      <c r="Y305" s="357"/>
      <c r="Z305" s="357"/>
      <c r="AA305" s="357"/>
      <c r="AB305" s="357"/>
      <c r="AC305" s="357"/>
      <c r="AD305" s="357"/>
      <c r="AE305" s="357"/>
      <c r="AF305" s="357"/>
      <c r="AG305" s="357"/>
      <c r="AH305" s="357"/>
      <c r="AI305" s="357"/>
      <c r="AJ305" s="357"/>
      <c r="AK305" s="357"/>
      <c r="AL305" s="357"/>
      <c r="AM305" s="357"/>
      <c r="AN305" s="357"/>
      <c r="AO305" s="357"/>
      <c r="AP305" s="357"/>
      <c r="AQ305" s="357"/>
      <c r="AR305" s="357"/>
      <c r="AS305" s="357"/>
      <c r="AT305" s="357"/>
      <c r="AU305" s="228"/>
      <c r="AV305" s="228"/>
      <c r="AW305" s="228"/>
      <c r="AX305" s="72"/>
    </row>
    <row r="306" spans="1:50" ht="22.5" customHeight="1" x14ac:dyDescent="0.25">
      <c r="A306" s="357"/>
      <c r="B306" s="358"/>
      <c r="C306" s="358"/>
      <c r="D306" s="357"/>
      <c r="E306" s="357"/>
      <c r="F306" s="359"/>
      <c r="G306" s="359"/>
      <c r="H306" s="359"/>
      <c r="I306" s="359"/>
      <c r="J306" s="359"/>
      <c r="K306" s="359"/>
      <c r="L306" s="357"/>
      <c r="M306" s="357"/>
      <c r="N306" s="357"/>
      <c r="O306" s="357"/>
      <c r="P306" s="357"/>
      <c r="Q306" s="357"/>
      <c r="R306" s="357"/>
      <c r="S306" s="357"/>
      <c r="T306" s="357"/>
      <c r="U306" s="357"/>
      <c r="V306" s="357"/>
      <c r="W306" s="357"/>
      <c r="X306" s="357"/>
      <c r="Y306" s="357"/>
      <c r="Z306" s="357"/>
      <c r="AA306" s="357"/>
      <c r="AB306" s="357"/>
      <c r="AC306" s="357"/>
      <c r="AD306" s="357"/>
      <c r="AE306" s="357"/>
      <c r="AF306" s="357"/>
      <c r="AG306" s="357"/>
      <c r="AH306" s="357"/>
      <c r="AI306" s="357"/>
      <c r="AJ306" s="357"/>
      <c r="AK306" s="357"/>
      <c r="AL306" s="357"/>
      <c r="AM306" s="357"/>
      <c r="AN306" s="357"/>
      <c r="AO306" s="357"/>
      <c r="AP306" s="357"/>
      <c r="AQ306" s="357"/>
      <c r="AR306" s="357"/>
      <c r="AS306" s="357"/>
      <c r="AT306" s="357"/>
      <c r="AU306" s="228"/>
      <c r="AV306" s="228"/>
      <c r="AW306" s="228"/>
      <c r="AX306" s="72"/>
    </row>
    <row r="307" spans="1:50" ht="22.5" customHeight="1" x14ac:dyDescent="0.25">
      <c r="A307" s="357"/>
      <c r="B307" s="358"/>
      <c r="C307" s="358"/>
      <c r="D307" s="357"/>
      <c r="E307" s="357"/>
      <c r="F307" s="359"/>
      <c r="G307" s="359"/>
      <c r="H307" s="359"/>
      <c r="I307" s="359"/>
      <c r="J307" s="359"/>
      <c r="K307" s="359"/>
      <c r="L307" s="357"/>
      <c r="M307" s="357"/>
      <c r="N307" s="357"/>
      <c r="O307" s="357"/>
      <c r="P307" s="357"/>
      <c r="Q307" s="357"/>
      <c r="R307" s="357"/>
      <c r="S307" s="357"/>
      <c r="T307" s="357"/>
      <c r="U307" s="357"/>
      <c r="V307" s="357"/>
      <c r="W307" s="357"/>
      <c r="X307" s="357"/>
      <c r="Y307" s="357"/>
      <c r="Z307" s="357"/>
      <c r="AA307" s="357"/>
      <c r="AB307" s="357"/>
      <c r="AC307" s="357"/>
      <c r="AD307" s="357"/>
      <c r="AE307" s="357"/>
      <c r="AF307" s="357"/>
      <c r="AG307" s="357"/>
      <c r="AH307" s="357"/>
      <c r="AI307" s="357"/>
      <c r="AJ307" s="357"/>
      <c r="AK307" s="357"/>
      <c r="AL307" s="357"/>
      <c r="AM307" s="357"/>
      <c r="AN307" s="357"/>
      <c r="AO307" s="357"/>
      <c r="AP307" s="357"/>
      <c r="AQ307" s="357"/>
      <c r="AR307" s="357"/>
      <c r="AS307" s="357"/>
      <c r="AT307" s="357"/>
      <c r="AU307" s="228"/>
      <c r="AV307" s="228"/>
      <c r="AW307" s="228"/>
      <c r="AX307" s="72"/>
    </row>
    <row r="308" spans="1:50" ht="22.5" customHeight="1" x14ac:dyDescent="0.25">
      <c r="A308" s="357"/>
      <c r="B308" s="358"/>
      <c r="C308" s="358"/>
      <c r="D308" s="357"/>
      <c r="E308" s="357"/>
      <c r="F308" s="359"/>
      <c r="G308" s="359"/>
      <c r="H308" s="359"/>
      <c r="I308" s="359"/>
      <c r="J308" s="359"/>
      <c r="K308" s="359"/>
      <c r="L308" s="357"/>
      <c r="M308" s="357"/>
      <c r="N308" s="357"/>
      <c r="O308" s="357"/>
      <c r="P308" s="357"/>
      <c r="Q308" s="357"/>
      <c r="R308" s="357"/>
      <c r="S308" s="357"/>
      <c r="T308" s="357"/>
      <c r="U308" s="357"/>
      <c r="V308" s="357"/>
      <c r="W308" s="357"/>
      <c r="X308" s="357"/>
      <c r="Y308" s="357"/>
      <c r="Z308" s="357"/>
      <c r="AA308" s="357"/>
      <c r="AB308" s="357"/>
      <c r="AC308" s="357"/>
      <c r="AD308" s="357"/>
      <c r="AE308" s="357"/>
      <c r="AF308" s="357"/>
      <c r="AG308" s="357"/>
      <c r="AH308" s="357"/>
      <c r="AI308" s="357"/>
      <c r="AJ308" s="357"/>
      <c r="AK308" s="357"/>
      <c r="AL308" s="357"/>
      <c r="AM308" s="357"/>
      <c r="AN308" s="357"/>
      <c r="AO308" s="357"/>
      <c r="AP308" s="357"/>
      <c r="AQ308" s="357"/>
      <c r="AR308" s="357"/>
      <c r="AS308" s="357"/>
      <c r="AT308" s="357"/>
      <c r="AU308" s="228"/>
      <c r="AV308" s="228"/>
      <c r="AW308" s="228"/>
      <c r="AX308" s="72"/>
    </row>
    <row r="309" spans="1:50" ht="22.5" customHeight="1" x14ac:dyDescent="0.25">
      <c r="A309" s="357"/>
      <c r="B309" s="358"/>
      <c r="C309" s="358"/>
      <c r="D309" s="357"/>
      <c r="E309" s="357"/>
      <c r="F309" s="359"/>
      <c r="G309" s="359"/>
      <c r="H309" s="359"/>
      <c r="I309" s="359"/>
      <c r="J309" s="359"/>
      <c r="K309" s="359"/>
      <c r="L309" s="357"/>
      <c r="M309" s="357"/>
      <c r="N309" s="357"/>
      <c r="O309" s="357"/>
      <c r="P309" s="357"/>
      <c r="Q309" s="357"/>
      <c r="R309" s="357"/>
      <c r="S309" s="357"/>
      <c r="T309" s="357"/>
      <c r="U309" s="357"/>
      <c r="V309" s="357"/>
      <c r="W309" s="357"/>
      <c r="X309" s="357"/>
      <c r="Y309" s="357"/>
      <c r="Z309" s="357"/>
      <c r="AA309" s="357"/>
      <c r="AB309" s="357"/>
      <c r="AC309" s="357"/>
      <c r="AD309" s="357"/>
      <c r="AE309" s="357"/>
      <c r="AF309" s="357"/>
      <c r="AG309" s="357"/>
      <c r="AH309" s="357"/>
      <c r="AI309" s="357"/>
      <c r="AJ309" s="357"/>
      <c r="AK309" s="357"/>
      <c r="AL309" s="357"/>
      <c r="AM309" s="357"/>
      <c r="AN309" s="357"/>
      <c r="AO309" s="357"/>
      <c r="AP309" s="357"/>
      <c r="AQ309" s="357"/>
      <c r="AR309" s="357"/>
      <c r="AS309" s="357"/>
      <c r="AT309" s="357"/>
      <c r="AU309" s="228"/>
      <c r="AV309" s="228"/>
      <c r="AW309" s="228"/>
      <c r="AX309" s="72"/>
    </row>
    <row r="310" spans="1:50" ht="22.5" customHeight="1" x14ac:dyDescent="0.25">
      <c r="A310" s="357"/>
      <c r="B310" s="358"/>
      <c r="C310" s="358"/>
      <c r="D310" s="357"/>
      <c r="E310" s="357"/>
      <c r="F310" s="359"/>
      <c r="G310" s="359"/>
      <c r="H310" s="359"/>
      <c r="I310" s="359"/>
      <c r="J310" s="359"/>
      <c r="K310" s="359"/>
      <c r="L310" s="357"/>
      <c r="M310" s="357"/>
      <c r="N310" s="357"/>
      <c r="O310" s="357"/>
      <c r="P310" s="357"/>
      <c r="Q310" s="357"/>
      <c r="R310" s="357"/>
      <c r="S310" s="357"/>
      <c r="T310" s="357"/>
      <c r="U310" s="357"/>
      <c r="V310" s="357"/>
      <c r="W310" s="357"/>
      <c r="X310" s="357"/>
      <c r="Y310" s="357"/>
      <c r="Z310" s="357"/>
      <c r="AA310" s="357"/>
      <c r="AB310" s="357"/>
      <c r="AC310" s="357"/>
      <c r="AD310" s="357"/>
      <c r="AE310" s="357"/>
      <c r="AF310" s="357"/>
      <c r="AG310" s="357"/>
      <c r="AH310" s="357"/>
      <c r="AI310" s="357"/>
      <c r="AJ310" s="357"/>
      <c r="AK310" s="357"/>
      <c r="AL310" s="357"/>
      <c r="AM310" s="357"/>
      <c r="AN310" s="357"/>
      <c r="AO310" s="357"/>
      <c r="AP310" s="357"/>
      <c r="AQ310" s="357"/>
      <c r="AR310" s="357"/>
      <c r="AS310" s="357"/>
      <c r="AT310" s="357"/>
      <c r="AU310" s="228"/>
      <c r="AV310" s="228"/>
      <c r="AW310" s="228"/>
      <c r="AX310" s="72"/>
    </row>
    <row r="311" spans="1:50" ht="22.5" customHeight="1" x14ac:dyDescent="0.25">
      <c r="A311" s="357"/>
      <c r="B311" s="358"/>
      <c r="C311" s="358"/>
      <c r="D311" s="357"/>
      <c r="E311" s="357"/>
      <c r="F311" s="359"/>
      <c r="G311" s="359"/>
      <c r="H311" s="359"/>
      <c r="I311" s="359"/>
      <c r="J311" s="359"/>
      <c r="K311" s="359"/>
      <c r="L311" s="357"/>
      <c r="M311" s="357"/>
      <c r="N311" s="357"/>
      <c r="O311" s="357"/>
      <c r="P311" s="357"/>
      <c r="Q311" s="357"/>
      <c r="R311" s="357"/>
      <c r="S311" s="357"/>
      <c r="T311" s="357"/>
      <c r="U311" s="357"/>
      <c r="V311" s="357"/>
      <c r="W311" s="357"/>
      <c r="X311" s="357"/>
      <c r="Y311" s="357"/>
      <c r="Z311" s="357"/>
      <c r="AA311" s="357"/>
      <c r="AB311" s="357"/>
      <c r="AC311" s="357"/>
      <c r="AD311" s="357"/>
      <c r="AE311" s="357"/>
      <c r="AF311" s="357"/>
      <c r="AG311" s="357"/>
      <c r="AH311" s="357"/>
      <c r="AI311" s="357"/>
      <c r="AJ311" s="357"/>
      <c r="AK311" s="357"/>
      <c r="AL311" s="357"/>
      <c r="AM311" s="357"/>
      <c r="AN311" s="357"/>
      <c r="AO311" s="357"/>
      <c r="AP311" s="357"/>
      <c r="AQ311" s="357"/>
      <c r="AR311" s="357"/>
      <c r="AS311" s="357"/>
      <c r="AT311" s="357"/>
      <c r="AU311" s="228"/>
      <c r="AV311" s="228"/>
      <c r="AW311" s="228"/>
      <c r="AX311" s="72"/>
    </row>
    <row r="312" spans="1:50" ht="22.5" customHeight="1" x14ac:dyDescent="0.25">
      <c r="A312" s="357"/>
      <c r="B312" s="358"/>
      <c r="C312" s="358"/>
      <c r="D312" s="357"/>
      <c r="E312" s="357"/>
      <c r="F312" s="359"/>
      <c r="G312" s="359"/>
      <c r="H312" s="359"/>
      <c r="I312" s="359"/>
      <c r="J312" s="359"/>
      <c r="K312" s="359"/>
      <c r="L312" s="357"/>
      <c r="M312" s="357"/>
      <c r="N312" s="357"/>
      <c r="O312" s="357"/>
      <c r="P312" s="357"/>
      <c r="Q312" s="357"/>
      <c r="R312" s="357"/>
      <c r="S312" s="357"/>
      <c r="T312" s="357"/>
      <c r="U312" s="357"/>
      <c r="V312" s="357"/>
      <c r="W312" s="357"/>
      <c r="X312" s="357"/>
      <c r="Y312" s="357"/>
      <c r="Z312" s="357"/>
      <c r="AA312" s="357"/>
      <c r="AB312" s="357"/>
      <c r="AC312" s="357"/>
      <c r="AD312" s="357"/>
      <c r="AE312" s="357"/>
      <c r="AF312" s="357"/>
      <c r="AG312" s="357"/>
      <c r="AH312" s="357"/>
      <c r="AI312" s="357"/>
      <c r="AJ312" s="357"/>
      <c r="AK312" s="357"/>
      <c r="AL312" s="357"/>
      <c r="AM312" s="357"/>
      <c r="AN312" s="357"/>
      <c r="AO312" s="357"/>
      <c r="AP312" s="357"/>
      <c r="AQ312" s="357"/>
      <c r="AR312" s="357"/>
      <c r="AS312" s="357"/>
      <c r="AT312" s="357"/>
      <c r="AU312" s="228"/>
      <c r="AV312" s="228"/>
      <c r="AW312" s="228"/>
      <c r="AX312" s="72"/>
    </row>
    <row r="313" spans="1:50" ht="22.5" customHeight="1" x14ac:dyDescent="0.25">
      <c r="A313" s="357"/>
      <c r="B313" s="358"/>
      <c r="C313" s="358"/>
      <c r="D313" s="357"/>
      <c r="E313" s="357"/>
      <c r="F313" s="359"/>
      <c r="G313" s="359"/>
      <c r="H313" s="359"/>
      <c r="I313" s="359"/>
      <c r="J313" s="359"/>
      <c r="K313" s="359"/>
      <c r="L313" s="357"/>
      <c r="M313" s="357"/>
      <c r="N313" s="357"/>
      <c r="O313" s="357"/>
      <c r="P313" s="357"/>
      <c r="Q313" s="357"/>
      <c r="R313" s="357"/>
      <c r="S313" s="357"/>
      <c r="T313" s="357"/>
      <c r="U313" s="357"/>
      <c r="V313" s="357"/>
      <c r="W313" s="357"/>
      <c r="X313" s="357"/>
      <c r="Y313" s="357"/>
      <c r="Z313" s="357"/>
      <c r="AA313" s="357"/>
      <c r="AB313" s="357"/>
      <c r="AC313" s="357"/>
      <c r="AD313" s="357"/>
      <c r="AE313" s="357"/>
      <c r="AF313" s="357"/>
      <c r="AG313" s="357"/>
      <c r="AH313" s="357"/>
      <c r="AI313" s="357"/>
      <c r="AJ313" s="357"/>
      <c r="AK313" s="357"/>
      <c r="AL313" s="357"/>
      <c r="AM313" s="357"/>
      <c r="AN313" s="357"/>
      <c r="AO313" s="357"/>
      <c r="AP313" s="357"/>
      <c r="AQ313" s="357"/>
      <c r="AR313" s="357"/>
      <c r="AS313" s="357"/>
      <c r="AT313" s="357"/>
      <c r="AU313" s="228"/>
      <c r="AV313" s="228"/>
      <c r="AW313" s="228"/>
      <c r="AX313" s="72"/>
    </row>
    <row r="314" spans="1:50" ht="22.5" customHeight="1" x14ac:dyDescent="0.25">
      <c r="A314" s="357"/>
      <c r="B314" s="358"/>
      <c r="C314" s="358"/>
      <c r="D314" s="357"/>
      <c r="E314" s="357"/>
      <c r="F314" s="359"/>
      <c r="G314" s="359"/>
      <c r="H314" s="359"/>
      <c r="I314" s="359"/>
      <c r="J314" s="359"/>
      <c r="K314" s="359"/>
      <c r="L314" s="357"/>
      <c r="M314" s="357"/>
      <c r="N314" s="357"/>
      <c r="O314" s="357"/>
      <c r="P314" s="357"/>
      <c r="Q314" s="357"/>
      <c r="R314" s="357"/>
      <c r="S314" s="357"/>
      <c r="T314" s="357"/>
      <c r="U314" s="357"/>
      <c r="V314" s="357"/>
      <c r="W314" s="357"/>
      <c r="X314" s="357"/>
      <c r="Y314" s="357"/>
      <c r="Z314" s="357"/>
      <c r="AA314" s="357"/>
      <c r="AB314" s="357"/>
      <c r="AC314" s="357"/>
      <c r="AD314" s="357"/>
      <c r="AE314" s="357"/>
      <c r="AF314" s="357"/>
      <c r="AG314" s="357"/>
      <c r="AH314" s="357"/>
      <c r="AI314" s="357"/>
      <c r="AJ314" s="357"/>
      <c r="AK314" s="357"/>
      <c r="AL314" s="357"/>
      <c r="AM314" s="357"/>
      <c r="AN314" s="357"/>
      <c r="AO314" s="357"/>
      <c r="AP314" s="357"/>
      <c r="AQ314" s="357"/>
      <c r="AR314" s="357"/>
      <c r="AS314" s="357"/>
      <c r="AT314" s="357"/>
      <c r="AU314" s="228"/>
      <c r="AV314" s="228"/>
      <c r="AW314" s="228"/>
      <c r="AX314" s="72"/>
    </row>
    <row r="315" spans="1:50" ht="22.5" customHeight="1" x14ac:dyDescent="0.25">
      <c r="A315" s="357"/>
      <c r="B315" s="358"/>
      <c r="C315" s="358"/>
      <c r="D315" s="357"/>
      <c r="E315" s="357"/>
      <c r="F315" s="359"/>
      <c r="G315" s="359"/>
      <c r="H315" s="359"/>
      <c r="I315" s="359"/>
      <c r="J315" s="359"/>
      <c r="K315" s="359"/>
      <c r="L315" s="357"/>
      <c r="M315" s="357"/>
      <c r="N315" s="357"/>
      <c r="O315" s="357"/>
      <c r="P315" s="357"/>
      <c r="Q315" s="357"/>
      <c r="R315" s="357"/>
      <c r="S315" s="357"/>
      <c r="T315" s="357"/>
      <c r="U315" s="357"/>
      <c r="V315" s="357"/>
      <c r="W315" s="357"/>
      <c r="X315" s="357"/>
      <c r="Y315" s="357"/>
      <c r="Z315" s="357"/>
      <c r="AA315" s="357"/>
      <c r="AB315" s="357"/>
      <c r="AC315" s="357"/>
      <c r="AD315" s="357"/>
      <c r="AE315" s="357"/>
      <c r="AF315" s="357"/>
      <c r="AG315" s="357"/>
      <c r="AH315" s="357"/>
      <c r="AI315" s="357"/>
      <c r="AJ315" s="357"/>
      <c r="AK315" s="357"/>
      <c r="AL315" s="357"/>
      <c r="AM315" s="357"/>
      <c r="AN315" s="357"/>
      <c r="AO315" s="357"/>
      <c r="AP315" s="357"/>
      <c r="AQ315" s="357"/>
      <c r="AR315" s="357"/>
      <c r="AS315" s="357"/>
      <c r="AT315" s="357"/>
      <c r="AU315" s="228"/>
      <c r="AV315" s="228"/>
      <c r="AW315" s="228"/>
      <c r="AX315" s="72"/>
    </row>
    <row r="316" spans="1:50" ht="22.5" customHeight="1" x14ac:dyDescent="0.25">
      <c r="A316" s="357"/>
      <c r="B316" s="358"/>
      <c r="C316" s="358"/>
      <c r="D316" s="357"/>
      <c r="E316" s="357"/>
      <c r="F316" s="359"/>
      <c r="G316" s="359"/>
      <c r="H316" s="359"/>
      <c r="I316" s="359"/>
      <c r="J316" s="359"/>
      <c r="K316" s="359"/>
      <c r="L316" s="357"/>
      <c r="M316" s="357"/>
      <c r="N316" s="357"/>
      <c r="O316" s="357"/>
      <c r="P316" s="357"/>
      <c r="Q316" s="357"/>
      <c r="R316" s="357"/>
      <c r="S316" s="357"/>
      <c r="T316" s="357"/>
      <c r="U316" s="357"/>
      <c r="V316" s="357"/>
      <c r="W316" s="357"/>
      <c r="X316" s="357"/>
      <c r="Y316" s="357"/>
      <c r="Z316" s="357"/>
      <c r="AA316" s="357"/>
      <c r="AB316" s="357"/>
      <c r="AC316" s="357"/>
      <c r="AD316" s="357"/>
      <c r="AE316" s="357"/>
      <c r="AF316" s="357"/>
      <c r="AG316" s="357"/>
      <c r="AH316" s="357"/>
      <c r="AI316" s="357"/>
      <c r="AJ316" s="357"/>
      <c r="AK316" s="357"/>
      <c r="AL316" s="357"/>
      <c r="AM316" s="357"/>
      <c r="AN316" s="357"/>
      <c r="AO316" s="357"/>
      <c r="AP316" s="357"/>
      <c r="AQ316" s="357"/>
      <c r="AR316" s="357"/>
      <c r="AS316" s="357"/>
      <c r="AT316" s="357"/>
      <c r="AU316" s="228"/>
      <c r="AV316" s="228"/>
      <c r="AW316" s="228"/>
      <c r="AX316" s="72"/>
    </row>
    <row r="317" spans="1:50" ht="22.5" customHeight="1" x14ac:dyDescent="0.25">
      <c r="A317" s="357"/>
      <c r="B317" s="358"/>
      <c r="C317" s="358"/>
      <c r="D317" s="357"/>
      <c r="E317" s="357"/>
      <c r="F317" s="359"/>
      <c r="G317" s="359"/>
      <c r="H317" s="359"/>
      <c r="I317" s="359"/>
      <c r="J317" s="359"/>
      <c r="K317" s="359"/>
      <c r="L317" s="357"/>
      <c r="M317" s="357"/>
      <c r="N317" s="357"/>
      <c r="O317" s="357"/>
      <c r="P317" s="357"/>
      <c r="Q317" s="357"/>
      <c r="R317" s="357"/>
      <c r="S317" s="357"/>
      <c r="T317" s="357"/>
      <c r="U317" s="357"/>
      <c r="V317" s="357"/>
      <c r="W317" s="357"/>
      <c r="X317" s="357"/>
      <c r="Y317" s="357"/>
      <c r="Z317" s="357"/>
      <c r="AA317" s="357"/>
      <c r="AB317" s="357"/>
      <c r="AC317" s="357"/>
      <c r="AD317" s="357"/>
      <c r="AE317" s="357"/>
      <c r="AF317" s="357"/>
      <c r="AG317" s="357"/>
      <c r="AH317" s="357"/>
      <c r="AI317" s="357"/>
      <c r="AJ317" s="357"/>
      <c r="AK317" s="357"/>
      <c r="AL317" s="357"/>
      <c r="AM317" s="357"/>
      <c r="AN317" s="357"/>
      <c r="AO317" s="357"/>
      <c r="AP317" s="357"/>
      <c r="AQ317" s="357"/>
      <c r="AR317" s="357"/>
      <c r="AS317" s="357"/>
      <c r="AT317" s="357"/>
      <c r="AU317" s="228"/>
      <c r="AV317" s="228"/>
      <c r="AW317" s="228"/>
      <c r="AX317" s="72"/>
    </row>
    <row r="318" spans="1:50" ht="22.5" customHeight="1" x14ac:dyDescent="0.25">
      <c r="A318" s="357"/>
      <c r="B318" s="358"/>
      <c r="C318" s="358"/>
      <c r="D318" s="357"/>
      <c r="E318" s="357"/>
      <c r="F318" s="359"/>
      <c r="G318" s="359"/>
      <c r="H318" s="359"/>
      <c r="I318" s="359"/>
      <c r="J318" s="359"/>
      <c r="K318" s="359"/>
      <c r="L318" s="357"/>
      <c r="M318" s="357"/>
      <c r="N318" s="357"/>
      <c r="O318" s="357"/>
      <c r="P318" s="357"/>
      <c r="Q318" s="357"/>
      <c r="R318" s="357"/>
      <c r="S318" s="357"/>
      <c r="T318" s="357"/>
      <c r="U318" s="357"/>
      <c r="V318" s="357"/>
      <c r="W318" s="357"/>
      <c r="X318" s="357"/>
      <c r="Y318" s="357"/>
      <c r="Z318" s="357"/>
      <c r="AA318" s="357"/>
      <c r="AB318" s="357"/>
      <c r="AC318" s="357"/>
      <c r="AD318" s="357"/>
      <c r="AE318" s="357"/>
      <c r="AF318" s="357"/>
      <c r="AG318" s="357"/>
      <c r="AH318" s="357"/>
      <c r="AI318" s="357"/>
      <c r="AJ318" s="357"/>
      <c r="AK318" s="357"/>
      <c r="AL318" s="357"/>
      <c r="AM318" s="357"/>
      <c r="AN318" s="357"/>
      <c r="AO318" s="357"/>
      <c r="AP318" s="357"/>
      <c r="AQ318" s="357"/>
      <c r="AR318" s="357"/>
      <c r="AS318" s="357"/>
      <c r="AT318" s="357"/>
      <c r="AU318" s="228"/>
      <c r="AV318" s="228"/>
      <c r="AW318" s="228"/>
      <c r="AX318" s="72"/>
    </row>
    <row r="319" spans="1:50" ht="22.5" customHeight="1" x14ac:dyDescent="0.25">
      <c r="A319" s="357"/>
      <c r="B319" s="358"/>
      <c r="C319" s="358"/>
      <c r="D319" s="357"/>
      <c r="E319" s="357"/>
      <c r="F319" s="359"/>
      <c r="G319" s="359"/>
      <c r="H319" s="359"/>
      <c r="I319" s="359"/>
      <c r="J319" s="359"/>
      <c r="K319" s="359"/>
      <c r="L319" s="357"/>
      <c r="M319" s="357"/>
      <c r="N319" s="357"/>
      <c r="O319" s="357"/>
      <c r="P319" s="357"/>
      <c r="Q319" s="357"/>
      <c r="R319" s="357"/>
      <c r="S319" s="357"/>
      <c r="T319" s="357"/>
      <c r="U319" s="357"/>
      <c r="V319" s="357"/>
      <c r="W319" s="357"/>
      <c r="X319" s="357"/>
      <c r="Y319" s="357"/>
      <c r="Z319" s="357"/>
      <c r="AA319" s="357"/>
      <c r="AB319" s="357"/>
      <c r="AC319" s="357"/>
      <c r="AD319" s="357"/>
      <c r="AE319" s="357"/>
      <c r="AF319" s="357"/>
      <c r="AG319" s="357"/>
      <c r="AH319" s="357"/>
      <c r="AI319" s="357"/>
      <c r="AJ319" s="357"/>
      <c r="AK319" s="357"/>
      <c r="AL319" s="357"/>
      <c r="AM319" s="357"/>
      <c r="AN319" s="357"/>
      <c r="AO319" s="357"/>
      <c r="AP319" s="357"/>
      <c r="AQ319" s="357"/>
      <c r="AR319" s="357"/>
      <c r="AS319" s="357"/>
      <c r="AT319" s="357"/>
      <c r="AU319" s="228"/>
      <c r="AV319" s="228"/>
      <c r="AW319" s="228"/>
      <c r="AX319" s="72"/>
    </row>
    <row r="320" spans="1:50" ht="22.5" customHeight="1" x14ac:dyDescent="0.25">
      <c r="A320" s="357"/>
      <c r="B320" s="358"/>
      <c r="C320" s="358"/>
      <c r="D320" s="357"/>
      <c r="E320" s="357"/>
      <c r="F320" s="359"/>
      <c r="G320" s="359"/>
      <c r="H320" s="359"/>
      <c r="I320" s="359"/>
      <c r="J320" s="359"/>
      <c r="K320" s="359"/>
      <c r="L320" s="357"/>
      <c r="M320" s="357"/>
      <c r="N320" s="357"/>
      <c r="O320" s="357"/>
      <c r="P320" s="357"/>
      <c r="Q320" s="357"/>
      <c r="R320" s="357"/>
      <c r="S320" s="357"/>
      <c r="T320" s="357"/>
      <c r="U320" s="357"/>
      <c r="V320" s="357"/>
      <c r="W320" s="357"/>
      <c r="X320" s="357"/>
      <c r="Y320" s="357"/>
      <c r="Z320" s="357"/>
      <c r="AA320" s="357"/>
      <c r="AB320" s="357"/>
      <c r="AC320" s="357"/>
      <c r="AD320" s="357"/>
      <c r="AE320" s="357"/>
      <c r="AF320" s="357"/>
      <c r="AG320" s="357"/>
      <c r="AH320" s="357"/>
      <c r="AI320" s="357"/>
      <c r="AJ320" s="357"/>
      <c r="AK320" s="357"/>
      <c r="AL320" s="357"/>
      <c r="AM320" s="357"/>
      <c r="AN320" s="357"/>
      <c r="AO320" s="357"/>
      <c r="AP320" s="357"/>
      <c r="AQ320" s="357"/>
      <c r="AR320" s="357"/>
      <c r="AS320" s="357"/>
      <c r="AT320" s="357"/>
      <c r="AU320" s="228"/>
      <c r="AV320" s="228"/>
      <c r="AW320" s="228"/>
      <c r="AX320" s="72"/>
    </row>
    <row r="321" spans="1:50" ht="22.5" customHeight="1" x14ac:dyDescent="0.25">
      <c r="A321" s="357"/>
      <c r="B321" s="358"/>
      <c r="C321" s="358"/>
      <c r="D321" s="357"/>
      <c r="E321" s="357"/>
      <c r="F321" s="359"/>
      <c r="G321" s="359"/>
      <c r="H321" s="359"/>
      <c r="I321" s="359"/>
      <c r="J321" s="359"/>
      <c r="K321" s="359"/>
      <c r="L321" s="357"/>
      <c r="M321" s="357"/>
      <c r="N321" s="357"/>
      <c r="O321" s="357"/>
      <c r="P321" s="357"/>
      <c r="Q321" s="357"/>
      <c r="R321" s="357"/>
      <c r="S321" s="357"/>
      <c r="T321" s="357"/>
      <c r="U321" s="357"/>
      <c r="V321" s="357"/>
      <c r="W321" s="357"/>
      <c r="X321" s="357"/>
      <c r="Y321" s="357"/>
      <c r="Z321" s="357"/>
      <c r="AA321" s="357"/>
      <c r="AB321" s="357"/>
      <c r="AC321" s="357"/>
      <c r="AD321" s="357"/>
      <c r="AE321" s="357"/>
      <c r="AF321" s="357"/>
      <c r="AG321" s="357"/>
      <c r="AH321" s="357"/>
      <c r="AI321" s="357"/>
      <c r="AJ321" s="357"/>
      <c r="AK321" s="357"/>
      <c r="AL321" s="357"/>
      <c r="AM321" s="357"/>
      <c r="AN321" s="357"/>
      <c r="AO321" s="357"/>
      <c r="AP321" s="357"/>
      <c r="AQ321" s="357"/>
      <c r="AR321" s="357"/>
      <c r="AS321" s="357"/>
      <c r="AT321" s="357"/>
      <c r="AU321" s="228"/>
      <c r="AV321" s="228"/>
      <c r="AW321" s="228"/>
      <c r="AX321" s="72"/>
    </row>
    <row r="322" spans="1:50" ht="22.5" customHeight="1" x14ac:dyDescent="0.25">
      <c r="A322" s="357"/>
      <c r="B322" s="358"/>
      <c r="C322" s="358"/>
      <c r="D322" s="357"/>
      <c r="E322" s="357"/>
      <c r="F322" s="359"/>
      <c r="G322" s="359"/>
      <c r="H322" s="359"/>
      <c r="I322" s="359"/>
      <c r="J322" s="359"/>
      <c r="K322" s="359"/>
      <c r="L322" s="357"/>
      <c r="M322" s="357"/>
      <c r="N322" s="357"/>
      <c r="O322" s="357"/>
      <c r="P322" s="357"/>
      <c r="Q322" s="357"/>
      <c r="R322" s="357"/>
      <c r="S322" s="357"/>
      <c r="T322" s="357"/>
      <c r="U322" s="357"/>
      <c r="V322" s="357"/>
      <c r="W322" s="357"/>
      <c r="X322" s="357"/>
      <c r="Y322" s="357"/>
      <c r="Z322" s="357"/>
      <c r="AA322" s="357"/>
      <c r="AB322" s="357"/>
      <c r="AC322" s="357"/>
      <c r="AD322" s="357"/>
      <c r="AE322" s="357"/>
      <c r="AF322" s="357"/>
      <c r="AG322" s="357"/>
      <c r="AH322" s="357"/>
      <c r="AI322" s="357"/>
      <c r="AJ322" s="357"/>
      <c r="AK322" s="357"/>
      <c r="AL322" s="357"/>
      <c r="AM322" s="357"/>
      <c r="AN322" s="357"/>
      <c r="AO322" s="357"/>
      <c r="AP322" s="357"/>
      <c r="AQ322" s="357"/>
      <c r="AR322" s="357"/>
      <c r="AS322" s="357"/>
      <c r="AT322" s="357"/>
      <c r="AU322" s="228"/>
      <c r="AV322" s="228"/>
      <c r="AW322" s="228"/>
      <c r="AX322" s="72"/>
    </row>
    <row r="323" spans="1:50" ht="22.5" customHeight="1" x14ac:dyDescent="0.25">
      <c r="A323" s="357"/>
      <c r="B323" s="358"/>
      <c r="C323" s="358"/>
      <c r="D323" s="357"/>
      <c r="E323" s="357"/>
      <c r="F323" s="359"/>
      <c r="G323" s="359"/>
      <c r="H323" s="359"/>
      <c r="I323" s="359"/>
      <c r="J323" s="359"/>
      <c r="K323" s="359"/>
      <c r="L323" s="357"/>
      <c r="M323" s="357"/>
      <c r="N323" s="357"/>
      <c r="O323" s="357"/>
      <c r="P323" s="357"/>
      <c r="Q323" s="357"/>
      <c r="R323" s="357"/>
      <c r="S323" s="357"/>
      <c r="T323" s="357"/>
      <c r="U323" s="357"/>
      <c r="V323" s="357"/>
      <c r="W323" s="357"/>
      <c r="X323" s="357"/>
      <c r="Y323" s="357"/>
      <c r="Z323" s="357"/>
      <c r="AA323" s="357"/>
      <c r="AB323" s="357"/>
      <c r="AC323" s="357"/>
      <c r="AD323" s="357"/>
      <c r="AE323" s="357"/>
      <c r="AF323" s="357"/>
      <c r="AG323" s="357"/>
      <c r="AH323" s="357"/>
      <c r="AI323" s="357"/>
      <c r="AJ323" s="357"/>
      <c r="AK323" s="357"/>
      <c r="AL323" s="357"/>
      <c r="AM323" s="357"/>
      <c r="AN323" s="357"/>
      <c r="AO323" s="357"/>
      <c r="AP323" s="357"/>
      <c r="AQ323" s="357"/>
      <c r="AR323" s="357"/>
      <c r="AS323" s="357"/>
      <c r="AT323" s="357"/>
      <c r="AU323" s="228"/>
      <c r="AV323" s="228"/>
      <c r="AW323" s="228"/>
      <c r="AX323" s="72"/>
    </row>
    <row r="324" spans="1:50" ht="22.5" customHeight="1" x14ac:dyDescent="0.25">
      <c r="A324" s="357"/>
      <c r="B324" s="358"/>
      <c r="C324" s="358"/>
      <c r="D324" s="357"/>
      <c r="E324" s="357"/>
      <c r="F324" s="359"/>
      <c r="G324" s="359"/>
      <c r="H324" s="359"/>
      <c r="I324" s="359"/>
      <c r="J324" s="359"/>
      <c r="K324" s="359"/>
      <c r="L324" s="357"/>
      <c r="M324" s="357"/>
      <c r="N324" s="357"/>
      <c r="O324" s="357"/>
      <c r="P324" s="357"/>
      <c r="Q324" s="357"/>
      <c r="R324" s="357"/>
      <c r="S324" s="357"/>
      <c r="T324" s="357"/>
      <c r="U324" s="357"/>
      <c r="V324" s="357"/>
      <c r="W324" s="357"/>
      <c r="X324" s="357"/>
      <c r="Y324" s="357"/>
      <c r="Z324" s="357"/>
      <c r="AA324" s="357"/>
      <c r="AB324" s="357"/>
      <c r="AC324" s="357"/>
      <c r="AD324" s="357"/>
      <c r="AE324" s="357"/>
      <c r="AF324" s="357"/>
      <c r="AG324" s="357"/>
      <c r="AH324" s="357"/>
      <c r="AI324" s="357"/>
      <c r="AJ324" s="357"/>
      <c r="AK324" s="357"/>
      <c r="AL324" s="357"/>
      <c r="AM324" s="357"/>
      <c r="AN324" s="357"/>
      <c r="AO324" s="357"/>
      <c r="AP324" s="357"/>
      <c r="AQ324" s="357"/>
      <c r="AR324" s="357"/>
      <c r="AS324" s="357"/>
      <c r="AT324" s="357"/>
      <c r="AU324" s="228"/>
      <c r="AV324" s="228"/>
      <c r="AW324" s="228"/>
      <c r="AX324" s="72"/>
    </row>
    <row r="325" spans="1:50" ht="22.5" customHeight="1" x14ac:dyDescent="0.25">
      <c r="A325" s="357"/>
      <c r="B325" s="358"/>
      <c r="C325" s="358"/>
      <c r="D325" s="357"/>
      <c r="E325" s="357"/>
      <c r="F325" s="359"/>
      <c r="G325" s="359"/>
      <c r="H325" s="359"/>
      <c r="I325" s="359"/>
      <c r="J325" s="359"/>
      <c r="K325" s="359"/>
      <c r="L325" s="357"/>
      <c r="M325" s="357"/>
      <c r="N325" s="357"/>
      <c r="O325" s="357"/>
      <c r="P325" s="357"/>
      <c r="Q325" s="357"/>
      <c r="R325" s="357"/>
      <c r="S325" s="357"/>
      <c r="T325" s="357"/>
      <c r="U325" s="357"/>
      <c r="V325" s="357"/>
      <c r="W325" s="357"/>
      <c r="X325" s="357"/>
      <c r="Y325" s="357"/>
      <c r="Z325" s="357"/>
      <c r="AA325" s="357"/>
      <c r="AB325" s="357"/>
      <c r="AC325" s="357"/>
      <c r="AD325" s="357"/>
      <c r="AE325" s="357"/>
      <c r="AF325" s="357"/>
      <c r="AG325" s="357"/>
      <c r="AH325" s="357"/>
      <c r="AI325" s="357"/>
      <c r="AJ325" s="357"/>
      <c r="AK325" s="357"/>
      <c r="AL325" s="357"/>
      <c r="AM325" s="357"/>
      <c r="AN325" s="357"/>
      <c r="AO325" s="357"/>
      <c r="AP325" s="357"/>
      <c r="AQ325" s="357"/>
      <c r="AR325" s="357"/>
      <c r="AS325" s="357"/>
      <c r="AT325" s="357"/>
      <c r="AU325" s="228"/>
      <c r="AV325" s="228"/>
      <c r="AW325" s="228"/>
      <c r="AX325" s="72"/>
    </row>
    <row r="326" spans="1:50" ht="22.5" customHeight="1" x14ac:dyDescent="0.25">
      <c r="A326" s="357"/>
      <c r="B326" s="358"/>
      <c r="C326" s="358"/>
      <c r="D326" s="357"/>
      <c r="E326" s="357"/>
      <c r="F326" s="359"/>
      <c r="G326" s="359"/>
      <c r="H326" s="359"/>
      <c r="I326" s="359"/>
      <c r="J326" s="359"/>
      <c r="K326" s="359"/>
      <c r="L326" s="357"/>
      <c r="M326" s="357"/>
      <c r="N326" s="357"/>
      <c r="O326" s="357"/>
      <c r="P326" s="357"/>
      <c r="Q326" s="357"/>
      <c r="R326" s="357"/>
      <c r="S326" s="357"/>
      <c r="T326" s="357"/>
      <c r="U326" s="357"/>
      <c r="V326" s="357"/>
      <c r="W326" s="357"/>
      <c r="X326" s="357"/>
      <c r="Y326" s="357"/>
      <c r="Z326" s="357"/>
      <c r="AA326" s="357"/>
      <c r="AB326" s="357"/>
      <c r="AC326" s="357"/>
      <c r="AD326" s="357"/>
      <c r="AE326" s="357"/>
      <c r="AF326" s="357"/>
      <c r="AG326" s="357"/>
      <c r="AH326" s="357"/>
      <c r="AI326" s="357"/>
      <c r="AJ326" s="357"/>
      <c r="AK326" s="357"/>
      <c r="AL326" s="357"/>
      <c r="AM326" s="357"/>
      <c r="AN326" s="357"/>
      <c r="AO326" s="357"/>
      <c r="AP326" s="357"/>
      <c r="AQ326" s="357"/>
      <c r="AR326" s="357"/>
      <c r="AS326" s="357"/>
      <c r="AT326" s="357"/>
      <c r="AU326" s="228"/>
      <c r="AV326" s="228"/>
      <c r="AW326" s="228"/>
      <c r="AX326" s="72"/>
    </row>
    <row r="327" spans="1:50" ht="22.5" customHeight="1" x14ac:dyDescent="0.25">
      <c r="A327" s="357"/>
      <c r="B327" s="358"/>
      <c r="C327" s="358"/>
      <c r="D327" s="357"/>
      <c r="E327" s="357"/>
      <c r="F327" s="359"/>
      <c r="G327" s="359"/>
      <c r="H327" s="359"/>
      <c r="I327" s="359"/>
      <c r="J327" s="359"/>
      <c r="K327" s="359"/>
      <c r="L327" s="357"/>
      <c r="M327" s="357"/>
      <c r="N327" s="357"/>
      <c r="O327" s="357"/>
      <c r="P327" s="357"/>
      <c r="Q327" s="357"/>
      <c r="R327" s="357"/>
      <c r="S327" s="357"/>
      <c r="T327" s="357"/>
      <c r="U327" s="357"/>
      <c r="V327" s="357"/>
      <c r="W327" s="357"/>
      <c r="X327" s="357"/>
      <c r="Y327" s="357"/>
      <c r="Z327" s="357"/>
      <c r="AA327" s="357"/>
      <c r="AB327" s="357"/>
      <c r="AC327" s="357"/>
      <c r="AD327" s="357"/>
      <c r="AE327" s="357"/>
      <c r="AF327" s="357"/>
      <c r="AG327" s="357"/>
      <c r="AH327" s="357"/>
      <c r="AI327" s="357"/>
      <c r="AJ327" s="357"/>
      <c r="AK327" s="357"/>
      <c r="AL327" s="357"/>
      <c r="AM327" s="357"/>
      <c r="AN327" s="357"/>
      <c r="AO327" s="357"/>
      <c r="AP327" s="357"/>
      <c r="AQ327" s="357"/>
      <c r="AR327" s="357"/>
      <c r="AS327" s="357"/>
      <c r="AT327" s="357"/>
      <c r="AU327" s="228"/>
      <c r="AV327" s="228"/>
      <c r="AW327" s="228"/>
      <c r="AX327" s="72"/>
    </row>
    <row r="328" spans="1:50" ht="22.5" customHeight="1" x14ac:dyDescent="0.25">
      <c r="A328" s="357"/>
      <c r="B328" s="358"/>
      <c r="C328" s="358"/>
      <c r="D328" s="357"/>
      <c r="E328" s="357"/>
      <c r="F328" s="359"/>
      <c r="G328" s="359"/>
      <c r="H328" s="359"/>
      <c r="I328" s="359"/>
      <c r="J328" s="359"/>
      <c r="K328" s="359"/>
      <c r="L328" s="357"/>
      <c r="M328" s="357"/>
      <c r="N328" s="357"/>
      <c r="O328" s="357"/>
      <c r="P328" s="357"/>
      <c r="Q328" s="357"/>
      <c r="R328" s="357"/>
      <c r="S328" s="357"/>
      <c r="T328" s="357"/>
      <c r="U328" s="357"/>
      <c r="V328" s="357"/>
      <c r="W328" s="357"/>
      <c r="X328" s="357"/>
      <c r="Y328" s="357"/>
      <c r="Z328" s="357"/>
      <c r="AA328" s="357"/>
      <c r="AB328" s="357"/>
      <c r="AC328" s="357"/>
      <c r="AD328" s="357"/>
      <c r="AE328" s="357"/>
      <c r="AF328" s="357"/>
      <c r="AG328" s="357"/>
      <c r="AH328" s="357"/>
      <c r="AI328" s="357"/>
      <c r="AJ328" s="357"/>
      <c r="AK328" s="357"/>
      <c r="AL328" s="357"/>
      <c r="AM328" s="357"/>
      <c r="AN328" s="357"/>
      <c r="AO328" s="357"/>
      <c r="AP328" s="357"/>
      <c r="AQ328" s="357"/>
      <c r="AR328" s="357"/>
      <c r="AS328" s="357"/>
      <c r="AT328" s="357"/>
      <c r="AU328" s="228"/>
      <c r="AV328" s="228"/>
      <c r="AW328" s="228"/>
      <c r="AX328" s="72"/>
    </row>
    <row r="329" spans="1:50" ht="22.5" customHeight="1" x14ac:dyDescent="0.25">
      <c r="A329" s="357"/>
      <c r="B329" s="358"/>
      <c r="C329" s="358"/>
      <c r="D329" s="357"/>
      <c r="E329" s="357"/>
      <c r="F329" s="359"/>
      <c r="G329" s="359"/>
      <c r="H329" s="359"/>
      <c r="I329" s="359"/>
      <c r="J329" s="359"/>
      <c r="K329" s="359"/>
      <c r="L329" s="357"/>
      <c r="M329" s="357"/>
      <c r="N329" s="357"/>
      <c r="O329" s="357"/>
      <c r="P329" s="357"/>
      <c r="Q329" s="357"/>
      <c r="R329" s="357"/>
      <c r="S329" s="357"/>
      <c r="T329" s="357"/>
      <c r="U329" s="357"/>
      <c r="V329" s="357"/>
      <c r="W329" s="357"/>
      <c r="X329" s="357"/>
      <c r="Y329" s="357"/>
      <c r="Z329" s="357"/>
      <c r="AA329" s="357"/>
      <c r="AB329" s="357"/>
      <c r="AC329" s="357"/>
      <c r="AD329" s="357"/>
      <c r="AE329" s="357"/>
      <c r="AF329" s="357"/>
      <c r="AG329" s="357"/>
      <c r="AH329" s="357"/>
      <c r="AI329" s="357"/>
      <c r="AJ329" s="357"/>
      <c r="AK329" s="357"/>
      <c r="AL329" s="357"/>
      <c r="AM329" s="357"/>
      <c r="AN329" s="357"/>
      <c r="AO329" s="357"/>
      <c r="AP329" s="357"/>
      <c r="AQ329" s="357"/>
      <c r="AR329" s="357"/>
      <c r="AS329" s="357"/>
      <c r="AT329" s="357"/>
      <c r="AU329" s="228"/>
      <c r="AV329" s="228"/>
      <c r="AW329" s="228"/>
      <c r="AX329" s="72"/>
    </row>
    <row r="330" spans="1:50" ht="22.5" customHeight="1" x14ac:dyDescent="0.25">
      <c r="A330" s="357"/>
      <c r="B330" s="358"/>
      <c r="C330" s="358"/>
      <c r="D330" s="357"/>
      <c r="E330" s="357"/>
      <c r="F330" s="359"/>
      <c r="G330" s="359"/>
      <c r="H330" s="359"/>
      <c r="I330" s="359"/>
      <c r="J330" s="359"/>
      <c r="K330" s="359"/>
      <c r="L330" s="357"/>
      <c r="M330" s="357"/>
      <c r="N330" s="357"/>
      <c r="O330" s="357"/>
      <c r="P330" s="357"/>
      <c r="Q330" s="357"/>
      <c r="R330" s="357"/>
      <c r="S330" s="357"/>
      <c r="T330" s="357"/>
      <c r="U330" s="357"/>
      <c r="V330" s="357"/>
      <c r="W330" s="357"/>
      <c r="X330" s="357"/>
      <c r="Y330" s="357"/>
      <c r="Z330" s="357"/>
      <c r="AA330" s="357"/>
      <c r="AB330" s="357"/>
      <c r="AC330" s="357"/>
      <c r="AD330" s="357"/>
      <c r="AE330" s="357"/>
      <c r="AF330" s="357"/>
      <c r="AG330" s="357"/>
      <c r="AH330" s="357"/>
      <c r="AI330" s="357"/>
      <c r="AJ330" s="357"/>
      <c r="AK330" s="357"/>
      <c r="AL330" s="357"/>
      <c r="AM330" s="357"/>
      <c r="AN330" s="357"/>
      <c r="AO330" s="357"/>
      <c r="AP330" s="357"/>
      <c r="AQ330" s="357"/>
      <c r="AR330" s="357"/>
      <c r="AS330" s="357"/>
      <c r="AT330" s="357"/>
      <c r="AU330" s="228"/>
      <c r="AV330" s="228"/>
      <c r="AW330" s="228"/>
      <c r="AX330" s="72"/>
    </row>
    <row r="331" spans="1:50" ht="22.5" customHeight="1" x14ac:dyDescent="0.25">
      <c r="A331" s="357"/>
      <c r="B331" s="358"/>
      <c r="C331" s="358"/>
      <c r="D331" s="357"/>
      <c r="E331" s="357"/>
      <c r="F331" s="359"/>
      <c r="G331" s="359"/>
      <c r="H331" s="359"/>
      <c r="I331" s="359"/>
      <c r="J331" s="359"/>
      <c r="K331" s="359"/>
      <c r="L331" s="357"/>
      <c r="M331" s="357"/>
      <c r="N331" s="357"/>
      <c r="O331" s="357"/>
      <c r="P331" s="357"/>
      <c r="Q331" s="357"/>
      <c r="R331" s="357"/>
      <c r="S331" s="357"/>
      <c r="T331" s="357"/>
      <c r="U331" s="357"/>
      <c r="V331" s="357"/>
      <c r="W331" s="357"/>
      <c r="X331" s="357"/>
      <c r="Y331" s="357"/>
      <c r="Z331" s="357"/>
      <c r="AA331" s="357"/>
      <c r="AB331" s="357"/>
      <c r="AC331" s="357"/>
      <c r="AD331" s="357"/>
      <c r="AE331" s="357"/>
      <c r="AF331" s="357"/>
      <c r="AG331" s="357"/>
      <c r="AH331" s="357"/>
      <c r="AI331" s="357"/>
      <c r="AJ331" s="357"/>
      <c r="AK331" s="357"/>
      <c r="AL331" s="357"/>
      <c r="AM331" s="357"/>
      <c r="AN331" s="357"/>
      <c r="AO331" s="357"/>
      <c r="AP331" s="357"/>
      <c r="AQ331" s="357"/>
      <c r="AR331" s="357"/>
      <c r="AS331" s="357"/>
      <c r="AT331" s="357"/>
      <c r="AU331" s="228"/>
      <c r="AV331" s="228"/>
      <c r="AW331" s="228"/>
      <c r="AX331" s="72"/>
    </row>
    <row r="332" spans="1:50" ht="22.5" customHeight="1" x14ac:dyDescent="0.25">
      <c r="A332" s="357"/>
      <c r="B332" s="358"/>
      <c r="C332" s="358"/>
      <c r="D332" s="357"/>
      <c r="E332" s="357"/>
      <c r="F332" s="359"/>
      <c r="G332" s="359"/>
      <c r="H332" s="359"/>
      <c r="I332" s="359"/>
      <c r="J332" s="359"/>
      <c r="K332" s="359"/>
      <c r="L332" s="357"/>
      <c r="M332" s="357"/>
      <c r="N332" s="357"/>
      <c r="O332" s="357"/>
      <c r="P332" s="357"/>
      <c r="Q332" s="357"/>
      <c r="R332" s="357"/>
      <c r="S332" s="357"/>
      <c r="T332" s="357"/>
      <c r="U332" s="357"/>
      <c r="V332" s="357"/>
      <c r="W332" s="357"/>
      <c r="X332" s="357"/>
      <c r="Y332" s="357"/>
      <c r="Z332" s="357"/>
      <c r="AA332" s="357"/>
      <c r="AB332" s="357"/>
      <c r="AC332" s="357"/>
      <c r="AD332" s="357"/>
      <c r="AE332" s="357"/>
      <c r="AF332" s="357"/>
      <c r="AG332" s="357"/>
      <c r="AH332" s="357"/>
      <c r="AI332" s="357"/>
      <c r="AJ332" s="357"/>
      <c r="AK332" s="357"/>
      <c r="AL332" s="357"/>
      <c r="AM332" s="357"/>
      <c r="AN332" s="357"/>
      <c r="AO332" s="357"/>
      <c r="AP332" s="357"/>
      <c r="AQ332" s="357"/>
      <c r="AR332" s="357"/>
      <c r="AS332" s="357"/>
      <c r="AT332" s="357"/>
      <c r="AU332" s="228"/>
      <c r="AV332" s="228"/>
      <c r="AW332" s="228"/>
      <c r="AX332" s="72"/>
    </row>
    <row r="333" spans="1:50" ht="22.5" customHeight="1" x14ac:dyDescent="0.25">
      <c r="A333" s="357"/>
      <c r="B333" s="358"/>
      <c r="C333" s="358"/>
      <c r="D333" s="357"/>
      <c r="E333" s="357"/>
      <c r="F333" s="359"/>
      <c r="G333" s="359"/>
      <c r="H333" s="359"/>
      <c r="I333" s="359"/>
      <c r="J333" s="359"/>
      <c r="K333" s="359"/>
      <c r="L333" s="357"/>
      <c r="M333" s="357"/>
      <c r="N333" s="357"/>
      <c r="O333" s="357"/>
      <c r="P333" s="357"/>
      <c r="Q333" s="357"/>
      <c r="R333" s="357"/>
      <c r="S333" s="357"/>
      <c r="T333" s="357"/>
      <c r="U333" s="357"/>
      <c r="V333" s="357"/>
      <c r="W333" s="357"/>
      <c r="X333" s="357"/>
      <c r="Y333" s="357"/>
      <c r="Z333" s="357"/>
      <c r="AA333" s="357"/>
      <c r="AB333" s="357"/>
      <c r="AC333" s="357"/>
      <c r="AD333" s="357"/>
      <c r="AE333" s="357"/>
      <c r="AF333" s="357"/>
      <c r="AG333" s="357"/>
      <c r="AH333" s="357"/>
      <c r="AI333" s="357"/>
      <c r="AJ333" s="357"/>
      <c r="AK333" s="357"/>
      <c r="AL333" s="357"/>
      <c r="AM333" s="357"/>
      <c r="AN333" s="357"/>
      <c r="AO333" s="357"/>
      <c r="AP333" s="357"/>
      <c r="AQ333" s="357"/>
      <c r="AR333" s="357"/>
      <c r="AS333" s="357"/>
      <c r="AT333" s="357"/>
      <c r="AU333" s="228"/>
      <c r="AV333" s="228"/>
      <c r="AW333" s="228"/>
      <c r="AX333" s="72"/>
    </row>
    <row r="334" spans="1:50" ht="22.5" customHeight="1" x14ac:dyDescent="0.25">
      <c r="A334" s="357"/>
      <c r="B334" s="358"/>
      <c r="C334" s="358"/>
      <c r="D334" s="357"/>
      <c r="E334" s="357"/>
      <c r="F334" s="359"/>
      <c r="G334" s="359"/>
      <c r="H334" s="359"/>
      <c r="I334" s="359"/>
      <c r="J334" s="359"/>
      <c r="K334" s="359"/>
      <c r="L334" s="357"/>
      <c r="M334" s="357"/>
      <c r="N334" s="357"/>
      <c r="O334" s="357"/>
      <c r="P334" s="357"/>
      <c r="Q334" s="357"/>
      <c r="R334" s="357"/>
      <c r="S334" s="357"/>
      <c r="T334" s="357"/>
      <c r="U334" s="357"/>
      <c r="V334" s="357"/>
      <c r="W334" s="357"/>
      <c r="X334" s="357"/>
      <c r="Y334" s="357"/>
      <c r="Z334" s="357"/>
      <c r="AA334" s="357"/>
      <c r="AB334" s="357"/>
      <c r="AC334" s="357"/>
      <c r="AD334" s="357"/>
      <c r="AE334" s="357"/>
      <c r="AF334" s="357"/>
      <c r="AG334" s="357"/>
      <c r="AH334" s="357"/>
      <c r="AI334" s="357"/>
      <c r="AJ334" s="357"/>
      <c r="AK334" s="357"/>
      <c r="AL334" s="357"/>
      <c r="AM334" s="357"/>
      <c r="AN334" s="357"/>
      <c r="AO334" s="357"/>
      <c r="AP334" s="357"/>
      <c r="AQ334" s="357"/>
      <c r="AR334" s="357"/>
      <c r="AS334" s="357"/>
      <c r="AT334" s="357"/>
      <c r="AU334" s="228"/>
      <c r="AV334" s="228"/>
      <c r="AW334" s="228"/>
      <c r="AX334" s="72"/>
    </row>
    <row r="335" spans="1:50" ht="22.5" customHeight="1" x14ac:dyDescent="0.25">
      <c r="A335" s="357"/>
      <c r="B335" s="358"/>
      <c r="C335" s="358"/>
      <c r="D335" s="357"/>
      <c r="E335" s="357"/>
      <c r="F335" s="359"/>
      <c r="G335" s="359"/>
      <c r="H335" s="359"/>
      <c r="I335" s="359"/>
      <c r="J335" s="359"/>
      <c r="K335" s="359"/>
      <c r="L335" s="357"/>
      <c r="M335" s="357"/>
      <c r="N335" s="357"/>
      <c r="O335" s="357"/>
      <c r="P335" s="357"/>
      <c r="Q335" s="357"/>
      <c r="R335" s="357"/>
      <c r="S335" s="357"/>
      <c r="T335" s="357"/>
      <c r="U335" s="357"/>
      <c r="V335" s="357"/>
      <c r="W335" s="357"/>
      <c r="X335" s="357"/>
      <c r="Y335" s="357"/>
      <c r="Z335" s="357"/>
      <c r="AA335" s="357"/>
      <c r="AB335" s="357"/>
      <c r="AC335" s="357"/>
      <c r="AD335" s="357"/>
      <c r="AE335" s="357"/>
      <c r="AF335" s="357"/>
      <c r="AG335" s="357"/>
      <c r="AH335" s="357"/>
      <c r="AI335" s="357"/>
      <c r="AJ335" s="357"/>
      <c r="AK335" s="357"/>
      <c r="AL335" s="357"/>
      <c r="AM335" s="357"/>
      <c r="AN335" s="357"/>
      <c r="AO335" s="357"/>
      <c r="AP335" s="357"/>
      <c r="AQ335" s="357"/>
      <c r="AR335" s="357"/>
      <c r="AS335" s="357"/>
      <c r="AT335" s="357"/>
      <c r="AU335" s="228"/>
      <c r="AV335" s="228"/>
      <c r="AW335" s="228"/>
      <c r="AX335" s="72"/>
    </row>
    <row r="336" spans="1:50" ht="22.5" customHeight="1" x14ac:dyDescent="0.25">
      <c r="A336" s="357"/>
      <c r="B336" s="358"/>
      <c r="C336" s="358"/>
      <c r="D336" s="357"/>
      <c r="E336" s="357"/>
      <c r="F336" s="359"/>
      <c r="G336" s="359"/>
      <c r="H336" s="359"/>
      <c r="I336" s="359"/>
      <c r="J336" s="359"/>
      <c r="K336" s="359"/>
      <c r="L336" s="357"/>
      <c r="M336" s="357"/>
      <c r="N336" s="357"/>
      <c r="O336" s="357"/>
      <c r="P336" s="357"/>
      <c r="Q336" s="357"/>
      <c r="R336" s="357"/>
      <c r="S336" s="357"/>
      <c r="T336" s="357"/>
      <c r="U336" s="357"/>
      <c r="V336" s="357"/>
      <c r="W336" s="357"/>
      <c r="X336" s="357"/>
      <c r="Y336" s="357"/>
      <c r="Z336" s="357"/>
      <c r="AA336" s="357"/>
      <c r="AB336" s="357"/>
      <c r="AC336" s="357"/>
      <c r="AD336" s="357"/>
      <c r="AE336" s="357"/>
      <c r="AF336" s="357"/>
      <c r="AG336" s="357"/>
      <c r="AH336" s="357"/>
      <c r="AI336" s="357"/>
      <c r="AJ336" s="357"/>
      <c r="AK336" s="357"/>
      <c r="AL336" s="357"/>
      <c r="AM336" s="357"/>
      <c r="AN336" s="357"/>
      <c r="AO336" s="357"/>
      <c r="AP336" s="357"/>
      <c r="AQ336" s="357"/>
      <c r="AR336" s="357"/>
      <c r="AS336" s="357"/>
      <c r="AT336" s="357"/>
      <c r="AU336" s="228"/>
      <c r="AV336" s="228"/>
      <c r="AW336" s="228"/>
      <c r="AX336" s="72"/>
    </row>
    <row r="337" spans="1:50" ht="22.5" customHeight="1" x14ac:dyDescent="0.25">
      <c r="A337" s="357"/>
      <c r="B337" s="358"/>
      <c r="C337" s="358"/>
      <c r="D337" s="357"/>
      <c r="E337" s="357"/>
      <c r="F337" s="359"/>
      <c r="G337" s="359"/>
      <c r="H337" s="359"/>
      <c r="I337" s="359"/>
      <c r="J337" s="359"/>
      <c r="K337" s="359"/>
      <c r="L337" s="357"/>
      <c r="M337" s="357"/>
      <c r="N337" s="357"/>
      <c r="O337" s="357"/>
      <c r="P337" s="357"/>
      <c r="Q337" s="357"/>
      <c r="R337" s="357"/>
      <c r="S337" s="357"/>
      <c r="T337" s="357"/>
      <c r="U337" s="357"/>
      <c r="V337" s="357"/>
      <c r="W337" s="357"/>
      <c r="X337" s="357"/>
      <c r="Y337" s="357"/>
      <c r="Z337" s="357"/>
      <c r="AA337" s="357"/>
      <c r="AB337" s="357"/>
      <c r="AC337" s="357"/>
      <c r="AD337" s="357"/>
      <c r="AE337" s="357"/>
      <c r="AF337" s="357"/>
      <c r="AG337" s="357"/>
      <c r="AH337" s="357"/>
      <c r="AI337" s="357"/>
      <c r="AJ337" s="357"/>
      <c r="AK337" s="357"/>
      <c r="AL337" s="357"/>
      <c r="AM337" s="357"/>
      <c r="AN337" s="357"/>
      <c r="AO337" s="357"/>
      <c r="AP337" s="357"/>
      <c r="AQ337" s="357"/>
      <c r="AR337" s="357"/>
      <c r="AS337" s="357"/>
      <c r="AT337" s="357"/>
      <c r="AU337" s="228"/>
      <c r="AV337" s="228"/>
      <c r="AW337" s="228"/>
      <c r="AX337" s="72"/>
    </row>
    <row r="338" spans="1:50" ht="22.5" customHeight="1" x14ac:dyDescent="0.25">
      <c r="A338" s="357"/>
      <c r="B338" s="358"/>
      <c r="C338" s="358"/>
      <c r="D338" s="357"/>
      <c r="E338" s="357"/>
      <c r="F338" s="359"/>
      <c r="G338" s="359"/>
      <c r="H338" s="359"/>
      <c r="I338" s="359"/>
      <c r="J338" s="359"/>
      <c r="K338" s="359"/>
      <c r="L338" s="357"/>
      <c r="M338" s="357"/>
      <c r="N338" s="357"/>
      <c r="O338" s="357"/>
      <c r="P338" s="357"/>
      <c r="Q338" s="357"/>
      <c r="R338" s="357"/>
      <c r="S338" s="357"/>
      <c r="T338" s="357"/>
      <c r="U338" s="357"/>
      <c r="V338" s="357"/>
      <c r="W338" s="357"/>
      <c r="X338" s="357"/>
      <c r="Y338" s="357"/>
      <c r="Z338" s="357"/>
      <c r="AA338" s="357"/>
      <c r="AB338" s="357"/>
      <c r="AC338" s="357"/>
      <c r="AD338" s="357"/>
      <c r="AE338" s="357"/>
      <c r="AF338" s="357"/>
      <c r="AG338" s="357"/>
      <c r="AH338" s="357"/>
      <c r="AI338" s="357"/>
      <c r="AJ338" s="357"/>
      <c r="AK338" s="357"/>
      <c r="AL338" s="357"/>
      <c r="AM338" s="357"/>
      <c r="AN338" s="357"/>
      <c r="AO338" s="357"/>
      <c r="AP338" s="357"/>
      <c r="AQ338" s="357"/>
      <c r="AR338" s="357"/>
      <c r="AS338" s="357"/>
      <c r="AT338" s="357"/>
      <c r="AU338" s="228"/>
      <c r="AV338" s="228"/>
      <c r="AW338" s="228"/>
      <c r="AX338" s="72"/>
    </row>
    <row r="339" spans="1:50" ht="22.5" customHeight="1" x14ac:dyDescent="0.25">
      <c r="A339" s="357"/>
      <c r="B339" s="358"/>
      <c r="C339" s="358"/>
      <c r="D339" s="357"/>
      <c r="E339" s="357"/>
      <c r="F339" s="359"/>
      <c r="G339" s="359"/>
      <c r="H339" s="359"/>
      <c r="I339" s="359"/>
      <c r="J339" s="359"/>
      <c r="K339" s="359"/>
      <c r="L339" s="357"/>
      <c r="M339" s="357"/>
      <c r="N339" s="357"/>
      <c r="O339" s="357"/>
      <c r="P339" s="357"/>
      <c r="Q339" s="357"/>
      <c r="R339" s="357"/>
      <c r="S339" s="357"/>
      <c r="T339" s="357"/>
      <c r="U339" s="357"/>
      <c r="V339" s="357"/>
      <c r="W339" s="357"/>
      <c r="X339" s="357"/>
      <c r="Y339" s="357"/>
      <c r="Z339" s="357"/>
      <c r="AA339" s="357"/>
      <c r="AB339" s="357"/>
      <c r="AC339" s="357"/>
      <c r="AD339" s="357"/>
      <c r="AE339" s="357"/>
      <c r="AF339" s="357"/>
      <c r="AG339" s="357"/>
      <c r="AH339" s="357"/>
      <c r="AI339" s="357"/>
      <c r="AJ339" s="357"/>
      <c r="AK339" s="357"/>
      <c r="AL339" s="357"/>
      <c r="AM339" s="357"/>
      <c r="AN339" s="357"/>
      <c r="AO339" s="357"/>
      <c r="AP339" s="357"/>
      <c r="AQ339" s="357"/>
      <c r="AR339" s="357"/>
      <c r="AS339" s="357"/>
      <c r="AT339" s="357"/>
      <c r="AU339" s="228"/>
      <c r="AV339" s="228"/>
      <c r="AW339" s="228"/>
      <c r="AX339" s="72"/>
    </row>
    <row r="340" spans="1:50" ht="22.5" customHeight="1" x14ac:dyDescent="0.25">
      <c r="A340" s="357"/>
      <c r="B340" s="358"/>
      <c r="C340" s="358"/>
      <c r="D340" s="357"/>
      <c r="E340" s="357"/>
      <c r="F340" s="359"/>
      <c r="G340" s="359"/>
      <c r="H340" s="359"/>
      <c r="I340" s="359"/>
      <c r="J340" s="359"/>
      <c r="K340" s="359"/>
      <c r="L340" s="357"/>
      <c r="M340" s="357"/>
      <c r="N340" s="357"/>
      <c r="O340" s="357"/>
      <c r="P340" s="357"/>
      <c r="Q340" s="357"/>
      <c r="R340" s="357"/>
      <c r="S340" s="357"/>
      <c r="T340" s="357"/>
      <c r="U340" s="357"/>
      <c r="V340" s="357"/>
      <c r="W340" s="357"/>
      <c r="X340" s="357"/>
      <c r="Y340" s="357"/>
      <c r="Z340" s="357"/>
      <c r="AA340" s="357"/>
      <c r="AB340" s="357"/>
      <c r="AC340" s="357"/>
      <c r="AD340" s="357"/>
      <c r="AE340" s="357"/>
      <c r="AF340" s="357"/>
      <c r="AG340" s="357"/>
      <c r="AH340" s="357"/>
      <c r="AI340" s="357"/>
      <c r="AJ340" s="357"/>
      <c r="AK340" s="357"/>
      <c r="AL340" s="357"/>
      <c r="AM340" s="357"/>
      <c r="AN340" s="357"/>
      <c r="AO340" s="357"/>
      <c r="AP340" s="357"/>
      <c r="AQ340" s="357"/>
      <c r="AR340" s="357"/>
      <c r="AS340" s="357"/>
      <c r="AT340" s="357"/>
      <c r="AU340" s="228"/>
      <c r="AV340" s="228"/>
      <c r="AW340" s="228"/>
      <c r="AX340" s="72"/>
    </row>
    <row r="341" spans="1:50" ht="22.5" customHeight="1" x14ac:dyDescent="0.25">
      <c r="A341" s="357"/>
      <c r="B341" s="358"/>
      <c r="C341" s="358"/>
      <c r="D341" s="357"/>
      <c r="E341" s="357"/>
      <c r="F341" s="359"/>
      <c r="G341" s="359"/>
      <c r="H341" s="359"/>
      <c r="I341" s="359"/>
      <c r="J341" s="359"/>
      <c r="K341" s="359"/>
      <c r="L341" s="357"/>
      <c r="M341" s="357"/>
      <c r="N341" s="357"/>
      <c r="O341" s="357"/>
      <c r="P341" s="357"/>
      <c r="Q341" s="357"/>
      <c r="R341" s="357"/>
      <c r="S341" s="357"/>
      <c r="T341" s="357"/>
      <c r="U341" s="357"/>
      <c r="V341" s="357"/>
      <c r="W341" s="357"/>
      <c r="X341" s="357"/>
      <c r="Y341" s="357"/>
      <c r="Z341" s="357"/>
      <c r="AA341" s="357"/>
      <c r="AB341" s="357"/>
      <c r="AC341" s="357"/>
      <c r="AD341" s="357"/>
      <c r="AE341" s="357"/>
      <c r="AF341" s="357"/>
      <c r="AG341" s="357"/>
      <c r="AH341" s="357"/>
      <c r="AI341" s="357"/>
      <c r="AJ341" s="357"/>
      <c r="AK341" s="357"/>
      <c r="AL341" s="357"/>
      <c r="AM341" s="357"/>
      <c r="AN341" s="357"/>
      <c r="AO341" s="357"/>
      <c r="AP341" s="357"/>
      <c r="AQ341" s="357"/>
      <c r="AR341" s="357"/>
      <c r="AS341" s="357"/>
      <c r="AT341" s="357"/>
      <c r="AU341" s="228"/>
      <c r="AV341" s="228"/>
      <c r="AW341" s="228"/>
      <c r="AX341" s="72"/>
    </row>
    <row r="342" spans="1:50" ht="22.5" customHeight="1" x14ac:dyDescent="0.25">
      <c r="A342" s="357"/>
      <c r="B342" s="358"/>
      <c r="C342" s="358"/>
      <c r="D342" s="357"/>
      <c r="E342" s="357"/>
      <c r="F342" s="359"/>
      <c r="G342" s="359"/>
      <c r="H342" s="359"/>
      <c r="I342" s="359"/>
      <c r="J342" s="359"/>
      <c r="K342" s="359"/>
      <c r="L342" s="357"/>
      <c r="M342" s="357"/>
      <c r="N342" s="357"/>
      <c r="O342" s="357"/>
      <c r="P342" s="357"/>
      <c r="Q342" s="357"/>
      <c r="R342" s="357"/>
      <c r="S342" s="357"/>
      <c r="T342" s="357"/>
      <c r="U342" s="357"/>
      <c r="V342" s="357"/>
      <c r="W342" s="357"/>
      <c r="X342" s="357"/>
      <c r="Y342" s="357"/>
      <c r="Z342" s="357"/>
      <c r="AA342" s="357"/>
      <c r="AB342" s="357"/>
      <c r="AC342" s="357"/>
      <c r="AD342" s="357"/>
      <c r="AE342" s="357"/>
      <c r="AF342" s="357"/>
      <c r="AG342" s="357"/>
      <c r="AH342" s="357"/>
      <c r="AI342" s="357"/>
      <c r="AJ342" s="357"/>
      <c r="AK342" s="357"/>
      <c r="AL342" s="357"/>
      <c r="AM342" s="357"/>
      <c r="AN342" s="357"/>
      <c r="AO342" s="357"/>
      <c r="AP342" s="357"/>
      <c r="AQ342" s="357"/>
      <c r="AR342" s="357"/>
      <c r="AS342" s="357"/>
      <c r="AT342" s="357"/>
      <c r="AU342" s="228"/>
      <c r="AV342" s="228"/>
      <c r="AW342" s="228"/>
      <c r="AX342" s="72"/>
    </row>
    <row r="343" spans="1:50" ht="22.5" customHeight="1" x14ac:dyDescent="0.25">
      <c r="A343" s="357"/>
      <c r="B343" s="358"/>
      <c r="C343" s="358"/>
      <c r="D343" s="357"/>
      <c r="E343" s="357"/>
      <c r="F343" s="359"/>
      <c r="G343" s="359"/>
      <c r="H343" s="359"/>
      <c r="I343" s="359"/>
      <c r="J343" s="359"/>
      <c r="K343" s="359"/>
      <c r="L343" s="357"/>
      <c r="M343" s="357"/>
      <c r="N343" s="357"/>
      <c r="O343" s="357"/>
      <c r="P343" s="357"/>
      <c r="Q343" s="357"/>
      <c r="R343" s="357"/>
      <c r="S343" s="357"/>
      <c r="T343" s="357"/>
      <c r="U343" s="357"/>
      <c r="V343" s="357"/>
      <c r="W343" s="357"/>
      <c r="X343" s="357"/>
      <c r="Y343" s="357"/>
      <c r="Z343" s="357"/>
      <c r="AA343" s="357"/>
      <c r="AB343" s="357"/>
      <c r="AC343" s="357"/>
      <c r="AD343" s="357"/>
      <c r="AE343" s="357"/>
      <c r="AF343" s="357"/>
      <c r="AG343" s="357"/>
      <c r="AH343" s="357"/>
      <c r="AI343" s="357"/>
      <c r="AJ343" s="357"/>
      <c r="AK343" s="357"/>
      <c r="AL343" s="357"/>
      <c r="AM343" s="357"/>
      <c r="AN343" s="357"/>
      <c r="AO343" s="357"/>
      <c r="AP343" s="357"/>
      <c r="AQ343" s="357"/>
      <c r="AR343" s="357"/>
      <c r="AS343" s="357"/>
      <c r="AT343" s="357"/>
      <c r="AU343" s="228"/>
      <c r="AV343" s="228"/>
      <c r="AW343" s="228"/>
      <c r="AX343" s="72"/>
    </row>
    <row r="344" spans="1:50" ht="22.5" customHeight="1" x14ac:dyDescent="0.25">
      <c r="A344" s="357"/>
      <c r="B344" s="358"/>
      <c r="C344" s="358"/>
      <c r="D344" s="357"/>
      <c r="E344" s="357"/>
      <c r="F344" s="359"/>
      <c r="G344" s="359"/>
      <c r="H344" s="359"/>
      <c r="I344" s="359"/>
      <c r="J344" s="359"/>
      <c r="K344" s="359"/>
      <c r="L344" s="357"/>
      <c r="M344" s="357"/>
      <c r="N344" s="357"/>
      <c r="O344" s="357"/>
      <c r="P344" s="357"/>
      <c r="Q344" s="357"/>
      <c r="R344" s="357"/>
      <c r="S344" s="357"/>
      <c r="T344" s="357"/>
      <c r="U344" s="357"/>
      <c r="V344" s="357"/>
      <c r="W344" s="357"/>
      <c r="X344" s="357"/>
      <c r="Y344" s="357"/>
      <c r="Z344" s="357"/>
      <c r="AA344" s="357"/>
      <c r="AB344" s="357"/>
      <c r="AC344" s="357"/>
      <c r="AD344" s="357"/>
      <c r="AE344" s="357"/>
      <c r="AF344" s="357"/>
      <c r="AG344" s="357"/>
      <c r="AH344" s="357"/>
      <c r="AI344" s="357"/>
      <c r="AJ344" s="357"/>
      <c r="AK344" s="357"/>
      <c r="AL344" s="357"/>
      <c r="AM344" s="357"/>
      <c r="AN344" s="357"/>
      <c r="AO344" s="357"/>
      <c r="AP344" s="357"/>
      <c r="AQ344" s="357"/>
      <c r="AR344" s="357"/>
      <c r="AS344" s="357"/>
      <c r="AT344" s="357"/>
      <c r="AU344" s="228"/>
      <c r="AV344" s="228"/>
      <c r="AW344" s="228"/>
      <c r="AX344" s="72"/>
    </row>
    <row r="345" spans="1:50" ht="22.5" customHeight="1" x14ac:dyDescent="0.25">
      <c r="A345" s="357"/>
      <c r="B345" s="358"/>
      <c r="C345" s="358"/>
      <c r="D345" s="357"/>
      <c r="E345" s="357"/>
      <c r="F345" s="359"/>
      <c r="G345" s="359"/>
      <c r="H345" s="359"/>
      <c r="I345" s="359"/>
      <c r="J345" s="359"/>
      <c r="K345" s="359"/>
      <c r="L345" s="357"/>
      <c r="M345" s="357"/>
      <c r="N345" s="357"/>
      <c r="O345" s="357"/>
      <c r="P345" s="357"/>
      <c r="Q345" s="357"/>
      <c r="R345" s="357"/>
      <c r="S345" s="357"/>
      <c r="T345" s="357"/>
      <c r="U345" s="357"/>
      <c r="V345" s="357"/>
      <c r="W345" s="357"/>
      <c r="X345" s="357"/>
      <c r="Y345" s="357"/>
      <c r="Z345" s="357"/>
      <c r="AA345" s="357"/>
      <c r="AB345" s="357"/>
      <c r="AC345" s="357"/>
      <c r="AD345" s="357"/>
      <c r="AE345" s="357"/>
      <c r="AF345" s="357"/>
      <c r="AG345" s="357"/>
      <c r="AH345" s="357"/>
      <c r="AI345" s="357"/>
      <c r="AJ345" s="357"/>
      <c r="AK345" s="357"/>
      <c r="AL345" s="357"/>
      <c r="AM345" s="357"/>
      <c r="AN345" s="357"/>
      <c r="AO345" s="357"/>
      <c r="AP345" s="357"/>
      <c r="AQ345" s="357"/>
      <c r="AR345" s="357"/>
      <c r="AS345" s="357"/>
      <c r="AT345" s="357"/>
      <c r="AU345" s="228"/>
      <c r="AV345" s="228"/>
      <c r="AW345" s="228"/>
      <c r="AX345" s="72"/>
    </row>
    <row r="346" spans="1:50" ht="22.5" customHeight="1" x14ac:dyDescent="0.25">
      <c r="A346" s="357"/>
      <c r="B346" s="358"/>
      <c r="C346" s="358"/>
      <c r="D346" s="357"/>
      <c r="E346" s="357"/>
      <c r="F346" s="359"/>
      <c r="G346" s="359"/>
      <c r="H346" s="359"/>
      <c r="I346" s="359"/>
      <c r="J346" s="359"/>
      <c r="K346" s="359"/>
      <c r="L346" s="357"/>
      <c r="M346" s="357"/>
      <c r="N346" s="357"/>
      <c r="O346" s="357"/>
      <c r="P346" s="357"/>
      <c r="Q346" s="357"/>
      <c r="R346" s="357"/>
      <c r="S346" s="357"/>
      <c r="T346" s="357"/>
      <c r="U346" s="357"/>
      <c r="V346" s="357"/>
      <c r="W346" s="357"/>
      <c r="X346" s="357"/>
      <c r="Y346" s="357"/>
      <c r="Z346" s="357"/>
      <c r="AA346" s="357"/>
      <c r="AB346" s="357"/>
      <c r="AC346" s="357"/>
      <c r="AD346" s="357"/>
      <c r="AE346" s="357"/>
      <c r="AF346" s="357"/>
      <c r="AG346" s="357"/>
      <c r="AH346" s="357"/>
      <c r="AI346" s="357"/>
      <c r="AJ346" s="357"/>
      <c r="AK346" s="357"/>
      <c r="AL346" s="357"/>
      <c r="AM346" s="357"/>
      <c r="AN346" s="357"/>
      <c r="AO346" s="357"/>
      <c r="AP346" s="357"/>
      <c r="AQ346" s="357"/>
      <c r="AR346" s="357"/>
      <c r="AS346" s="357"/>
      <c r="AT346" s="357"/>
      <c r="AU346" s="228"/>
      <c r="AV346" s="228"/>
      <c r="AW346" s="228"/>
      <c r="AX346" s="72"/>
    </row>
    <row r="347" spans="1:50" ht="22.5" customHeight="1" x14ac:dyDescent="0.25">
      <c r="A347" s="357"/>
      <c r="B347" s="358"/>
      <c r="C347" s="358"/>
      <c r="D347" s="357"/>
      <c r="E347" s="357"/>
      <c r="F347" s="359"/>
      <c r="G347" s="359"/>
      <c r="H347" s="359"/>
      <c r="I347" s="359"/>
      <c r="J347" s="359"/>
      <c r="K347" s="359"/>
      <c r="L347" s="357"/>
      <c r="M347" s="357"/>
      <c r="N347" s="357"/>
      <c r="O347" s="357"/>
      <c r="P347" s="357"/>
      <c r="Q347" s="357"/>
      <c r="R347" s="357"/>
      <c r="S347" s="357"/>
      <c r="T347" s="357"/>
      <c r="U347" s="357"/>
      <c r="V347" s="357"/>
      <c r="W347" s="357"/>
      <c r="X347" s="357"/>
      <c r="Y347" s="357"/>
      <c r="Z347" s="357"/>
      <c r="AA347" s="357"/>
      <c r="AB347" s="357"/>
      <c r="AC347" s="357"/>
      <c r="AD347" s="357"/>
      <c r="AE347" s="357"/>
      <c r="AF347" s="357"/>
      <c r="AG347" s="357"/>
      <c r="AH347" s="357"/>
      <c r="AI347" s="357"/>
      <c r="AJ347" s="357"/>
      <c r="AK347" s="357"/>
      <c r="AL347" s="357"/>
      <c r="AM347" s="357"/>
      <c r="AN347" s="357"/>
      <c r="AO347" s="357"/>
      <c r="AP347" s="357"/>
      <c r="AQ347" s="357"/>
      <c r="AR347" s="357"/>
      <c r="AS347" s="357"/>
      <c r="AT347" s="357"/>
      <c r="AU347" s="228"/>
      <c r="AV347" s="228"/>
      <c r="AW347" s="228"/>
      <c r="AX347" s="72"/>
    </row>
    <row r="348" spans="1:50" ht="22.5" customHeight="1" x14ac:dyDescent="0.25">
      <c r="A348" s="357"/>
      <c r="B348" s="358"/>
      <c r="C348" s="358"/>
      <c r="D348" s="357"/>
      <c r="E348" s="357"/>
      <c r="F348" s="359"/>
      <c r="G348" s="359"/>
      <c r="H348" s="359"/>
      <c r="I348" s="359"/>
      <c r="J348" s="359"/>
      <c r="K348" s="359"/>
      <c r="L348" s="357"/>
      <c r="M348" s="357"/>
      <c r="N348" s="357"/>
      <c r="O348" s="357"/>
      <c r="P348" s="357"/>
      <c r="Q348" s="357"/>
      <c r="R348" s="357"/>
      <c r="S348" s="357"/>
      <c r="T348" s="357"/>
      <c r="U348" s="357"/>
      <c r="V348" s="357"/>
      <c r="W348" s="357"/>
      <c r="X348" s="357"/>
      <c r="Y348" s="357"/>
      <c r="Z348" s="357"/>
      <c r="AA348" s="357"/>
      <c r="AB348" s="357"/>
      <c r="AC348" s="357"/>
      <c r="AD348" s="357"/>
      <c r="AE348" s="357"/>
      <c r="AF348" s="357"/>
      <c r="AG348" s="357"/>
      <c r="AH348" s="357"/>
      <c r="AI348" s="357"/>
      <c r="AJ348" s="357"/>
      <c r="AK348" s="357"/>
      <c r="AL348" s="357"/>
      <c r="AM348" s="357"/>
      <c r="AN348" s="357"/>
      <c r="AO348" s="357"/>
      <c r="AP348" s="357"/>
      <c r="AQ348" s="357"/>
      <c r="AR348" s="357"/>
      <c r="AS348" s="357"/>
      <c r="AT348" s="357"/>
      <c r="AU348" s="228"/>
      <c r="AV348" s="228"/>
      <c r="AW348" s="228"/>
      <c r="AX348" s="72"/>
    </row>
    <row r="349" spans="1:50" ht="22.5" customHeight="1" x14ac:dyDescent="0.25">
      <c r="A349" s="357"/>
      <c r="B349" s="358"/>
      <c r="C349" s="358"/>
      <c r="D349" s="357"/>
      <c r="E349" s="357"/>
      <c r="F349" s="359"/>
      <c r="G349" s="359"/>
      <c r="H349" s="359"/>
      <c r="I349" s="359"/>
      <c r="J349" s="359"/>
      <c r="K349" s="359"/>
      <c r="L349" s="357"/>
      <c r="M349" s="357"/>
      <c r="N349" s="357"/>
      <c r="O349" s="357"/>
      <c r="P349" s="357"/>
      <c r="Q349" s="357"/>
      <c r="R349" s="357"/>
      <c r="S349" s="357"/>
      <c r="T349" s="357"/>
      <c r="U349" s="357"/>
      <c r="V349" s="357"/>
      <c r="W349" s="357"/>
      <c r="X349" s="357"/>
      <c r="Y349" s="357"/>
      <c r="Z349" s="357"/>
      <c r="AA349" s="357"/>
      <c r="AB349" s="357"/>
      <c r="AC349" s="357"/>
      <c r="AD349" s="357"/>
      <c r="AE349" s="357"/>
      <c r="AF349" s="357"/>
      <c r="AG349" s="357"/>
      <c r="AH349" s="357"/>
      <c r="AI349" s="357"/>
      <c r="AJ349" s="357"/>
      <c r="AK349" s="357"/>
      <c r="AL349" s="357"/>
      <c r="AM349" s="357"/>
      <c r="AN349" s="357"/>
      <c r="AO349" s="357"/>
      <c r="AP349" s="357"/>
      <c r="AQ349" s="357"/>
      <c r="AR349" s="357"/>
      <c r="AS349" s="357"/>
      <c r="AT349" s="357"/>
      <c r="AU349" s="228"/>
      <c r="AV349" s="228"/>
      <c r="AW349" s="228"/>
      <c r="AX349" s="72"/>
    </row>
    <row r="350" spans="1:50" ht="22.5" customHeight="1" x14ac:dyDescent="0.25">
      <c r="A350" s="357"/>
      <c r="B350" s="358"/>
      <c r="C350" s="358"/>
      <c r="D350" s="357"/>
      <c r="E350" s="357"/>
      <c r="F350" s="359"/>
      <c r="G350" s="359"/>
      <c r="H350" s="359"/>
      <c r="I350" s="359"/>
      <c r="J350" s="359"/>
      <c r="K350" s="359"/>
      <c r="L350" s="357"/>
      <c r="M350" s="357"/>
      <c r="N350" s="357"/>
      <c r="O350" s="357"/>
      <c r="P350" s="357"/>
      <c r="Q350" s="357"/>
      <c r="R350" s="357"/>
      <c r="S350" s="357"/>
      <c r="T350" s="357"/>
      <c r="U350" s="357"/>
      <c r="V350" s="357"/>
      <c r="W350" s="357"/>
      <c r="X350" s="357"/>
      <c r="Y350" s="357"/>
      <c r="Z350" s="357"/>
      <c r="AA350" s="357"/>
      <c r="AB350" s="357"/>
      <c r="AC350" s="357"/>
      <c r="AD350" s="357"/>
      <c r="AE350" s="357"/>
      <c r="AF350" s="357"/>
      <c r="AG350" s="357"/>
      <c r="AH350" s="357"/>
      <c r="AI350" s="357"/>
      <c r="AJ350" s="357"/>
      <c r="AK350" s="357"/>
      <c r="AL350" s="357"/>
      <c r="AM350" s="357"/>
      <c r="AN350" s="357"/>
      <c r="AO350" s="357"/>
      <c r="AP350" s="357"/>
      <c r="AQ350" s="357"/>
      <c r="AR350" s="357"/>
      <c r="AS350" s="357"/>
      <c r="AT350" s="357"/>
      <c r="AU350" s="228"/>
      <c r="AV350" s="228"/>
      <c r="AW350" s="228"/>
      <c r="AX350" s="72"/>
    </row>
    <row r="351" spans="1:50" ht="22.5" customHeight="1" x14ac:dyDescent="0.25">
      <c r="A351" s="357"/>
      <c r="B351" s="358"/>
      <c r="C351" s="358"/>
      <c r="D351" s="357"/>
      <c r="E351" s="357"/>
      <c r="F351" s="359"/>
      <c r="G351" s="359"/>
      <c r="H351" s="359"/>
      <c r="I351" s="359"/>
      <c r="J351" s="359"/>
      <c r="K351" s="359"/>
      <c r="L351" s="357"/>
      <c r="M351" s="357"/>
      <c r="N351" s="357"/>
      <c r="O351" s="357"/>
      <c r="P351" s="357"/>
      <c r="Q351" s="357"/>
      <c r="R351" s="357"/>
      <c r="S351" s="357"/>
      <c r="T351" s="357"/>
      <c r="U351" s="357"/>
      <c r="V351" s="357"/>
      <c r="W351" s="357"/>
      <c r="X351" s="357"/>
      <c r="Y351" s="357"/>
      <c r="Z351" s="357"/>
      <c r="AA351" s="357"/>
      <c r="AB351" s="357"/>
      <c r="AC351" s="357"/>
      <c r="AD351" s="357"/>
      <c r="AE351" s="357"/>
      <c r="AF351" s="357"/>
      <c r="AG351" s="357"/>
      <c r="AH351" s="357"/>
      <c r="AI351" s="357"/>
      <c r="AJ351" s="357"/>
      <c r="AK351" s="357"/>
      <c r="AL351" s="357"/>
      <c r="AM351" s="357"/>
      <c r="AN351" s="357"/>
      <c r="AO351" s="357"/>
      <c r="AP351" s="357"/>
      <c r="AQ351" s="357"/>
      <c r="AR351" s="357"/>
      <c r="AS351" s="357"/>
      <c r="AT351" s="357"/>
      <c r="AU351" s="228"/>
      <c r="AV351" s="228"/>
      <c r="AW351" s="228"/>
      <c r="AX351" s="72"/>
    </row>
    <row r="352" spans="1:50" ht="22.5" customHeight="1" x14ac:dyDescent="0.25">
      <c r="A352" s="357"/>
      <c r="B352" s="358"/>
      <c r="C352" s="358"/>
      <c r="D352" s="357"/>
      <c r="E352" s="357"/>
      <c r="F352" s="359"/>
      <c r="G352" s="359"/>
      <c r="H352" s="359"/>
      <c r="I352" s="359"/>
      <c r="J352" s="359"/>
      <c r="K352" s="359"/>
      <c r="L352" s="357"/>
      <c r="M352" s="357"/>
      <c r="N352" s="357"/>
      <c r="O352" s="357"/>
      <c r="P352" s="357"/>
      <c r="Q352" s="357"/>
      <c r="R352" s="357"/>
      <c r="S352" s="357"/>
      <c r="T352" s="357"/>
      <c r="U352" s="357"/>
      <c r="V352" s="357"/>
      <c r="W352" s="357"/>
      <c r="X352" s="357"/>
      <c r="Y352" s="357"/>
      <c r="Z352" s="357"/>
      <c r="AA352" s="357"/>
      <c r="AB352" s="357"/>
      <c r="AC352" s="357"/>
      <c r="AD352" s="357"/>
      <c r="AE352" s="357"/>
      <c r="AF352" s="357"/>
      <c r="AG352" s="357"/>
      <c r="AH352" s="357"/>
      <c r="AI352" s="357"/>
      <c r="AJ352" s="357"/>
      <c r="AK352" s="357"/>
      <c r="AL352" s="357"/>
      <c r="AM352" s="357"/>
      <c r="AN352" s="357"/>
      <c r="AO352" s="357"/>
      <c r="AP352" s="357"/>
      <c r="AQ352" s="357"/>
      <c r="AR352" s="357"/>
      <c r="AS352" s="357"/>
      <c r="AT352" s="357"/>
      <c r="AU352" s="228"/>
      <c r="AV352" s="228"/>
      <c r="AW352" s="228"/>
      <c r="AX352" s="72"/>
    </row>
    <row r="353" spans="1:50" ht="22.5" customHeight="1" x14ac:dyDescent="0.25">
      <c r="A353" s="357"/>
      <c r="B353" s="358"/>
      <c r="C353" s="358"/>
      <c r="D353" s="357"/>
      <c r="E353" s="357"/>
      <c r="F353" s="359"/>
      <c r="G353" s="359"/>
      <c r="H353" s="359"/>
      <c r="I353" s="359"/>
      <c r="J353" s="359"/>
      <c r="K353" s="359"/>
      <c r="L353" s="357"/>
      <c r="M353" s="357"/>
      <c r="N353" s="357"/>
      <c r="O353" s="357"/>
      <c r="P353" s="357"/>
      <c r="Q353" s="357"/>
      <c r="R353" s="357"/>
      <c r="S353" s="357"/>
      <c r="T353" s="357"/>
      <c r="U353" s="357"/>
      <c r="V353" s="357"/>
      <c r="W353" s="357"/>
      <c r="X353" s="357"/>
      <c r="Y353" s="357"/>
      <c r="Z353" s="357"/>
      <c r="AA353" s="357"/>
      <c r="AB353" s="357"/>
      <c r="AC353" s="357"/>
      <c r="AD353" s="357"/>
      <c r="AE353" s="357"/>
      <c r="AF353" s="357"/>
      <c r="AG353" s="357"/>
      <c r="AH353" s="357"/>
      <c r="AI353" s="357"/>
      <c r="AJ353" s="357"/>
      <c r="AK353" s="357"/>
      <c r="AL353" s="357"/>
      <c r="AM353" s="357"/>
      <c r="AN353" s="357"/>
      <c r="AO353" s="357"/>
      <c r="AP353" s="357"/>
      <c r="AQ353" s="357"/>
      <c r="AR353" s="357"/>
      <c r="AS353" s="357"/>
      <c r="AT353" s="357"/>
      <c r="AU353" s="228"/>
      <c r="AV353" s="228"/>
      <c r="AW353" s="228"/>
      <c r="AX353" s="72"/>
    </row>
    <row r="354" spans="1:50" ht="22.5" customHeight="1" x14ac:dyDescent="0.25">
      <c r="A354" s="357"/>
      <c r="B354" s="358"/>
      <c r="C354" s="358"/>
      <c r="D354" s="357"/>
      <c r="E354" s="357"/>
      <c r="F354" s="359"/>
      <c r="G354" s="359"/>
      <c r="H354" s="359"/>
      <c r="I354" s="359"/>
      <c r="J354" s="359"/>
      <c r="K354" s="359"/>
      <c r="L354" s="357"/>
      <c r="M354" s="357"/>
      <c r="N354" s="357"/>
      <c r="O354" s="357"/>
      <c r="P354" s="357"/>
      <c r="Q354" s="357"/>
      <c r="R354" s="357"/>
      <c r="S354" s="357"/>
      <c r="T354" s="357"/>
      <c r="U354" s="357"/>
      <c r="V354" s="357"/>
      <c r="W354" s="357"/>
      <c r="X354" s="357"/>
      <c r="Y354" s="357"/>
      <c r="Z354" s="357"/>
      <c r="AA354" s="357"/>
      <c r="AB354" s="357"/>
      <c r="AC354" s="357"/>
      <c r="AD354" s="357"/>
      <c r="AE354" s="357"/>
      <c r="AF354" s="357"/>
      <c r="AG354" s="357"/>
      <c r="AH354" s="357"/>
      <c r="AI354" s="357"/>
      <c r="AJ354" s="357"/>
      <c r="AK354" s="357"/>
      <c r="AL354" s="357"/>
      <c r="AM354" s="357"/>
      <c r="AN354" s="357"/>
      <c r="AO354" s="357"/>
      <c r="AP354" s="357"/>
      <c r="AQ354" s="357"/>
      <c r="AR354" s="357"/>
      <c r="AS354" s="357"/>
      <c r="AT354" s="357"/>
      <c r="AU354" s="228"/>
      <c r="AV354" s="228"/>
      <c r="AW354" s="228"/>
      <c r="AX354" s="72"/>
    </row>
    <row r="355" spans="1:50" ht="22.5" customHeight="1" x14ac:dyDescent="0.25">
      <c r="A355" s="357"/>
      <c r="B355" s="358"/>
      <c r="C355" s="358"/>
      <c r="D355" s="357"/>
      <c r="E355" s="357"/>
      <c r="F355" s="359"/>
      <c r="G355" s="359"/>
      <c r="H355" s="359"/>
      <c r="I355" s="359"/>
      <c r="J355" s="359"/>
      <c r="K355" s="359"/>
      <c r="L355" s="357"/>
      <c r="M355" s="357"/>
      <c r="N355" s="357"/>
      <c r="O355" s="357"/>
      <c r="P355" s="357"/>
      <c r="Q355" s="357"/>
      <c r="R355" s="357"/>
      <c r="S355" s="357"/>
      <c r="T355" s="357"/>
      <c r="U355" s="357"/>
      <c r="V355" s="357"/>
      <c r="W355" s="357"/>
      <c r="X355" s="357"/>
      <c r="Y355" s="357"/>
      <c r="Z355" s="357"/>
      <c r="AA355" s="357"/>
      <c r="AB355" s="357"/>
      <c r="AC355" s="357"/>
      <c r="AD355" s="357"/>
      <c r="AE355" s="357"/>
      <c r="AF355" s="357"/>
      <c r="AG355" s="357"/>
      <c r="AH355" s="357"/>
      <c r="AI355" s="357"/>
      <c r="AJ355" s="357"/>
      <c r="AK355" s="357"/>
      <c r="AL355" s="357"/>
      <c r="AM355" s="357"/>
      <c r="AN355" s="357"/>
      <c r="AO355" s="357"/>
      <c r="AP355" s="357"/>
      <c r="AQ355" s="357"/>
      <c r="AR355" s="357"/>
      <c r="AS355" s="357"/>
      <c r="AT355" s="357"/>
      <c r="AU355" s="228"/>
      <c r="AV355" s="228"/>
      <c r="AW355" s="228"/>
      <c r="AX355" s="72"/>
    </row>
    <row r="356" spans="1:50" ht="22.5" customHeight="1" x14ac:dyDescent="0.25">
      <c r="A356" s="357"/>
      <c r="B356" s="358"/>
      <c r="C356" s="358"/>
      <c r="D356" s="357"/>
      <c r="E356" s="357"/>
      <c r="F356" s="359"/>
      <c r="G356" s="359"/>
      <c r="H356" s="359"/>
      <c r="I356" s="359"/>
      <c r="J356" s="359"/>
      <c r="K356" s="359"/>
      <c r="L356" s="357"/>
      <c r="M356" s="357"/>
      <c r="N356" s="357"/>
      <c r="O356" s="357"/>
      <c r="P356" s="357"/>
      <c r="Q356" s="357"/>
      <c r="R356" s="357"/>
      <c r="S356" s="357"/>
      <c r="T356" s="357"/>
      <c r="U356" s="357"/>
      <c r="V356" s="357"/>
      <c r="W356" s="357"/>
      <c r="X356" s="357"/>
      <c r="Y356" s="357"/>
      <c r="Z356" s="357"/>
      <c r="AA356" s="357"/>
      <c r="AB356" s="357"/>
      <c r="AC356" s="357"/>
      <c r="AD356" s="357"/>
      <c r="AE356" s="357"/>
      <c r="AF356" s="357"/>
      <c r="AG356" s="357"/>
      <c r="AH356" s="357"/>
      <c r="AI356" s="357"/>
      <c r="AJ356" s="357"/>
      <c r="AK356" s="357"/>
      <c r="AL356" s="357"/>
      <c r="AM356" s="357"/>
      <c r="AN356" s="357"/>
      <c r="AO356" s="357"/>
      <c r="AP356" s="357"/>
      <c r="AQ356" s="357"/>
      <c r="AR356" s="357"/>
      <c r="AS356" s="357"/>
      <c r="AT356" s="357"/>
      <c r="AU356" s="228"/>
      <c r="AV356" s="228"/>
      <c r="AW356" s="228"/>
      <c r="AX356" s="72"/>
    </row>
    <row r="357" spans="1:50" ht="22.5" customHeight="1" x14ac:dyDescent="0.25">
      <c r="A357" s="357"/>
      <c r="B357" s="358"/>
      <c r="C357" s="358"/>
      <c r="D357" s="357"/>
      <c r="E357" s="357"/>
      <c r="F357" s="359"/>
      <c r="G357" s="359"/>
      <c r="H357" s="359"/>
      <c r="I357" s="359"/>
      <c r="J357" s="359"/>
      <c r="K357" s="359"/>
      <c r="L357" s="357"/>
      <c r="M357" s="357"/>
      <c r="N357" s="357"/>
      <c r="O357" s="357"/>
      <c r="P357" s="357"/>
      <c r="Q357" s="357"/>
      <c r="R357" s="357"/>
      <c r="S357" s="357"/>
      <c r="T357" s="357"/>
      <c r="U357" s="357"/>
      <c r="V357" s="357"/>
      <c r="W357" s="357"/>
      <c r="X357" s="357"/>
      <c r="Y357" s="357"/>
      <c r="Z357" s="357"/>
      <c r="AA357" s="357"/>
      <c r="AB357" s="357"/>
      <c r="AC357" s="357"/>
      <c r="AD357" s="357"/>
      <c r="AE357" s="357"/>
      <c r="AF357" s="357"/>
      <c r="AG357" s="357"/>
      <c r="AH357" s="357"/>
      <c r="AI357" s="357"/>
      <c r="AJ357" s="357"/>
      <c r="AK357" s="357"/>
      <c r="AL357" s="357"/>
      <c r="AM357" s="357"/>
      <c r="AN357" s="357"/>
      <c r="AO357" s="357"/>
      <c r="AP357" s="357"/>
      <c r="AQ357" s="357"/>
      <c r="AR357" s="357"/>
      <c r="AS357" s="357"/>
      <c r="AT357" s="357"/>
      <c r="AU357" s="228"/>
      <c r="AV357" s="228"/>
      <c r="AW357" s="228"/>
      <c r="AX357" s="72"/>
    </row>
    <row r="358" spans="1:50" ht="22.5" customHeight="1" x14ac:dyDescent="0.25">
      <c r="A358" s="357"/>
      <c r="B358" s="358"/>
      <c r="C358" s="358"/>
      <c r="D358" s="357"/>
      <c r="E358" s="357"/>
      <c r="F358" s="359"/>
      <c r="G358" s="359"/>
      <c r="H358" s="359"/>
      <c r="I358" s="359"/>
      <c r="J358" s="359"/>
      <c r="K358" s="359"/>
      <c r="L358" s="357"/>
      <c r="M358" s="357"/>
      <c r="N358" s="357"/>
      <c r="O358" s="357"/>
      <c r="P358" s="357"/>
      <c r="Q358" s="357"/>
      <c r="R358" s="357"/>
      <c r="S358" s="357"/>
      <c r="T358" s="357"/>
      <c r="U358" s="357"/>
      <c r="V358" s="357"/>
      <c r="W358" s="357"/>
      <c r="X358" s="357"/>
      <c r="Y358" s="357"/>
      <c r="Z358" s="357"/>
      <c r="AA358" s="357"/>
      <c r="AB358" s="357"/>
      <c r="AC358" s="357"/>
      <c r="AD358" s="357"/>
      <c r="AE358" s="357"/>
      <c r="AF358" s="357"/>
      <c r="AG358" s="357"/>
      <c r="AH358" s="357"/>
      <c r="AI358" s="357"/>
      <c r="AJ358" s="357"/>
      <c r="AK358" s="357"/>
      <c r="AL358" s="357"/>
      <c r="AM358" s="357"/>
      <c r="AN358" s="357"/>
      <c r="AO358" s="357"/>
      <c r="AP358" s="357"/>
      <c r="AQ358" s="357"/>
      <c r="AR358" s="357"/>
      <c r="AS358" s="357"/>
      <c r="AT358" s="357"/>
      <c r="AU358" s="228"/>
      <c r="AV358" s="228"/>
      <c r="AW358" s="228"/>
      <c r="AX358" s="72"/>
    </row>
    <row r="359" spans="1:50" ht="22.5" customHeight="1" x14ac:dyDescent="0.25">
      <c r="A359" s="357"/>
      <c r="B359" s="358"/>
      <c r="C359" s="358"/>
      <c r="D359" s="357"/>
      <c r="E359" s="357"/>
      <c r="F359" s="359"/>
      <c r="G359" s="359"/>
      <c r="H359" s="359"/>
      <c r="I359" s="359"/>
      <c r="J359" s="359"/>
      <c r="K359" s="359"/>
      <c r="L359" s="357"/>
      <c r="M359" s="357"/>
      <c r="N359" s="357"/>
      <c r="O359" s="357"/>
      <c r="P359" s="357"/>
      <c r="Q359" s="357"/>
      <c r="R359" s="357"/>
      <c r="S359" s="357"/>
      <c r="T359" s="357"/>
      <c r="U359" s="357"/>
      <c r="V359" s="357"/>
      <c r="W359" s="357"/>
      <c r="X359" s="357"/>
      <c r="Y359" s="357"/>
      <c r="Z359" s="357"/>
      <c r="AA359" s="357"/>
      <c r="AB359" s="357"/>
      <c r="AC359" s="357"/>
      <c r="AD359" s="357"/>
      <c r="AE359" s="357"/>
      <c r="AF359" s="357"/>
      <c r="AG359" s="357"/>
      <c r="AH359" s="357"/>
      <c r="AI359" s="357"/>
      <c r="AJ359" s="357"/>
      <c r="AK359" s="357"/>
      <c r="AL359" s="357"/>
      <c r="AM359" s="357"/>
      <c r="AN359" s="357"/>
      <c r="AO359" s="357"/>
      <c r="AP359" s="357"/>
      <c r="AQ359" s="357"/>
      <c r="AR359" s="357"/>
      <c r="AS359" s="357"/>
      <c r="AT359" s="357"/>
      <c r="AU359" s="228"/>
      <c r="AV359" s="228"/>
      <c r="AW359" s="228"/>
      <c r="AX359" s="72"/>
    </row>
    <row r="360" spans="1:50" ht="22.5" customHeight="1" x14ac:dyDescent="0.25">
      <c r="A360" s="357"/>
      <c r="B360" s="358"/>
      <c r="C360" s="358"/>
      <c r="D360" s="357"/>
      <c r="E360" s="357"/>
      <c r="F360" s="359"/>
      <c r="G360" s="359"/>
      <c r="H360" s="359"/>
      <c r="I360" s="359"/>
      <c r="J360" s="359"/>
      <c r="K360" s="359"/>
      <c r="L360" s="357"/>
      <c r="M360" s="357"/>
      <c r="N360" s="357"/>
      <c r="O360" s="357"/>
      <c r="P360" s="357"/>
      <c r="Q360" s="357"/>
      <c r="R360" s="357"/>
      <c r="S360" s="357"/>
      <c r="T360" s="357"/>
      <c r="U360" s="357"/>
      <c r="V360" s="357"/>
      <c r="W360" s="357"/>
      <c r="X360" s="357"/>
      <c r="Y360" s="357"/>
      <c r="Z360" s="357"/>
      <c r="AA360" s="357"/>
      <c r="AB360" s="357"/>
      <c r="AC360" s="357"/>
      <c r="AD360" s="357"/>
      <c r="AE360" s="357"/>
      <c r="AF360" s="357"/>
      <c r="AG360" s="357"/>
      <c r="AH360" s="357"/>
      <c r="AI360" s="357"/>
      <c r="AJ360" s="357"/>
      <c r="AK360" s="357"/>
      <c r="AL360" s="357"/>
      <c r="AM360" s="357"/>
      <c r="AN360" s="357"/>
      <c r="AO360" s="357"/>
      <c r="AP360" s="357"/>
      <c r="AQ360" s="357"/>
      <c r="AR360" s="357"/>
      <c r="AS360" s="357"/>
      <c r="AT360" s="357"/>
      <c r="AU360" s="228"/>
      <c r="AV360" s="228"/>
      <c r="AW360" s="228"/>
      <c r="AX360" s="72"/>
    </row>
    <row r="361" spans="1:50" ht="22.5" customHeight="1" x14ac:dyDescent="0.25">
      <c r="A361" s="357"/>
      <c r="B361" s="358"/>
      <c r="C361" s="358"/>
      <c r="D361" s="357"/>
      <c r="E361" s="357"/>
      <c r="F361" s="359"/>
      <c r="G361" s="359"/>
      <c r="H361" s="359"/>
      <c r="I361" s="359"/>
      <c r="J361" s="359"/>
      <c r="K361" s="359"/>
      <c r="L361" s="357"/>
      <c r="M361" s="357"/>
      <c r="N361" s="357"/>
      <c r="O361" s="357"/>
      <c r="P361" s="357"/>
      <c r="Q361" s="357"/>
      <c r="R361" s="357"/>
      <c r="S361" s="357"/>
      <c r="T361" s="357"/>
      <c r="U361" s="357"/>
      <c r="V361" s="357"/>
      <c r="W361" s="357"/>
      <c r="X361" s="357"/>
      <c r="Y361" s="357"/>
      <c r="Z361" s="357"/>
      <c r="AA361" s="357"/>
      <c r="AB361" s="357"/>
      <c r="AC361" s="357"/>
      <c r="AD361" s="357"/>
      <c r="AE361" s="357"/>
      <c r="AF361" s="357"/>
      <c r="AG361" s="357"/>
      <c r="AH361" s="357"/>
      <c r="AI361" s="357"/>
      <c r="AJ361" s="357"/>
      <c r="AK361" s="357"/>
      <c r="AL361" s="357"/>
      <c r="AM361" s="357"/>
      <c r="AN361" s="357"/>
      <c r="AO361" s="357"/>
      <c r="AP361" s="357"/>
      <c r="AQ361" s="357"/>
      <c r="AR361" s="357"/>
      <c r="AS361" s="357"/>
      <c r="AT361" s="357"/>
      <c r="AU361" s="228"/>
      <c r="AV361" s="228"/>
      <c r="AW361" s="228"/>
      <c r="AX361" s="72"/>
    </row>
    <row r="362" spans="1:50" ht="22.5" customHeight="1" x14ac:dyDescent="0.25">
      <c r="A362" s="357"/>
      <c r="B362" s="358"/>
      <c r="C362" s="358"/>
      <c r="D362" s="357"/>
      <c r="E362" s="357"/>
      <c r="F362" s="359"/>
      <c r="G362" s="359"/>
      <c r="H362" s="359"/>
      <c r="I362" s="359"/>
      <c r="J362" s="359"/>
      <c r="K362" s="359"/>
      <c r="L362" s="357"/>
      <c r="M362" s="357"/>
      <c r="N362" s="357"/>
      <c r="O362" s="357"/>
      <c r="P362" s="357"/>
      <c r="Q362" s="357"/>
      <c r="R362" s="357"/>
      <c r="S362" s="357"/>
      <c r="T362" s="357"/>
      <c r="U362" s="357"/>
      <c r="V362" s="357"/>
      <c r="W362" s="357"/>
      <c r="X362" s="357"/>
      <c r="Y362" s="357"/>
      <c r="Z362" s="357"/>
      <c r="AA362" s="357"/>
      <c r="AB362" s="357"/>
      <c r="AC362" s="357"/>
      <c r="AD362" s="357"/>
      <c r="AE362" s="357"/>
      <c r="AF362" s="357"/>
      <c r="AG362" s="357"/>
      <c r="AH362" s="357"/>
      <c r="AI362" s="357"/>
      <c r="AJ362" s="357"/>
      <c r="AK362" s="357"/>
      <c r="AL362" s="357"/>
      <c r="AM362" s="357"/>
      <c r="AN362" s="357"/>
      <c r="AO362" s="357"/>
      <c r="AP362" s="357"/>
      <c r="AQ362" s="357"/>
      <c r="AR362" s="357"/>
      <c r="AS362" s="357"/>
      <c r="AT362" s="357"/>
      <c r="AU362" s="228"/>
      <c r="AV362" s="228"/>
      <c r="AW362" s="228"/>
      <c r="AX362" s="72"/>
    </row>
    <row r="363" spans="1:50" ht="22.5" customHeight="1" x14ac:dyDescent="0.25">
      <c r="A363" s="357"/>
      <c r="B363" s="358"/>
      <c r="C363" s="358"/>
      <c r="D363" s="357"/>
      <c r="E363" s="357"/>
      <c r="F363" s="359"/>
      <c r="G363" s="359"/>
      <c r="H363" s="359"/>
      <c r="I363" s="359"/>
      <c r="J363" s="359"/>
      <c r="K363" s="359"/>
      <c r="L363" s="357"/>
      <c r="M363" s="357"/>
      <c r="N363" s="357"/>
      <c r="O363" s="357"/>
      <c r="P363" s="357"/>
      <c r="Q363" s="357"/>
      <c r="R363" s="357"/>
      <c r="S363" s="357"/>
      <c r="T363" s="357"/>
      <c r="U363" s="357"/>
      <c r="V363" s="357"/>
      <c r="W363" s="357"/>
      <c r="X363" s="357"/>
      <c r="Y363" s="357"/>
      <c r="Z363" s="357"/>
      <c r="AA363" s="357"/>
      <c r="AB363" s="357"/>
      <c r="AC363" s="357"/>
      <c r="AD363" s="357"/>
      <c r="AE363" s="357"/>
      <c r="AF363" s="357"/>
      <c r="AG363" s="357"/>
      <c r="AH363" s="357"/>
      <c r="AI363" s="357"/>
      <c r="AJ363" s="357"/>
      <c r="AK363" s="357"/>
      <c r="AL363" s="357"/>
      <c r="AM363" s="357"/>
      <c r="AN363" s="357"/>
      <c r="AO363" s="357"/>
      <c r="AP363" s="357"/>
      <c r="AQ363" s="357"/>
      <c r="AR363" s="357"/>
      <c r="AS363" s="357"/>
      <c r="AT363" s="357"/>
      <c r="AU363" s="228"/>
      <c r="AV363" s="228"/>
      <c r="AW363" s="228"/>
      <c r="AX363" s="72"/>
    </row>
    <row r="364" spans="1:50" ht="22.5" customHeight="1" x14ac:dyDescent="0.25">
      <c r="A364" s="357"/>
      <c r="B364" s="358"/>
      <c r="C364" s="358"/>
      <c r="D364" s="357"/>
      <c r="E364" s="357"/>
      <c r="F364" s="359"/>
      <c r="G364" s="359"/>
      <c r="H364" s="359"/>
      <c r="I364" s="359"/>
      <c r="J364" s="359"/>
      <c r="K364" s="359"/>
      <c r="L364" s="357"/>
      <c r="M364" s="357"/>
      <c r="N364" s="357"/>
      <c r="O364" s="357"/>
      <c r="P364" s="357"/>
      <c r="Q364" s="357"/>
      <c r="R364" s="357"/>
      <c r="S364" s="357"/>
      <c r="T364" s="357"/>
      <c r="U364" s="357"/>
      <c r="V364" s="357"/>
      <c r="W364" s="357"/>
      <c r="X364" s="357"/>
      <c r="Y364" s="357"/>
      <c r="Z364" s="357"/>
      <c r="AA364" s="357"/>
      <c r="AB364" s="357"/>
      <c r="AC364" s="357"/>
      <c r="AD364" s="357"/>
      <c r="AE364" s="357"/>
      <c r="AF364" s="357"/>
      <c r="AG364" s="357"/>
      <c r="AH364" s="357"/>
      <c r="AI364" s="357"/>
      <c r="AJ364" s="357"/>
      <c r="AK364" s="357"/>
      <c r="AL364" s="357"/>
      <c r="AM364" s="357"/>
      <c r="AN364" s="357"/>
      <c r="AO364" s="357"/>
      <c r="AP364" s="357"/>
      <c r="AQ364" s="357"/>
      <c r="AR364" s="357"/>
      <c r="AS364" s="357"/>
      <c r="AT364" s="357"/>
      <c r="AU364" s="228"/>
      <c r="AV364" s="228"/>
      <c r="AW364" s="228"/>
      <c r="AX364" s="72"/>
    </row>
    <row r="365" spans="1:50" ht="22.5" customHeight="1" x14ac:dyDescent="0.25">
      <c r="A365" s="357"/>
      <c r="B365" s="358"/>
      <c r="C365" s="358"/>
      <c r="D365" s="357"/>
      <c r="E365" s="357"/>
      <c r="F365" s="359"/>
      <c r="G365" s="359"/>
      <c r="H365" s="359"/>
      <c r="I365" s="359"/>
      <c r="J365" s="359"/>
      <c r="K365" s="359"/>
      <c r="L365" s="357"/>
      <c r="M365" s="357"/>
      <c r="N365" s="357"/>
      <c r="O365" s="357"/>
      <c r="P365" s="357"/>
      <c r="Q365" s="357"/>
      <c r="R365" s="357"/>
      <c r="S365" s="357"/>
      <c r="T365" s="357"/>
      <c r="U365" s="357"/>
      <c r="V365" s="357"/>
      <c r="W365" s="357"/>
      <c r="X365" s="357"/>
      <c r="Y365" s="357"/>
      <c r="Z365" s="357"/>
      <c r="AA365" s="357"/>
      <c r="AB365" s="357"/>
      <c r="AC365" s="357"/>
      <c r="AD365" s="357"/>
      <c r="AE365" s="357"/>
      <c r="AF365" s="357"/>
      <c r="AG365" s="357"/>
      <c r="AH365" s="357"/>
      <c r="AI365" s="357"/>
      <c r="AJ365" s="357"/>
      <c r="AK365" s="357"/>
      <c r="AL365" s="357"/>
      <c r="AM365" s="357"/>
      <c r="AN365" s="357"/>
      <c r="AO365" s="357"/>
      <c r="AP365" s="357"/>
      <c r="AQ365" s="357"/>
      <c r="AR365" s="357"/>
      <c r="AS365" s="357"/>
      <c r="AT365" s="357"/>
      <c r="AU365" s="228"/>
      <c r="AV365" s="228"/>
      <c r="AW365" s="228"/>
      <c r="AX365" s="72"/>
    </row>
    <row r="366" spans="1:50" ht="22.5" customHeight="1" x14ac:dyDescent="0.25">
      <c r="A366" s="357"/>
      <c r="B366" s="358"/>
      <c r="C366" s="358"/>
      <c r="D366" s="357"/>
      <c r="E366" s="357"/>
      <c r="F366" s="359"/>
      <c r="G366" s="359"/>
      <c r="H366" s="359"/>
      <c r="I366" s="359"/>
      <c r="J366" s="359"/>
      <c r="K366" s="359"/>
      <c r="L366" s="357"/>
      <c r="M366" s="357"/>
      <c r="N366" s="357"/>
      <c r="O366" s="357"/>
      <c r="P366" s="357"/>
      <c r="Q366" s="357"/>
      <c r="R366" s="357"/>
      <c r="S366" s="357"/>
      <c r="T366" s="357"/>
      <c r="U366" s="357"/>
      <c r="V366" s="357"/>
      <c r="W366" s="357"/>
      <c r="X366" s="357"/>
      <c r="Y366" s="357"/>
      <c r="Z366" s="357"/>
      <c r="AA366" s="357"/>
      <c r="AB366" s="357"/>
      <c r="AC366" s="357"/>
      <c r="AD366" s="357"/>
      <c r="AE366" s="357"/>
      <c r="AF366" s="357"/>
      <c r="AG366" s="357"/>
      <c r="AH366" s="357"/>
      <c r="AI366" s="357"/>
      <c r="AJ366" s="357"/>
      <c r="AK366" s="357"/>
      <c r="AL366" s="357"/>
      <c r="AM366" s="357"/>
      <c r="AN366" s="357"/>
      <c r="AO366" s="357"/>
      <c r="AP366" s="357"/>
      <c r="AQ366" s="357"/>
      <c r="AR366" s="357"/>
      <c r="AS366" s="357"/>
      <c r="AT366" s="357"/>
      <c r="AU366" s="228"/>
      <c r="AV366" s="228"/>
      <c r="AW366" s="228"/>
      <c r="AX366" s="72"/>
    </row>
    <row r="367" spans="1:50" ht="22.5" customHeight="1" x14ac:dyDescent="0.25">
      <c r="A367" s="357"/>
      <c r="B367" s="358"/>
      <c r="C367" s="358"/>
      <c r="D367" s="357"/>
      <c r="E367" s="357"/>
      <c r="F367" s="359"/>
      <c r="G367" s="359"/>
      <c r="H367" s="359"/>
      <c r="I367" s="359"/>
      <c r="J367" s="359"/>
      <c r="K367" s="359"/>
      <c r="L367" s="357"/>
      <c r="M367" s="357"/>
      <c r="N367" s="357"/>
      <c r="O367" s="357"/>
      <c r="P367" s="357"/>
      <c r="Q367" s="357"/>
      <c r="R367" s="357"/>
      <c r="S367" s="357"/>
      <c r="T367" s="357"/>
      <c r="U367" s="357"/>
      <c r="V367" s="357"/>
      <c r="W367" s="357"/>
      <c r="X367" s="357"/>
      <c r="Y367" s="357"/>
      <c r="Z367" s="357"/>
      <c r="AA367" s="357"/>
      <c r="AB367" s="357"/>
      <c r="AC367" s="357"/>
      <c r="AD367" s="357"/>
      <c r="AE367" s="357"/>
      <c r="AF367" s="357"/>
      <c r="AG367" s="357"/>
      <c r="AH367" s="357"/>
      <c r="AI367" s="357"/>
      <c r="AJ367" s="357"/>
      <c r="AK367" s="357"/>
      <c r="AL367" s="357"/>
      <c r="AM367" s="357"/>
      <c r="AN367" s="357"/>
      <c r="AO367" s="357"/>
      <c r="AP367" s="357"/>
      <c r="AQ367" s="357"/>
      <c r="AR367" s="357"/>
      <c r="AS367" s="357"/>
      <c r="AT367" s="357"/>
      <c r="AU367" s="228"/>
      <c r="AV367" s="228"/>
      <c r="AW367" s="228"/>
      <c r="AX367" s="72"/>
    </row>
    <row r="368" spans="1:50" ht="22.5" customHeight="1" x14ac:dyDescent="0.25">
      <c r="A368" s="357"/>
      <c r="B368" s="358"/>
      <c r="C368" s="358"/>
      <c r="D368" s="357"/>
      <c r="E368" s="357"/>
      <c r="F368" s="359"/>
      <c r="G368" s="359"/>
      <c r="H368" s="359"/>
      <c r="I368" s="359"/>
      <c r="J368" s="359"/>
      <c r="K368" s="359"/>
      <c r="L368" s="357"/>
      <c r="M368" s="357"/>
      <c r="N368" s="357"/>
      <c r="O368" s="357"/>
      <c r="P368" s="357"/>
      <c r="Q368" s="357"/>
      <c r="R368" s="357"/>
      <c r="S368" s="357"/>
      <c r="T368" s="357"/>
      <c r="U368" s="357"/>
      <c r="V368" s="357"/>
      <c r="W368" s="357"/>
      <c r="X368" s="357"/>
      <c r="Y368" s="357"/>
      <c r="Z368" s="357"/>
      <c r="AA368" s="357"/>
      <c r="AB368" s="357"/>
      <c r="AC368" s="357"/>
      <c r="AD368" s="357"/>
      <c r="AE368" s="357"/>
      <c r="AF368" s="357"/>
      <c r="AG368" s="357"/>
      <c r="AH368" s="357"/>
      <c r="AI368" s="357"/>
      <c r="AJ368" s="357"/>
      <c r="AK368" s="357"/>
      <c r="AL368" s="357"/>
      <c r="AM368" s="357"/>
      <c r="AN368" s="357"/>
      <c r="AO368" s="357"/>
      <c r="AP368" s="357"/>
      <c r="AQ368" s="357"/>
      <c r="AR368" s="357"/>
      <c r="AS368" s="357"/>
      <c r="AT368" s="357"/>
      <c r="AU368" s="228"/>
      <c r="AV368" s="228"/>
      <c r="AW368" s="228"/>
      <c r="AX368" s="72"/>
    </row>
    <row r="369" spans="1:50" ht="22.5" customHeight="1" x14ac:dyDescent="0.25">
      <c r="A369" s="357"/>
      <c r="B369" s="358"/>
      <c r="C369" s="358"/>
      <c r="D369" s="357"/>
      <c r="E369" s="357"/>
      <c r="F369" s="359"/>
      <c r="G369" s="359"/>
      <c r="H369" s="359"/>
      <c r="I369" s="359"/>
      <c r="J369" s="359"/>
      <c r="K369" s="359"/>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c r="AL369" s="357"/>
      <c r="AM369" s="357"/>
      <c r="AN369" s="357"/>
      <c r="AO369" s="357"/>
      <c r="AP369" s="357"/>
      <c r="AQ369" s="357"/>
      <c r="AR369" s="357"/>
      <c r="AS369" s="357"/>
      <c r="AT369" s="357"/>
      <c r="AU369" s="228"/>
      <c r="AV369" s="228"/>
      <c r="AW369" s="228"/>
      <c r="AX369" s="72"/>
    </row>
    <row r="370" spans="1:50" ht="22.5" customHeight="1" x14ac:dyDescent="0.25">
      <c r="A370" s="357"/>
      <c r="B370" s="358"/>
      <c r="C370" s="358"/>
      <c r="D370" s="357"/>
      <c r="E370" s="357"/>
      <c r="F370" s="359"/>
      <c r="G370" s="359"/>
      <c r="H370" s="359"/>
      <c r="I370" s="359"/>
      <c r="J370" s="359"/>
      <c r="K370" s="359"/>
      <c r="L370" s="357"/>
      <c r="M370" s="357"/>
      <c r="N370" s="357"/>
      <c r="O370" s="357"/>
      <c r="P370" s="357"/>
      <c r="Q370" s="357"/>
      <c r="R370" s="357"/>
      <c r="S370" s="357"/>
      <c r="T370" s="357"/>
      <c r="U370" s="357"/>
      <c r="V370" s="357"/>
      <c r="W370" s="357"/>
      <c r="X370" s="357"/>
      <c r="Y370" s="357"/>
      <c r="Z370" s="357"/>
      <c r="AA370" s="357"/>
      <c r="AB370" s="357"/>
      <c r="AC370" s="357"/>
      <c r="AD370" s="357"/>
      <c r="AE370" s="357"/>
      <c r="AF370" s="357"/>
      <c r="AG370" s="357"/>
      <c r="AH370" s="357"/>
      <c r="AI370" s="357"/>
      <c r="AJ370" s="357"/>
      <c r="AK370" s="357"/>
      <c r="AL370" s="357"/>
      <c r="AM370" s="357"/>
      <c r="AN370" s="357"/>
      <c r="AO370" s="357"/>
      <c r="AP370" s="357"/>
      <c r="AQ370" s="357"/>
      <c r="AR370" s="357"/>
      <c r="AS370" s="357"/>
      <c r="AT370" s="357"/>
      <c r="AU370" s="228"/>
      <c r="AV370" s="228"/>
      <c r="AW370" s="228"/>
      <c r="AX370" s="72"/>
    </row>
    <row r="371" spans="1:50" ht="22.5" customHeight="1" x14ac:dyDescent="0.25">
      <c r="A371" s="357"/>
      <c r="B371" s="358"/>
      <c r="C371" s="358"/>
      <c r="D371" s="357"/>
      <c r="E371" s="357"/>
      <c r="F371" s="359"/>
      <c r="G371" s="359"/>
      <c r="H371" s="359"/>
      <c r="I371" s="359"/>
      <c r="J371" s="359"/>
      <c r="K371" s="359"/>
      <c r="L371" s="357"/>
      <c r="M371" s="357"/>
      <c r="N371" s="357"/>
      <c r="O371" s="357"/>
      <c r="P371" s="357"/>
      <c r="Q371" s="357"/>
      <c r="R371" s="357"/>
      <c r="S371" s="357"/>
      <c r="T371" s="357"/>
      <c r="U371" s="357"/>
      <c r="V371" s="357"/>
      <c r="W371" s="357"/>
      <c r="X371" s="357"/>
      <c r="Y371" s="357"/>
      <c r="Z371" s="357"/>
      <c r="AA371" s="357"/>
      <c r="AB371" s="357"/>
      <c r="AC371" s="357"/>
      <c r="AD371" s="357"/>
      <c r="AE371" s="357"/>
      <c r="AF371" s="357"/>
      <c r="AG371" s="357"/>
      <c r="AH371" s="357"/>
      <c r="AI371" s="357"/>
      <c r="AJ371" s="357"/>
      <c r="AK371" s="357"/>
      <c r="AL371" s="357"/>
      <c r="AM371" s="357"/>
      <c r="AN371" s="357"/>
      <c r="AO371" s="357"/>
      <c r="AP371" s="357"/>
      <c r="AQ371" s="357"/>
      <c r="AR371" s="357"/>
      <c r="AS371" s="357"/>
      <c r="AT371" s="357"/>
      <c r="AU371" s="228"/>
      <c r="AV371" s="228"/>
      <c r="AW371" s="228"/>
      <c r="AX371" s="72"/>
    </row>
    <row r="372" spans="1:50" ht="22.5" customHeight="1" x14ac:dyDescent="0.25">
      <c r="A372" s="357"/>
      <c r="B372" s="358"/>
      <c r="C372" s="358"/>
      <c r="D372" s="357"/>
      <c r="E372" s="357"/>
      <c r="F372" s="359"/>
      <c r="G372" s="359"/>
      <c r="H372" s="359"/>
      <c r="I372" s="359"/>
      <c r="J372" s="359"/>
      <c r="K372" s="359"/>
      <c r="L372" s="357"/>
      <c r="M372" s="357"/>
      <c r="N372" s="357"/>
      <c r="O372" s="357"/>
      <c r="P372" s="357"/>
      <c r="Q372" s="357"/>
      <c r="R372" s="357"/>
      <c r="S372" s="357"/>
      <c r="T372" s="357"/>
      <c r="U372" s="357"/>
      <c r="V372" s="357"/>
      <c r="W372" s="357"/>
      <c r="X372" s="357"/>
      <c r="Y372" s="357"/>
      <c r="Z372" s="357"/>
      <c r="AA372" s="357"/>
      <c r="AB372" s="357"/>
      <c r="AC372" s="357"/>
      <c r="AD372" s="357"/>
      <c r="AE372" s="357"/>
      <c r="AF372" s="357"/>
      <c r="AG372" s="357"/>
      <c r="AH372" s="357"/>
      <c r="AI372" s="357"/>
      <c r="AJ372" s="357"/>
      <c r="AK372" s="357"/>
      <c r="AL372" s="357"/>
      <c r="AM372" s="357"/>
      <c r="AN372" s="357"/>
      <c r="AO372" s="357"/>
      <c r="AP372" s="357"/>
      <c r="AQ372" s="357"/>
      <c r="AR372" s="357"/>
      <c r="AS372" s="357"/>
      <c r="AT372" s="357"/>
      <c r="AU372" s="228"/>
      <c r="AV372" s="228"/>
      <c r="AW372" s="228"/>
      <c r="AX372" s="72"/>
    </row>
    <row r="373" spans="1:50" ht="22.5" customHeight="1" x14ac:dyDescent="0.25">
      <c r="A373" s="357"/>
      <c r="B373" s="358"/>
      <c r="C373" s="358"/>
      <c r="D373" s="357"/>
      <c r="E373" s="357"/>
      <c r="F373" s="359"/>
      <c r="G373" s="359"/>
      <c r="H373" s="359"/>
      <c r="I373" s="359"/>
      <c r="J373" s="359"/>
      <c r="K373" s="359"/>
      <c r="L373" s="357"/>
      <c r="M373" s="357"/>
      <c r="N373" s="357"/>
      <c r="O373" s="357"/>
      <c r="P373" s="357"/>
      <c r="Q373" s="357"/>
      <c r="R373" s="357"/>
      <c r="S373" s="357"/>
      <c r="T373" s="357"/>
      <c r="U373" s="357"/>
      <c r="V373" s="357"/>
      <c r="W373" s="357"/>
      <c r="X373" s="357"/>
      <c r="Y373" s="357"/>
      <c r="Z373" s="357"/>
      <c r="AA373" s="357"/>
      <c r="AB373" s="357"/>
      <c r="AC373" s="357"/>
      <c r="AD373" s="357"/>
      <c r="AE373" s="357"/>
      <c r="AF373" s="357"/>
      <c r="AG373" s="357"/>
      <c r="AH373" s="357"/>
      <c r="AI373" s="357"/>
      <c r="AJ373" s="357"/>
      <c r="AK373" s="357"/>
      <c r="AL373" s="357"/>
      <c r="AM373" s="357"/>
      <c r="AN373" s="357"/>
      <c r="AO373" s="357"/>
      <c r="AP373" s="357"/>
      <c r="AQ373" s="357"/>
      <c r="AR373" s="357"/>
      <c r="AS373" s="357"/>
      <c r="AT373" s="357"/>
      <c r="AU373" s="228"/>
      <c r="AV373" s="228"/>
      <c r="AW373" s="228"/>
      <c r="AX373" s="72"/>
    </row>
    <row r="374" spans="1:50" ht="22.5" customHeight="1" x14ac:dyDescent="0.25">
      <c r="A374" s="357"/>
      <c r="B374" s="358"/>
      <c r="C374" s="358"/>
      <c r="D374" s="357"/>
      <c r="E374" s="357"/>
      <c r="F374" s="359"/>
      <c r="G374" s="359"/>
      <c r="H374" s="359"/>
      <c r="I374" s="359"/>
      <c r="J374" s="359"/>
      <c r="K374" s="359"/>
      <c r="L374" s="357"/>
      <c r="M374" s="357"/>
      <c r="N374" s="357"/>
      <c r="O374" s="357"/>
      <c r="P374" s="357"/>
      <c r="Q374" s="357"/>
      <c r="R374" s="357"/>
      <c r="S374" s="357"/>
      <c r="T374" s="357"/>
      <c r="U374" s="357"/>
      <c r="V374" s="357"/>
      <c r="W374" s="357"/>
      <c r="X374" s="357"/>
      <c r="Y374" s="357"/>
      <c r="Z374" s="357"/>
      <c r="AA374" s="357"/>
      <c r="AB374" s="357"/>
      <c r="AC374" s="357"/>
      <c r="AD374" s="357"/>
      <c r="AE374" s="357"/>
      <c r="AF374" s="357"/>
      <c r="AG374" s="357"/>
      <c r="AH374" s="357"/>
      <c r="AI374" s="357"/>
      <c r="AJ374" s="357"/>
      <c r="AK374" s="357"/>
      <c r="AL374" s="357"/>
      <c r="AM374" s="357"/>
      <c r="AN374" s="357"/>
      <c r="AO374" s="357"/>
      <c r="AP374" s="357"/>
      <c r="AQ374" s="357"/>
      <c r="AR374" s="357"/>
      <c r="AS374" s="357"/>
      <c r="AT374" s="357"/>
      <c r="AU374" s="228"/>
      <c r="AV374" s="228"/>
      <c r="AW374" s="228"/>
      <c r="AX374" s="72"/>
    </row>
    <row r="375" spans="1:50" ht="22.5" customHeight="1" x14ac:dyDescent="0.25">
      <c r="A375" s="357"/>
      <c r="B375" s="358"/>
      <c r="C375" s="358"/>
      <c r="D375" s="357"/>
      <c r="E375" s="357"/>
      <c r="F375" s="359"/>
      <c r="G375" s="359"/>
      <c r="H375" s="359"/>
      <c r="I375" s="359"/>
      <c r="J375" s="359"/>
      <c r="K375" s="359"/>
      <c r="L375" s="357"/>
      <c r="M375" s="357"/>
      <c r="N375" s="357"/>
      <c r="O375" s="357"/>
      <c r="P375" s="357"/>
      <c r="Q375" s="357"/>
      <c r="R375" s="357"/>
      <c r="S375" s="357"/>
      <c r="T375" s="357"/>
      <c r="U375" s="357"/>
      <c r="V375" s="357"/>
      <c r="W375" s="357"/>
      <c r="X375" s="357"/>
      <c r="Y375" s="357"/>
      <c r="Z375" s="357"/>
      <c r="AA375" s="357"/>
      <c r="AB375" s="357"/>
      <c r="AC375" s="357"/>
      <c r="AD375" s="357"/>
      <c r="AE375" s="357"/>
      <c r="AF375" s="357"/>
      <c r="AG375" s="357"/>
      <c r="AH375" s="357"/>
      <c r="AI375" s="357"/>
      <c r="AJ375" s="357"/>
      <c r="AK375" s="357"/>
      <c r="AL375" s="357"/>
      <c r="AM375" s="357"/>
      <c r="AN375" s="357"/>
      <c r="AO375" s="357"/>
      <c r="AP375" s="357"/>
      <c r="AQ375" s="357"/>
      <c r="AR375" s="357"/>
      <c r="AS375" s="357"/>
      <c r="AT375" s="357"/>
      <c r="AU375" s="228"/>
      <c r="AV375" s="228"/>
      <c r="AW375" s="228"/>
      <c r="AX375" s="72"/>
    </row>
    <row r="376" spans="1:50" ht="22.5" customHeight="1" x14ac:dyDescent="0.25">
      <c r="A376" s="357"/>
      <c r="B376" s="358"/>
      <c r="C376" s="358"/>
      <c r="D376" s="357"/>
      <c r="E376" s="357"/>
      <c r="F376" s="359"/>
      <c r="G376" s="359"/>
      <c r="H376" s="359"/>
      <c r="I376" s="359"/>
      <c r="J376" s="359"/>
      <c r="K376" s="359"/>
      <c r="L376" s="357"/>
      <c r="M376" s="357"/>
      <c r="N376" s="357"/>
      <c r="O376" s="357"/>
      <c r="P376" s="357"/>
      <c r="Q376" s="357"/>
      <c r="R376" s="357"/>
      <c r="S376" s="357"/>
      <c r="T376" s="357"/>
      <c r="U376" s="357"/>
      <c r="V376" s="357"/>
      <c r="W376" s="357"/>
      <c r="X376" s="357"/>
      <c r="Y376" s="357"/>
      <c r="Z376" s="357"/>
      <c r="AA376" s="357"/>
      <c r="AB376" s="357"/>
      <c r="AC376" s="357"/>
      <c r="AD376" s="357"/>
      <c r="AE376" s="357"/>
      <c r="AF376" s="357"/>
      <c r="AG376" s="357"/>
      <c r="AH376" s="357"/>
      <c r="AI376" s="357"/>
      <c r="AJ376" s="357"/>
      <c r="AK376" s="357"/>
      <c r="AL376" s="357"/>
      <c r="AM376" s="357"/>
      <c r="AN376" s="357"/>
      <c r="AO376" s="357"/>
      <c r="AP376" s="357"/>
      <c r="AQ376" s="357"/>
      <c r="AR376" s="357"/>
      <c r="AS376" s="357"/>
      <c r="AT376" s="357"/>
      <c r="AU376" s="228"/>
      <c r="AV376" s="228"/>
      <c r="AW376" s="228"/>
      <c r="AX376" s="72"/>
    </row>
    <row r="377" spans="1:50" ht="22.5" customHeight="1" x14ac:dyDescent="0.25">
      <c r="A377" s="357"/>
      <c r="B377" s="358"/>
      <c r="C377" s="358"/>
      <c r="D377" s="357"/>
      <c r="E377" s="357"/>
      <c r="F377" s="359"/>
      <c r="G377" s="359"/>
      <c r="H377" s="359"/>
      <c r="I377" s="359"/>
      <c r="J377" s="359"/>
      <c r="K377" s="359"/>
      <c r="L377" s="357"/>
      <c r="M377" s="357"/>
      <c r="N377" s="357"/>
      <c r="O377" s="357"/>
      <c r="P377" s="357"/>
      <c r="Q377" s="357"/>
      <c r="R377" s="357"/>
      <c r="S377" s="357"/>
      <c r="T377" s="357"/>
      <c r="U377" s="357"/>
      <c r="V377" s="357"/>
      <c r="W377" s="357"/>
      <c r="X377" s="357"/>
      <c r="Y377" s="357"/>
      <c r="Z377" s="357"/>
      <c r="AA377" s="357"/>
      <c r="AB377" s="357"/>
      <c r="AC377" s="357"/>
      <c r="AD377" s="357"/>
      <c r="AE377" s="357"/>
      <c r="AF377" s="357"/>
      <c r="AG377" s="357"/>
      <c r="AH377" s="357"/>
      <c r="AI377" s="357"/>
      <c r="AJ377" s="357"/>
      <c r="AK377" s="357"/>
      <c r="AL377" s="357"/>
      <c r="AM377" s="357"/>
      <c r="AN377" s="357"/>
      <c r="AO377" s="357"/>
      <c r="AP377" s="357"/>
      <c r="AQ377" s="357"/>
      <c r="AR377" s="357"/>
      <c r="AS377" s="357"/>
      <c r="AT377" s="357"/>
      <c r="AU377" s="228"/>
      <c r="AV377" s="228"/>
      <c r="AW377" s="228"/>
      <c r="AX377" s="72"/>
    </row>
    <row r="378" spans="1:50" ht="22.5" customHeight="1" x14ac:dyDescent="0.25">
      <c r="A378" s="357"/>
      <c r="B378" s="358"/>
      <c r="C378" s="358"/>
      <c r="D378" s="357"/>
      <c r="E378" s="357"/>
      <c r="F378" s="359"/>
      <c r="G378" s="359"/>
      <c r="H378" s="359"/>
      <c r="I378" s="359"/>
      <c r="J378" s="359"/>
      <c r="K378" s="359"/>
      <c r="L378" s="357"/>
      <c r="M378" s="357"/>
      <c r="N378" s="357"/>
      <c r="O378" s="357"/>
      <c r="P378" s="357"/>
      <c r="Q378" s="357"/>
      <c r="R378" s="357"/>
      <c r="S378" s="357"/>
      <c r="T378" s="357"/>
      <c r="U378" s="357"/>
      <c r="V378" s="357"/>
      <c r="W378" s="357"/>
      <c r="X378" s="357"/>
      <c r="Y378" s="357"/>
      <c r="Z378" s="357"/>
      <c r="AA378" s="357"/>
      <c r="AB378" s="357"/>
      <c r="AC378" s="357"/>
      <c r="AD378" s="357"/>
      <c r="AE378" s="357"/>
      <c r="AF378" s="357"/>
      <c r="AG378" s="357"/>
      <c r="AH378" s="357"/>
      <c r="AI378" s="357"/>
      <c r="AJ378" s="357"/>
      <c r="AK378" s="357"/>
      <c r="AL378" s="357"/>
      <c r="AM378" s="357"/>
      <c r="AN378" s="357"/>
      <c r="AO378" s="357"/>
      <c r="AP378" s="357"/>
      <c r="AQ378" s="357"/>
      <c r="AR378" s="357"/>
      <c r="AS378" s="357"/>
      <c r="AT378" s="357"/>
      <c r="AU378" s="228"/>
      <c r="AV378" s="228"/>
      <c r="AW378" s="228"/>
      <c r="AX378" s="72"/>
    </row>
    <row r="379" spans="1:50" ht="22.5" customHeight="1" x14ac:dyDescent="0.25">
      <c r="A379" s="357"/>
      <c r="B379" s="358"/>
      <c r="C379" s="358"/>
      <c r="D379" s="357"/>
      <c r="E379" s="357"/>
      <c r="F379" s="359"/>
      <c r="G379" s="359"/>
      <c r="H379" s="359"/>
      <c r="I379" s="359"/>
      <c r="J379" s="359"/>
      <c r="K379" s="359"/>
      <c r="L379" s="357"/>
      <c r="M379" s="357"/>
      <c r="N379" s="357"/>
      <c r="O379" s="357"/>
      <c r="P379" s="357"/>
      <c r="Q379" s="357"/>
      <c r="R379" s="357"/>
      <c r="S379" s="357"/>
      <c r="T379" s="357"/>
      <c r="U379" s="357"/>
      <c r="V379" s="357"/>
      <c r="W379" s="357"/>
      <c r="X379" s="357"/>
      <c r="Y379" s="357"/>
      <c r="Z379" s="357"/>
      <c r="AA379" s="357"/>
      <c r="AB379" s="357"/>
      <c r="AC379" s="357"/>
      <c r="AD379" s="357"/>
      <c r="AE379" s="357"/>
      <c r="AF379" s="357"/>
      <c r="AG379" s="357"/>
      <c r="AH379" s="357"/>
      <c r="AI379" s="357"/>
      <c r="AJ379" s="357"/>
      <c r="AK379" s="357"/>
      <c r="AL379" s="357"/>
      <c r="AM379" s="357"/>
      <c r="AN379" s="357"/>
      <c r="AO379" s="357"/>
      <c r="AP379" s="357"/>
      <c r="AQ379" s="357"/>
      <c r="AR379" s="357"/>
      <c r="AS379" s="357"/>
      <c r="AT379" s="357"/>
      <c r="AU379" s="228"/>
      <c r="AV379" s="228"/>
      <c r="AW379" s="228"/>
      <c r="AX379" s="72"/>
    </row>
    <row r="380" spans="1:50" ht="22.5" customHeight="1" x14ac:dyDescent="0.25">
      <c r="A380" s="357"/>
      <c r="B380" s="358"/>
      <c r="C380" s="358"/>
      <c r="D380" s="357"/>
      <c r="E380" s="357"/>
      <c r="F380" s="359"/>
      <c r="G380" s="359"/>
      <c r="H380" s="359"/>
      <c r="I380" s="359"/>
      <c r="J380" s="359"/>
      <c r="K380" s="359"/>
      <c r="L380" s="357"/>
      <c r="M380" s="357"/>
      <c r="N380" s="357"/>
      <c r="O380" s="357"/>
      <c r="P380" s="357"/>
      <c r="Q380" s="357"/>
      <c r="R380" s="357"/>
      <c r="S380" s="357"/>
      <c r="T380" s="357"/>
      <c r="U380" s="357"/>
      <c r="V380" s="357"/>
      <c r="W380" s="357"/>
      <c r="X380" s="357"/>
      <c r="Y380" s="357"/>
      <c r="Z380" s="357"/>
      <c r="AA380" s="357"/>
      <c r="AB380" s="357"/>
      <c r="AC380" s="357"/>
      <c r="AD380" s="357"/>
      <c r="AE380" s="357"/>
      <c r="AF380" s="357"/>
      <c r="AG380" s="357"/>
      <c r="AH380" s="357"/>
      <c r="AI380" s="357"/>
      <c r="AJ380" s="357"/>
      <c r="AK380" s="357"/>
      <c r="AL380" s="357"/>
      <c r="AM380" s="357"/>
      <c r="AN380" s="357"/>
      <c r="AO380" s="357"/>
      <c r="AP380" s="357"/>
      <c r="AQ380" s="357"/>
      <c r="AR380" s="357"/>
      <c r="AS380" s="357"/>
      <c r="AT380" s="357"/>
      <c r="AU380" s="228"/>
      <c r="AV380" s="228"/>
      <c r="AW380" s="228"/>
      <c r="AX380" s="72"/>
    </row>
    <row r="381" spans="1:50" ht="22.5" customHeight="1" x14ac:dyDescent="0.25">
      <c r="A381" s="357"/>
      <c r="B381" s="358"/>
      <c r="C381" s="358"/>
      <c r="D381" s="357"/>
      <c r="E381" s="357"/>
      <c r="F381" s="359"/>
      <c r="G381" s="359"/>
      <c r="H381" s="359"/>
      <c r="I381" s="359"/>
      <c r="J381" s="359"/>
      <c r="K381" s="359"/>
      <c r="L381" s="357"/>
      <c r="M381" s="357"/>
      <c r="N381" s="357"/>
      <c r="O381" s="357"/>
      <c r="P381" s="357"/>
      <c r="Q381" s="357"/>
      <c r="R381" s="357"/>
      <c r="S381" s="357"/>
      <c r="T381" s="357"/>
      <c r="U381" s="357"/>
      <c r="V381" s="357"/>
      <c r="W381" s="357"/>
      <c r="X381" s="357"/>
      <c r="Y381" s="357"/>
      <c r="Z381" s="357"/>
      <c r="AA381" s="357"/>
      <c r="AB381" s="357"/>
      <c r="AC381" s="357"/>
      <c r="AD381" s="357"/>
      <c r="AE381" s="357"/>
      <c r="AF381" s="357"/>
      <c r="AG381" s="357"/>
      <c r="AH381" s="357"/>
      <c r="AI381" s="357"/>
      <c r="AJ381" s="357"/>
      <c r="AK381" s="357"/>
      <c r="AL381" s="357"/>
      <c r="AM381" s="357"/>
      <c r="AN381" s="357"/>
      <c r="AO381" s="357"/>
      <c r="AP381" s="357"/>
      <c r="AQ381" s="357"/>
      <c r="AR381" s="357"/>
      <c r="AS381" s="357"/>
      <c r="AT381" s="357"/>
      <c r="AU381" s="228"/>
      <c r="AV381" s="228"/>
      <c r="AW381" s="228"/>
      <c r="AX381" s="72"/>
    </row>
    <row r="382" spans="1:50" ht="22.5" customHeight="1" x14ac:dyDescent="0.25">
      <c r="A382" s="357"/>
      <c r="B382" s="358"/>
      <c r="C382" s="358"/>
      <c r="D382" s="357"/>
      <c r="E382" s="357"/>
      <c r="F382" s="359"/>
      <c r="G382" s="359"/>
      <c r="H382" s="359"/>
      <c r="I382" s="359"/>
      <c r="J382" s="359"/>
      <c r="K382" s="359"/>
      <c r="L382" s="357"/>
      <c r="M382" s="357"/>
      <c r="N382" s="357"/>
      <c r="O382" s="357"/>
      <c r="P382" s="357"/>
      <c r="Q382" s="357"/>
      <c r="R382" s="357"/>
      <c r="S382" s="357"/>
      <c r="T382" s="357"/>
      <c r="U382" s="357"/>
      <c r="V382" s="357"/>
      <c r="W382" s="357"/>
      <c r="X382" s="357"/>
      <c r="Y382" s="357"/>
      <c r="Z382" s="357"/>
      <c r="AA382" s="357"/>
      <c r="AB382" s="357"/>
      <c r="AC382" s="357"/>
      <c r="AD382" s="357"/>
      <c r="AE382" s="357"/>
      <c r="AF382" s="357"/>
      <c r="AG382" s="357"/>
      <c r="AH382" s="357"/>
      <c r="AI382" s="357"/>
      <c r="AJ382" s="357"/>
      <c r="AK382" s="357"/>
      <c r="AL382" s="357"/>
      <c r="AM382" s="357"/>
      <c r="AN382" s="357"/>
      <c r="AO382" s="357"/>
      <c r="AP382" s="357"/>
      <c r="AQ382" s="357"/>
      <c r="AR382" s="357"/>
      <c r="AS382" s="357"/>
      <c r="AT382" s="357"/>
      <c r="AU382" s="228"/>
      <c r="AV382" s="228"/>
      <c r="AW382" s="228"/>
      <c r="AX382" s="72"/>
    </row>
    <row r="383" spans="1:50" ht="22.5" customHeight="1" x14ac:dyDescent="0.25">
      <c r="A383" s="357"/>
      <c r="B383" s="358"/>
      <c r="C383" s="358"/>
      <c r="D383" s="357"/>
      <c r="E383" s="357"/>
      <c r="F383" s="359"/>
      <c r="G383" s="359"/>
      <c r="H383" s="359"/>
      <c r="I383" s="359"/>
      <c r="J383" s="359"/>
      <c r="K383" s="359"/>
      <c r="L383" s="357"/>
      <c r="M383" s="357"/>
      <c r="N383" s="357"/>
      <c r="O383" s="357"/>
      <c r="P383" s="357"/>
      <c r="Q383" s="357"/>
      <c r="R383" s="357"/>
      <c r="S383" s="357"/>
      <c r="T383" s="357"/>
      <c r="U383" s="357"/>
      <c r="V383" s="357"/>
      <c r="W383" s="357"/>
      <c r="X383" s="357"/>
      <c r="Y383" s="357"/>
      <c r="Z383" s="357"/>
      <c r="AA383" s="357"/>
      <c r="AB383" s="357"/>
      <c r="AC383" s="357"/>
      <c r="AD383" s="357"/>
      <c r="AE383" s="357"/>
      <c r="AF383" s="357"/>
      <c r="AG383" s="357"/>
      <c r="AH383" s="357"/>
      <c r="AI383" s="357"/>
      <c r="AJ383" s="357"/>
      <c r="AK383" s="357"/>
      <c r="AL383" s="357"/>
      <c r="AM383" s="357"/>
      <c r="AN383" s="357"/>
      <c r="AO383" s="357"/>
      <c r="AP383" s="357"/>
      <c r="AQ383" s="357"/>
      <c r="AR383" s="357"/>
      <c r="AS383" s="357"/>
      <c r="AT383" s="357"/>
      <c r="AU383" s="228"/>
      <c r="AV383" s="228"/>
      <c r="AW383" s="228"/>
      <c r="AX383" s="72"/>
    </row>
    <row r="384" spans="1:50" ht="22.5" customHeight="1" x14ac:dyDescent="0.25">
      <c r="A384" s="357"/>
      <c r="B384" s="358"/>
      <c r="C384" s="358"/>
      <c r="D384" s="357"/>
      <c r="E384" s="357"/>
      <c r="F384" s="359"/>
      <c r="G384" s="359"/>
      <c r="H384" s="359"/>
      <c r="I384" s="359"/>
      <c r="J384" s="359"/>
      <c r="K384" s="359"/>
      <c r="L384" s="357"/>
      <c r="M384" s="357"/>
      <c r="N384" s="357"/>
      <c r="O384" s="357"/>
      <c r="P384" s="357"/>
      <c r="Q384" s="357"/>
      <c r="R384" s="357"/>
      <c r="S384" s="357"/>
      <c r="T384" s="357"/>
      <c r="U384" s="357"/>
      <c r="V384" s="357"/>
      <c r="W384" s="357"/>
      <c r="X384" s="357"/>
      <c r="Y384" s="357"/>
      <c r="Z384" s="357"/>
      <c r="AA384" s="357"/>
      <c r="AB384" s="357"/>
      <c r="AC384" s="357"/>
      <c r="AD384" s="357"/>
      <c r="AE384" s="357"/>
      <c r="AF384" s="357"/>
      <c r="AG384" s="357"/>
      <c r="AH384" s="357"/>
      <c r="AI384" s="357"/>
      <c r="AJ384" s="357"/>
      <c r="AK384" s="357"/>
      <c r="AL384" s="357"/>
      <c r="AM384" s="357"/>
      <c r="AN384" s="357"/>
      <c r="AO384" s="357"/>
      <c r="AP384" s="357"/>
      <c r="AQ384" s="357"/>
      <c r="AR384" s="357"/>
      <c r="AS384" s="357"/>
      <c r="AT384" s="357"/>
      <c r="AU384" s="228"/>
      <c r="AV384" s="228"/>
      <c r="AW384" s="228"/>
      <c r="AX384" s="72"/>
    </row>
    <row r="385" spans="1:50" ht="22.5" customHeight="1" x14ac:dyDescent="0.25">
      <c r="A385" s="357"/>
      <c r="B385" s="358"/>
      <c r="C385" s="358"/>
      <c r="D385" s="357"/>
      <c r="E385" s="357"/>
      <c r="F385" s="359"/>
      <c r="G385" s="359"/>
      <c r="H385" s="359"/>
      <c r="I385" s="359"/>
      <c r="J385" s="359"/>
      <c r="K385" s="359"/>
      <c r="L385" s="357"/>
      <c r="M385" s="357"/>
      <c r="N385" s="357"/>
      <c r="O385" s="357"/>
      <c r="P385" s="357"/>
      <c r="Q385" s="357"/>
      <c r="R385" s="357"/>
      <c r="S385" s="357"/>
      <c r="T385" s="357"/>
      <c r="U385" s="357"/>
      <c r="V385" s="357"/>
      <c r="W385" s="357"/>
      <c r="X385" s="357"/>
      <c r="Y385" s="357"/>
      <c r="Z385" s="357"/>
      <c r="AA385" s="357"/>
      <c r="AB385" s="357"/>
      <c r="AC385" s="357"/>
      <c r="AD385" s="357"/>
      <c r="AE385" s="357"/>
      <c r="AF385" s="357"/>
      <c r="AG385" s="357"/>
      <c r="AH385" s="357"/>
      <c r="AI385" s="357"/>
      <c r="AJ385" s="357"/>
      <c r="AK385" s="357"/>
      <c r="AL385" s="357"/>
      <c r="AM385" s="357"/>
      <c r="AN385" s="357"/>
      <c r="AO385" s="357"/>
      <c r="AP385" s="357"/>
      <c r="AQ385" s="357"/>
      <c r="AR385" s="357"/>
      <c r="AS385" s="357"/>
      <c r="AT385" s="357"/>
      <c r="AU385" s="228"/>
      <c r="AV385" s="228"/>
      <c r="AW385" s="228"/>
      <c r="AX385" s="72"/>
    </row>
    <row r="386" spans="1:50" ht="22.5" customHeight="1" x14ac:dyDescent="0.25">
      <c r="A386" s="357"/>
      <c r="B386" s="358"/>
      <c r="C386" s="358"/>
      <c r="D386" s="357"/>
      <c r="E386" s="357"/>
      <c r="F386" s="359"/>
      <c r="G386" s="359"/>
      <c r="H386" s="359"/>
      <c r="I386" s="359"/>
      <c r="J386" s="359"/>
      <c r="K386" s="359"/>
      <c r="L386" s="357"/>
      <c r="M386" s="357"/>
      <c r="N386" s="357"/>
      <c r="O386" s="357"/>
      <c r="P386" s="357"/>
      <c r="Q386" s="357"/>
      <c r="R386" s="357"/>
      <c r="S386" s="357"/>
      <c r="T386" s="357"/>
      <c r="U386" s="357"/>
      <c r="V386" s="357"/>
      <c r="W386" s="357"/>
      <c r="X386" s="357"/>
      <c r="Y386" s="357"/>
      <c r="Z386" s="357"/>
      <c r="AA386" s="357"/>
      <c r="AB386" s="357"/>
      <c r="AC386" s="357"/>
      <c r="AD386" s="357"/>
      <c r="AE386" s="357"/>
      <c r="AF386" s="357"/>
      <c r="AG386" s="357"/>
      <c r="AH386" s="357"/>
      <c r="AI386" s="357"/>
      <c r="AJ386" s="357"/>
      <c r="AK386" s="357"/>
      <c r="AL386" s="357"/>
      <c r="AM386" s="357"/>
      <c r="AN386" s="357"/>
      <c r="AO386" s="357"/>
      <c r="AP386" s="357"/>
      <c r="AQ386" s="357"/>
      <c r="AR386" s="357"/>
      <c r="AS386" s="357"/>
      <c r="AT386" s="357"/>
      <c r="AU386" s="228"/>
      <c r="AV386" s="228"/>
      <c r="AW386" s="228"/>
      <c r="AX386" s="72"/>
    </row>
    <row r="387" spans="1:50" ht="22.5" customHeight="1" x14ac:dyDescent="0.25">
      <c r="A387" s="357"/>
      <c r="B387" s="358"/>
      <c r="C387" s="358"/>
      <c r="D387" s="357"/>
      <c r="E387" s="357"/>
      <c r="F387" s="359"/>
      <c r="G387" s="359"/>
      <c r="H387" s="359"/>
      <c r="I387" s="359"/>
      <c r="J387" s="359"/>
      <c r="K387" s="359"/>
      <c r="L387" s="357"/>
      <c r="M387" s="357"/>
      <c r="N387" s="357"/>
      <c r="O387" s="357"/>
      <c r="P387" s="357"/>
      <c r="Q387" s="357"/>
      <c r="R387" s="357"/>
      <c r="S387" s="357"/>
      <c r="T387" s="357"/>
      <c r="U387" s="357"/>
      <c r="V387" s="357"/>
      <c r="W387" s="357"/>
      <c r="X387" s="357"/>
      <c r="Y387" s="357"/>
      <c r="Z387" s="357"/>
      <c r="AA387" s="357"/>
      <c r="AB387" s="357"/>
      <c r="AC387" s="357"/>
      <c r="AD387" s="357"/>
      <c r="AE387" s="357"/>
      <c r="AF387" s="357"/>
      <c r="AG387" s="357"/>
      <c r="AH387" s="357"/>
      <c r="AI387" s="357"/>
      <c r="AJ387" s="357"/>
      <c r="AK387" s="357"/>
      <c r="AL387" s="357"/>
      <c r="AM387" s="357"/>
      <c r="AN387" s="357"/>
      <c r="AO387" s="357"/>
      <c r="AP387" s="357"/>
      <c r="AQ387" s="357"/>
      <c r="AR387" s="357"/>
      <c r="AS387" s="357"/>
      <c r="AT387" s="357"/>
      <c r="AU387" s="228"/>
      <c r="AV387" s="228"/>
      <c r="AW387" s="228"/>
      <c r="AX387" s="72"/>
    </row>
    <row r="388" spans="1:50" ht="22.5" customHeight="1" x14ac:dyDescent="0.25">
      <c r="A388" s="357"/>
      <c r="B388" s="358"/>
      <c r="C388" s="358"/>
      <c r="D388" s="357"/>
      <c r="E388" s="357"/>
      <c r="F388" s="359"/>
      <c r="G388" s="359"/>
      <c r="H388" s="359"/>
      <c r="I388" s="359"/>
      <c r="J388" s="359"/>
      <c r="K388" s="359"/>
      <c r="L388" s="357"/>
      <c r="M388" s="357"/>
      <c r="N388" s="357"/>
      <c r="O388" s="357"/>
      <c r="P388" s="357"/>
      <c r="Q388" s="357"/>
      <c r="R388" s="357"/>
      <c r="S388" s="357"/>
      <c r="T388" s="357"/>
      <c r="U388" s="357"/>
      <c r="V388" s="357"/>
      <c r="W388" s="357"/>
      <c r="X388" s="357"/>
      <c r="Y388" s="357"/>
      <c r="Z388" s="357"/>
      <c r="AA388" s="357"/>
      <c r="AB388" s="357"/>
      <c r="AC388" s="357"/>
      <c r="AD388" s="357"/>
      <c r="AE388" s="357"/>
      <c r="AF388" s="357"/>
      <c r="AG388" s="357"/>
      <c r="AH388" s="357"/>
      <c r="AI388" s="357"/>
      <c r="AJ388" s="357"/>
      <c r="AK388" s="357"/>
      <c r="AL388" s="357"/>
      <c r="AM388" s="357"/>
      <c r="AN388" s="357"/>
      <c r="AO388" s="357"/>
      <c r="AP388" s="357"/>
      <c r="AQ388" s="357"/>
      <c r="AR388" s="357"/>
      <c r="AS388" s="357"/>
      <c r="AT388" s="357"/>
      <c r="AU388" s="228"/>
      <c r="AV388" s="228"/>
      <c r="AW388" s="228"/>
      <c r="AX388" s="72"/>
    </row>
    <row r="389" spans="1:50" ht="22.5" customHeight="1" x14ac:dyDescent="0.25">
      <c r="A389" s="357"/>
      <c r="B389" s="358"/>
      <c r="C389" s="358"/>
      <c r="D389" s="357"/>
      <c r="E389" s="357"/>
      <c r="F389" s="359"/>
      <c r="G389" s="359"/>
      <c r="H389" s="359"/>
      <c r="I389" s="359"/>
      <c r="J389" s="359"/>
      <c r="K389" s="359"/>
      <c r="L389" s="357"/>
      <c r="M389" s="357"/>
      <c r="N389" s="357"/>
      <c r="O389" s="357"/>
      <c r="P389" s="357"/>
      <c r="Q389" s="357"/>
      <c r="R389" s="357"/>
      <c r="S389" s="357"/>
      <c r="T389" s="357"/>
      <c r="U389" s="357"/>
      <c r="V389" s="357"/>
      <c r="W389" s="357"/>
      <c r="X389" s="357"/>
      <c r="Y389" s="357"/>
      <c r="Z389" s="357"/>
      <c r="AA389" s="357"/>
      <c r="AB389" s="357"/>
      <c r="AC389" s="357"/>
      <c r="AD389" s="357"/>
      <c r="AE389" s="357"/>
      <c r="AF389" s="357"/>
      <c r="AG389" s="357"/>
      <c r="AH389" s="357"/>
      <c r="AI389" s="357"/>
      <c r="AJ389" s="357"/>
      <c r="AK389" s="357"/>
      <c r="AL389" s="357"/>
      <c r="AM389" s="357"/>
      <c r="AN389" s="357"/>
      <c r="AO389" s="357"/>
      <c r="AP389" s="357"/>
      <c r="AQ389" s="357"/>
      <c r="AR389" s="357"/>
      <c r="AS389" s="357"/>
      <c r="AT389" s="357"/>
      <c r="AU389" s="228"/>
      <c r="AV389" s="228"/>
      <c r="AW389" s="228"/>
      <c r="AX389" s="72"/>
    </row>
    <row r="390" spans="1:50" ht="22.5" customHeight="1" x14ac:dyDescent="0.25">
      <c r="A390" s="357"/>
      <c r="B390" s="358"/>
      <c r="C390" s="358"/>
      <c r="D390" s="357"/>
      <c r="E390" s="357"/>
      <c r="F390" s="359"/>
      <c r="G390" s="359"/>
      <c r="H390" s="359"/>
      <c r="I390" s="359"/>
      <c r="J390" s="359"/>
      <c r="K390" s="359"/>
      <c r="L390" s="357"/>
      <c r="M390" s="357"/>
      <c r="N390" s="357"/>
      <c r="O390" s="357"/>
      <c r="P390" s="357"/>
      <c r="Q390" s="357"/>
      <c r="R390" s="357"/>
      <c r="S390" s="357"/>
      <c r="T390" s="357"/>
      <c r="U390" s="357"/>
      <c r="V390" s="357"/>
      <c r="W390" s="357"/>
      <c r="X390" s="357"/>
      <c r="Y390" s="357"/>
      <c r="Z390" s="357"/>
      <c r="AA390" s="357"/>
      <c r="AB390" s="357"/>
      <c r="AC390" s="357"/>
      <c r="AD390" s="357"/>
      <c r="AE390" s="357"/>
      <c r="AF390" s="357"/>
      <c r="AG390" s="357"/>
      <c r="AH390" s="357"/>
      <c r="AI390" s="357"/>
      <c r="AJ390" s="357"/>
      <c r="AK390" s="357"/>
      <c r="AL390" s="357"/>
      <c r="AM390" s="357"/>
      <c r="AN390" s="357"/>
      <c r="AO390" s="357"/>
      <c r="AP390" s="357"/>
      <c r="AQ390" s="357"/>
      <c r="AR390" s="357"/>
      <c r="AS390" s="357"/>
      <c r="AT390" s="357"/>
      <c r="AU390" s="228"/>
      <c r="AV390" s="228"/>
      <c r="AW390" s="228"/>
      <c r="AX390" s="72"/>
    </row>
    <row r="391" spans="1:50" ht="22.5" customHeight="1" x14ac:dyDescent="0.25">
      <c r="A391" s="357"/>
      <c r="B391" s="358"/>
      <c r="C391" s="358"/>
      <c r="D391" s="357"/>
      <c r="E391" s="357"/>
      <c r="F391" s="359"/>
      <c r="G391" s="359"/>
      <c r="H391" s="359"/>
      <c r="I391" s="359"/>
      <c r="J391" s="359"/>
      <c r="K391" s="359"/>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c r="AL391" s="357"/>
      <c r="AM391" s="357"/>
      <c r="AN391" s="357"/>
      <c r="AO391" s="357"/>
      <c r="AP391" s="357"/>
      <c r="AQ391" s="357"/>
      <c r="AR391" s="357"/>
      <c r="AS391" s="357"/>
      <c r="AT391" s="357"/>
      <c r="AU391" s="228"/>
      <c r="AV391" s="228"/>
      <c r="AW391" s="228"/>
      <c r="AX391" s="72"/>
    </row>
    <row r="392" spans="1:50" ht="22.5" customHeight="1" x14ac:dyDescent="0.25">
      <c r="A392" s="357"/>
      <c r="B392" s="358"/>
      <c r="C392" s="358"/>
      <c r="D392" s="357"/>
      <c r="E392" s="357"/>
      <c r="F392" s="359"/>
      <c r="G392" s="359"/>
      <c r="H392" s="359"/>
      <c r="I392" s="359"/>
      <c r="J392" s="359"/>
      <c r="K392" s="359"/>
      <c r="L392" s="357"/>
      <c r="M392" s="357"/>
      <c r="N392" s="357"/>
      <c r="O392" s="357"/>
      <c r="P392" s="357"/>
      <c r="Q392" s="357"/>
      <c r="R392" s="357"/>
      <c r="S392" s="357"/>
      <c r="T392" s="357"/>
      <c r="U392" s="357"/>
      <c r="V392" s="357"/>
      <c r="W392" s="357"/>
      <c r="X392" s="357"/>
      <c r="Y392" s="357"/>
      <c r="Z392" s="357"/>
      <c r="AA392" s="357"/>
      <c r="AB392" s="357"/>
      <c r="AC392" s="357"/>
      <c r="AD392" s="357"/>
      <c r="AE392" s="357"/>
      <c r="AF392" s="357"/>
      <c r="AG392" s="357"/>
      <c r="AH392" s="357"/>
      <c r="AI392" s="357"/>
      <c r="AJ392" s="357"/>
      <c r="AK392" s="357"/>
      <c r="AL392" s="357"/>
      <c r="AM392" s="357"/>
      <c r="AN392" s="357"/>
      <c r="AO392" s="357"/>
      <c r="AP392" s="357"/>
      <c r="AQ392" s="357"/>
      <c r="AR392" s="357"/>
      <c r="AS392" s="357"/>
      <c r="AT392" s="357"/>
      <c r="AU392" s="228"/>
      <c r="AV392" s="228"/>
      <c r="AW392" s="228"/>
      <c r="AX392" s="72"/>
    </row>
    <row r="393" spans="1:50" ht="22.5" customHeight="1" x14ac:dyDescent="0.25">
      <c r="A393" s="357"/>
      <c r="B393" s="358"/>
      <c r="C393" s="358"/>
      <c r="D393" s="357"/>
      <c r="E393" s="357"/>
      <c r="F393" s="359"/>
      <c r="G393" s="359"/>
      <c r="H393" s="359"/>
      <c r="I393" s="359"/>
      <c r="J393" s="359"/>
      <c r="K393" s="359"/>
      <c r="L393" s="357"/>
      <c r="M393" s="357"/>
      <c r="N393" s="357"/>
      <c r="O393" s="357"/>
      <c r="P393" s="357"/>
      <c r="Q393" s="357"/>
      <c r="R393" s="357"/>
      <c r="S393" s="357"/>
      <c r="T393" s="357"/>
      <c r="U393" s="357"/>
      <c r="V393" s="357"/>
      <c r="W393" s="357"/>
      <c r="X393" s="357"/>
      <c r="Y393" s="357"/>
      <c r="Z393" s="357"/>
      <c r="AA393" s="357"/>
      <c r="AB393" s="357"/>
      <c r="AC393" s="357"/>
      <c r="AD393" s="357"/>
      <c r="AE393" s="357"/>
      <c r="AF393" s="357"/>
      <c r="AG393" s="357"/>
      <c r="AH393" s="357"/>
      <c r="AI393" s="357"/>
      <c r="AJ393" s="357"/>
      <c r="AK393" s="357"/>
      <c r="AL393" s="357"/>
      <c r="AM393" s="357"/>
      <c r="AN393" s="357"/>
      <c r="AO393" s="357"/>
      <c r="AP393" s="357"/>
      <c r="AQ393" s="357"/>
      <c r="AR393" s="357"/>
      <c r="AS393" s="357"/>
      <c r="AT393" s="357"/>
      <c r="AU393" s="228"/>
      <c r="AV393" s="228"/>
      <c r="AW393" s="228"/>
      <c r="AX393" s="72"/>
    </row>
    <row r="394" spans="1:50" ht="22.5" customHeight="1" x14ac:dyDescent="0.25">
      <c r="A394" s="357"/>
      <c r="B394" s="358"/>
      <c r="C394" s="358"/>
      <c r="D394" s="357"/>
      <c r="E394" s="357"/>
      <c r="F394" s="359"/>
      <c r="G394" s="359"/>
      <c r="H394" s="359"/>
      <c r="I394" s="359"/>
      <c r="J394" s="359"/>
      <c r="K394" s="359"/>
      <c r="L394" s="357"/>
      <c r="M394" s="357"/>
      <c r="N394" s="357"/>
      <c r="O394" s="357"/>
      <c r="P394" s="357"/>
      <c r="Q394" s="357"/>
      <c r="R394" s="357"/>
      <c r="S394" s="357"/>
      <c r="T394" s="357"/>
      <c r="U394" s="357"/>
      <c r="V394" s="357"/>
      <c r="W394" s="357"/>
      <c r="X394" s="357"/>
      <c r="Y394" s="357"/>
      <c r="Z394" s="357"/>
      <c r="AA394" s="357"/>
      <c r="AB394" s="357"/>
      <c r="AC394" s="357"/>
      <c r="AD394" s="357"/>
      <c r="AE394" s="357"/>
      <c r="AF394" s="357"/>
      <c r="AG394" s="357"/>
      <c r="AH394" s="357"/>
      <c r="AI394" s="357"/>
      <c r="AJ394" s="357"/>
      <c r="AK394" s="357"/>
      <c r="AL394" s="357"/>
      <c r="AM394" s="357"/>
      <c r="AN394" s="357"/>
      <c r="AO394" s="357"/>
      <c r="AP394" s="357"/>
      <c r="AQ394" s="357"/>
      <c r="AR394" s="357"/>
      <c r="AS394" s="357"/>
      <c r="AT394" s="357"/>
      <c r="AU394" s="228"/>
      <c r="AV394" s="228"/>
      <c r="AW394" s="228"/>
      <c r="AX394" s="72"/>
    </row>
    <row r="395" spans="1:50" ht="22.5" customHeight="1" x14ac:dyDescent="0.25">
      <c r="A395" s="357"/>
      <c r="B395" s="358"/>
      <c r="C395" s="358"/>
      <c r="D395" s="357"/>
      <c r="E395" s="357"/>
      <c r="F395" s="359"/>
      <c r="G395" s="359"/>
      <c r="H395" s="359"/>
      <c r="I395" s="359"/>
      <c r="J395" s="359"/>
      <c r="K395" s="359"/>
      <c r="L395" s="357"/>
      <c r="M395" s="357"/>
      <c r="N395" s="357"/>
      <c r="O395" s="357"/>
      <c r="P395" s="357"/>
      <c r="Q395" s="357"/>
      <c r="R395" s="357"/>
      <c r="S395" s="357"/>
      <c r="T395" s="357"/>
      <c r="U395" s="357"/>
      <c r="V395" s="357"/>
      <c r="W395" s="357"/>
      <c r="X395" s="357"/>
      <c r="Y395" s="357"/>
      <c r="Z395" s="357"/>
      <c r="AA395" s="357"/>
      <c r="AB395" s="357"/>
      <c r="AC395" s="357"/>
      <c r="AD395" s="357"/>
      <c r="AE395" s="357"/>
      <c r="AF395" s="357"/>
      <c r="AG395" s="357"/>
      <c r="AH395" s="357"/>
      <c r="AI395" s="357"/>
      <c r="AJ395" s="357"/>
      <c r="AK395" s="357"/>
      <c r="AL395" s="357"/>
      <c r="AM395" s="357"/>
      <c r="AN395" s="357"/>
      <c r="AO395" s="357"/>
      <c r="AP395" s="357"/>
      <c r="AQ395" s="357"/>
      <c r="AR395" s="357"/>
      <c r="AS395" s="357"/>
      <c r="AT395" s="357"/>
      <c r="AU395" s="228"/>
      <c r="AV395" s="228"/>
      <c r="AW395" s="228"/>
      <c r="AX395" s="72"/>
    </row>
    <row r="396" spans="1:50" ht="22.5" customHeight="1" x14ac:dyDescent="0.25">
      <c r="A396" s="357"/>
      <c r="B396" s="358"/>
      <c r="C396" s="358"/>
      <c r="D396" s="357"/>
      <c r="E396" s="357"/>
      <c r="F396" s="359"/>
      <c r="G396" s="359"/>
      <c r="H396" s="359"/>
      <c r="I396" s="359"/>
      <c r="J396" s="359"/>
      <c r="K396" s="359"/>
      <c r="L396" s="357"/>
      <c r="M396" s="357"/>
      <c r="N396" s="357"/>
      <c r="O396" s="357"/>
      <c r="P396" s="357"/>
      <c r="Q396" s="357"/>
      <c r="R396" s="357"/>
      <c r="S396" s="357"/>
      <c r="T396" s="357"/>
      <c r="U396" s="357"/>
      <c r="V396" s="357"/>
      <c r="W396" s="357"/>
      <c r="X396" s="357"/>
      <c r="Y396" s="357"/>
      <c r="Z396" s="357"/>
      <c r="AA396" s="357"/>
      <c r="AB396" s="357"/>
      <c r="AC396" s="357"/>
      <c r="AD396" s="357"/>
      <c r="AE396" s="357"/>
      <c r="AF396" s="357"/>
      <c r="AG396" s="357"/>
      <c r="AH396" s="357"/>
      <c r="AI396" s="357"/>
      <c r="AJ396" s="357"/>
      <c r="AK396" s="357"/>
      <c r="AL396" s="357"/>
      <c r="AM396" s="357"/>
      <c r="AN396" s="357"/>
      <c r="AO396" s="357"/>
      <c r="AP396" s="357"/>
      <c r="AQ396" s="357"/>
      <c r="AR396" s="357"/>
      <c r="AS396" s="357"/>
      <c r="AT396" s="357"/>
      <c r="AU396" s="228"/>
      <c r="AV396" s="228"/>
      <c r="AW396" s="228"/>
      <c r="AX396" s="72"/>
    </row>
    <row r="397" spans="1:50" ht="22.5" customHeight="1" x14ac:dyDescent="0.25">
      <c r="A397" s="357"/>
      <c r="B397" s="358"/>
      <c r="C397" s="358"/>
      <c r="D397" s="357"/>
      <c r="E397" s="357"/>
      <c r="F397" s="359"/>
      <c r="G397" s="359"/>
      <c r="H397" s="359"/>
      <c r="I397" s="359"/>
      <c r="J397" s="359"/>
      <c r="K397" s="359"/>
      <c r="L397" s="357"/>
      <c r="M397" s="357"/>
      <c r="N397" s="357"/>
      <c r="O397" s="357"/>
      <c r="P397" s="357"/>
      <c r="Q397" s="357"/>
      <c r="R397" s="357"/>
      <c r="S397" s="357"/>
      <c r="T397" s="357"/>
      <c r="U397" s="357"/>
      <c r="V397" s="357"/>
      <c r="W397" s="357"/>
      <c r="X397" s="357"/>
      <c r="Y397" s="357"/>
      <c r="Z397" s="357"/>
      <c r="AA397" s="357"/>
      <c r="AB397" s="357"/>
      <c r="AC397" s="357"/>
      <c r="AD397" s="357"/>
      <c r="AE397" s="357"/>
      <c r="AF397" s="357"/>
      <c r="AG397" s="357"/>
      <c r="AH397" s="357"/>
      <c r="AI397" s="357"/>
      <c r="AJ397" s="357"/>
      <c r="AK397" s="357"/>
      <c r="AL397" s="357"/>
      <c r="AM397" s="357"/>
      <c r="AN397" s="357"/>
      <c r="AO397" s="357"/>
      <c r="AP397" s="357"/>
      <c r="AQ397" s="357"/>
      <c r="AR397" s="357"/>
      <c r="AS397" s="357"/>
      <c r="AT397" s="357"/>
      <c r="AU397" s="228"/>
      <c r="AV397" s="228"/>
      <c r="AW397" s="228"/>
      <c r="AX397" s="72"/>
    </row>
    <row r="398" spans="1:50" ht="22.5" customHeight="1" x14ac:dyDescent="0.25">
      <c r="A398" s="357"/>
      <c r="B398" s="358"/>
      <c r="C398" s="358"/>
      <c r="D398" s="357"/>
      <c r="E398" s="357"/>
      <c r="F398" s="359"/>
      <c r="G398" s="359"/>
      <c r="H398" s="359"/>
      <c r="I398" s="359"/>
      <c r="J398" s="359"/>
      <c r="K398" s="359"/>
      <c r="L398" s="357"/>
      <c r="M398" s="357"/>
      <c r="N398" s="357"/>
      <c r="O398" s="357"/>
      <c r="P398" s="357"/>
      <c r="Q398" s="357"/>
      <c r="R398" s="357"/>
      <c r="S398" s="357"/>
      <c r="T398" s="357"/>
      <c r="U398" s="357"/>
      <c r="V398" s="357"/>
      <c r="W398" s="357"/>
      <c r="X398" s="357"/>
      <c r="Y398" s="357"/>
      <c r="Z398" s="357"/>
      <c r="AA398" s="357"/>
      <c r="AB398" s="357"/>
      <c r="AC398" s="357"/>
      <c r="AD398" s="357"/>
      <c r="AE398" s="357"/>
      <c r="AF398" s="357"/>
      <c r="AG398" s="357"/>
      <c r="AH398" s="357"/>
      <c r="AI398" s="357"/>
      <c r="AJ398" s="357"/>
      <c r="AK398" s="357"/>
      <c r="AL398" s="357"/>
      <c r="AM398" s="357"/>
      <c r="AN398" s="357"/>
      <c r="AO398" s="357"/>
      <c r="AP398" s="357"/>
      <c r="AQ398" s="357"/>
      <c r="AR398" s="357"/>
      <c r="AS398" s="357"/>
      <c r="AT398" s="357"/>
      <c r="AU398" s="228"/>
      <c r="AV398" s="228"/>
      <c r="AW398" s="228"/>
      <c r="AX398" s="72"/>
    </row>
    <row r="399" spans="1:50" ht="22.5" customHeight="1" x14ac:dyDescent="0.25">
      <c r="A399" s="357"/>
      <c r="B399" s="358"/>
      <c r="C399" s="358"/>
      <c r="D399" s="357"/>
      <c r="E399" s="357"/>
      <c r="F399" s="359"/>
      <c r="G399" s="359"/>
      <c r="H399" s="359"/>
      <c r="I399" s="359"/>
      <c r="J399" s="359"/>
      <c r="K399" s="359"/>
      <c r="L399" s="357"/>
      <c r="M399" s="357"/>
      <c r="N399" s="357"/>
      <c r="O399" s="357"/>
      <c r="P399" s="357"/>
      <c r="Q399" s="357"/>
      <c r="R399" s="357"/>
      <c r="S399" s="357"/>
      <c r="T399" s="357"/>
      <c r="U399" s="357"/>
      <c r="V399" s="357"/>
      <c r="W399" s="357"/>
      <c r="X399" s="357"/>
      <c r="Y399" s="357"/>
      <c r="Z399" s="357"/>
      <c r="AA399" s="357"/>
      <c r="AB399" s="357"/>
      <c r="AC399" s="357"/>
      <c r="AD399" s="357"/>
      <c r="AE399" s="357"/>
      <c r="AF399" s="357"/>
      <c r="AG399" s="357"/>
      <c r="AH399" s="357"/>
      <c r="AI399" s="357"/>
      <c r="AJ399" s="357"/>
      <c r="AK399" s="357"/>
      <c r="AL399" s="357"/>
      <c r="AM399" s="357"/>
      <c r="AN399" s="357"/>
      <c r="AO399" s="357"/>
      <c r="AP399" s="357"/>
      <c r="AQ399" s="357"/>
      <c r="AR399" s="357"/>
      <c r="AS399" s="357"/>
      <c r="AT399" s="357"/>
      <c r="AU399" s="228"/>
      <c r="AV399" s="228"/>
      <c r="AW399" s="228"/>
      <c r="AX399" s="72"/>
    </row>
    <row r="400" spans="1:50" ht="22.5" customHeight="1" x14ac:dyDescent="0.25">
      <c r="A400" s="357"/>
      <c r="B400" s="358"/>
      <c r="C400" s="358"/>
      <c r="D400" s="357"/>
      <c r="E400" s="357"/>
      <c r="F400" s="359"/>
      <c r="G400" s="359"/>
      <c r="H400" s="359"/>
      <c r="I400" s="359"/>
      <c r="J400" s="359"/>
      <c r="K400" s="359"/>
      <c r="L400" s="357"/>
      <c r="M400" s="357"/>
      <c r="N400" s="357"/>
      <c r="O400" s="357"/>
      <c r="P400" s="357"/>
      <c r="Q400" s="357"/>
      <c r="R400" s="357"/>
      <c r="S400" s="357"/>
      <c r="T400" s="357"/>
      <c r="U400" s="357"/>
      <c r="V400" s="357"/>
      <c r="W400" s="357"/>
      <c r="X400" s="357"/>
      <c r="Y400" s="357"/>
      <c r="Z400" s="357"/>
      <c r="AA400" s="357"/>
      <c r="AB400" s="357"/>
      <c r="AC400" s="357"/>
      <c r="AD400" s="357"/>
      <c r="AE400" s="357"/>
      <c r="AF400" s="357"/>
      <c r="AG400" s="357"/>
      <c r="AH400" s="357"/>
      <c r="AI400" s="357"/>
      <c r="AJ400" s="357"/>
      <c r="AK400" s="357"/>
      <c r="AL400" s="357"/>
      <c r="AM400" s="357"/>
      <c r="AN400" s="357"/>
      <c r="AO400" s="357"/>
      <c r="AP400" s="357"/>
      <c r="AQ400" s="357"/>
      <c r="AR400" s="357"/>
      <c r="AS400" s="357"/>
      <c r="AT400" s="357"/>
      <c r="AU400" s="228"/>
      <c r="AV400" s="228"/>
      <c r="AW400" s="228"/>
      <c r="AX400" s="72"/>
    </row>
    <row r="401" spans="1:50" ht="22.5" customHeight="1" x14ac:dyDescent="0.25">
      <c r="A401" s="357"/>
      <c r="B401" s="358"/>
      <c r="C401" s="358"/>
      <c r="D401" s="357"/>
      <c r="E401" s="357"/>
      <c r="F401" s="359"/>
      <c r="G401" s="359"/>
      <c r="H401" s="359"/>
      <c r="I401" s="359"/>
      <c r="J401" s="359"/>
      <c r="K401" s="359"/>
      <c r="L401" s="357"/>
      <c r="M401" s="357"/>
      <c r="N401" s="357"/>
      <c r="O401" s="357"/>
      <c r="P401" s="357"/>
      <c r="Q401" s="357"/>
      <c r="R401" s="357"/>
      <c r="S401" s="357"/>
      <c r="T401" s="357"/>
      <c r="U401" s="357"/>
      <c r="V401" s="357"/>
      <c r="W401" s="357"/>
      <c r="X401" s="357"/>
      <c r="Y401" s="357"/>
      <c r="Z401" s="357"/>
      <c r="AA401" s="357"/>
      <c r="AB401" s="357"/>
      <c r="AC401" s="357"/>
      <c r="AD401" s="357"/>
      <c r="AE401" s="357"/>
      <c r="AF401" s="357"/>
      <c r="AG401" s="357"/>
      <c r="AH401" s="357"/>
      <c r="AI401" s="357"/>
      <c r="AJ401" s="357"/>
      <c r="AK401" s="357"/>
      <c r="AL401" s="357"/>
      <c r="AM401" s="357"/>
      <c r="AN401" s="357"/>
      <c r="AO401" s="357"/>
      <c r="AP401" s="357"/>
      <c r="AQ401" s="357"/>
      <c r="AR401" s="357"/>
      <c r="AS401" s="357"/>
      <c r="AT401" s="357"/>
      <c r="AU401" s="228"/>
      <c r="AV401" s="228"/>
      <c r="AW401" s="228"/>
      <c r="AX401" s="72"/>
    </row>
    <row r="402" spans="1:50" ht="22.5" customHeight="1" x14ac:dyDescent="0.25">
      <c r="A402" s="357"/>
      <c r="B402" s="358"/>
      <c r="C402" s="358"/>
      <c r="D402" s="357"/>
      <c r="E402" s="357"/>
      <c r="F402" s="359"/>
      <c r="G402" s="359"/>
      <c r="H402" s="359"/>
      <c r="I402" s="359"/>
      <c r="J402" s="359"/>
      <c r="K402" s="359"/>
      <c r="L402" s="357"/>
      <c r="M402" s="357"/>
      <c r="N402" s="357"/>
      <c r="O402" s="357"/>
      <c r="P402" s="357"/>
      <c r="Q402" s="357"/>
      <c r="R402" s="357"/>
      <c r="S402" s="357"/>
      <c r="T402" s="357"/>
      <c r="U402" s="357"/>
      <c r="V402" s="357"/>
      <c r="W402" s="357"/>
      <c r="X402" s="357"/>
      <c r="Y402" s="357"/>
      <c r="Z402" s="357"/>
      <c r="AA402" s="357"/>
      <c r="AB402" s="357"/>
      <c r="AC402" s="357"/>
      <c r="AD402" s="357"/>
      <c r="AE402" s="357"/>
      <c r="AF402" s="357"/>
      <c r="AG402" s="357"/>
      <c r="AH402" s="357"/>
      <c r="AI402" s="357"/>
      <c r="AJ402" s="357"/>
      <c r="AK402" s="357"/>
      <c r="AL402" s="357"/>
      <c r="AM402" s="357"/>
      <c r="AN402" s="357"/>
      <c r="AO402" s="357"/>
      <c r="AP402" s="357"/>
      <c r="AQ402" s="357"/>
      <c r="AR402" s="357"/>
      <c r="AS402" s="357"/>
      <c r="AT402" s="357"/>
      <c r="AU402" s="228"/>
      <c r="AV402" s="228"/>
      <c r="AW402" s="228"/>
      <c r="AX402" s="72"/>
    </row>
    <row r="403" spans="1:50" ht="22.5" customHeight="1" x14ac:dyDescent="0.25">
      <c r="A403" s="357"/>
      <c r="B403" s="358"/>
      <c r="C403" s="358"/>
      <c r="D403" s="357"/>
      <c r="E403" s="357"/>
      <c r="F403" s="359"/>
      <c r="G403" s="359"/>
      <c r="H403" s="359"/>
      <c r="I403" s="359"/>
      <c r="J403" s="359"/>
      <c r="K403" s="359"/>
      <c r="L403" s="357"/>
      <c r="M403" s="357"/>
      <c r="N403" s="357"/>
      <c r="O403" s="357"/>
      <c r="P403" s="357"/>
      <c r="Q403" s="357"/>
      <c r="R403" s="357"/>
      <c r="S403" s="357"/>
      <c r="T403" s="357"/>
      <c r="U403" s="357"/>
      <c r="V403" s="357"/>
      <c r="W403" s="357"/>
      <c r="X403" s="357"/>
      <c r="Y403" s="357"/>
      <c r="Z403" s="357"/>
      <c r="AA403" s="357"/>
      <c r="AB403" s="357"/>
      <c r="AC403" s="357"/>
      <c r="AD403" s="357"/>
      <c r="AE403" s="357"/>
      <c r="AF403" s="357"/>
      <c r="AG403" s="357"/>
      <c r="AH403" s="357"/>
      <c r="AI403" s="357"/>
      <c r="AJ403" s="357"/>
      <c r="AK403" s="357"/>
      <c r="AL403" s="357"/>
      <c r="AM403" s="357"/>
      <c r="AN403" s="357"/>
      <c r="AO403" s="357"/>
      <c r="AP403" s="357"/>
      <c r="AQ403" s="357"/>
      <c r="AR403" s="357"/>
      <c r="AS403" s="357"/>
      <c r="AT403" s="357"/>
      <c r="AU403" s="228"/>
      <c r="AV403" s="228"/>
      <c r="AW403" s="228"/>
      <c r="AX403" s="72"/>
    </row>
    <row r="404" spans="1:50" ht="22.5" customHeight="1" x14ac:dyDescent="0.25">
      <c r="A404" s="357"/>
      <c r="B404" s="358"/>
      <c r="C404" s="358"/>
      <c r="D404" s="357"/>
      <c r="E404" s="357"/>
      <c r="F404" s="359"/>
      <c r="G404" s="359"/>
      <c r="H404" s="359"/>
      <c r="I404" s="359"/>
      <c r="J404" s="359"/>
      <c r="K404" s="359"/>
      <c r="L404" s="357"/>
      <c r="M404" s="357"/>
      <c r="N404" s="357"/>
      <c r="O404" s="357"/>
      <c r="P404" s="357"/>
      <c r="Q404" s="357"/>
      <c r="R404" s="357"/>
      <c r="S404" s="357"/>
      <c r="T404" s="357"/>
      <c r="U404" s="357"/>
      <c r="V404" s="357"/>
      <c r="W404" s="357"/>
      <c r="X404" s="357"/>
      <c r="Y404" s="357"/>
      <c r="Z404" s="357"/>
      <c r="AA404" s="357"/>
      <c r="AB404" s="357"/>
      <c r="AC404" s="357"/>
      <c r="AD404" s="357"/>
      <c r="AE404" s="357"/>
      <c r="AF404" s="357"/>
      <c r="AG404" s="357"/>
      <c r="AH404" s="357"/>
      <c r="AI404" s="357"/>
      <c r="AJ404" s="357"/>
      <c r="AK404" s="357"/>
      <c r="AL404" s="357"/>
      <c r="AM404" s="357"/>
      <c r="AN404" s="357"/>
      <c r="AO404" s="357"/>
      <c r="AP404" s="357"/>
      <c r="AQ404" s="357"/>
      <c r="AR404" s="357"/>
      <c r="AS404" s="357"/>
      <c r="AT404" s="357"/>
      <c r="AU404" s="228"/>
      <c r="AV404" s="228"/>
      <c r="AW404" s="228"/>
      <c r="AX404" s="72"/>
    </row>
    <row r="405" spans="1:50" ht="22.5" customHeight="1" x14ac:dyDescent="0.25">
      <c r="A405" s="357"/>
      <c r="B405" s="358"/>
      <c r="C405" s="358"/>
      <c r="D405" s="357"/>
      <c r="E405" s="357"/>
      <c r="F405" s="359"/>
      <c r="G405" s="359"/>
      <c r="H405" s="359"/>
      <c r="I405" s="359"/>
      <c r="J405" s="359"/>
      <c r="K405" s="359"/>
      <c r="L405" s="357"/>
      <c r="M405" s="357"/>
      <c r="N405" s="357"/>
      <c r="O405" s="357"/>
      <c r="P405" s="357"/>
      <c r="Q405" s="357"/>
      <c r="R405" s="357"/>
      <c r="S405" s="357"/>
      <c r="T405" s="357"/>
      <c r="U405" s="357"/>
      <c r="V405" s="357"/>
      <c r="W405" s="357"/>
      <c r="X405" s="357"/>
      <c r="Y405" s="357"/>
      <c r="Z405" s="357"/>
      <c r="AA405" s="357"/>
      <c r="AB405" s="357"/>
      <c r="AC405" s="357"/>
      <c r="AD405" s="357"/>
      <c r="AE405" s="357"/>
      <c r="AF405" s="357"/>
      <c r="AG405" s="357"/>
      <c r="AH405" s="357"/>
      <c r="AI405" s="357"/>
      <c r="AJ405" s="357"/>
      <c r="AK405" s="357"/>
      <c r="AL405" s="357"/>
      <c r="AM405" s="357"/>
      <c r="AN405" s="357"/>
      <c r="AO405" s="357"/>
      <c r="AP405" s="357"/>
      <c r="AQ405" s="357"/>
      <c r="AR405" s="357"/>
      <c r="AS405" s="357"/>
      <c r="AT405" s="357"/>
      <c r="AU405" s="228"/>
      <c r="AV405" s="228"/>
      <c r="AW405" s="228"/>
      <c r="AX405" s="72"/>
    </row>
    <row r="406" spans="1:50" ht="22.5" customHeight="1" x14ac:dyDescent="0.25">
      <c r="A406" s="357"/>
      <c r="B406" s="358"/>
      <c r="C406" s="358"/>
      <c r="D406" s="357"/>
      <c r="E406" s="357"/>
      <c r="F406" s="359"/>
      <c r="G406" s="359"/>
      <c r="H406" s="359"/>
      <c r="I406" s="359"/>
      <c r="J406" s="359"/>
      <c r="K406" s="359"/>
      <c r="L406" s="357"/>
      <c r="M406" s="357"/>
      <c r="N406" s="357"/>
      <c r="O406" s="357"/>
      <c r="P406" s="357"/>
      <c r="Q406" s="357"/>
      <c r="R406" s="357"/>
      <c r="S406" s="357"/>
      <c r="T406" s="357"/>
      <c r="U406" s="357"/>
      <c r="V406" s="357"/>
      <c r="W406" s="357"/>
      <c r="X406" s="357"/>
      <c r="Y406" s="357"/>
      <c r="Z406" s="357"/>
      <c r="AA406" s="357"/>
      <c r="AB406" s="357"/>
      <c r="AC406" s="357"/>
      <c r="AD406" s="357"/>
      <c r="AE406" s="357"/>
      <c r="AF406" s="357"/>
      <c r="AG406" s="357"/>
      <c r="AH406" s="357"/>
      <c r="AI406" s="357"/>
      <c r="AJ406" s="357"/>
      <c r="AK406" s="357"/>
      <c r="AL406" s="357"/>
      <c r="AM406" s="357"/>
      <c r="AN406" s="357"/>
      <c r="AO406" s="357"/>
      <c r="AP406" s="357"/>
      <c r="AQ406" s="357"/>
      <c r="AR406" s="357"/>
      <c r="AS406" s="357"/>
      <c r="AT406" s="357"/>
      <c r="AU406" s="228"/>
      <c r="AV406" s="228"/>
      <c r="AW406" s="228"/>
      <c r="AX406" s="72"/>
    </row>
    <row r="407" spans="1:50" ht="22.5" customHeight="1" x14ac:dyDescent="0.25">
      <c r="A407" s="357"/>
      <c r="B407" s="358"/>
      <c r="C407" s="358"/>
      <c r="D407" s="357"/>
      <c r="E407" s="357"/>
      <c r="F407" s="359"/>
      <c r="G407" s="359"/>
      <c r="H407" s="359"/>
      <c r="I407" s="359"/>
      <c r="J407" s="359"/>
      <c r="K407" s="359"/>
      <c r="L407" s="357"/>
      <c r="M407" s="357"/>
      <c r="N407" s="357"/>
      <c r="O407" s="357"/>
      <c r="P407" s="357"/>
      <c r="Q407" s="357"/>
      <c r="R407" s="357"/>
      <c r="S407" s="357"/>
      <c r="T407" s="357"/>
      <c r="U407" s="357"/>
      <c r="V407" s="357"/>
      <c r="W407" s="357"/>
      <c r="X407" s="357"/>
      <c r="Y407" s="357"/>
      <c r="Z407" s="357"/>
      <c r="AA407" s="357"/>
      <c r="AB407" s="357"/>
      <c r="AC407" s="357"/>
      <c r="AD407" s="357"/>
      <c r="AE407" s="357"/>
      <c r="AF407" s="357"/>
      <c r="AG407" s="357"/>
      <c r="AH407" s="357"/>
      <c r="AI407" s="357"/>
      <c r="AJ407" s="357"/>
      <c r="AK407" s="357"/>
      <c r="AL407" s="357"/>
      <c r="AM407" s="357"/>
      <c r="AN407" s="357"/>
      <c r="AO407" s="357"/>
      <c r="AP407" s="357"/>
      <c r="AQ407" s="357"/>
      <c r="AR407" s="357"/>
      <c r="AS407" s="357"/>
      <c r="AT407" s="357"/>
      <c r="AU407" s="228"/>
      <c r="AV407" s="228"/>
      <c r="AW407" s="228"/>
      <c r="AX407" s="72"/>
    </row>
    <row r="408" spans="1:50" ht="22.5" customHeight="1" x14ac:dyDescent="0.25">
      <c r="A408" s="357"/>
      <c r="B408" s="358"/>
      <c r="C408" s="358"/>
      <c r="D408" s="357"/>
      <c r="E408" s="357"/>
      <c r="F408" s="359"/>
      <c r="G408" s="359"/>
      <c r="H408" s="359"/>
      <c r="I408" s="359"/>
      <c r="J408" s="359"/>
      <c r="K408" s="359"/>
      <c r="L408" s="357"/>
      <c r="M408" s="357"/>
      <c r="N408" s="357"/>
      <c r="O408" s="357"/>
      <c r="P408" s="357"/>
      <c r="Q408" s="357"/>
      <c r="R408" s="357"/>
      <c r="S408" s="357"/>
      <c r="T408" s="357"/>
      <c r="U408" s="357"/>
      <c r="V408" s="357"/>
      <c r="W408" s="357"/>
      <c r="X408" s="357"/>
      <c r="Y408" s="357"/>
      <c r="Z408" s="357"/>
      <c r="AA408" s="357"/>
      <c r="AB408" s="357"/>
      <c r="AC408" s="357"/>
      <c r="AD408" s="357"/>
      <c r="AE408" s="357"/>
      <c r="AF408" s="357"/>
      <c r="AG408" s="357"/>
      <c r="AH408" s="357"/>
      <c r="AI408" s="357"/>
      <c r="AJ408" s="357"/>
      <c r="AK408" s="357"/>
      <c r="AL408" s="357"/>
      <c r="AM408" s="357"/>
      <c r="AN408" s="357"/>
      <c r="AO408" s="357"/>
      <c r="AP408" s="357"/>
      <c r="AQ408" s="357"/>
      <c r="AR408" s="357"/>
      <c r="AS408" s="357"/>
      <c r="AT408" s="357"/>
      <c r="AU408" s="228"/>
      <c r="AV408" s="228"/>
      <c r="AW408" s="228"/>
      <c r="AX408" s="72"/>
    </row>
    <row r="409" spans="1:50" ht="22.5" customHeight="1" x14ac:dyDescent="0.25">
      <c r="A409" s="357"/>
      <c r="B409" s="358"/>
      <c r="C409" s="358"/>
      <c r="D409" s="357"/>
      <c r="E409" s="357"/>
      <c r="F409" s="359"/>
      <c r="G409" s="359"/>
      <c r="H409" s="359"/>
      <c r="I409" s="359"/>
      <c r="J409" s="359"/>
      <c r="K409" s="359"/>
      <c r="L409" s="357"/>
      <c r="M409" s="357"/>
      <c r="N409" s="357"/>
      <c r="O409" s="357"/>
      <c r="P409" s="357"/>
      <c r="Q409" s="357"/>
      <c r="R409" s="357"/>
      <c r="S409" s="357"/>
      <c r="T409" s="357"/>
      <c r="U409" s="357"/>
      <c r="V409" s="357"/>
      <c r="W409" s="357"/>
      <c r="X409" s="357"/>
      <c r="Y409" s="357"/>
      <c r="Z409" s="357"/>
      <c r="AA409" s="357"/>
      <c r="AB409" s="357"/>
      <c r="AC409" s="357"/>
      <c r="AD409" s="357"/>
      <c r="AE409" s="357"/>
      <c r="AF409" s="357"/>
      <c r="AG409" s="357"/>
      <c r="AH409" s="357"/>
      <c r="AI409" s="357"/>
      <c r="AJ409" s="357"/>
      <c r="AK409" s="357"/>
      <c r="AL409" s="357"/>
      <c r="AM409" s="357"/>
      <c r="AN409" s="357"/>
      <c r="AO409" s="357"/>
      <c r="AP409" s="357"/>
      <c r="AQ409" s="357"/>
      <c r="AR409" s="357"/>
      <c r="AS409" s="357"/>
      <c r="AT409" s="357"/>
      <c r="AU409" s="228"/>
      <c r="AV409" s="228"/>
      <c r="AW409" s="228"/>
      <c r="AX409" s="72"/>
    </row>
    <row r="410" spans="1:50" ht="22.5" customHeight="1" x14ac:dyDescent="0.25">
      <c r="A410" s="357"/>
      <c r="B410" s="358"/>
      <c r="C410" s="358"/>
      <c r="D410" s="357"/>
      <c r="E410" s="357"/>
      <c r="F410" s="359"/>
      <c r="G410" s="359"/>
      <c r="H410" s="359"/>
      <c r="I410" s="359"/>
      <c r="J410" s="359"/>
      <c r="K410" s="359"/>
      <c r="L410" s="357"/>
      <c r="M410" s="357"/>
      <c r="N410" s="357"/>
      <c r="O410" s="357"/>
      <c r="P410" s="357"/>
      <c r="Q410" s="357"/>
      <c r="R410" s="357"/>
      <c r="S410" s="357"/>
      <c r="T410" s="357"/>
      <c r="U410" s="357"/>
      <c r="V410" s="357"/>
      <c r="W410" s="357"/>
      <c r="X410" s="357"/>
      <c r="Y410" s="357"/>
      <c r="Z410" s="357"/>
      <c r="AA410" s="357"/>
      <c r="AB410" s="357"/>
      <c r="AC410" s="357"/>
      <c r="AD410" s="357"/>
      <c r="AE410" s="357"/>
      <c r="AF410" s="357"/>
      <c r="AG410" s="357"/>
      <c r="AH410" s="357"/>
      <c r="AI410" s="357"/>
      <c r="AJ410" s="357"/>
      <c r="AK410" s="357"/>
      <c r="AL410" s="357"/>
      <c r="AM410" s="357"/>
      <c r="AN410" s="357"/>
      <c r="AO410" s="357"/>
      <c r="AP410" s="357"/>
      <c r="AQ410" s="357"/>
      <c r="AR410" s="357"/>
      <c r="AS410" s="357"/>
      <c r="AT410" s="357"/>
      <c r="AU410" s="228"/>
      <c r="AV410" s="228"/>
      <c r="AW410" s="228"/>
      <c r="AX410" s="72"/>
    </row>
    <row r="411" spans="1:50" ht="22.5" customHeight="1" x14ac:dyDescent="0.25">
      <c r="A411" s="357"/>
      <c r="B411" s="358"/>
      <c r="C411" s="358"/>
      <c r="D411" s="357"/>
      <c r="E411" s="357"/>
      <c r="F411" s="359"/>
      <c r="G411" s="359"/>
      <c r="H411" s="359"/>
      <c r="I411" s="359"/>
      <c r="J411" s="359"/>
      <c r="K411" s="359"/>
      <c r="L411" s="357"/>
      <c r="M411" s="357"/>
      <c r="N411" s="357"/>
      <c r="O411" s="357"/>
      <c r="P411" s="357"/>
      <c r="Q411" s="357"/>
      <c r="R411" s="357"/>
      <c r="S411" s="357"/>
      <c r="T411" s="357"/>
      <c r="U411" s="357"/>
      <c r="V411" s="357"/>
      <c r="W411" s="357"/>
      <c r="X411" s="357"/>
      <c r="Y411" s="357"/>
      <c r="Z411" s="357"/>
      <c r="AA411" s="357"/>
      <c r="AB411" s="357"/>
      <c r="AC411" s="357"/>
      <c r="AD411" s="357"/>
      <c r="AE411" s="357"/>
      <c r="AF411" s="357"/>
      <c r="AG411" s="357"/>
      <c r="AH411" s="357"/>
      <c r="AI411" s="357"/>
      <c r="AJ411" s="357"/>
      <c r="AK411" s="357"/>
      <c r="AL411" s="357"/>
      <c r="AM411" s="357"/>
      <c r="AN411" s="357"/>
      <c r="AO411" s="357"/>
      <c r="AP411" s="357"/>
      <c r="AQ411" s="357"/>
      <c r="AR411" s="357"/>
      <c r="AS411" s="357"/>
      <c r="AT411" s="357"/>
      <c r="AU411" s="228"/>
      <c r="AV411" s="228"/>
      <c r="AW411" s="228"/>
      <c r="AX411" s="72"/>
    </row>
    <row r="412" spans="1:50" ht="22.5" customHeight="1" x14ac:dyDescent="0.25">
      <c r="A412" s="357"/>
      <c r="B412" s="358"/>
      <c r="C412" s="358"/>
      <c r="D412" s="357"/>
      <c r="E412" s="357"/>
      <c r="F412" s="359"/>
      <c r="G412" s="359"/>
      <c r="H412" s="359"/>
      <c r="I412" s="359"/>
      <c r="J412" s="359"/>
      <c r="K412" s="359"/>
      <c r="L412" s="357"/>
      <c r="M412" s="357"/>
      <c r="N412" s="357"/>
      <c r="O412" s="357"/>
      <c r="P412" s="357"/>
      <c r="Q412" s="357"/>
      <c r="R412" s="357"/>
      <c r="S412" s="357"/>
      <c r="T412" s="357"/>
      <c r="U412" s="357"/>
      <c r="V412" s="357"/>
      <c r="W412" s="357"/>
      <c r="X412" s="357"/>
      <c r="Y412" s="357"/>
      <c r="Z412" s="357"/>
      <c r="AA412" s="357"/>
      <c r="AB412" s="357"/>
      <c r="AC412" s="357"/>
      <c r="AD412" s="357"/>
      <c r="AE412" s="357"/>
      <c r="AF412" s="357"/>
      <c r="AG412" s="357"/>
      <c r="AH412" s="357"/>
      <c r="AI412" s="357"/>
      <c r="AJ412" s="357"/>
      <c r="AK412" s="357"/>
      <c r="AL412" s="357"/>
      <c r="AM412" s="357"/>
      <c r="AN412" s="357"/>
      <c r="AO412" s="357"/>
      <c r="AP412" s="357"/>
      <c r="AQ412" s="357"/>
      <c r="AR412" s="357"/>
      <c r="AS412" s="357"/>
      <c r="AT412" s="357"/>
      <c r="AU412" s="228"/>
      <c r="AV412" s="228"/>
      <c r="AW412" s="228"/>
      <c r="AX412" s="72"/>
    </row>
    <row r="413" spans="1:50" ht="22.5" customHeight="1" x14ac:dyDescent="0.25">
      <c r="A413" s="357"/>
      <c r="B413" s="358"/>
      <c r="C413" s="358"/>
      <c r="D413" s="357"/>
      <c r="E413" s="357"/>
      <c r="F413" s="359"/>
      <c r="G413" s="359"/>
      <c r="H413" s="359"/>
      <c r="I413" s="359"/>
      <c r="J413" s="359"/>
      <c r="K413" s="359"/>
      <c r="L413" s="357"/>
      <c r="M413" s="357"/>
      <c r="N413" s="357"/>
      <c r="O413" s="357"/>
      <c r="P413" s="357"/>
      <c r="Q413" s="357"/>
      <c r="R413" s="357"/>
      <c r="S413" s="357"/>
      <c r="T413" s="357"/>
      <c r="U413" s="357"/>
      <c r="V413" s="357"/>
      <c r="W413" s="357"/>
      <c r="X413" s="357"/>
      <c r="Y413" s="357"/>
      <c r="Z413" s="357"/>
      <c r="AA413" s="357"/>
      <c r="AB413" s="357"/>
      <c r="AC413" s="357"/>
      <c r="AD413" s="357"/>
      <c r="AE413" s="357"/>
      <c r="AF413" s="357"/>
      <c r="AG413" s="357"/>
      <c r="AH413" s="357"/>
      <c r="AI413" s="357"/>
      <c r="AJ413" s="357"/>
      <c r="AK413" s="357"/>
      <c r="AL413" s="357"/>
      <c r="AM413" s="357"/>
      <c r="AN413" s="357"/>
      <c r="AO413" s="357"/>
      <c r="AP413" s="357"/>
      <c r="AQ413" s="357"/>
      <c r="AR413" s="357"/>
      <c r="AS413" s="357"/>
      <c r="AT413" s="357"/>
      <c r="AU413" s="228"/>
      <c r="AV413" s="228"/>
      <c r="AW413" s="228"/>
      <c r="AX413" s="72"/>
    </row>
    <row r="414" spans="1:50" ht="22.5" customHeight="1" x14ac:dyDescent="0.25">
      <c r="A414" s="357"/>
      <c r="B414" s="358"/>
      <c r="C414" s="358"/>
      <c r="D414" s="357"/>
      <c r="E414" s="357"/>
      <c r="F414" s="359"/>
      <c r="G414" s="359"/>
      <c r="H414" s="359"/>
      <c r="I414" s="359"/>
      <c r="J414" s="359"/>
      <c r="K414" s="359"/>
      <c r="L414" s="357"/>
      <c r="M414" s="357"/>
      <c r="N414" s="357"/>
      <c r="O414" s="357"/>
      <c r="P414" s="357"/>
      <c r="Q414" s="357"/>
      <c r="R414" s="357"/>
      <c r="S414" s="357"/>
      <c r="T414" s="357"/>
      <c r="U414" s="357"/>
      <c r="V414" s="357"/>
      <c r="W414" s="357"/>
      <c r="X414" s="357"/>
      <c r="Y414" s="357"/>
      <c r="Z414" s="357"/>
      <c r="AA414" s="357"/>
      <c r="AB414" s="357"/>
      <c r="AC414" s="357"/>
      <c r="AD414" s="357"/>
      <c r="AE414" s="357"/>
      <c r="AF414" s="357"/>
      <c r="AG414" s="357"/>
      <c r="AH414" s="357"/>
      <c r="AI414" s="357"/>
      <c r="AJ414" s="357"/>
      <c r="AK414" s="357"/>
      <c r="AL414" s="357"/>
      <c r="AM414" s="357"/>
      <c r="AN414" s="357"/>
      <c r="AO414" s="357"/>
      <c r="AP414" s="357"/>
      <c r="AQ414" s="357"/>
      <c r="AR414" s="357"/>
      <c r="AS414" s="357"/>
      <c r="AT414" s="357"/>
      <c r="AU414" s="228"/>
      <c r="AV414" s="228"/>
      <c r="AW414" s="228"/>
      <c r="AX414" s="72"/>
    </row>
    <row r="415" spans="1:50" ht="22.5" customHeight="1" x14ac:dyDescent="0.25">
      <c r="A415" s="357"/>
      <c r="B415" s="358"/>
      <c r="C415" s="358"/>
      <c r="D415" s="357"/>
      <c r="E415" s="357"/>
      <c r="F415" s="359"/>
      <c r="G415" s="359"/>
      <c r="H415" s="359"/>
      <c r="I415" s="359"/>
      <c r="J415" s="359"/>
      <c r="K415" s="359"/>
      <c r="L415" s="357"/>
      <c r="M415" s="357"/>
      <c r="N415" s="357"/>
      <c r="O415" s="357"/>
      <c r="P415" s="357"/>
      <c r="Q415" s="357"/>
      <c r="R415" s="357"/>
      <c r="S415" s="357"/>
      <c r="T415" s="357"/>
      <c r="U415" s="357"/>
      <c r="V415" s="357"/>
      <c r="W415" s="357"/>
      <c r="X415" s="357"/>
      <c r="Y415" s="357"/>
      <c r="Z415" s="357"/>
      <c r="AA415" s="357"/>
      <c r="AB415" s="357"/>
      <c r="AC415" s="357"/>
      <c r="AD415" s="357"/>
      <c r="AE415" s="357"/>
      <c r="AF415" s="357"/>
      <c r="AG415" s="357"/>
      <c r="AH415" s="357"/>
      <c r="AI415" s="357"/>
      <c r="AJ415" s="357"/>
      <c r="AK415" s="357"/>
      <c r="AL415" s="357"/>
      <c r="AM415" s="357"/>
      <c r="AN415" s="357"/>
      <c r="AO415" s="357"/>
      <c r="AP415" s="357"/>
      <c r="AQ415" s="357"/>
      <c r="AR415" s="357"/>
      <c r="AS415" s="357"/>
      <c r="AT415" s="357"/>
      <c r="AU415" s="228"/>
      <c r="AV415" s="228"/>
      <c r="AW415" s="228"/>
      <c r="AX415" s="72"/>
    </row>
    <row r="416" spans="1:50" ht="22.5" customHeight="1" x14ac:dyDescent="0.25">
      <c r="A416" s="357"/>
      <c r="B416" s="358"/>
      <c r="C416" s="358"/>
      <c r="D416" s="357"/>
      <c r="E416" s="357"/>
      <c r="F416" s="359"/>
      <c r="G416" s="359"/>
      <c r="H416" s="359"/>
      <c r="I416" s="359"/>
      <c r="J416" s="359"/>
      <c r="K416" s="359"/>
      <c r="L416" s="357"/>
      <c r="M416" s="357"/>
      <c r="N416" s="357"/>
      <c r="O416" s="357"/>
      <c r="P416" s="357"/>
      <c r="Q416" s="357"/>
      <c r="R416" s="357"/>
      <c r="S416" s="357"/>
      <c r="T416" s="357"/>
      <c r="U416" s="357"/>
      <c r="V416" s="357"/>
      <c r="W416" s="357"/>
      <c r="X416" s="357"/>
      <c r="Y416" s="357"/>
      <c r="Z416" s="357"/>
      <c r="AA416" s="357"/>
      <c r="AB416" s="357"/>
      <c r="AC416" s="357"/>
      <c r="AD416" s="357"/>
      <c r="AE416" s="357"/>
      <c r="AF416" s="357"/>
      <c r="AG416" s="357"/>
      <c r="AH416" s="357"/>
      <c r="AI416" s="357"/>
      <c r="AJ416" s="357"/>
      <c r="AK416" s="357"/>
      <c r="AL416" s="357"/>
      <c r="AM416" s="357"/>
      <c r="AN416" s="357"/>
      <c r="AO416" s="357"/>
      <c r="AP416" s="357"/>
      <c r="AQ416" s="357"/>
      <c r="AR416" s="357"/>
      <c r="AS416" s="357"/>
      <c r="AT416" s="357"/>
      <c r="AU416" s="228"/>
      <c r="AV416" s="228"/>
      <c r="AW416" s="228"/>
      <c r="AX416" s="72"/>
    </row>
    <row r="417" spans="1:50" ht="22.5" customHeight="1" x14ac:dyDescent="0.25">
      <c r="A417" s="357"/>
      <c r="B417" s="358"/>
      <c r="C417" s="358"/>
      <c r="D417" s="357"/>
      <c r="E417" s="357"/>
      <c r="F417" s="359"/>
      <c r="G417" s="359"/>
      <c r="H417" s="359"/>
      <c r="I417" s="359"/>
      <c r="J417" s="359"/>
      <c r="K417" s="359"/>
      <c r="L417" s="357"/>
      <c r="M417" s="357"/>
      <c r="N417" s="357"/>
      <c r="O417" s="357"/>
      <c r="P417" s="357"/>
      <c r="Q417" s="357"/>
      <c r="R417" s="357"/>
      <c r="S417" s="357"/>
      <c r="T417" s="357"/>
      <c r="U417" s="357"/>
      <c r="V417" s="357"/>
      <c r="W417" s="357"/>
      <c r="X417" s="357"/>
      <c r="Y417" s="357"/>
      <c r="Z417" s="357"/>
      <c r="AA417" s="357"/>
      <c r="AB417" s="357"/>
      <c r="AC417" s="357"/>
      <c r="AD417" s="357"/>
      <c r="AE417" s="357"/>
      <c r="AF417" s="357"/>
      <c r="AG417" s="357"/>
      <c r="AH417" s="357"/>
      <c r="AI417" s="357"/>
      <c r="AJ417" s="357"/>
      <c r="AK417" s="357"/>
      <c r="AL417" s="357"/>
      <c r="AM417" s="357"/>
      <c r="AN417" s="357"/>
      <c r="AO417" s="357"/>
      <c r="AP417" s="357"/>
      <c r="AQ417" s="357"/>
      <c r="AR417" s="357"/>
      <c r="AS417" s="357"/>
      <c r="AT417" s="357"/>
      <c r="AU417" s="228"/>
      <c r="AV417" s="228"/>
      <c r="AW417" s="228"/>
      <c r="AX417" s="72"/>
    </row>
    <row r="418" spans="1:50" ht="22.5" customHeight="1" x14ac:dyDescent="0.25">
      <c r="A418" s="357"/>
      <c r="B418" s="358"/>
      <c r="C418" s="358"/>
      <c r="D418" s="357"/>
      <c r="E418" s="357"/>
      <c r="F418" s="359"/>
      <c r="G418" s="359"/>
      <c r="H418" s="359"/>
      <c r="I418" s="359"/>
      <c r="J418" s="359"/>
      <c r="K418" s="359"/>
      <c r="L418" s="357"/>
      <c r="M418" s="357"/>
      <c r="N418" s="357"/>
      <c r="O418" s="357"/>
      <c r="P418" s="357"/>
      <c r="Q418" s="357"/>
      <c r="R418" s="357"/>
      <c r="S418" s="357"/>
      <c r="T418" s="357"/>
      <c r="U418" s="357"/>
      <c r="V418" s="357"/>
      <c r="W418" s="357"/>
      <c r="X418" s="357"/>
      <c r="Y418" s="357"/>
      <c r="Z418" s="357"/>
      <c r="AA418" s="357"/>
      <c r="AB418" s="357"/>
      <c r="AC418" s="357"/>
      <c r="AD418" s="357"/>
      <c r="AE418" s="357"/>
      <c r="AF418" s="357"/>
      <c r="AG418" s="357"/>
      <c r="AH418" s="357"/>
      <c r="AI418" s="357"/>
      <c r="AJ418" s="357"/>
      <c r="AK418" s="357"/>
      <c r="AL418" s="357"/>
      <c r="AM418" s="357"/>
      <c r="AN418" s="357"/>
      <c r="AO418" s="357"/>
      <c r="AP418" s="357"/>
      <c r="AQ418" s="357"/>
      <c r="AR418" s="357"/>
      <c r="AS418" s="357"/>
      <c r="AT418" s="357"/>
      <c r="AU418" s="228"/>
      <c r="AV418" s="228"/>
      <c r="AW418" s="228"/>
      <c r="AX418" s="72"/>
    </row>
    <row r="419" spans="1:50" ht="22.5" customHeight="1" x14ac:dyDescent="0.25">
      <c r="A419" s="357"/>
      <c r="B419" s="358"/>
      <c r="C419" s="358"/>
      <c r="D419" s="357"/>
      <c r="E419" s="357"/>
      <c r="F419" s="359"/>
      <c r="G419" s="359"/>
      <c r="H419" s="359"/>
      <c r="I419" s="359"/>
      <c r="J419" s="359"/>
      <c r="K419" s="359"/>
      <c r="L419" s="357"/>
      <c r="M419" s="357"/>
      <c r="N419" s="357"/>
      <c r="O419" s="357"/>
      <c r="P419" s="357"/>
      <c r="Q419" s="357"/>
      <c r="R419" s="357"/>
      <c r="S419" s="357"/>
      <c r="T419" s="357"/>
      <c r="U419" s="357"/>
      <c r="V419" s="357"/>
      <c r="W419" s="357"/>
      <c r="X419" s="357"/>
      <c r="Y419" s="357"/>
      <c r="Z419" s="357"/>
      <c r="AA419" s="357"/>
      <c r="AB419" s="357"/>
      <c r="AC419" s="357"/>
      <c r="AD419" s="357"/>
      <c r="AE419" s="357"/>
      <c r="AF419" s="357"/>
      <c r="AG419" s="357"/>
      <c r="AH419" s="357"/>
      <c r="AI419" s="357"/>
      <c r="AJ419" s="357"/>
      <c r="AK419" s="357"/>
      <c r="AL419" s="357"/>
      <c r="AM419" s="357"/>
      <c r="AN419" s="357"/>
      <c r="AO419" s="357"/>
      <c r="AP419" s="357"/>
      <c r="AQ419" s="357"/>
      <c r="AR419" s="357"/>
      <c r="AS419" s="357"/>
      <c r="AT419" s="357"/>
      <c r="AU419" s="228"/>
      <c r="AV419" s="228"/>
      <c r="AW419" s="228"/>
      <c r="AX419" s="72"/>
    </row>
    <row r="420" spans="1:50" ht="22.5" customHeight="1" x14ac:dyDescent="0.25">
      <c r="A420" s="357"/>
      <c r="B420" s="358"/>
      <c r="C420" s="358"/>
      <c r="D420" s="357"/>
      <c r="E420" s="357"/>
      <c r="F420" s="359"/>
      <c r="G420" s="359"/>
      <c r="H420" s="359"/>
      <c r="I420" s="359"/>
      <c r="J420" s="359"/>
      <c r="K420" s="359"/>
      <c r="L420" s="357"/>
      <c r="M420" s="357"/>
      <c r="N420" s="357"/>
      <c r="O420" s="357"/>
      <c r="P420" s="357"/>
      <c r="Q420" s="357"/>
      <c r="R420" s="357"/>
      <c r="S420" s="357"/>
      <c r="T420" s="357"/>
      <c r="U420" s="357"/>
      <c r="V420" s="357"/>
      <c r="W420" s="357"/>
      <c r="X420" s="357"/>
      <c r="Y420" s="357"/>
      <c r="Z420" s="357"/>
      <c r="AA420" s="357"/>
      <c r="AB420" s="357"/>
      <c r="AC420" s="357"/>
      <c r="AD420" s="357"/>
      <c r="AE420" s="357"/>
      <c r="AF420" s="357"/>
      <c r="AG420" s="357"/>
      <c r="AH420" s="357"/>
      <c r="AI420" s="357"/>
      <c r="AJ420" s="357"/>
      <c r="AK420" s="357"/>
      <c r="AL420" s="357"/>
      <c r="AM420" s="357"/>
      <c r="AN420" s="357"/>
      <c r="AO420" s="357"/>
      <c r="AP420" s="357"/>
      <c r="AQ420" s="357"/>
      <c r="AR420" s="357"/>
      <c r="AS420" s="357"/>
      <c r="AT420" s="357"/>
      <c r="AU420" s="228"/>
      <c r="AV420" s="228"/>
      <c r="AW420" s="228"/>
      <c r="AX420" s="72"/>
    </row>
    <row r="421" spans="1:50" ht="22.5" customHeight="1" x14ac:dyDescent="0.25">
      <c r="A421" s="357"/>
      <c r="B421" s="358"/>
      <c r="C421" s="358"/>
      <c r="D421" s="357"/>
      <c r="E421" s="357"/>
      <c r="F421" s="359"/>
      <c r="G421" s="359"/>
      <c r="H421" s="359"/>
      <c r="I421" s="359"/>
      <c r="J421" s="359"/>
      <c r="K421" s="359"/>
      <c r="L421" s="357"/>
      <c r="M421" s="357"/>
      <c r="N421" s="357"/>
      <c r="O421" s="357"/>
      <c r="P421" s="357"/>
      <c r="Q421" s="357"/>
      <c r="R421" s="357"/>
      <c r="S421" s="357"/>
      <c r="T421" s="357"/>
      <c r="U421" s="357"/>
      <c r="V421" s="357"/>
      <c r="W421" s="357"/>
      <c r="X421" s="357"/>
      <c r="Y421" s="357"/>
      <c r="Z421" s="357"/>
      <c r="AA421" s="357"/>
      <c r="AB421" s="357"/>
      <c r="AC421" s="357"/>
      <c r="AD421" s="357"/>
      <c r="AE421" s="357"/>
      <c r="AF421" s="357"/>
      <c r="AG421" s="357"/>
      <c r="AH421" s="357"/>
      <c r="AI421" s="357"/>
      <c r="AJ421" s="357"/>
      <c r="AK421" s="357"/>
      <c r="AL421" s="357"/>
      <c r="AM421" s="357"/>
      <c r="AN421" s="357"/>
      <c r="AO421" s="357"/>
      <c r="AP421" s="357"/>
      <c r="AQ421" s="357"/>
      <c r="AR421" s="357"/>
      <c r="AS421" s="357"/>
      <c r="AT421" s="357"/>
      <c r="AU421" s="228"/>
      <c r="AV421" s="228"/>
      <c r="AW421" s="228"/>
      <c r="AX421" s="72"/>
    </row>
    <row r="422" spans="1:50" ht="22.5" customHeight="1" x14ac:dyDescent="0.25">
      <c r="A422" s="357"/>
      <c r="B422" s="358"/>
      <c r="C422" s="358"/>
      <c r="D422" s="357"/>
      <c r="E422" s="357"/>
      <c r="F422" s="359"/>
      <c r="G422" s="359"/>
      <c r="H422" s="359"/>
      <c r="I422" s="359"/>
      <c r="J422" s="359"/>
      <c r="K422" s="359"/>
      <c r="L422" s="357"/>
      <c r="M422" s="357"/>
      <c r="N422" s="357"/>
      <c r="O422" s="357"/>
      <c r="P422" s="357"/>
      <c r="Q422" s="357"/>
      <c r="R422" s="357"/>
      <c r="S422" s="357"/>
      <c r="T422" s="357"/>
      <c r="U422" s="357"/>
      <c r="V422" s="357"/>
      <c r="W422" s="357"/>
      <c r="X422" s="357"/>
      <c r="Y422" s="357"/>
      <c r="Z422" s="357"/>
      <c r="AA422" s="357"/>
      <c r="AB422" s="357"/>
      <c r="AC422" s="357"/>
      <c r="AD422" s="357"/>
      <c r="AE422" s="357"/>
      <c r="AF422" s="357"/>
      <c r="AG422" s="357"/>
      <c r="AH422" s="357"/>
      <c r="AI422" s="357"/>
      <c r="AJ422" s="357"/>
      <c r="AK422" s="357"/>
      <c r="AL422" s="357"/>
      <c r="AM422" s="357"/>
      <c r="AN422" s="357"/>
      <c r="AO422" s="357"/>
      <c r="AP422" s="357"/>
      <c r="AQ422" s="357"/>
      <c r="AR422" s="357"/>
      <c r="AS422" s="357"/>
      <c r="AT422" s="357"/>
      <c r="AU422" s="228"/>
      <c r="AV422" s="228"/>
      <c r="AW422" s="228"/>
      <c r="AX422" s="72"/>
    </row>
    <row r="423" spans="1:50" ht="22.5" customHeight="1" x14ac:dyDescent="0.25">
      <c r="A423" s="357"/>
      <c r="B423" s="358"/>
      <c r="C423" s="358"/>
      <c r="D423" s="357"/>
      <c r="E423" s="357"/>
      <c r="F423" s="359"/>
      <c r="G423" s="359"/>
      <c r="H423" s="359"/>
      <c r="I423" s="359"/>
      <c r="J423" s="359"/>
      <c r="K423" s="359"/>
      <c r="L423" s="357"/>
      <c r="M423" s="357"/>
      <c r="N423" s="357"/>
      <c r="O423" s="357"/>
      <c r="P423" s="357"/>
      <c r="Q423" s="357"/>
      <c r="R423" s="357"/>
      <c r="S423" s="357"/>
      <c r="T423" s="357"/>
      <c r="U423" s="357"/>
      <c r="V423" s="357"/>
      <c r="W423" s="357"/>
      <c r="X423" s="357"/>
      <c r="Y423" s="357"/>
      <c r="Z423" s="357"/>
      <c r="AA423" s="357"/>
      <c r="AB423" s="357"/>
      <c r="AC423" s="357"/>
      <c r="AD423" s="357"/>
      <c r="AE423" s="357"/>
      <c r="AF423" s="357"/>
      <c r="AG423" s="357"/>
      <c r="AH423" s="357"/>
      <c r="AI423" s="357"/>
      <c r="AJ423" s="357"/>
      <c r="AK423" s="357"/>
      <c r="AL423" s="357"/>
      <c r="AM423" s="357"/>
      <c r="AN423" s="357"/>
      <c r="AO423" s="357"/>
      <c r="AP423" s="357"/>
      <c r="AQ423" s="357"/>
      <c r="AR423" s="357"/>
      <c r="AS423" s="357"/>
      <c r="AT423" s="357"/>
      <c r="AU423" s="228"/>
      <c r="AV423" s="228"/>
      <c r="AW423" s="228"/>
      <c r="AX423" s="72"/>
    </row>
    <row r="424" spans="1:50" ht="22.5" customHeight="1" x14ac:dyDescent="0.25">
      <c r="A424" s="357"/>
      <c r="B424" s="358"/>
      <c r="C424" s="358"/>
      <c r="D424" s="357"/>
      <c r="E424" s="357"/>
      <c r="F424" s="359"/>
      <c r="G424" s="359"/>
      <c r="H424" s="359"/>
      <c r="I424" s="359"/>
      <c r="J424" s="359"/>
      <c r="K424" s="359"/>
      <c r="L424" s="357"/>
      <c r="M424" s="357"/>
      <c r="N424" s="357"/>
      <c r="O424" s="357"/>
      <c r="P424" s="357"/>
      <c r="Q424" s="357"/>
      <c r="R424" s="357"/>
      <c r="S424" s="357"/>
      <c r="T424" s="357"/>
      <c r="U424" s="357"/>
      <c r="V424" s="357"/>
      <c r="W424" s="357"/>
      <c r="X424" s="357"/>
      <c r="Y424" s="357"/>
      <c r="Z424" s="357"/>
      <c r="AA424" s="357"/>
      <c r="AB424" s="357"/>
      <c r="AC424" s="357"/>
      <c r="AD424" s="357"/>
      <c r="AE424" s="357"/>
      <c r="AF424" s="357"/>
      <c r="AG424" s="357"/>
      <c r="AH424" s="357"/>
      <c r="AI424" s="357"/>
      <c r="AJ424" s="357"/>
      <c r="AK424" s="357"/>
      <c r="AL424" s="357"/>
      <c r="AM424" s="357"/>
      <c r="AN424" s="357"/>
      <c r="AO424" s="357"/>
      <c r="AP424" s="357"/>
      <c r="AQ424" s="357"/>
      <c r="AR424" s="357"/>
      <c r="AS424" s="357"/>
      <c r="AT424" s="357"/>
      <c r="AU424" s="228"/>
      <c r="AV424" s="228"/>
      <c r="AW424" s="228"/>
      <c r="AX424" s="72"/>
    </row>
    <row r="425" spans="1:50" ht="22.5" customHeight="1" x14ac:dyDescent="0.25">
      <c r="A425" s="357"/>
      <c r="B425" s="358"/>
      <c r="C425" s="358"/>
      <c r="D425" s="357"/>
      <c r="E425" s="357"/>
      <c r="F425" s="359"/>
      <c r="G425" s="359"/>
      <c r="H425" s="359"/>
      <c r="I425" s="359"/>
      <c r="J425" s="359"/>
      <c r="K425" s="359"/>
      <c r="L425" s="357"/>
      <c r="M425" s="357"/>
      <c r="N425" s="357"/>
      <c r="O425" s="357"/>
      <c r="P425" s="357"/>
      <c r="Q425" s="357"/>
      <c r="R425" s="357"/>
      <c r="S425" s="357"/>
      <c r="T425" s="357"/>
      <c r="U425" s="357"/>
      <c r="V425" s="357"/>
      <c r="W425" s="357"/>
      <c r="X425" s="357"/>
      <c r="Y425" s="357"/>
      <c r="Z425" s="357"/>
      <c r="AA425" s="357"/>
      <c r="AB425" s="357"/>
      <c r="AC425" s="357"/>
      <c r="AD425" s="357"/>
      <c r="AE425" s="357"/>
      <c r="AF425" s="357"/>
      <c r="AG425" s="357"/>
      <c r="AH425" s="357"/>
      <c r="AI425" s="357"/>
      <c r="AJ425" s="357"/>
      <c r="AK425" s="357"/>
      <c r="AL425" s="357"/>
      <c r="AM425" s="357"/>
      <c r="AN425" s="357"/>
      <c r="AO425" s="357"/>
      <c r="AP425" s="357"/>
      <c r="AQ425" s="357"/>
      <c r="AR425" s="357"/>
      <c r="AS425" s="357"/>
      <c r="AT425" s="357"/>
      <c r="AU425" s="228"/>
      <c r="AV425" s="228"/>
      <c r="AW425" s="228"/>
      <c r="AX425" s="72"/>
    </row>
    <row r="426" spans="1:50" ht="22.5" customHeight="1" x14ac:dyDescent="0.25">
      <c r="A426" s="357"/>
      <c r="B426" s="358"/>
      <c r="C426" s="358"/>
      <c r="D426" s="357"/>
      <c r="E426" s="357"/>
      <c r="F426" s="359"/>
      <c r="G426" s="359"/>
      <c r="H426" s="359"/>
      <c r="I426" s="359"/>
      <c r="J426" s="359"/>
      <c r="K426" s="359"/>
      <c r="L426" s="357"/>
      <c r="M426" s="357"/>
      <c r="N426" s="357"/>
      <c r="O426" s="357"/>
      <c r="P426" s="357"/>
      <c r="Q426" s="357"/>
      <c r="R426" s="357"/>
      <c r="S426" s="357"/>
      <c r="T426" s="357"/>
      <c r="U426" s="357"/>
      <c r="V426" s="357"/>
      <c r="W426" s="357"/>
      <c r="X426" s="357"/>
      <c r="Y426" s="357"/>
      <c r="Z426" s="357"/>
      <c r="AA426" s="357"/>
      <c r="AB426" s="357"/>
      <c r="AC426" s="357"/>
      <c r="AD426" s="357"/>
      <c r="AE426" s="357"/>
      <c r="AF426" s="357"/>
      <c r="AG426" s="357"/>
      <c r="AH426" s="357"/>
      <c r="AI426" s="357"/>
      <c r="AJ426" s="357"/>
      <c r="AK426" s="357"/>
      <c r="AL426" s="357"/>
      <c r="AM426" s="357"/>
      <c r="AN426" s="357"/>
      <c r="AO426" s="357"/>
      <c r="AP426" s="357"/>
      <c r="AQ426" s="357"/>
      <c r="AR426" s="357"/>
      <c r="AS426" s="357"/>
      <c r="AT426" s="357"/>
      <c r="AU426" s="228"/>
      <c r="AV426" s="228"/>
      <c r="AW426" s="228"/>
      <c r="AX426" s="72"/>
    </row>
    <row r="427" spans="1:50" ht="22.5" customHeight="1" x14ac:dyDescent="0.25">
      <c r="A427" s="357"/>
      <c r="B427" s="358"/>
      <c r="C427" s="358"/>
      <c r="D427" s="357"/>
      <c r="E427" s="357"/>
      <c r="F427" s="359"/>
      <c r="G427" s="359"/>
      <c r="H427" s="359"/>
      <c r="I427" s="359"/>
      <c r="J427" s="359"/>
      <c r="K427" s="359"/>
      <c r="L427" s="357"/>
      <c r="M427" s="357"/>
      <c r="N427" s="357"/>
      <c r="O427" s="357"/>
      <c r="P427" s="357"/>
      <c r="Q427" s="357"/>
      <c r="R427" s="357"/>
      <c r="S427" s="357"/>
      <c r="T427" s="357"/>
      <c r="U427" s="357"/>
      <c r="V427" s="357"/>
      <c r="W427" s="357"/>
      <c r="X427" s="357"/>
      <c r="Y427" s="357"/>
      <c r="Z427" s="357"/>
      <c r="AA427" s="357"/>
      <c r="AB427" s="357"/>
      <c r="AC427" s="357"/>
      <c r="AD427" s="357"/>
      <c r="AE427" s="357"/>
      <c r="AF427" s="357"/>
      <c r="AG427" s="357"/>
      <c r="AH427" s="357"/>
      <c r="AI427" s="357"/>
      <c r="AJ427" s="357"/>
      <c r="AK427" s="357"/>
      <c r="AL427" s="357"/>
      <c r="AM427" s="357"/>
      <c r="AN427" s="357"/>
      <c r="AO427" s="357"/>
      <c r="AP427" s="357"/>
      <c r="AQ427" s="357"/>
      <c r="AR427" s="357"/>
      <c r="AS427" s="357"/>
      <c r="AT427" s="357"/>
      <c r="AU427" s="228"/>
      <c r="AV427" s="228"/>
      <c r="AW427" s="228"/>
      <c r="AX427" s="72"/>
    </row>
    <row r="428" spans="1:50" ht="22.5" customHeight="1" x14ac:dyDescent="0.25">
      <c r="A428" s="357"/>
      <c r="B428" s="358"/>
      <c r="C428" s="358"/>
      <c r="D428" s="357"/>
      <c r="E428" s="357"/>
      <c r="F428" s="359"/>
      <c r="G428" s="359"/>
      <c r="H428" s="359"/>
      <c r="I428" s="359"/>
      <c r="J428" s="359"/>
      <c r="K428" s="359"/>
      <c r="L428" s="357"/>
      <c r="M428" s="357"/>
      <c r="N428" s="357"/>
      <c r="O428" s="357"/>
      <c r="P428" s="357"/>
      <c r="Q428" s="357"/>
      <c r="R428" s="357"/>
      <c r="S428" s="357"/>
      <c r="T428" s="357"/>
      <c r="U428" s="357"/>
      <c r="V428" s="357"/>
      <c r="W428" s="357"/>
      <c r="X428" s="357"/>
      <c r="Y428" s="357"/>
      <c r="Z428" s="357"/>
      <c r="AA428" s="357"/>
      <c r="AB428" s="357"/>
      <c r="AC428" s="357"/>
      <c r="AD428" s="357"/>
      <c r="AE428" s="357"/>
      <c r="AF428" s="357"/>
      <c r="AG428" s="357"/>
      <c r="AH428" s="357"/>
      <c r="AI428" s="357"/>
      <c r="AJ428" s="357"/>
      <c r="AK428" s="357"/>
      <c r="AL428" s="357"/>
      <c r="AM428" s="357"/>
      <c r="AN428" s="357"/>
      <c r="AO428" s="357"/>
      <c r="AP428" s="357"/>
      <c r="AQ428" s="357"/>
      <c r="AR428" s="357"/>
      <c r="AS428" s="357"/>
      <c r="AT428" s="357"/>
      <c r="AU428" s="228"/>
      <c r="AV428" s="228"/>
      <c r="AW428" s="228"/>
      <c r="AX428" s="72"/>
    </row>
    <row r="429" spans="1:50" ht="22.5" customHeight="1" x14ac:dyDescent="0.25">
      <c r="A429" s="357"/>
      <c r="B429" s="358"/>
      <c r="C429" s="358"/>
      <c r="D429" s="357"/>
      <c r="E429" s="357"/>
      <c r="F429" s="359"/>
      <c r="G429" s="359"/>
      <c r="H429" s="359"/>
      <c r="I429" s="359"/>
      <c r="J429" s="359"/>
      <c r="K429" s="359"/>
      <c r="L429" s="357"/>
      <c r="M429" s="357"/>
      <c r="N429" s="357"/>
      <c r="O429" s="357"/>
      <c r="P429" s="357"/>
      <c r="Q429" s="357"/>
      <c r="R429" s="357"/>
      <c r="S429" s="357"/>
      <c r="T429" s="357"/>
      <c r="U429" s="357"/>
      <c r="V429" s="357"/>
      <c r="W429" s="357"/>
      <c r="X429" s="357"/>
      <c r="Y429" s="357"/>
      <c r="Z429" s="357"/>
      <c r="AA429" s="357"/>
      <c r="AB429" s="357"/>
      <c r="AC429" s="357"/>
      <c r="AD429" s="357"/>
      <c r="AE429" s="357"/>
      <c r="AF429" s="357"/>
      <c r="AG429" s="357"/>
      <c r="AH429" s="357"/>
      <c r="AI429" s="357"/>
      <c r="AJ429" s="357"/>
      <c r="AK429" s="357"/>
      <c r="AL429" s="357"/>
      <c r="AM429" s="357"/>
      <c r="AN429" s="357"/>
      <c r="AO429" s="357"/>
      <c r="AP429" s="357"/>
      <c r="AQ429" s="357"/>
      <c r="AR429" s="357"/>
      <c r="AS429" s="357"/>
      <c r="AT429" s="357"/>
      <c r="AU429" s="228"/>
      <c r="AV429" s="228"/>
      <c r="AW429" s="228"/>
      <c r="AX429" s="72"/>
    </row>
    <row r="430" spans="1:50" ht="22.5" customHeight="1" x14ac:dyDescent="0.25">
      <c r="A430" s="357"/>
      <c r="B430" s="358"/>
      <c r="C430" s="358"/>
      <c r="D430" s="357"/>
      <c r="E430" s="357"/>
      <c r="F430" s="359"/>
      <c r="G430" s="359"/>
      <c r="H430" s="359"/>
      <c r="I430" s="359"/>
      <c r="J430" s="359"/>
      <c r="K430" s="359"/>
      <c r="L430" s="357"/>
      <c r="M430" s="357"/>
      <c r="N430" s="357"/>
      <c r="O430" s="357"/>
      <c r="P430" s="357"/>
      <c r="Q430" s="357"/>
      <c r="R430" s="357"/>
      <c r="S430" s="357"/>
      <c r="T430" s="357"/>
      <c r="U430" s="357"/>
      <c r="V430" s="357"/>
      <c r="W430" s="357"/>
      <c r="X430" s="357"/>
      <c r="Y430" s="357"/>
      <c r="Z430" s="357"/>
      <c r="AA430" s="357"/>
      <c r="AB430" s="357"/>
      <c r="AC430" s="357"/>
      <c r="AD430" s="357"/>
      <c r="AE430" s="357"/>
      <c r="AF430" s="357"/>
      <c r="AG430" s="357"/>
      <c r="AH430" s="357"/>
      <c r="AI430" s="357"/>
      <c r="AJ430" s="357"/>
      <c r="AK430" s="357"/>
      <c r="AL430" s="357"/>
      <c r="AM430" s="357"/>
      <c r="AN430" s="357"/>
      <c r="AO430" s="357"/>
      <c r="AP430" s="357"/>
      <c r="AQ430" s="357"/>
      <c r="AR430" s="357"/>
      <c r="AS430" s="357"/>
      <c r="AT430" s="357"/>
      <c r="AU430" s="228"/>
      <c r="AV430" s="228"/>
      <c r="AW430" s="228"/>
      <c r="AX430" s="72"/>
    </row>
    <row r="431" spans="1:50" ht="22.5" customHeight="1" x14ac:dyDescent="0.25">
      <c r="A431" s="357"/>
      <c r="B431" s="358"/>
      <c r="C431" s="358"/>
      <c r="D431" s="357"/>
      <c r="E431" s="357"/>
      <c r="F431" s="359"/>
      <c r="G431" s="359"/>
      <c r="H431" s="359"/>
      <c r="I431" s="359"/>
      <c r="J431" s="359"/>
      <c r="K431" s="359"/>
      <c r="L431" s="357"/>
      <c r="M431" s="357"/>
      <c r="N431" s="357"/>
      <c r="O431" s="357"/>
      <c r="P431" s="357"/>
      <c r="Q431" s="357"/>
      <c r="R431" s="357"/>
      <c r="S431" s="357"/>
      <c r="T431" s="357"/>
      <c r="U431" s="357"/>
      <c r="V431" s="357"/>
      <c r="W431" s="357"/>
      <c r="X431" s="357"/>
      <c r="Y431" s="357"/>
      <c r="Z431" s="357"/>
      <c r="AA431" s="357"/>
      <c r="AB431" s="357"/>
      <c r="AC431" s="357"/>
      <c r="AD431" s="357"/>
      <c r="AE431" s="357"/>
      <c r="AF431" s="357"/>
      <c r="AG431" s="357"/>
      <c r="AH431" s="357"/>
      <c r="AI431" s="357"/>
      <c r="AJ431" s="357"/>
      <c r="AK431" s="357"/>
      <c r="AL431" s="357"/>
      <c r="AM431" s="357"/>
      <c r="AN431" s="357"/>
      <c r="AO431" s="357"/>
      <c r="AP431" s="357"/>
      <c r="AQ431" s="357"/>
      <c r="AR431" s="357"/>
      <c r="AS431" s="357"/>
      <c r="AT431" s="357"/>
      <c r="AU431" s="228"/>
      <c r="AV431" s="228"/>
      <c r="AW431" s="228"/>
      <c r="AX431" s="72"/>
    </row>
    <row r="432" spans="1:50" ht="22.5" customHeight="1" x14ac:dyDescent="0.25">
      <c r="A432" s="357"/>
      <c r="B432" s="358"/>
      <c r="C432" s="358"/>
      <c r="D432" s="357"/>
      <c r="E432" s="357"/>
      <c r="F432" s="359"/>
      <c r="G432" s="359"/>
      <c r="H432" s="359"/>
      <c r="I432" s="359"/>
      <c r="J432" s="359"/>
      <c r="K432" s="359"/>
      <c r="L432" s="357"/>
      <c r="M432" s="357"/>
      <c r="N432" s="357"/>
      <c r="O432" s="357"/>
      <c r="P432" s="357"/>
      <c r="Q432" s="357"/>
      <c r="R432" s="357"/>
      <c r="S432" s="357"/>
      <c r="T432" s="357"/>
      <c r="U432" s="357"/>
      <c r="V432" s="357"/>
      <c r="W432" s="357"/>
      <c r="X432" s="357"/>
      <c r="Y432" s="357"/>
      <c r="Z432" s="357"/>
      <c r="AA432" s="357"/>
      <c r="AB432" s="357"/>
      <c r="AC432" s="357"/>
      <c r="AD432" s="357"/>
      <c r="AE432" s="357"/>
      <c r="AF432" s="357"/>
      <c r="AG432" s="357"/>
      <c r="AH432" s="357"/>
      <c r="AI432" s="357"/>
      <c r="AJ432" s="357"/>
      <c r="AK432" s="357"/>
      <c r="AL432" s="357"/>
      <c r="AM432" s="357"/>
      <c r="AN432" s="357"/>
      <c r="AO432" s="357"/>
      <c r="AP432" s="357"/>
      <c r="AQ432" s="357"/>
      <c r="AR432" s="357"/>
      <c r="AS432" s="357"/>
      <c r="AT432" s="357"/>
      <c r="AU432" s="228"/>
      <c r="AV432" s="228"/>
      <c r="AW432" s="228"/>
      <c r="AX432" s="72"/>
    </row>
    <row r="433" spans="1:50" ht="22.5" customHeight="1" x14ac:dyDescent="0.25">
      <c r="A433" s="357"/>
      <c r="B433" s="358"/>
      <c r="C433" s="358"/>
      <c r="D433" s="357"/>
      <c r="E433" s="357"/>
      <c r="F433" s="359"/>
      <c r="G433" s="359"/>
      <c r="H433" s="359"/>
      <c r="I433" s="359"/>
      <c r="J433" s="359"/>
      <c r="K433" s="359"/>
      <c r="L433" s="357"/>
      <c r="M433" s="357"/>
      <c r="N433" s="357"/>
      <c r="O433" s="357"/>
      <c r="P433" s="357"/>
      <c r="Q433" s="357"/>
      <c r="R433" s="357"/>
      <c r="S433" s="357"/>
      <c r="T433" s="357"/>
      <c r="U433" s="357"/>
      <c r="V433" s="357"/>
      <c r="W433" s="357"/>
      <c r="X433" s="357"/>
      <c r="Y433" s="357"/>
      <c r="Z433" s="357"/>
      <c r="AA433" s="357"/>
      <c r="AB433" s="357"/>
      <c r="AC433" s="357"/>
      <c r="AD433" s="357"/>
      <c r="AE433" s="357"/>
      <c r="AF433" s="357"/>
      <c r="AG433" s="357"/>
      <c r="AH433" s="357"/>
      <c r="AI433" s="357"/>
      <c r="AJ433" s="357"/>
      <c r="AK433" s="357"/>
      <c r="AL433" s="357"/>
      <c r="AM433" s="357"/>
      <c r="AN433" s="357"/>
      <c r="AO433" s="357"/>
      <c r="AP433" s="357"/>
      <c r="AQ433" s="357"/>
      <c r="AR433" s="357"/>
      <c r="AS433" s="357"/>
      <c r="AT433" s="357"/>
      <c r="AU433" s="228"/>
      <c r="AV433" s="228"/>
      <c r="AW433" s="228"/>
      <c r="AX433" s="72"/>
    </row>
    <row r="434" spans="1:50" ht="22.5" customHeight="1" x14ac:dyDescent="0.25">
      <c r="A434" s="357"/>
      <c r="B434" s="358"/>
      <c r="C434" s="358"/>
      <c r="D434" s="357"/>
      <c r="E434" s="357"/>
      <c r="F434" s="359"/>
      <c r="G434" s="359"/>
      <c r="H434" s="359"/>
      <c r="I434" s="359"/>
      <c r="J434" s="359"/>
      <c r="K434" s="359"/>
      <c r="L434" s="357"/>
      <c r="M434" s="357"/>
      <c r="N434" s="357"/>
      <c r="O434" s="357"/>
      <c r="P434" s="357"/>
      <c r="Q434" s="357"/>
      <c r="R434" s="357"/>
      <c r="S434" s="357"/>
      <c r="T434" s="357"/>
      <c r="U434" s="357"/>
      <c r="V434" s="357"/>
      <c r="W434" s="357"/>
      <c r="X434" s="357"/>
      <c r="Y434" s="357"/>
      <c r="Z434" s="357"/>
      <c r="AA434" s="357"/>
      <c r="AB434" s="357"/>
      <c r="AC434" s="357"/>
      <c r="AD434" s="357"/>
      <c r="AE434" s="357"/>
      <c r="AF434" s="357"/>
      <c r="AG434" s="357"/>
      <c r="AH434" s="357"/>
      <c r="AI434" s="357"/>
      <c r="AJ434" s="357"/>
      <c r="AK434" s="357"/>
      <c r="AL434" s="357"/>
      <c r="AM434" s="357"/>
      <c r="AN434" s="357"/>
      <c r="AO434" s="357"/>
      <c r="AP434" s="357"/>
      <c r="AQ434" s="357"/>
      <c r="AR434" s="357"/>
      <c r="AS434" s="357"/>
      <c r="AT434" s="357"/>
      <c r="AU434" s="228"/>
      <c r="AV434" s="228"/>
      <c r="AW434" s="228"/>
      <c r="AX434" s="72"/>
    </row>
    <row r="435" spans="1:50" ht="22.5" customHeight="1" x14ac:dyDescent="0.25">
      <c r="A435" s="357"/>
      <c r="B435" s="358"/>
      <c r="C435" s="358"/>
      <c r="D435" s="357"/>
      <c r="E435" s="357"/>
      <c r="F435" s="359"/>
      <c r="G435" s="359"/>
      <c r="H435" s="359"/>
      <c r="I435" s="359"/>
      <c r="J435" s="359"/>
      <c r="K435" s="359"/>
      <c r="L435" s="357"/>
      <c r="M435" s="357"/>
      <c r="N435" s="357"/>
      <c r="O435" s="357"/>
      <c r="P435" s="357"/>
      <c r="Q435" s="357"/>
      <c r="R435" s="357"/>
      <c r="S435" s="357"/>
      <c r="T435" s="357"/>
      <c r="U435" s="357"/>
      <c r="V435" s="357"/>
      <c r="W435" s="357"/>
      <c r="X435" s="357"/>
      <c r="Y435" s="357"/>
      <c r="Z435" s="357"/>
      <c r="AA435" s="357"/>
      <c r="AB435" s="357"/>
      <c r="AC435" s="357"/>
      <c r="AD435" s="357"/>
      <c r="AE435" s="357"/>
      <c r="AF435" s="357"/>
      <c r="AG435" s="357"/>
      <c r="AH435" s="357"/>
      <c r="AI435" s="357"/>
      <c r="AJ435" s="357"/>
      <c r="AK435" s="357"/>
      <c r="AL435" s="357"/>
      <c r="AM435" s="357"/>
      <c r="AN435" s="357"/>
      <c r="AO435" s="357"/>
      <c r="AP435" s="357"/>
      <c r="AQ435" s="357"/>
      <c r="AR435" s="357"/>
      <c r="AS435" s="357"/>
      <c r="AT435" s="357"/>
      <c r="AU435" s="228"/>
      <c r="AV435" s="228"/>
      <c r="AW435" s="228"/>
      <c r="AX435" s="72"/>
    </row>
    <row r="436" spans="1:50" ht="22.5" customHeight="1" x14ac:dyDescent="0.25">
      <c r="A436" s="357"/>
      <c r="B436" s="358"/>
      <c r="C436" s="358"/>
      <c r="D436" s="357"/>
      <c r="E436" s="357"/>
      <c r="F436" s="359"/>
      <c r="G436" s="359"/>
      <c r="H436" s="359"/>
      <c r="I436" s="359"/>
      <c r="J436" s="359"/>
      <c r="K436" s="359"/>
      <c r="L436" s="357"/>
      <c r="M436" s="357"/>
      <c r="N436" s="357"/>
      <c r="O436" s="357"/>
      <c r="P436" s="357"/>
      <c r="Q436" s="357"/>
      <c r="R436" s="357"/>
      <c r="S436" s="357"/>
      <c r="T436" s="357"/>
      <c r="U436" s="357"/>
      <c r="V436" s="357"/>
      <c r="W436" s="357"/>
      <c r="X436" s="357"/>
      <c r="Y436" s="357"/>
      <c r="Z436" s="357"/>
      <c r="AA436" s="357"/>
      <c r="AB436" s="357"/>
      <c r="AC436" s="357"/>
      <c r="AD436" s="357"/>
      <c r="AE436" s="357"/>
      <c r="AF436" s="357"/>
      <c r="AG436" s="357"/>
      <c r="AH436" s="357"/>
      <c r="AI436" s="357"/>
      <c r="AJ436" s="357"/>
      <c r="AK436" s="357"/>
      <c r="AL436" s="357"/>
      <c r="AM436" s="357"/>
      <c r="AN436" s="357"/>
      <c r="AO436" s="357"/>
      <c r="AP436" s="357"/>
      <c r="AQ436" s="357"/>
      <c r="AR436" s="357"/>
      <c r="AS436" s="357"/>
      <c r="AT436" s="357"/>
      <c r="AU436" s="228"/>
      <c r="AV436" s="228"/>
      <c r="AW436" s="228"/>
      <c r="AX436" s="72"/>
    </row>
    <row r="437" spans="1:50" ht="22.5" customHeight="1" x14ac:dyDescent="0.25">
      <c r="A437" s="357"/>
      <c r="B437" s="358"/>
      <c r="C437" s="358"/>
      <c r="D437" s="357"/>
      <c r="E437" s="357"/>
      <c r="F437" s="359"/>
      <c r="G437" s="359"/>
      <c r="H437" s="359"/>
      <c r="I437" s="359"/>
      <c r="J437" s="359"/>
      <c r="K437" s="359"/>
      <c r="L437" s="357"/>
      <c r="M437" s="357"/>
      <c r="N437" s="357"/>
      <c r="O437" s="357"/>
      <c r="P437" s="357"/>
      <c r="Q437" s="357"/>
      <c r="R437" s="357"/>
      <c r="S437" s="357"/>
      <c r="T437" s="357"/>
      <c r="U437" s="357"/>
      <c r="V437" s="357"/>
      <c r="W437" s="357"/>
      <c r="X437" s="357"/>
      <c r="Y437" s="357"/>
      <c r="Z437" s="357"/>
      <c r="AA437" s="357"/>
      <c r="AB437" s="357"/>
      <c r="AC437" s="357"/>
      <c r="AD437" s="357"/>
      <c r="AE437" s="357"/>
      <c r="AF437" s="357"/>
      <c r="AG437" s="357"/>
      <c r="AH437" s="357"/>
      <c r="AI437" s="357"/>
      <c r="AJ437" s="357"/>
      <c r="AK437" s="357"/>
      <c r="AL437" s="357"/>
      <c r="AM437" s="357"/>
      <c r="AN437" s="357"/>
      <c r="AO437" s="357"/>
      <c r="AP437" s="357"/>
      <c r="AQ437" s="357"/>
      <c r="AR437" s="357"/>
      <c r="AS437" s="357"/>
      <c r="AT437" s="357"/>
      <c r="AU437" s="228"/>
      <c r="AV437" s="228"/>
      <c r="AW437" s="228"/>
      <c r="AX437" s="72"/>
    </row>
    <row r="438" spans="1:50" ht="22.5" customHeight="1" x14ac:dyDescent="0.25">
      <c r="A438" s="357"/>
      <c r="B438" s="358"/>
      <c r="C438" s="358"/>
      <c r="D438" s="357"/>
      <c r="E438" s="357"/>
      <c r="F438" s="359"/>
      <c r="G438" s="359"/>
      <c r="H438" s="359"/>
      <c r="I438" s="359"/>
      <c r="J438" s="359"/>
      <c r="K438" s="359"/>
      <c r="L438" s="357"/>
      <c r="M438" s="357"/>
      <c r="N438" s="357"/>
      <c r="O438" s="357"/>
      <c r="P438" s="357"/>
      <c r="Q438" s="357"/>
      <c r="R438" s="357"/>
      <c r="S438" s="357"/>
      <c r="T438" s="357"/>
      <c r="U438" s="357"/>
      <c r="V438" s="357"/>
      <c r="W438" s="357"/>
      <c r="X438" s="357"/>
      <c r="Y438" s="357"/>
      <c r="Z438" s="357"/>
      <c r="AA438" s="357"/>
      <c r="AB438" s="357"/>
      <c r="AC438" s="357"/>
      <c r="AD438" s="357"/>
      <c r="AE438" s="357"/>
      <c r="AF438" s="357"/>
      <c r="AG438" s="357"/>
      <c r="AH438" s="357"/>
      <c r="AI438" s="357"/>
      <c r="AJ438" s="357"/>
      <c r="AK438" s="357"/>
      <c r="AL438" s="357"/>
      <c r="AM438" s="357"/>
      <c r="AN438" s="357"/>
      <c r="AO438" s="357"/>
      <c r="AP438" s="357"/>
      <c r="AQ438" s="357"/>
      <c r="AR438" s="357"/>
      <c r="AS438" s="357"/>
      <c r="AT438" s="357"/>
      <c r="AU438" s="228"/>
      <c r="AV438" s="228"/>
      <c r="AW438" s="228"/>
      <c r="AX438" s="72"/>
    </row>
    <row r="439" spans="1:50" ht="22.5" customHeight="1" x14ac:dyDescent="0.25">
      <c r="A439" s="357"/>
      <c r="B439" s="358"/>
      <c r="C439" s="358"/>
      <c r="D439" s="357"/>
      <c r="E439" s="357"/>
      <c r="F439" s="359"/>
      <c r="G439" s="359"/>
      <c r="H439" s="359"/>
      <c r="I439" s="359"/>
      <c r="J439" s="359"/>
      <c r="K439" s="359"/>
      <c r="L439" s="357"/>
      <c r="M439" s="357"/>
      <c r="N439" s="357"/>
      <c r="O439" s="357"/>
      <c r="P439" s="357"/>
      <c r="Q439" s="357"/>
      <c r="R439" s="357"/>
      <c r="S439" s="357"/>
      <c r="T439" s="357"/>
      <c r="U439" s="357"/>
      <c r="V439" s="357"/>
      <c r="W439" s="357"/>
      <c r="X439" s="357"/>
      <c r="Y439" s="357"/>
      <c r="Z439" s="357"/>
      <c r="AA439" s="357"/>
      <c r="AB439" s="357"/>
      <c r="AC439" s="357"/>
      <c r="AD439" s="357"/>
      <c r="AE439" s="357"/>
      <c r="AF439" s="357"/>
      <c r="AG439" s="357"/>
      <c r="AH439" s="357"/>
      <c r="AI439" s="357"/>
      <c r="AJ439" s="357"/>
      <c r="AK439" s="357"/>
      <c r="AL439" s="357"/>
      <c r="AM439" s="357"/>
      <c r="AN439" s="357"/>
      <c r="AO439" s="357"/>
      <c r="AP439" s="357"/>
      <c r="AQ439" s="357"/>
      <c r="AR439" s="357"/>
      <c r="AS439" s="357"/>
      <c r="AT439" s="357"/>
      <c r="AU439" s="228"/>
      <c r="AV439" s="228"/>
      <c r="AW439" s="228"/>
      <c r="AX439" s="72"/>
    </row>
    <row r="440" spans="1:50" ht="22.5" customHeight="1" x14ac:dyDescent="0.25">
      <c r="A440" s="357"/>
      <c r="B440" s="358"/>
      <c r="C440" s="358"/>
      <c r="D440" s="357"/>
      <c r="E440" s="357"/>
      <c r="F440" s="359"/>
      <c r="G440" s="359"/>
      <c r="H440" s="359"/>
      <c r="I440" s="359"/>
      <c r="J440" s="359"/>
      <c r="K440" s="359"/>
      <c r="L440" s="357"/>
      <c r="M440" s="357"/>
      <c r="N440" s="357"/>
      <c r="O440" s="357"/>
      <c r="P440" s="357"/>
      <c r="Q440" s="357"/>
      <c r="R440" s="357"/>
      <c r="S440" s="357"/>
      <c r="T440" s="357"/>
      <c r="U440" s="357"/>
      <c r="V440" s="357"/>
      <c r="W440" s="357"/>
      <c r="X440" s="357"/>
      <c r="Y440" s="357"/>
      <c r="Z440" s="357"/>
      <c r="AA440" s="357"/>
      <c r="AB440" s="357"/>
      <c r="AC440" s="357"/>
      <c r="AD440" s="357"/>
      <c r="AE440" s="357"/>
      <c r="AF440" s="357"/>
      <c r="AG440" s="357"/>
      <c r="AH440" s="357"/>
      <c r="AI440" s="357"/>
      <c r="AJ440" s="357"/>
      <c r="AK440" s="357"/>
      <c r="AL440" s="357"/>
      <c r="AM440" s="357"/>
      <c r="AN440" s="357"/>
      <c r="AO440" s="357"/>
      <c r="AP440" s="357"/>
      <c r="AQ440" s="357"/>
      <c r="AR440" s="357"/>
      <c r="AS440" s="357"/>
      <c r="AT440" s="357"/>
      <c r="AU440" s="228"/>
      <c r="AV440" s="228"/>
      <c r="AW440" s="228"/>
      <c r="AX440" s="72"/>
    </row>
    <row r="441" spans="1:50" ht="22.5" customHeight="1" x14ac:dyDescent="0.25">
      <c r="A441" s="357"/>
      <c r="B441" s="358"/>
      <c r="C441" s="358"/>
      <c r="D441" s="357"/>
      <c r="E441" s="357"/>
      <c r="F441" s="359"/>
      <c r="G441" s="359"/>
      <c r="H441" s="359"/>
      <c r="I441" s="359"/>
      <c r="J441" s="359"/>
      <c r="K441" s="359"/>
      <c r="L441" s="357"/>
      <c r="M441" s="357"/>
      <c r="N441" s="357"/>
      <c r="O441" s="357"/>
      <c r="P441" s="357"/>
      <c r="Q441" s="357"/>
      <c r="R441" s="357"/>
      <c r="S441" s="357"/>
      <c r="T441" s="357"/>
      <c r="U441" s="357"/>
      <c r="V441" s="357"/>
      <c r="W441" s="357"/>
      <c r="X441" s="357"/>
      <c r="Y441" s="357"/>
      <c r="Z441" s="357"/>
      <c r="AA441" s="357"/>
      <c r="AB441" s="357"/>
      <c r="AC441" s="357"/>
      <c r="AD441" s="357"/>
      <c r="AE441" s="357"/>
      <c r="AF441" s="357"/>
      <c r="AG441" s="357"/>
      <c r="AH441" s="357"/>
      <c r="AI441" s="357"/>
      <c r="AJ441" s="357"/>
      <c r="AK441" s="357"/>
      <c r="AL441" s="357"/>
      <c r="AM441" s="357"/>
      <c r="AN441" s="357"/>
      <c r="AO441" s="357"/>
      <c r="AP441" s="357"/>
      <c r="AQ441" s="357"/>
      <c r="AR441" s="357"/>
      <c r="AS441" s="357"/>
      <c r="AT441" s="357"/>
      <c r="AU441" s="228"/>
      <c r="AV441" s="228"/>
      <c r="AW441" s="228"/>
      <c r="AX441" s="72"/>
    </row>
    <row r="442" spans="1:50" ht="22.5" customHeight="1" x14ac:dyDescent="0.25">
      <c r="A442" s="357"/>
      <c r="B442" s="358"/>
      <c r="C442" s="358"/>
      <c r="D442" s="357"/>
      <c r="E442" s="357"/>
      <c r="F442" s="359"/>
      <c r="G442" s="359"/>
      <c r="H442" s="359"/>
      <c r="I442" s="359"/>
      <c r="J442" s="359"/>
      <c r="K442" s="359"/>
      <c r="L442" s="357"/>
      <c r="M442" s="357"/>
      <c r="N442" s="357"/>
      <c r="O442" s="357"/>
      <c r="P442" s="357"/>
      <c r="Q442" s="357"/>
      <c r="R442" s="357"/>
      <c r="S442" s="357"/>
      <c r="T442" s="357"/>
      <c r="U442" s="357"/>
      <c r="V442" s="357"/>
      <c r="W442" s="357"/>
      <c r="X442" s="357"/>
      <c r="Y442" s="357"/>
      <c r="Z442" s="357"/>
      <c r="AA442" s="357"/>
      <c r="AB442" s="357"/>
      <c r="AC442" s="357"/>
      <c r="AD442" s="357"/>
      <c r="AE442" s="357"/>
      <c r="AF442" s="357"/>
      <c r="AG442" s="357"/>
      <c r="AH442" s="357"/>
      <c r="AI442" s="357"/>
      <c r="AJ442" s="357"/>
      <c r="AK442" s="357"/>
      <c r="AL442" s="357"/>
      <c r="AM442" s="357"/>
      <c r="AN442" s="357"/>
      <c r="AO442" s="357"/>
      <c r="AP442" s="357"/>
      <c r="AQ442" s="357"/>
      <c r="AR442" s="357"/>
      <c r="AS442" s="357"/>
      <c r="AT442" s="357"/>
      <c r="AU442" s="228"/>
      <c r="AV442" s="228"/>
      <c r="AW442" s="228"/>
      <c r="AX442" s="72"/>
    </row>
    <row r="443" spans="1:50" ht="22.5" customHeight="1" x14ac:dyDescent="0.25">
      <c r="A443" s="357"/>
      <c r="B443" s="358"/>
      <c r="C443" s="358"/>
      <c r="D443" s="357"/>
      <c r="E443" s="357"/>
      <c r="F443" s="359"/>
      <c r="G443" s="359"/>
      <c r="H443" s="359"/>
      <c r="I443" s="359"/>
      <c r="J443" s="359"/>
      <c r="K443" s="359"/>
      <c r="L443" s="357"/>
      <c r="M443" s="357"/>
      <c r="N443" s="357"/>
      <c r="O443" s="357"/>
      <c r="P443" s="357"/>
      <c r="Q443" s="357"/>
      <c r="R443" s="357"/>
      <c r="S443" s="357"/>
      <c r="T443" s="357"/>
      <c r="U443" s="357"/>
      <c r="V443" s="357"/>
      <c r="W443" s="357"/>
      <c r="X443" s="357"/>
      <c r="Y443" s="357"/>
      <c r="Z443" s="357"/>
      <c r="AA443" s="357"/>
      <c r="AB443" s="357"/>
      <c r="AC443" s="357"/>
      <c r="AD443" s="357"/>
      <c r="AE443" s="357"/>
      <c r="AF443" s="357"/>
      <c r="AG443" s="357"/>
      <c r="AH443" s="357"/>
      <c r="AI443" s="357"/>
      <c r="AJ443" s="357"/>
      <c r="AK443" s="357"/>
      <c r="AL443" s="357"/>
      <c r="AM443" s="357"/>
      <c r="AN443" s="357"/>
      <c r="AO443" s="357"/>
      <c r="AP443" s="357"/>
      <c r="AQ443" s="357"/>
      <c r="AR443" s="357"/>
      <c r="AS443" s="357"/>
      <c r="AT443" s="357"/>
      <c r="AU443" s="228"/>
      <c r="AV443" s="228"/>
      <c r="AW443" s="228"/>
      <c r="AX443" s="72"/>
    </row>
    <row r="444" spans="1:50" ht="22.5" customHeight="1" x14ac:dyDescent="0.25">
      <c r="A444" s="357"/>
      <c r="B444" s="358"/>
      <c r="C444" s="358"/>
      <c r="D444" s="357"/>
      <c r="E444" s="357"/>
      <c r="F444" s="359"/>
      <c r="G444" s="359"/>
      <c r="H444" s="359"/>
      <c r="I444" s="359"/>
      <c r="J444" s="359"/>
      <c r="K444" s="359"/>
      <c r="L444" s="357"/>
      <c r="M444" s="357"/>
      <c r="N444" s="357"/>
      <c r="O444" s="357"/>
      <c r="P444" s="357"/>
      <c r="Q444" s="357"/>
      <c r="R444" s="357"/>
      <c r="S444" s="357"/>
      <c r="T444" s="357"/>
      <c r="U444" s="357"/>
      <c r="V444" s="357"/>
      <c r="W444" s="357"/>
      <c r="X444" s="357"/>
      <c r="Y444" s="357"/>
      <c r="Z444" s="357"/>
      <c r="AA444" s="357"/>
      <c r="AB444" s="357"/>
      <c r="AC444" s="357"/>
      <c r="AD444" s="357"/>
      <c r="AE444" s="357"/>
      <c r="AF444" s="357"/>
      <c r="AG444" s="357"/>
      <c r="AH444" s="357"/>
      <c r="AI444" s="357"/>
      <c r="AJ444" s="357"/>
      <c r="AK444" s="357"/>
      <c r="AL444" s="357"/>
      <c r="AM444" s="357"/>
      <c r="AN444" s="357"/>
      <c r="AO444" s="357"/>
      <c r="AP444" s="357"/>
      <c r="AQ444" s="357"/>
      <c r="AR444" s="357"/>
      <c r="AS444" s="357"/>
      <c r="AT444" s="357"/>
      <c r="AU444" s="228"/>
      <c r="AV444" s="228"/>
      <c r="AW444" s="228"/>
      <c r="AX444" s="72"/>
    </row>
    <row r="445" spans="1:50" ht="22.5" customHeight="1" x14ac:dyDescent="0.25">
      <c r="A445" s="357"/>
      <c r="B445" s="358"/>
      <c r="C445" s="358"/>
      <c r="D445" s="357"/>
      <c r="E445" s="357"/>
      <c r="F445" s="359"/>
      <c r="G445" s="359"/>
      <c r="H445" s="359"/>
      <c r="I445" s="359"/>
      <c r="J445" s="359"/>
      <c r="K445" s="359"/>
      <c r="L445" s="357"/>
      <c r="M445" s="357"/>
      <c r="N445" s="357"/>
      <c r="O445" s="357"/>
      <c r="P445" s="357"/>
      <c r="Q445" s="357"/>
      <c r="R445" s="357"/>
      <c r="S445" s="357"/>
      <c r="T445" s="357"/>
      <c r="U445" s="357"/>
      <c r="V445" s="357"/>
      <c r="W445" s="357"/>
      <c r="X445" s="357"/>
      <c r="Y445" s="357"/>
      <c r="Z445" s="357"/>
      <c r="AA445" s="357"/>
      <c r="AB445" s="357"/>
      <c r="AC445" s="357"/>
      <c r="AD445" s="357"/>
      <c r="AE445" s="357"/>
      <c r="AF445" s="357"/>
      <c r="AG445" s="357"/>
      <c r="AH445" s="357"/>
      <c r="AI445" s="357"/>
      <c r="AJ445" s="357"/>
      <c r="AK445" s="357"/>
      <c r="AL445" s="357"/>
      <c r="AM445" s="357"/>
      <c r="AN445" s="357"/>
      <c r="AO445" s="357"/>
      <c r="AP445" s="357"/>
      <c r="AQ445" s="357"/>
      <c r="AR445" s="357"/>
      <c r="AS445" s="357"/>
      <c r="AT445" s="357"/>
      <c r="AU445" s="228"/>
      <c r="AV445" s="228"/>
      <c r="AW445" s="228"/>
      <c r="AX445" s="72"/>
    </row>
    <row r="446" spans="1:50" ht="22.5" customHeight="1" x14ac:dyDescent="0.25">
      <c r="A446" s="357"/>
      <c r="B446" s="358"/>
      <c r="C446" s="358"/>
      <c r="D446" s="357"/>
      <c r="E446" s="357"/>
      <c r="F446" s="359"/>
      <c r="G446" s="359"/>
      <c r="H446" s="359"/>
      <c r="I446" s="359"/>
      <c r="J446" s="359"/>
      <c r="K446" s="359"/>
      <c r="L446" s="357"/>
      <c r="M446" s="357"/>
      <c r="N446" s="357"/>
      <c r="O446" s="357"/>
      <c r="P446" s="357"/>
      <c r="Q446" s="357"/>
      <c r="R446" s="357"/>
      <c r="S446" s="357"/>
      <c r="T446" s="357"/>
      <c r="U446" s="357"/>
      <c r="V446" s="357"/>
      <c r="W446" s="357"/>
      <c r="X446" s="357"/>
      <c r="Y446" s="357"/>
      <c r="Z446" s="357"/>
      <c r="AA446" s="357"/>
      <c r="AB446" s="357"/>
      <c r="AC446" s="357"/>
      <c r="AD446" s="357"/>
      <c r="AE446" s="357"/>
      <c r="AF446" s="357"/>
      <c r="AG446" s="357"/>
      <c r="AH446" s="357"/>
      <c r="AI446" s="357"/>
      <c r="AJ446" s="357"/>
      <c r="AK446" s="357"/>
      <c r="AL446" s="357"/>
      <c r="AM446" s="357"/>
      <c r="AN446" s="357"/>
      <c r="AO446" s="357"/>
      <c r="AP446" s="357"/>
      <c r="AQ446" s="357"/>
      <c r="AR446" s="357"/>
      <c r="AS446" s="357"/>
      <c r="AT446" s="357"/>
      <c r="AU446" s="228"/>
      <c r="AV446" s="228"/>
      <c r="AW446" s="228"/>
      <c r="AX446" s="72"/>
    </row>
    <row r="447" spans="1:50" ht="22.5" customHeight="1" x14ac:dyDescent="0.25">
      <c r="A447" s="357"/>
      <c r="B447" s="358"/>
      <c r="C447" s="358"/>
      <c r="D447" s="357"/>
      <c r="E447" s="357"/>
      <c r="F447" s="359"/>
      <c r="G447" s="359"/>
      <c r="H447" s="359"/>
      <c r="I447" s="359"/>
      <c r="J447" s="359"/>
      <c r="K447" s="359"/>
      <c r="L447" s="357"/>
      <c r="M447" s="357"/>
      <c r="N447" s="357"/>
      <c r="O447" s="357"/>
      <c r="P447" s="357"/>
      <c r="Q447" s="357"/>
      <c r="R447" s="357"/>
      <c r="S447" s="357"/>
      <c r="T447" s="357"/>
      <c r="U447" s="357"/>
      <c r="V447" s="357"/>
      <c r="W447" s="357"/>
      <c r="X447" s="357"/>
      <c r="Y447" s="357"/>
      <c r="Z447" s="357"/>
      <c r="AA447" s="357"/>
      <c r="AB447" s="357"/>
      <c r="AC447" s="357"/>
      <c r="AD447" s="357"/>
      <c r="AE447" s="357"/>
      <c r="AF447" s="357"/>
      <c r="AG447" s="357"/>
      <c r="AH447" s="357"/>
      <c r="AI447" s="357"/>
      <c r="AJ447" s="357"/>
      <c r="AK447" s="357"/>
      <c r="AL447" s="357"/>
      <c r="AM447" s="357"/>
      <c r="AN447" s="357"/>
      <c r="AO447" s="357"/>
      <c r="AP447" s="357"/>
      <c r="AQ447" s="357"/>
      <c r="AR447" s="357"/>
      <c r="AS447" s="357"/>
      <c r="AT447" s="357"/>
      <c r="AU447" s="228"/>
      <c r="AV447" s="228"/>
      <c r="AW447" s="228"/>
      <c r="AX447" s="72"/>
    </row>
    <row r="448" spans="1:50" ht="22.5" customHeight="1" x14ac:dyDescent="0.25">
      <c r="A448" s="357"/>
      <c r="B448" s="358"/>
      <c r="C448" s="358"/>
      <c r="D448" s="357"/>
      <c r="E448" s="357"/>
      <c r="F448" s="359"/>
      <c r="G448" s="359"/>
      <c r="H448" s="359"/>
      <c r="I448" s="359"/>
      <c r="J448" s="359"/>
      <c r="K448" s="359"/>
      <c r="L448" s="357"/>
      <c r="M448" s="357"/>
      <c r="N448" s="357"/>
      <c r="O448" s="357"/>
      <c r="P448" s="357"/>
      <c r="Q448" s="357"/>
      <c r="R448" s="357"/>
      <c r="S448" s="357"/>
      <c r="T448" s="357"/>
      <c r="U448" s="357"/>
      <c r="V448" s="357"/>
      <c r="W448" s="357"/>
      <c r="X448" s="357"/>
      <c r="Y448" s="357"/>
      <c r="Z448" s="357"/>
      <c r="AA448" s="357"/>
      <c r="AB448" s="357"/>
      <c r="AC448" s="357"/>
      <c r="AD448" s="357"/>
      <c r="AE448" s="357"/>
      <c r="AF448" s="357"/>
      <c r="AG448" s="357"/>
      <c r="AH448" s="357"/>
      <c r="AI448" s="357"/>
      <c r="AJ448" s="357"/>
      <c r="AK448" s="357"/>
      <c r="AL448" s="357"/>
      <c r="AM448" s="357"/>
      <c r="AN448" s="357"/>
      <c r="AO448" s="357"/>
      <c r="AP448" s="357"/>
      <c r="AQ448" s="357"/>
      <c r="AR448" s="357"/>
      <c r="AS448" s="357"/>
      <c r="AT448" s="357"/>
      <c r="AU448" s="228"/>
      <c r="AV448" s="228"/>
      <c r="AW448" s="228"/>
      <c r="AX448" s="72"/>
    </row>
    <row r="449" spans="1:50" ht="22.5" customHeight="1" x14ac:dyDescent="0.25">
      <c r="A449" s="357"/>
      <c r="B449" s="358"/>
      <c r="C449" s="358"/>
      <c r="D449" s="357"/>
      <c r="E449" s="357"/>
      <c r="F449" s="359"/>
      <c r="G449" s="359"/>
      <c r="H449" s="359"/>
      <c r="I449" s="359"/>
      <c r="J449" s="359"/>
      <c r="K449" s="359"/>
      <c r="L449" s="357"/>
      <c r="M449" s="357"/>
      <c r="N449" s="357"/>
      <c r="O449" s="357"/>
      <c r="P449" s="357"/>
      <c r="Q449" s="357"/>
      <c r="R449" s="357"/>
      <c r="S449" s="357"/>
      <c r="T449" s="357"/>
      <c r="U449" s="357"/>
      <c r="V449" s="357"/>
      <c r="W449" s="357"/>
      <c r="X449" s="357"/>
      <c r="Y449" s="357"/>
      <c r="Z449" s="357"/>
      <c r="AA449" s="357"/>
      <c r="AB449" s="357"/>
      <c r="AC449" s="357"/>
      <c r="AD449" s="357"/>
      <c r="AE449" s="357"/>
      <c r="AF449" s="357"/>
      <c r="AG449" s="357"/>
      <c r="AH449" s="357"/>
      <c r="AI449" s="357"/>
      <c r="AJ449" s="357"/>
      <c r="AK449" s="357"/>
      <c r="AL449" s="357"/>
      <c r="AM449" s="357"/>
      <c r="AN449" s="357"/>
      <c r="AO449" s="357"/>
      <c r="AP449" s="357"/>
      <c r="AQ449" s="357"/>
      <c r="AR449" s="357"/>
      <c r="AS449" s="357"/>
      <c r="AT449" s="357"/>
      <c r="AU449" s="228"/>
      <c r="AV449" s="228"/>
      <c r="AW449" s="228"/>
      <c r="AX449" s="72"/>
    </row>
    <row r="450" spans="1:50" ht="22.5" customHeight="1" x14ac:dyDescent="0.25">
      <c r="A450" s="357"/>
      <c r="B450" s="358"/>
      <c r="C450" s="358"/>
      <c r="D450" s="357"/>
      <c r="E450" s="357"/>
      <c r="F450" s="359"/>
      <c r="G450" s="359"/>
      <c r="H450" s="359"/>
      <c r="I450" s="359"/>
      <c r="J450" s="359"/>
      <c r="K450" s="359"/>
      <c r="L450" s="357"/>
      <c r="M450" s="357"/>
      <c r="N450" s="357"/>
      <c r="O450" s="357"/>
      <c r="P450" s="357"/>
      <c r="Q450" s="357"/>
      <c r="R450" s="357"/>
      <c r="S450" s="357"/>
      <c r="T450" s="357"/>
      <c r="U450" s="357"/>
      <c r="V450" s="357"/>
      <c r="W450" s="357"/>
      <c r="X450" s="357"/>
      <c r="Y450" s="357"/>
      <c r="Z450" s="357"/>
      <c r="AA450" s="357"/>
      <c r="AB450" s="357"/>
      <c r="AC450" s="357"/>
      <c r="AD450" s="357"/>
      <c r="AE450" s="357"/>
      <c r="AF450" s="357"/>
      <c r="AG450" s="357"/>
      <c r="AH450" s="357"/>
      <c r="AI450" s="357"/>
      <c r="AJ450" s="357"/>
      <c r="AK450" s="357"/>
      <c r="AL450" s="357"/>
      <c r="AM450" s="357"/>
      <c r="AN450" s="357"/>
      <c r="AO450" s="357"/>
      <c r="AP450" s="357"/>
      <c r="AQ450" s="357"/>
      <c r="AR450" s="357"/>
      <c r="AS450" s="357"/>
      <c r="AT450" s="357"/>
      <c r="AU450" s="228"/>
      <c r="AV450" s="228"/>
      <c r="AW450" s="228"/>
      <c r="AX450" s="72"/>
    </row>
    <row r="451" spans="1:50" ht="22.5" customHeight="1" x14ac:dyDescent="0.25">
      <c r="A451" s="357"/>
      <c r="B451" s="358"/>
      <c r="C451" s="358"/>
      <c r="D451" s="357"/>
      <c r="E451" s="357"/>
      <c r="F451" s="359"/>
      <c r="G451" s="359"/>
      <c r="H451" s="359"/>
      <c r="I451" s="359"/>
      <c r="J451" s="359"/>
      <c r="K451" s="359"/>
      <c r="L451" s="357"/>
      <c r="M451" s="357"/>
      <c r="N451" s="357"/>
      <c r="O451" s="357"/>
      <c r="P451" s="357"/>
      <c r="Q451" s="357"/>
      <c r="R451" s="357"/>
      <c r="S451" s="357"/>
      <c r="T451" s="357"/>
      <c r="U451" s="357"/>
      <c r="V451" s="357"/>
      <c r="W451" s="357"/>
      <c r="X451" s="357"/>
      <c r="Y451" s="357"/>
      <c r="Z451" s="357"/>
      <c r="AA451" s="357"/>
      <c r="AB451" s="357"/>
      <c r="AC451" s="357"/>
      <c r="AD451" s="357"/>
      <c r="AE451" s="357"/>
      <c r="AF451" s="357"/>
      <c r="AG451" s="357"/>
      <c r="AH451" s="357"/>
      <c r="AI451" s="357"/>
      <c r="AJ451" s="357"/>
      <c r="AK451" s="357"/>
      <c r="AL451" s="357"/>
      <c r="AM451" s="357"/>
      <c r="AN451" s="357"/>
      <c r="AO451" s="357"/>
      <c r="AP451" s="357"/>
      <c r="AQ451" s="357"/>
      <c r="AR451" s="357"/>
      <c r="AS451" s="357"/>
      <c r="AT451" s="357"/>
      <c r="AU451" s="228"/>
      <c r="AV451" s="228"/>
      <c r="AW451" s="228"/>
      <c r="AX451" s="72"/>
    </row>
    <row r="452" spans="1:50" ht="22.5" customHeight="1" x14ac:dyDescent="0.25">
      <c r="A452" s="357"/>
      <c r="B452" s="358"/>
      <c r="C452" s="358"/>
      <c r="D452" s="357"/>
      <c r="E452" s="357"/>
      <c r="F452" s="359"/>
      <c r="G452" s="359"/>
      <c r="H452" s="359"/>
      <c r="I452" s="359"/>
      <c r="J452" s="359"/>
      <c r="K452" s="359"/>
      <c r="L452" s="357"/>
      <c r="M452" s="357"/>
      <c r="N452" s="357"/>
      <c r="O452" s="357"/>
      <c r="P452" s="357"/>
      <c r="Q452" s="357"/>
      <c r="R452" s="357"/>
      <c r="S452" s="357"/>
      <c r="T452" s="357"/>
      <c r="U452" s="357"/>
      <c r="V452" s="357"/>
      <c r="W452" s="357"/>
      <c r="X452" s="357"/>
      <c r="Y452" s="357"/>
      <c r="Z452" s="357"/>
      <c r="AA452" s="357"/>
      <c r="AB452" s="357"/>
      <c r="AC452" s="357"/>
      <c r="AD452" s="357"/>
      <c r="AE452" s="357"/>
      <c r="AF452" s="357"/>
      <c r="AG452" s="357"/>
      <c r="AH452" s="357"/>
      <c r="AI452" s="357"/>
      <c r="AJ452" s="357"/>
      <c r="AK452" s="357"/>
      <c r="AL452" s="357"/>
      <c r="AM452" s="357"/>
      <c r="AN452" s="357"/>
      <c r="AO452" s="357"/>
      <c r="AP452" s="357"/>
      <c r="AQ452" s="357"/>
      <c r="AR452" s="357"/>
      <c r="AS452" s="357"/>
      <c r="AT452" s="357"/>
      <c r="AU452" s="228"/>
      <c r="AV452" s="228"/>
      <c r="AW452" s="228"/>
      <c r="AX452" s="72"/>
    </row>
    <row r="453" spans="1:50" ht="22.5" customHeight="1" x14ac:dyDescent="0.25">
      <c r="A453" s="357"/>
      <c r="B453" s="358"/>
      <c r="C453" s="358"/>
      <c r="D453" s="357"/>
      <c r="E453" s="357"/>
      <c r="F453" s="359"/>
      <c r="G453" s="359"/>
      <c r="H453" s="359"/>
      <c r="I453" s="359"/>
      <c r="J453" s="359"/>
      <c r="K453" s="359"/>
      <c r="L453" s="357"/>
      <c r="M453" s="357"/>
      <c r="N453" s="357"/>
      <c r="O453" s="357"/>
      <c r="P453" s="357"/>
      <c r="Q453" s="357"/>
      <c r="R453" s="357"/>
      <c r="S453" s="357"/>
      <c r="T453" s="357"/>
      <c r="U453" s="357"/>
      <c r="V453" s="357"/>
      <c r="W453" s="357"/>
      <c r="X453" s="357"/>
      <c r="Y453" s="357"/>
      <c r="Z453" s="357"/>
      <c r="AA453" s="357"/>
      <c r="AB453" s="357"/>
      <c r="AC453" s="357"/>
      <c r="AD453" s="357"/>
      <c r="AE453" s="357"/>
      <c r="AF453" s="357"/>
      <c r="AG453" s="357"/>
      <c r="AH453" s="357"/>
      <c r="AI453" s="357"/>
      <c r="AJ453" s="357"/>
      <c r="AK453" s="357"/>
      <c r="AL453" s="357"/>
      <c r="AM453" s="357"/>
      <c r="AN453" s="357"/>
      <c r="AO453" s="357"/>
      <c r="AP453" s="357"/>
      <c r="AQ453" s="357"/>
      <c r="AR453" s="357"/>
      <c r="AS453" s="357"/>
      <c r="AT453" s="357"/>
      <c r="AU453" s="228"/>
      <c r="AV453" s="228"/>
      <c r="AW453" s="228"/>
      <c r="AX453" s="72"/>
    </row>
    <row r="454" spans="1:50" ht="22.5" customHeight="1" x14ac:dyDescent="0.25">
      <c r="A454" s="357"/>
      <c r="B454" s="358"/>
      <c r="C454" s="358"/>
      <c r="D454" s="357"/>
      <c r="E454" s="357"/>
      <c r="F454" s="359"/>
      <c r="G454" s="359"/>
      <c r="H454" s="359"/>
      <c r="I454" s="359"/>
      <c r="J454" s="359"/>
      <c r="K454" s="359"/>
      <c r="L454" s="357"/>
      <c r="M454" s="357"/>
      <c r="N454" s="357"/>
      <c r="O454" s="357"/>
      <c r="P454" s="357"/>
      <c r="Q454" s="357"/>
      <c r="R454" s="357"/>
      <c r="S454" s="357"/>
      <c r="T454" s="357"/>
      <c r="U454" s="357"/>
      <c r="V454" s="357"/>
      <c r="W454" s="357"/>
      <c r="X454" s="357"/>
      <c r="Y454" s="357"/>
      <c r="Z454" s="357"/>
      <c r="AA454" s="357"/>
      <c r="AB454" s="357"/>
      <c r="AC454" s="357"/>
      <c r="AD454" s="357"/>
      <c r="AE454" s="357"/>
      <c r="AF454" s="357"/>
      <c r="AG454" s="357"/>
      <c r="AH454" s="357"/>
      <c r="AI454" s="357"/>
      <c r="AJ454" s="357"/>
      <c r="AK454" s="357"/>
      <c r="AL454" s="357"/>
      <c r="AM454" s="357"/>
      <c r="AN454" s="357"/>
      <c r="AO454" s="357"/>
      <c r="AP454" s="357"/>
      <c r="AQ454" s="357"/>
      <c r="AR454" s="357"/>
      <c r="AS454" s="357"/>
      <c r="AT454" s="357"/>
      <c r="AU454" s="228"/>
      <c r="AV454" s="228"/>
      <c r="AW454" s="228"/>
      <c r="AX454" s="72"/>
    </row>
    <row r="455" spans="1:50" ht="22.5" customHeight="1" x14ac:dyDescent="0.25">
      <c r="A455" s="357"/>
      <c r="B455" s="358"/>
      <c r="C455" s="358"/>
      <c r="D455" s="357"/>
      <c r="E455" s="357"/>
      <c r="F455" s="359"/>
      <c r="G455" s="359"/>
      <c r="H455" s="359"/>
      <c r="I455" s="359"/>
      <c r="J455" s="359"/>
      <c r="K455" s="359"/>
      <c r="L455" s="357"/>
      <c r="M455" s="357"/>
      <c r="N455" s="357"/>
      <c r="O455" s="357"/>
      <c r="P455" s="357"/>
      <c r="Q455" s="357"/>
      <c r="R455" s="357"/>
      <c r="S455" s="357"/>
      <c r="T455" s="357"/>
      <c r="U455" s="357"/>
      <c r="V455" s="357"/>
      <c r="W455" s="357"/>
      <c r="X455" s="357"/>
      <c r="Y455" s="357"/>
      <c r="Z455" s="357"/>
      <c r="AA455" s="357"/>
      <c r="AB455" s="357"/>
      <c r="AC455" s="357"/>
      <c r="AD455" s="357"/>
      <c r="AE455" s="357"/>
      <c r="AF455" s="357"/>
      <c r="AG455" s="357"/>
      <c r="AH455" s="357"/>
      <c r="AI455" s="357"/>
      <c r="AJ455" s="357"/>
      <c r="AK455" s="357"/>
      <c r="AL455" s="357"/>
      <c r="AM455" s="357"/>
      <c r="AN455" s="357"/>
      <c r="AO455" s="357"/>
      <c r="AP455" s="357"/>
      <c r="AQ455" s="357"/>
      <c r="AR455" s="357"/>
      <c r="AS455" s="357"/>
      <c r="AT455" s="357"/>
      <c r="AU455" s="228"/>
      <c r="AV455" s="228"/>
      <c r="AW455" s="228"/>
      <c r="AX455" s="72"/>
    </row>
    <row r="456" spans="1:50" ht="22.5" customHeight="1" x14ac:dyDescent="0.25">
      <c r="A456" s="357"/>
      <c r="B456" s="358"/>
      <c r="C456" s="358"/>
      <c r="D456" s="357"/>
      <c r="E456" s="357"/>
      <c r="F456" s="359"/>
      <c r="G456" s="359"/>
      <c r="H456" s="359"/>
      <c r="I456" s="359"/>
      <c r="J456" s="359"/>
      <c r="K456" s="359"/>
      <c r="L456" s="357"/>
      <c r="M456" s="357"/>
      <c r="N456" s="357"/>
      <c r="O456" s="357"/>
      <c r="P456" s="357"/>
      <c r="Q456" s="357"/>
      <c r="R456" s="357"/>
      <c r="S456" s="357"/>
      <c r="T456" s="357"/>
      <c r="U456" s="357"/>
      <c r="V456" s="357"/>
      <c r="W456" s="357"/>
      <c r="X456" s="357"/>
      <c r="Y456" s="357"/>
      <c r="Z456" s="357"/>
      <c r="AA456" s="357"/>
      <c r="AB456" s="357"/>
      <c r="AC456" s="357"/>
      <c r="AD456" s="357"/>
      <c r="AE456" s="357"/>
      <c r="AF456" s="357"/>
      <c r="AG456" s="357"/>
      <c r="AH456" s="357"/>
      <c r="AI456" s="357"/>
      <c r="AJ456" s="357"/>
      <c r="AK456" s="357"/>
      <c r="AL456" s="357"/>
      <c r="AM456" s="357"/>
      <c r="AN456" s="357"/>
      <c r="AO456" s="357"/>
      <c r="AP456" s="357"/>
      <c r="AQ456" s="357"/>
      <c r="AR456" s="357"/>
      <c r="AS456" s="357"/>
      <c r="AT456" s="357"/>
      <c r="AU456" s="228"/>
      <c r="AV456" s="228"/>
      <c r="AW456" s="228"/>
      <c r="AX456" s="72"/>
    </row>
    <row r="457" spans="1:50" ht="22.5" customHeight="1" x14ac:dyDescent="0.25">
      <c r="A457" s="357"/>
      <c r="B457" s="358"/>
      <c r="C457" s="358"/>
      <c r="D457" s="357"/>
      <c r="E457" s="357"/>
      <c r="F457" s="359"/>
      <c r="G457" s="359"/>
      <c r="H457" s="359"/>
      <c r="I457" s="359"/>
      <c r="J457" s="359"/>
      <c r="K457" s="359"/>
      <c r="L457" s="357"/>
      <c r="M457" s="357"/>
      <c r="N457" s="357"/>
      <c r="O457" s="357"/>
      <c r="P457" s="357"/>
      <c r="Q457" s="357"/>
      <c r="R457" s="357"/>
      <c r="S457" s="357"/>
      <c r="T457" s="357"/>
      <c r="U457" s="357"/>
      <c r="V457" s="357"/>
      <c r="W457" s="357"/>
      <c r="X457" s="357"/>
      <c r="Y457" s="357"/>
      <c r="Z457" s="357"/>
      <c r="AA457" s="357"/>
      <c r="AB457" s="357"/>
      <c r="AC457" s="357"/>
      <c r="AD457" s="357"/>
      <c r="AE457" s="357"/>
      <c r="AF457" s="357"/>
      <c r="AG457" s="357"/>
      <c r="AH457" s="357"/>
      <c r="AI457" s="357"/>
      <c r="AJ457" s="357"/>
      <c r="AK457" s="357"/>
      <c r="AL457" s="357"/>
      <c r="AM457" s="357"/>
      <c r="AN457" s="357"/>
      <c r="AO457" s="357"/>
      <c r="AP457" s="357"/>
      <c r="AQ457" s="357"/>
      <c r="AR457" s="357"/>
      <c r="AS457" s="357"/>
      <c r="AT457" s="357"/>
      <c r="AU457" s="228"/>
      <c r="AV457" s="228"/>
      <c r="AW457" s="228"/>
      <c r="AX457" s="72"/>
    </row>
    <row r="458" spans="1:50" ht="22.5" customHeight="1" x14ac:dyDescent="0.25">
      <c r="A458" s="357"/>
      <c r="B458" s="358"/>
      <c r="C458" s="358"/>
      <c r="D458" s="357"/>
      <c r="E458" s="357"/>
      <c r="F458" s="359"/>
      <c r="G458" s="359"/>
      <c r="H458" s="359"/>
      <c r="I458" s="359"/>
      <c r="J458" s="359"/>
      <c r="K458" s="359"/>
      <c r="L458" s="357"/>
      <c r="M458" s="357"/>
      <c r="N458" s="357"/>
      <c r="O458" s="357"/>
      <c r="P458" s="357"/>
      <c r="Q458" s="357"/>
      <c r="R458" s="357"/>
      <c r="S458" s="357"/>
      <c r="T458" s="357"/>
      <c r="U458" s="357"/>
      <c r="V458" s="357"/>
      <c r="W458" s="357"/>
      <c r="X458" s="357"/>
      <c r="Y458" s="357"/>
      <c r="Z458" s="357"/>
      <c r="AA458" s="357"/>
      <c r="AB458" s="357"/>
      <c r="AC458" s="357"/>
      <c r="AD458" s="357"/>
      <c r="AE458" s="357"/>
      <c r="AF458" s="357"/>
      <c r="AG458" s="357"/>
      <c r="AH458" s="357"/>
      <c r="AI458" s="357"/>
      <c r="AJ458" s="357"/>
      <c r="AK458" s="357"/>
      <c r="AL458" s="357"/>
      <c r="AM458" s="357"/>
      <c r="AN458" s="357"/>
      <c r="AO458" s="357"/>
      <c r="AP458" s="357"/>
      <c r="AQ458" s="357"/>
      <c r="AR458" s="357"/>
      <c r="AS458" s="357"/>
      <c r="AT458" s="357"/>
      <c r="AU458" s="228"/>
      <c r="AV458" s="228"/>
      <c r="AW458" s="228"/>
      <c r="AX458" s="72"/>
    </row>
    <row r="459" spans="1:50" ht="22.5" customHeight="1" x14ac:dyDescent="0.25">
      <c r="A459" s="357"/>
      <c r="B459" s="358"/>
      <c r="C459" s="358"/>
      <c r="D459" s="357"/>
      <c r="E459" s="357"/>
      <c r="F459" s="359"/>
      <c r="G459" s="359"/>
      <c r="H459" s="359"/>
      <c r="I459" s="359"/>
      <c r="J459" s="359"/>
      <c r="K459" s="359"/>
      <c r="L459" s="357"/>
      <c r="M459" s="357"/>
      <c r="N459" s="357"/>
      <c r="O459" s="357"/>
      <c r="P459" s="357"/>
      <c r="Q459" s="357"/>
      <c r="R459" s="357"/>
      <c r="S459" s="357"/>
      <c r="T459" s="357"/>
      <c r="U459" s="357"/>
      <c r="V459" s="357"/>
      <c r="W459" s="357"/>
      <c r="X459" s="357"/>
      <c r="Y459" s="357"/>
      <c r="Z459" s="357"/>
      <c r="AA459" s="357"/>
      <c r="AB459" s="357"/>
      <c r="AC459" s="357"/>
      <c r="AD459" s="357"/>
      <c r="AE459" s="357"/>
      <c r="AF459" s="357"/>
      <c r="AG459" s="357"/>
      <c r="AH459" s="357"/>
      <c r="AI459" s="357"/>
      <c r="AJ459" s="357"/>
      <c r="AK459" s="357"/>
      <c r="AL459" s="357"/>
      <c r="AM459" s="357"/>
      <c r="AN459" s="357"/>
      <c r="AO459" s="357"/>
      <c r="AP459" s="357"/>
      <c r="AQ459" s="357"/>
      <c r="AR459" s="357"/>
      <c r="AS459" s="357"/>
      <c r="AT459" s="357"/>
      <c r="AU459" s="228"/>
      <c r="AV459" s="228"/>
      <c r="AW459" s="228"/>
      <c r="AX459" s="72"/>
    </row>
    <row r="460" spans="1:50" ht="22.5" customHeight="1" x14ac:dyDescent="0.25">
      <c r="A460" s="357"/>
      <c r="B460" s="358"/>
      <c r="C460" s="358"/>
      <c r="D460" s="357"/>
      <c r="E460" s="357"/>
      <c r="F460" s="359"/>
      <c r="G460" s="359"/>
      <c r="H460" s="359"/>
      <c r="I460" s="359"/>
      <c r="J460" s="359"/>
      <c r="K460" s="359"/>
      <c r="L460" s="357"/>
      <c r="M460" s="357"/>
      <c r="N460" s="357"/>
      <c r="O460" s="357"/>
      <c r="P460" s="357"/>
      <c r="Q460" s="357"/>
      <c r="R460" s="357"/>
      <c r="S460" s="357"/>
      <c r="T460" s="357"/>
      <c r="U460" s="357"/>
      <c r="V460" s="357"/>
      <c r="W460" s="357"/>
      <c r="X460" s="357"/>
      <c r="Y460" s="357"/>
      <c r="Z460" s="357"/>
      <c r="AA460" s="357"/>
      <c r="AB460" s="357"/>
      <c r="AC460" s="357"/>
      <c r="AD460" s="357"/>
      <c r="AE460" s="357"/>
      <c r="AF460" s="357"/>
      <c r="AG460" s="357"/>
      <c r="AH460" s="357"/>
      <c r="AI460" s="357"/>
      <c r="AJ460" s="357"/>
      <c r="AK460" s="357"/>
      <c r="AL460" s="357"/>
      <c r="AM460" s="357"/>
      <c r="AN460" s="357"/>
      <c r="AO460" s="357"/>
      <c r="AP460" s="357"/>
      <c r="AQ460" s="357"/>
      <c r="AR460" s="357"/>
      <c r="AS460" s="357"/>
      <c r="AT460" s="357"/>
      <c r="AU460" s="228"/>
      <c r="AV460" s="228"/>
      <c r="AW460" s="228"/>
      <c r="AX460" s="72"/>
    </row>
    <row r="461" spans="1:50" ht="22.5" customHeight="1" x14ac:dyDescent="0.25">
      <c r="A461" s="357"/>
      <c r="B461" s="358"/>
      <c r="C461" s="358"/>
      <c r="D461" s="357"/>
      <c r="E461" s="357"/>
      <c r="F461" s="359"/>
      <c r="G461" s="359"/>
      <c r="H461" s="359"/>
      <c r="I461" s="359"/>
      <c r="J461" s="359"/>
      <c r="K461" s="359"/>
      <c r="L461" s="357"/>
      <c r="M461" s="357"/>
      <c r="N461" s="357"/>
      <c r="O461" s="357"/>
      <c r="P461" s="357"/>
      <c r="Q461" s="357"/>
      <c r="R461" s="357"/>
      <c r="S461" s="357"/>
      <c r="T461" s="357"/>
      <c r="U461" s="357"/>
      <c r="V461" s="357"/>
      <c r="W461" s="357"/>
      <c r="X461" s="357"/>
      <c r="Y461" s="357"/>
      <c r="Z461" s="357"/>
      <c r="AA461" s="357"/>
      <c r="AB461" s="357"/>
      <c r="AC461" s="357"/>
      <c r="AD461" s="357"/>
      <c r="AE461" s="357"/>
      <c r="AF461" s="357"/>
      <c r="AG461" s="357"/>
      <c r="AH461" s="357"/>
      <c r="AI461" s="357"/>
      <c r="AJ461" s="357"/>
      <c r="AK461" s="357"/>
      <c r="AL461" s="357"/>
      <c r="AM461" s="357"/>
      <c r="AN461" s="357"/>
      <c r="AO461" s="357"/>
      <c r="AP461" s="357"/>
      <c r="AQ461" s="357"/>
      <c r="AR461" s="357"/>
      <c r="AS461" s="357"/>
      <c r="AT461" s="357"/>
      <c r="AU461" s="228"/>
      <c r="AV461" s="228"/>
      <c r="AW461" s="228"/>
      <c r="AX461" s="72"/>
    </row>
    <row r="462" spans="1:50" ht="22.5" customHeight="1" x14ac:dyDescent="0.25">
      <c r="A462" s="357"/>
      <c r="B462" s="358"/>
      <c r="C462" s="358"/>
      <c r="D462" s="357"/>
      <c r="E462" s="357"/>
      <c r="F462" s="359"/>
      <c r="G462" s="359"/>
      <c r="H462" s="359"/>
      <c r="I462" s="359"/>
      <c r="J462" s="359"/>
      <c r="K462" s="359"/>
      <c r="L462" s="357"/>
      <c r="M462" s="357"/>
      <c r="N462" s="357"/>
      <c r="O462" s="357"/>
      <c r="P462" s="357"/>
      <c r="Q462" s="357"/>
      <c r="R462" s="357"/>
      <c r="S462" s="357"/>
      <c r="T462" s="357"/>
      <c r="U462" s="357"/>
      <c r="V462" s="357"/>
      <c r="W462" s="357"/>
      <c r="X462" s="357"/>
      <c r="Y462" s="357"/>
      <c r="Z462" s="357"/>
      <c r="AA462" s="357"/>
      <c r="AB462" s="357"/>
      <c r="AC462" s="357"/>
      <c r="AD462" s="357"/>
      <c r="AE462" s="357"/>
      <c r="AF462" s="357"/>
      <c r="AG462" s="357"/>
      <c r="AH462" s="357"/>
      <c r="AI462" s="357"/>
      <c r="AJ462" s="357"/>
      <c r="AK462" s="357"/>
      <c r="AL462" s="357"/>
      <c r="AM462" s="357"/>
      <c r="AN462" s="357"/>
      <c r="AO462" s="357"/>
      <c r="AP462" s="357"/>
      <c r="AQ462" s="357"/>
      <c r="AR462" s="357"/>
      <c r="AS462" s="357"/>
      <c r="AT462" s="357"/>
      <c r="AU462" s="228"/>
      <c r="AV462" s="228"/>
      <c r="AW462" s="228"/>
      <c r="AX462" s="72"/>
    </row>
    <row r="463" spans="1:50" ht="22.5" customHeight="1" x14ac:dyDescent="0.25">
      <c r="A463" s="357"/>
      <c r="B463" s="358"/>
      <c r="C463" s="358"/>
      <c r="D463" s="357"/>
      <c r="E463" s="357"/>
      <c r="F463" s="359"/>
      <c r="G463" s="359"/>
      <c r="H463" s="359"/>
      <c r="I463" s="359"/>
      <c r="J463" s="359"/>
      <c r="K463" s="359"/>
      <c r="L463" s="357"/>
      <c r="M463" s="357"/>
      <c r="N463" s="357"/>
      <c r="O463" s="357"/>
      <c r="P463" s="357"/>
      <c r="Q463" s="357"/>
      <c r="R463" s="357"/>
      <c r="S463" s="357"/>
      <c r="T463" s="357"/>
      <c r="U463" s="357"/>
      <c r="V463" s="357"/>
      <c r="W463" s="357"/>
      <c r="X463" s="357"/>
      <c r="Y463" s="357"/>
      <c r="Z463" s="357"/>
      <c r="AA463" s="357"/>
      <c r="AB463" s="357"/>
      <c r="AC463" s="357"/>
      <c r="AD463" s="357"/>
      <c r="AE463" s="357"/>
      <c r="AF463" s="357"/>
      <c r="AG463" s="357"/>
      <c r="AH463" s="357"/>
      <c r="AI463" s="357"/>
      <c r="AJ463" s="357"/>
      <c r="AK463" s="357"/>
      <c r="AL463" s="357"/>
      <c r="AM463" s="357"/>
      <c r="AN463" s="357"/>
      <c r="AO463" s="357"/>
      <c r="AP463" s="357"/>
      <c r="AQ463" s="357"/>
      <c r="AR463" s="357"/>
      <c r="AS463" s="357"/>
      <c r="AT463" s="357"/>
      <c r="AU463" s="228"/>
      <c r="AV463" s="228"/>
      <c r="AW463" s="228"/>
      <c r="AX463" s="72"/>
    </row>
    <row r="464" spans="1:50" ht="22.5" customHeight="1" x14ac:dyDescent="0.25">
      <c r="A464" s="357"/>
      <c r="B464" s="358"/>
      <c r="C464" s="358"/>
      <c r="D464" s="357"/>
      <c r="E464" s="357"/>
      <c r="F464" s="359"/>
      <c r="G464" s="359"/>
      <c r="H464" s="359"/>
      <c r="I464" s="359"/>
      <c r="J464" s="359"/>
      <c r="K464" s="359"/>
      <c r="L464" s="357"/>
      <c r="M464" s="357"/>
      <c r="N464" s="357"/>
      <c r="O464" s="357"/>
      <c r="P464" s="357"/>
      <c r="Q464" s="357"/>
      <c r="R464" s="357"/>
      <c r="S464" s="357"/>
      <c r="T464" s="357"/>
      <c r="U464" s="357"/>
      <c r="V464" s="357"/>
      <c r="W464" s="357"/>
      <c r="X464" s="357"/>
      <c r="Y464" s="357"/>
      <c r="Z464" s="357"/>
      <c r="AA464" s="357"/>
      <c r="AB464" s="357"/>
      <c r="AC464" s="357"/>
      <c r="AD464" s="357"/>
      <c r="AE464" s="357"/>
      <c r="AF464" s="357"/>
      <c r="AG464" s="357"/>
      <c r="AH464" s="357"/>
      <c r="AI464" s="357"/>
      <c r="AJ464" s="357"/>
      <c r="AK464" s="357"/>
      <c r="AL464" s="357"/>
      <c r="AM464" s="357"/>
      <c r="AN464" s="357"/>
      <c r="AO464" s="357"/>
      <c r="AP464" s="357"/>
      <c r="AQ464" s="357"/>
      <c r="AR464" s="357"/>
      <c r="AS464" s="357"/>
      <c r="AT464" s="357"/>
      <c r="AU464" s="228"/>
      <c r="AV464" s="228"/>
      <c r="AW464" s="228"/>
      <c r="AX464" s="72"/>
    </row>
    <row r="465" spans="1:50" ht="22.5" customHeight="1" x14ac:dyDescent="0.25">
      <c r="A465" s="357"/>
      <c r="B465" s="358"/>
      <c r="C465" s="358"/>
      <c r="D465" s="357"/>
      <c r="E465" s="357"/>
      <c r="F465" s="359"/>
      <c r="G465" s="359"/>
      <c r="H465" s="359"/>
      <c r="I465" s="359"/>
      <c r="J465" s="359"/>
      <c r="K465" s="359"/>
      <c r="L465" s="357"/>
      <c r="M465" s="357"/>
      <c r="N465" s="357"/>
      <c r="O465" s="357"/>
      <c r="P465" s="357"/>
      <c r="Q465" s="357"/>
      <c r="R465" s="357"/>
      <c r="S465" s="357"/>
      <c r="T465" s="357"/>
      <c r="U465" s="357"/>
      <c r="V465" s="357"/>
      <c r="W465" s="357"/>
      <c r="X465" s="357"/>
      <c r="Y465" s="357"/>
      <c r="Z465" s="357"/>
      <c r="AA465" s="357"/>
      <c r="AB465" s="357"/>
      <c r="AC465" s="357"/>
      <c r="AD465" s="357"/>
      <c r="AE465" s="357"/>
      <c r="AF465" s="357"/>
      <c r="AG465" s="357"/>
      <c r="AH465" s="357"/>
      <c r="AI465" s="357"/>
      <c r="AJ465" s="357"/>
      <c r="AK465" s="357"/>
      <c r="AL465" s="357"/>
      <c r="AM465" s="357"/>
      <c r="AN465" s="357"/>
      <c r="AO465" s="357"/>
      <c r="AP465" s="357"/>
      <c r="AQ465" s="357"/>
      <c r="AR465" s="357"/>
      <c r="AS465" s="357"/>
      <c r="AT465" s="357"/>
      <c r="AU465" s="228"/>
      <c r="AV465" s="228"/>
      <c r="AW465" s="228"/>
      <c r="AX465" s="72"/>
    </row>
    <row r="466" spans="1:50" ht="22.5" customHeight="1" x14ac:dyDescent="0.25">
      <c r="A466" s="357"/>
      <c r="B466" s="358"/>
      <c r="C466" s="358"/>
      <c r="D466" s="357"/>
      <c r="E466" s="357"/>
      <c r="F466" s="359"/>
      <c r="G466" s="359"/>
      <c r="H466" s="359"/>
      <c r="I466" s="359"/>
      <c r="J466" s="359"/>
      <c r="K466" s="359"/>
      <c r="L466" s="357"/>
      <c r="M466" s="357"/>
      <c r="N466" s="357"/>
      <c r="O466" s="357"/>
      <c r="P466" s="357"/>
      <c r="Q466" s="357"/>
      <c r="R466" s="357"/>
      <c r="S466" s="357"/>
      <c r="T466" s="357"/>
      <c r="U466" s="357"/>
      <c r="V466" s="357"/>
      <c r="W466" s="357"/>
      <c r="X466" s="357"/>
      <c r="Y466" s="357"/>
      <c r="Z466" s="357"/>
      <c r="AA466" s="357"/>
      <c r="AB466" s="357"/>
      <c r="AC466" s="357"/>
      <c r="AD466" s="357"/>
      <c r="AE466" s="357"/>
      <c r="AF466" s="357"/>
      <c r="AG466" s="357"/>
      <c r="AH466" s="357"/>
      <c r="AI466" s="357"/>
      <c r="AJ466" s="357"/>
      <c r="AK466" s="357"/>
      <c r="AL466" s="357"/>
      <c r="AM466" s="357"/>
      <c r="AN466" s="357"/>
      <c r="AO466" s="357"/>
      <c r="AP466" s="357"/>
      <c r="AQ466" s="357"/>
      <c r="AR466" s="357"/>
      <c r="AS466" s="357"/>
      <c r="AT466" s="357"/>
      <c r="AU466" s="228"/>
      <c r="AV466" s="228"/>
      <c r="AW466" s="228"/>
      <c r="AX466" s="72"/>
    </row>
    <row r="467" spans="1:50" ht="22.5" customHeight="1" x14ac:dyDescent="0.25">
      <c r="A467" s="357"/>
      <c r="B467" s="358"/>
      <c r="C467" s="358"/>
      <c r="D467" s="357"/>
      <c r="E467" s="357"/>
      <c r="F467" s="359"/>
      <c r="G467" s="359"/>
      <c r="H467" s="359"/>
      <c r="I467" s="359"/>
      <c r="J467" s="359"/>
      <c r="K467" s="359"/>
      <c r="L467" s="357"/>
      <c r="M467" s="357"/>
      <c r="N467" s="357"/>
      <c r="O467" s="357"/>
      <c r="P467" s="357"/>
      <c r="Q467" s="357"/>
      <c r="R467" s="357"/>
      <c r="S467" s="357"/>
      <c r="T467" s="357"/>
      <c r="U467" s="357"/>
      <c r="V467" s="357"/>
      <c r="W467" s="357"/>
      <c r="X467" s="357"/>
      <c r="Y467" s="357"/>
      <c r="Z467" s="357"/>
      <c r="AA467" s="357"/>
      <c r="AB467" s="357"/>
      <c r="AC467" s="357"/>
      <c r="AD467" s="357"/>
      <c r="AE467" s="357"/>
      <c r="AF467" s="357"/>
      <c r="AG467" s="357"/>
      <c r="AH467" s="357"/>
      <c r="AI467" s="357"/>
      <c r="AJ467" s="357"/>
      <c r="AK467" s="357"/>
      <c r="AL467" s="357"/>
      <c r="AM467" s="357"/>
      <c r="AN467" s="357"/>
      <c r="AO467" s="357"/>
      <c r="AP467" s="357"/>
      <c r="AQ467" s="357"/>
      <c r="AR467" s="357"/>
      <c r="AS467" s="357"/>
      <c r="AT467" s="357"/>
      <c r="AU467" s="228"/>
      <c r="AV467" s="228"/>
      <c r="AW467" s="228"/>
      <c r="AX467" s="72"/>
    </row>
    <row r="468" spans="1:50" ht="22.5" customHeight="1" x14ac:dyDescent="0.25">
      <c r="A468" s="357"/>
      <c r="B468" s="358"/>
      <c r="C468" s="358"/>
      <c r="D468" s="357"/>
      <c r="E468" s="357"/>
      <c r="F468" s="359"/>
      <c r="G468" s="359"/>
      <c r="H468" s="359"/>
      <c r="I468" s="359"/>
      <c r="J468" s="359"/>
      <c r="K468" s="359"/>
      <c r="L468" s="357"/>
      <c r="M468" s="357"/>
      <c r="N468" s="357"/>
      <c r="O468" s="357"/>
      <c r="P468" s="357"/>
      <c r="Q468" s="357"/>
      <c r="R468" s="357"/>
      <c r="S468" s="357"/>
      <c r="T468" s="357"/>
      <c r="U468" s="357"/>
      <c r="V468" s="357"/>
      <c r="W468" s="357"/>
      <c r="X468" s="357"/>
      <c r="Y468" s="357"/>
      <c r="Z468" s="357"/>
      <c r="AA468" s="357"/>
      <c r="AB468" s="357"/>
      <c r="AC468" s="357"/>
      <c r="AD468" s="357"/>
      <c r="AE468" s="357"/>
      <c r="AF468" s="357"/>
      <c r="AG468" s="357"/>
      <c r="AH468" s="357"/>
      <c r="AI468" s="357"/>
      <c r="AJ468" s="357"/>
      <c r="AK468" s="357"/>
      <c r="AL468" s="357"/>
      <c r="AM468" s="357"/>
      <c r="AN468" s="357"/>
      <c r="AO468" s="357"/>
      <c r="AP468" s="357"/>
      <c r="AQ468" s="357"/>
      <c r="AR468" s="357"/>
      <c r="AS468" s="357"/>
      <c r="AT468" s="357"/>
      <c r="AU468" s="228"/>
      <c r="AV468" s="228"/>
      <c r="AW468" s="228"/>
      <c r="AX468" s="72"/>
    </row>
    <row r="469" spans="1:50" ht="22.5" customHeight="1" x14ac:dyDescent="0.25">
      <c r="A469" s="357"/>
      <c r="B469" s="358"/>
      <c r="C469" s="358"/>
      <c r="D469" s="357"/>
      <c r="E469" s="357"/>
      <c r="F469" s="359"/>
      <c r="G469" s="359"/>
      <c r="H469" s="359"/>
      <c r="I469" s="359"/>
      <c r="J469" s="359"/>
      <c r="K469" s="359"/>
      <c r="L469" s="357"/>
      <c r="M469" s="357"/>
      <c r="N469" s="357"/>
      <c r="O469" s="357"/>
      <c r="P469" s="357"/>
      <c r="Q469" s="357"/>
      <c r="R469" s="357"/>
      <c r="S469" s="357"/>
      <c r="T469" s="357"/>
      <c r="U469" s="357"/>
      <c r="V469" s="357"/>
      <c r="W469" s="357"/>
      <c r="X469" s="357"/>
      <c r="Y469" s="357"/>
      <c r="Z469" s="357"/>
      <c r="AA469" s="357"/>
      <c r="AB469" s="357"/>
      <c r="AC469" s="357"/>
      <c r="AD469" s="357"/>
      <c r="AE469" s="357"/>
      <c r="AF469" s="357"/>
      <c r="AG469" s="357"/>
      <c r="AH469" s="357"/>
      <c r="AI469" s="357"/>
      <c r="AJ469" s="357"/>
      <c r="AK469" s="357"/>
      <c r="AL469" s="357"/>
      <c r="AM469" s="357"/>
      <c r="AN469" s="357"/>
      <c r="AO469" s="357"/>
      <c r="AP469" s="357"/>
      <c r="AQ469" s="357"/>
      <c r="AR469" s="357"/>
      <c r="AS469" s="357"/>
      <c r="AT469" s="357"/>
      <c r="AU469" s="228"/>
      <c r="AV469" s="228"/>
      <c r="AW469" s="228"/>
      <c r="AX469" s="72"/>
    </row>
    <row r="470" spans="1:50" ht="22.5" customHeight="1" x14ac:dyDescent="0.25">
      <c r="A470" s="357"/>
      <c r="B470" s="358"/>
      <c r="C470" s="358"/>
      <c r="D470" s="357"/>
      <c r="E470" s="357"/>
      <c r="F470" s="359"/>
      <c r="G470" s="359"/>
      <c r="H470" s="359"/>
      <c r="I470" s="359"/>
      <c r="J470" s="359"/>
      <c r="K470" s="359"/>
      <c r="L470" s="357"/>
      <c r="M470" s="357"/>
      <c r="N470" s="357"/>
      <c r="O470" s="357"/>
      <c r="P470" s="357"/>
      <c r="Q470" s="357"/>
      <c r="R470" s="357"/>
      <c r="S470" s="357"/>
      <c r="T470" s="357"/>
      <c r="U470" s="357"/>
      <c r="V470" s="357"/>
      <c r="W470" s="357"/>
      <c r="X470" s="357"/>
      <c r="Y470" s="357"/>
      <c r="Z470" s="357"/>
      <c r="AA470" s="357"/>
      <c r="AB470" s="357"/>
      <c r="AC470" s="357"/>
      <c r="AD470" s="357"/>
      <c r="AE470" s="357"/>
      <c r="AF470" s="357"/>
      <c r="AG470" s="357"/>
      <c r="AH470" s="357"/>
      <c r="AI470" s="357"/>
      <c r="AJ470" s="357"/>
      <c r="AK470" s="357"/>
      <c r="AL470" s="357"/>
      <c r="AM470" s="357"/>
      <c r="AN470" s="357"/>
      <c r="AO470" s="357"/>
      <c r="AP470" s="357"/>
      <c r="AQ470" s="357"/>
      <c r="AR470" s="357"/>
      <c r="AS470" s="357"/>
      <c r="AT470" s="357"/>
      <c r="AU470" s="228"/>
      <c r="AV470" s="228"/>
      <c r="AW470" s="228"/>
      <c r="AX470" s="72"/>
    </row>
    <row r="471" spans="1:50" ht="22.5" customHeight="1" x14ac:dyDescent="0.25">
      <c r="A471" s="357"/>
      <c r="B471" s="358"/>
      <c r="C471" s="358"/>
      <c r="D471" s="357"/>
      <c r="E471" s="357"/>
      <c r="F471" s="359"/>
      <c r="G471" s="359"/>
      <c r="H471" s="359"/>
      <c r="I471" s="359"/>
      <c r="J471" s="359"/>
      <c r="K471" s="359"/>
      <c r="L471" s="357"/>
      <c r="M471" s="357"/>
      <c r="N471" s="357"/>
      <c r="O471" s="357"/>
      <c r="P471" s="357"/>
      <c r="Q471" s="357"/>
      <c r="R471" s="357"/>
      <c r="S471" s="357"/>
      <c r="T471" s="357"/>
      <c r="U471" s="357"/>
      <c r="V471" s="357"/>
      <c r="W471" s="357"/>
      <c r="X471" s="357"/>
      <c r="Y471" s="357"/>
      <c r="Z471" s="357"/>
      <c r="AA471" s="357"/>
      <c r="AB471" s="357"/>
      <c r="AC471" s="357"/>
      <c r="AD471" s="357"/>
      <c r="AE471" s="357"/>
      <c r="AF471" s="357"/>
      <c r="AG471" s="357"/>
      <c r="AH471" s="357"/>
      <c r="AI471" s="357"/>
      <c r="AJ471" s="357"/>
      <c r="AK471" s="357"/>
      <c r="AL471" s="357"/>
      <c r="AM471" s="357"/>
      <c r="AN471" s="357"/>
      <c r="AO471" s="357"/>
      <c r="AP471" s="357"/>
      <c r="AQ471" s="357"/>
      <c r="AR471" s="357"/>
      <c r="AS471" s="357"/>
      <c r="AT471" s="357"/>
      <c r="AU471" s="228"/>
      <c r="AV471" s="228"/>
      <c r="AW471" s="228"/>
      <c r="AX471" s="72"/>
    </row>
    <row r="472" spans="1:50" ht="22.5" customHeight="1" x14ac:dyDescent="0.25">
      <c r="A472" s="357"/>
      <c r="B472" s="358"/>
      <c r="C472" s="358"/>
      <c r="D472" s="357"/>
      <c r="E472" s="357"/>
      <c r="F472" s="359"/>
      <c r="G472" s="359"/>
      <c r="H472" s="359"/>
      <c r="I472" s="359"/>
      <c r="J472" s="359"/>
      <c r="K472" s="359"/>
      <c r="L472" s="357"/>
      <c r="M472" s="357"/>
      <c r="N472" s="357"/>
      <c r="O472" s="357"/>
      <c r="P472" s="357"/>
      <c r="Q472" s="357"/>
      <c r="R472" s="357"/>
      <c r="S472" s="357"/>
      <c r="T472" s="357"/>
      <c r="U472" s="357"/>
      <c r="V472" s="357"/>
      <c r="W472" s="357"/>
      <c r="X472" s="357"/>
      <c r="Y472" s="357"/>
      <c r="Z472" s="357"/>
      <c r="AA472" s="357"/>
      <c r="AB472" s="357"/>
      <c r="AC472" s="357"/>
      <c r="AD472" s="357"/>
      <c r="AE472" s="357"/>
      <c r="AF472" s="357"/>
      <c r="AG472" s="357"/>
      <c r="AH472" s="357"/>
      <c r="AI472" s="357"/>
      <c r="AJ472" s="357"/>
      <c r="AK472" s="357"/>
      <c r="AL472" s="357"/>
      <c r="AM472" s="357"/>
      <c r="AN472" s="357"/>
      <c r="AO472" s="357"/>
      <c r="AP472" s="357"/>
      <c r="AQ472" s="357"/>
      <c r="AR472" s="357"/>
      <c r="AS472" s="357"/>
      <c r="AT472" s="357"/>
      <c r="AU472" s="228"/>
      <c r="AV472" s="228"/>
      <c r="AW472" s="228"/>
      <c r="AX472" s="72"/>
    </row>
    <row r="473" spans="1:50" ht="22.5" customHeight="1" x14ac:dyDescent="0.25">
      <c r="A473" s="357"/>
      <c r="B473" s="358"/>
      <c r="C473" s="358"/>
      <c r="D473" s="357"/>
      <c r="E473" s="357"/>
      <c r="F473" s="359"/>
      <c r="G473" s="359"/>
      <c r="H473" s="359"/>
      <c r="I473" s="359"/>
      <c r="J473" s="359"/>
      <c r="K473" s="359"/>
      <c r="L473" s="357"/>
      <c r="M473" s="357"/>
      <c r="N473" s="357"/>
      <c r="O473" s="357"/>
      <c r="P473" s="357"/>
      <c r="Q473" s="357"/>
      <c r="R473" s="357"/>
      <c r="S473" s="357"/>
      <c r="T473" s="357"/>
      <c r="U473" s="357"/>
      <c r="V473" s="357"/>
      <c r="W473" s="357"/>
      <c r="X473" s="357"/>
      <c r="Y473" s="357"/>
      <c r="Z473" s="357"/>
      <c r="AA473" s="357"/>
      <c r="AB473" s="357"/>
      <c r="AC473" s="357"/>
      <c r="AD473" s="357"/>
      <c r="AE473" s="357"/>
      <c r="AF473" s="357"/>
      <c r="AG473" s="357"/>
      <c r="AH473" s="357"/>
      <c r="AI473" s="357"/>
      <c r="AJ473" s="357"/>
      <c r="AK473" s="357"/>
      <c r="AL473" s="357"/>
      <c r="AM473" s="357"/>
      <c r="AN473" s="357"/>
      <c r="AO473" s="357"/>
      <c r="AP473" s="357"/>
      <c r="AQ473" s="357"/>
      <c r="AR473" s="357"/>
      <c r="AS473" s="357"/>
      <c r="AT473" s="357"/>
      <c r="AU473" s="228"/>
      <c r="AV473" s="228"/>
      <c r="AW473" s="228"/>
      <c r="AX473" s="72"/>
    </row>
    <row r="474" spans="1:50" ht="22.5" customHeight="1" x14ac:dyDescent="0.25">
      <c r="A474" s="357"/>
      <c r="B474" s="358"/>
      <c r="C474" s="358"/>
      <c r="D474" s="357"/>
      <c r="E474" s="357"/>
      <c r="F474" s="359"/>
      <c r="G474" s="359"/>
      <c r="H474" s="359"/>
      <c r="I474" s="359"/>
      <c r="J474" s="359"/>
      <c r="K474" s="359"/>
      <c r="L474" s="357"/>
      <c r="M474" s="357"/>
      <c r="N474" s="357"/>
      <c r="O474" s="357"/>
      <c r="P474" s="357"/>
      <c r="Q474" s="357"/>
      <c r="R474" s="357"/>
      <c r="S474" s="357"/>
      <c r="T474" s="357"/>
      <c r="U474" s="357"/>
      <c r="V474" s="357"/>
      <c r="W474" s="357"/>
      <c r="X474" s="357"/>
      <c r="Y474" s="357"/>
      <c r="Z474" s="357"/>
      <c r="AA474" s="357"/>
      <c r="AB474" s="357"/>
      <c r="AC474" s="357"/>
      <c r="AD474" s="357"/>
      <c r="AE474" s="357"/>
      <c r="AF474" s="357"/>
      <c r="AG474" s="357"/>
      <c r="AH474" s="357"/>
      <c r="AI474" s="357"/>
      <c r="AJ474" s="357"/>
      <c r="AK474" s="357"/>
      <c r="AL474" s="357"/>
      <c r="AM474" s="357"/>
      <c r="AN474" s="357"/>
      <c r="AO474" s="357"/>
      <c r="AP474" s="357"/>
      <c r="AQ474" s="357"/>
      <c r="AR474" s="357"/>
      <c r="AS474" s="357"/>
      <c r="AT474" s="357"/>
      <c r="AU474" s="228"/>
      <c r="AV474" s="228"/>
      <c r="AW474" s="228"/>
      <c r="AX474" s="72"/>
    </row>
    <row r="475" spans="1:50" ht="22.5" customHeight="1" x14ac:dyDescent="0.25">
      <c r="A475" s="357"/>
      <c r="B475" s="358"/>
      <c r="C475" s="358"/>
      <c r="D475" s="357"/>
      <c r="E475" s="357"/>
      <c r="F475" s="359"/>
      <c r="G475" s="359"/>
      <c r="H475" s="359"/>
      <c r="I475" s="359"/>
      <c r="J475" s="359"/>
      <c r="K475" s="359"/>
      <c r="L475" s="357"/>
      <c r="M475" s="357"/>
      <c r="N475" s="357"/>
      <c r="O475" s="357"/>
      <c r="P475" s="357"/>
      <c r="Q475" s="357"/>
      <c r="R475" s="357"/>
      <c r="S475" s="357"/>
      <c r="T475" s="357"/>
      <c r="U475" s="357"/>
      <c r="V475" s="357"/>
      <c r="W475" s="357"/>
      <c r="X475" s="357"/>
      <c r="Y475" s="357"/>
      <c r="Z475" s="357"/>
      <c r="AA475" s="357"/>
      <c r="AB475" s="357"/>
      <c r="AC475" s="357"/>
      <c r="AD475" s="357"/>
      <c r="AE475" s="357"/>
      <c r="AF475" s="357"/>
      <c r="AG475" s="357"/>
      <c r="AH475" s="357"/>
      <c r="AI475" s="357"/>
      <c r="AJ475" s="357"/>
      <c r="AK475" s="357"/>
      <c r="AL475" s="357"/>
      <c r="AM475" s="357"/>
      <c r="AN475" s="357"/>
      <c r="AO475" s="357"/>
      <c r="AP475" s="357"/>
      <c r="AQ475" s="357"/>
      <c r="AR475" s="357"/>
      <c r="AS475" s="357"/>
      <c r="AT475" s="357"/>
      <c r="AU475" s="228"/>
      <c r="AV475" s="228"/>
      <c r="AW475" s="228"/>
      <c r="AX475" s="72"/>
    </row>
    <row r="476" spans="1:50" ht="22.5" customHeight="1" x14ac:dyDescent="0.25">
      <c r="A476" s="357"/>
      <c r="B476" s="358"/>
      <c r="C476" s="358"/>
      <c r="D476" s="357"/>
      <c r="E476" s="357"/>
      <c r="F476" s="359"/>
      <c r="G476" s="359"/>
      <c r="H476" s="359"/>
      <c r="I476" s="359"/>
      <c r="J476" s="359"/>
      <c r="K476" s="359"/>
      <c r="L476" s="357"/>
      <c r="M476" s="357"/>
      <c r="N476" s="357"/>
      <c r="O476" s="357"/>
      <c r="P476" s="357"/>
      <c r="Q476" s="357"/>
      <c r="R476" s="357"/>
      <c r="S476" s="357"/>
      <c r="T476" s="357"/>
      <c r="U476" s="357"/>
      <c r="V476" s="357"/>
      <c r="W476" s="357"/>
      <c r="X476" s="357"/>
      <c r="Y476" s="357"/>
      <c r="Z476" s="357"/>
      <c r="AA476" s="357"/>
      <c r="AB476" s="357"/>
      <c r="AC476" s="357"/>
      <c r="AD476" s="357"/>
      <c r="AE476" s="357"/>
      <c r="AF476" s="357"/>
      <c r="AG476" s="357"/>
      <c r="AH476" s="357"/>
      <c r="AI476" s="357"/>
      <c r="AJ476" s="357"/>
      <c r="AK476" s="357"/>
      <c r="AL476" s="357"/>
      <c r="AM476" s="357"/>
      <c r="AN476" s="357"/>
      <c r="AO476" s="357"/>
      <c r="AP476" s="357"/>
      <c r="AQ476" s="357"/>
      <c r="AR476" s="357"/>
      <c r="AS476" s="357"/>
      <c r="AT476" s="357"/>
      <c r="AU476" s="228"/>
      <c r="AV476" s="228"/>
      <c r="AW476" s="228"/>
      <c r="AX476" s="72"/>
    </row>
    <row r="477" spans="1:50" ht="22.5" customHeight="1" x14ac:dyDescent="0.25">
      <c r="A477" s="357"/>
      <c r="B477" s="358"/>
      <c r="C477" s="358"/>
      <c r="D477" s="357"/>
      <c r="E477" s="357"/>
      <c r="F477" s="359"/>
      <c r="G477" s="359"/>
      <c r="H477" s="359"/>
      <c r="I477" s="359"/>
      <c r="J477" s="359"/>
      <c r="K477" s="359"/>
      <c r="L477" s="357"/>
      <c r="M477" s="357"/>
      <c r="N477" s="357"/>
      <c r="O477" s="357"/>
      <c r="P477" s="357"/>
      <c r="Q477" s="357"/>
      <c r="R477" s="357"/>
      <c r="S477" s="357"/>
      <c r="T477" s="357"/>
      <c r="U477" s="357"/>
      <c r="V477" s="357"/>
      <c r="W477" s="357"/>
      <c r="X477" s="357"/>
      <c r="Y477" s="357"/>
      <c r="Z477" s="357"/>
      <c r="AA477" s="357"/>
      <c r="AB477" s="357"/>
      <c r="AC477" s="357"/>
      <c r="AD477" s="357"/>
      <c r="AE477" s="357"/>
      <c r="AF477" s="357"/>
      <c r="AG477" s="357"/>
      <c r="AH477" s="357"/>
      <c r="AI477" s="357"/>
      <c r="AJ477" s="357"/>
      <c r="AK477" s="357"/>
      <c r="AL477" s="357"/>
      <c r="AM477" s="357"/>
      <c r="AN477" s="357"/>
      <c r="AO477" s="357"/>
      <c r="AP477" s="357"/>
      <c r="AQ477" s="357"/>
      <c r="AR477" s="357"/>
      <c r="AS477" s="357"/>
      <c r="AT477" s="357"/>
      <c r="AU477" s="228"/>
      <c r="AV477" s="228"/>
      <c r="AW477" s="228"/>
      <c r="AX477" s="72"/>
    </row>
    <row r="478" spans="1:50" ht="22.5" customHeight="1" x14ac:dyDescent="0.25">
      <c r="A478" s="357"/>
      <c r="B478" s="358"/>
      <c r="C478" s="358"/>
      <c r="D478" s="357"/>
      <c r="E478" s="357"/>
      <c r="F478" s="359"/>
      <c r="G478" s="359"/>
      <c r="H478" s="359"/>
      <c r="I478" s="359"/>
      <c r="J478" s="359"/>
      <c r="K478" s="359"/>
      <c r="L478" s="357"/>
      <c r="M478" s="357"/>
      <c r="N478" s="357"/>
      <c r="O478" s="357"/>
      <c r="P478" s="357"/>
      <c r="Q478" s="357"/>
      <c r="R478" s="357"/>
      <c r="S478" s="357"/>
      <c r="T478" s="357"/>
      <c r="U478" s="357"/>
      <c r="V478" s="357"/>
      <c r="W478" s="357"/>
      <c r="X478" s="357"/>
      <c r="Y478" s="357"/>
      <c r="Z478" s="357"/>
      <c r="AA478" s="357"/>
      <c r="AB478" s="357"/>
      <c r="AC478" s="357"/>
      <c r="AD478" s="357"/>
      <c r="AE478" s="357"/>
      <c r="AF478" s="357"/>
      <c r="AG478" s="357"/>
      <c r="AH478" s="357"/>
      <c r="AI478" s="357"/>
      <c r="AJ478" s="357"/>
      <c r="AK478" s="357"/>
      <c r="AL478" s="357"/>
      <c r="AM478" s="357"/>
      <c r="AN478" s="357"/>
      <c r="AO478" s="357"/>
      <c r="AP478" s="357"/>
      <c r="AQ478" s="357"/>
      <c r="AR478" s="357"/>
      <c r="AS478" s="357"/>
      <c r="AT478" s="357"/>
      <c r="AU478" s="228"/>
      <c r="AV478" s="228"/>
      <c r="AW478" s="228"/>
      <c r="AX478" s="72"/>
    </row>
    <row r="479" spans="1:50" ht="22.5" customHeight="1" x14ac:dyDescent="0.25">
      <c r="A479" s="357"/>
      <c r="B479" s="358"/>
      <c r="C479" s="358"/>
      <c r="D479" s="357"/>
      <c r="E479" s="357"/>
      <c r="F479" s="359"/>
      <c r="G479" s="359"/>
      <c r="H479" s="359"/>
      <c r="I479" s="359"/>
      <c r="J479" s="359"/>
      <c r="K479" s="359"/>
      <c r="L479" s="357"/>
      <c r="M479" s="357"/>
      <c r="N479" s="357"/>
      <c r="O479" s="357"/>
      <c r="P479" s="357"/>
      <c r="Q479" s="357"/>
      <c r="R479" s="357"/>
      <c r="S479" s="357"/>
      <c r="T479" s="357"/>
      <c r="U479" s="357"/>
      <c r="V479" s="357"/>
      <c r="W479" s="357"/>
      <c r="X479" s="357"/>
      <c r="Y479" s="357"/>
      <c r="Z479" s="357"/>
      <c r="AA479" s="357"/>
      <c r="AB479" s="357"/>
      <c r="AC479" s="357"/>
      <c r="AD479" s="357"/>
      <c r="AE479" s="357"/>
      <c r="AF479" s="357"/>
      <c r="AG479" s="357"/>
      <c r="AH479" s="357"/>
      <c r="AI479" s="357"/>
      <c r="AJ479" s="357"/>
      <c r="AK479" s="357"/>
      <c r="AL479" s="357"/>
      <c r="AM479" s="357"/>
      <c r="AN479" s="357"/>
      <c r="AO479" s="357"/>
      <c r="AP479" s="357"/>
      <c r="AQ479" s="357"/>
      <c r="AR479" s="357"/>
      <c r="AS479" s="357"/>
      <c r="AT479" s="357"/>
      <c r="AU479" s="228"/>
      <c r="AV479" s="228"/>
      <c r="AW479" s="228"/>
      <c r="AX479" s="72"/>
    </row>
    <row r="480" spans="1:50" ht="22.5" customHeight="1" x14ac:dyDescent="0.25">
      <c r="A480" s="357"/>
      <c r="B480" s="358"/>
      <c r="C480" s="358"/>
      <c r="D480" s="357"/>
      <c r="E480" s="357"/>
      <c r="F480" s="359"/>
      <c r="G480" s="359"/>
      <c r="H480" s="359"/>
      <c r="I480" s="359"/>
      <c r="J480" s="359"/>
      <c r="K480" s="359"/>
      <c r="L480" s="357"/>
      <c r="M480" s="357"/>
      <c r="N480" s="357"/>
      <c r="O480" s="357"/>
      <c r="P480" s="357"/>
      <c r="Q480" s="357"/>
      <c r="R480" s="357"/>
      <c r="S480" s="357"/>
      <c r="T480" s="357"/>
      <c r="U480" s="357"/>
      <c r="V480" s="357"/>
      <c r="W480" s="357"/>
      <c r="X480" s="357"/>
      <c r="Y480" s="357"/>
      <c r="Z480" s="357"/>
      <c r="AA480" s="357"/>
      <c r="AB480" s="357"/>
      <c r="AC480" s="357"/>
      <c r="AD480" s="357"/>
      <c r="AE480" s="357"/>
      <c r="AF480" s="357"/>
      <c r="AG480" s="357"/>
      <c r="AH480" s="357"/>
      <c r="AI480" s="357"/>
      <c r="AJ480" s="357"/>
      <c r="AK480" s="357"/>
      <c r="AL480" s="357"/>
      <c r="AM480" s="357"/>
      <c r="AN480" s="357"/>
      <c r="AO480" s="357"/>
      <c r="AP480" s="357"/>
      <c r="AQ480" s="357"/>
      <c r="AR480" s="357"/>
      <c r="AS480" s="357"/>
      <c r="AT480" s="357"/>
      <c r="AU480" s="228"/>
      <c r="AV480" s="228"/>
      <c r="AW480" s="228"/>
      <c r="AX480" s="72"/>
    </row>
    <row r="481" spans="1:50" ht="22.5" customHeight="1" x14ac:dyDescent="0.25">
      <c r="A481" s="357"/>
      <c r="B481" s="358"/>
      <c r="C481" s="358"/>
      <c r="D481" s="357"/>
      <c r="E481" s="357"/>
      <c r="F481" s="359"/>
      <c r="G481" s="359"/>
      <c r="H481" s="359"/>
      <c r="I481" s="359"/>
      <c r="J481" s="359"/>
      <c r="K481" s="359"/>
      <c r="L481" s="357"/>
      <c r="M481" s="357"/>
      <c r="N481" s="357"/>
      <c r="O481" s="357"/>
      <c r="P481" s="357"/>
      <c r="Q481" s="357"/>
      <c r="R481" s="357"/>
      <c r="S481" s="357"/>
      <c r="T481" s="357"/>
      <c r="U481" s="357"/>
      <c r="V481" s="357"/>
      <c r="W481" s="357"/>
      <c r="X481" s="357"/>
      <c r="Y481" s="357"/>
      <c r="Z481" s="357"/>
      <c r="AA481" s="357"/>
      <c r="AB481" s="357"/>
      <c r="AC481" s="357"/>
      <c r="AD481" s="357"/>
      <c r="AE481" s="357"/>
      <c r="AF481" s="357"/>
      <c r="AG481" s="357"/>
      <c r="AH481" s="357"/>
      <c r="AI481" s="357"/>
      <c r="AJ481" s="357"/>
      <c r="AK481" s="357"/>
      <c r="AL481" s="357"/>
      <c r="AM481" s="357"/>
      <c r="AN481" s="357"/>
      <c r="AO481" s="357"/>
      <c r="AP481" s="357"/>
      <c r="AQ481" s="357"/>
      <c r="AR481" s="357"/>
      <c r="AS481" s="357"/>
      <c r="AT481" s="357"/>
      <c r="AU481" s="228"/>
      <c r="AV481" s="228"/>
      <c r="AW481" s="228"/>
      <c r="AX481" s="72"/>
    </row>
    <row r="482" spans="1:50" ht="22.5" customHeight="1" x14ac:dyDescent="0.25">
      <c r="A482" s="357"/>
      <c r="B482" s="358"/>
      <c r="C482" s="358"/>
      <c r="D482" s="357"/>
      <c r="E482" s="357"/>
      <c r="F482" s="359"/>
      <c r="G482" s="359"/>
      <c r="H482" s="359"/>
      <c r="I482" s="359"/>
      <c r="J482" s="359"/>
      <c r="K482" s="359"/>
      <c r="L482" s="357"/>
      <c r="M482" s="357"/>
      <c r="N482" s="357"/>
      <c r="O482" s="357"/>
      <c r="P482" s="357"/>
      <c r="Q482" s="357"/>
      <c r="R482" s="357"/>
      <c r="S482" s="357"/>
      <c r="T482" s="357"/>
      <c r="U482" s="357"/>
      <c r="V482" s="357"/>
      <c r="W482" s="357"/>
      <c r="X482" s="357"/>
      <c r="Y482" s="357"/>
      <c r="Z482" s="357"/>
      <c r="AA482" s="357"/>
      <c r="AB482" s="357"/>
      <c r="AC482" s="357"/>
      <c r="AD482" s="357"/>
      <c r="AE482" s="357"/>
      <c r="AF482" s="357"/>
      <c r="AG482" s="357"/>
      <c r="AH482" s="357"/>
      <c r="AI482" s="357"/>
      <c r="AJ482" s="357"/>
      <c r="AK482" s="357"/>
      <c r="AL482" s="357"/>
      <c r="AM482" s="357"/>
      <c r="AN482" s="357"/>
      <c r="AO482" s="357"/>
      <c r="AP482" s="357"/>
      <c r="AQ482" s="357"/>
      <c r="AR482" s="357"/>
      <c r="AS482" s="357"/>
      <c r="AT482" s="357"/>
      <c r="AU482" s="228"/>
      <c r="AV482" s="228"/>
      <c r="AW482" s="228"/>
      <c r="AX482" s="72"/>
    </row>
    <row r="483" spans="1:50" ht="22.5" customHeight="1" x14ac:dyDescent="0.25">
      <c r="A483" s="357"/>
      <c r="B483" s="358"/>
      <c r="C483" s="358"/>
      <c r="D483" s="357"/>
      <c r="E483" s="357"/>
      <c r="F483" s="359"/>
      <c r="G483" s="359"/>
      <c r="H483" s="359"/>
      <c r="I483" s="359"/>
      <c r="J483" s="359"/>
      <c r="K483" s="359"/>
      <c r="L483" s="357"/>
      <c r="M483" s="357"/>
      <c r="N483" s="357"/>
      <c r="O483" s="357"/>
      <c r="P483" s="357"/>
      <c r="Q483" s="357"/>
      <c r="R483" s="357"/>
      <c r="S483" s="357"/>
      <c r="T483" s="357"/>
      <c r="U483" s="357"/>
      <c r="V483" s="357"/>
      <c r="W483" s="357"/>
      <c r="X483" s="357"/>
      <c r="Y483" s="357"/>
      <c r="Z483" s="357"/>
      <c r="AA483" s="357"/>
      <c r="AB483" s="357"/>
      <c r="AC483" s="357"/>
      <c r="AD483" s="357"/>
      <c r="AE483" s="357"/>
      <c r="AF483" s="357"/>
      <c r="AG483" s="357"/>
      <c r="AH483" s="357"/>
      <c r="AI483" s="357"/>
      <c r="AJ483" s="357"/>
      <c r="AK483" s="357"/>
      <c r="AL483" s="357"/>
      <c r="AM483" s="357"/>
      <c r="AN483" s="357"/>
      <c r="AO483" s="357"/>
      <c r="AP483" s="357"/>
      <c r="AQ483" s="357"/>
      <c r="AR483" s="357"/>
      <c r="AS483" s="357"/>
      <c r="AT483" s="357"/>
      <c r="AU483" s="228"/>
      <c r="AV483" s="228"/>
      <c r="AW483" s="228"/>
      <c r="AX483" s="72"/>
    </row>
    <row r="484" spans="1:50" ht="22.5" customHeight="1" x14ac:dyDescent="0.25">
      <c r="A484" s="357"/>
      <c r="B484" s="358"/>
      <c r="C484" s="358"/>
      <c r="D484" s="357"/>
      <c r="E484" s="357"/>
      <c r="F484" s="359"/>
      <c r="G484" s="359"/>
      <c r="H484" s="359"/>
      <c r="I484" s="359"/>
      <c r="J484" s="359"/>
      <c r="K484" s="359"/>
      <c r="L484" s="357"/>
      <c r="M484" s="357"/>
      <c r="N484" s="357"/>
      <c r="O484" s="357"/>
      <c r="P484" s="357"/>
      <c r="Q484" s="357"/>
      <c r="R484" s="357"/>
      <c r="S484" s="357"/>
      <c r="T484" s="357"/>
      <c r="U484" s="357"/>
      <c r="V484" s="357"/>
      <c r="W484" s="357"/>
      <c r="X484" s="357"/>
      <c r="Y484" s="357"/>
      <c r="Z484" s="357"/>
      <c r="AA484" s="357"/>
      <c r="AB484" s="357"/>
      <c r="AC484" s="357"/>
      <c r="AD484" s="357"/>
      <c r="AE484" s="357"/>
      <c r="AF484" s="357"/>
      <c r="AG484" s="357"/>
      <c r="AH484" s="357"/>
      <c r="AI484" s="357"/>
      <c r="AJ484" s="357"/>
      <c r="AK484" s="357"/>
      <c r="AL484" s="357"/>
      <c r="AM484" s="357"/>
      <c r="AN484" s="357"/>
      <c r="AO484" s="357"/>
      <c r="AP484" s="357"/>
      <c r="AQ484" s="357"/>
      <c r="AR484" s="357"/>
      <c r="AS484" s="357"/>
      <c r="AT484" s="357"/>
      <c r="AU484" s="228"/>
      <c r="AV484" s="228"/>
      <c r="AW484" s="228"/>
      <c r="AX484" s="72"/>
    </row>
    <row r="485" spans="1:50" ht="22.5" customHeight="1" x14ac:dyDescent="0.25">
      <c r="A485" s="357"/>
      <c r="B485" s="358"/>
      <c r="C485" s="358"/>
      <c r="D485" s="357"/>
      <c r="E485" s="357"/>
      <c r="F485" s="359"/>
      <c r="G485" s="359"/>
      <c r="H485" s="359"/>
      <c r="I485" s="359"/>
      <c r="J485" s="359"/>
      <c r="K485" s="359"/>
      <c r="L485" s="357"/>
      <c r="M485" s="357"/>
      <c r="N485" s="357"/>
      <c r="O485" s="357"/>
      <c r="P485" s="357"/>
      <c r="Q485" s="357"/>
      <c r="R485" s="357"/>
      <c r="S485" s="357"/>
      <c r="T485" s="357"/>
      <c r="U485" s="357"/>
      <c r="V485" s="357"/>
      <c r="W485" s="357"/>
      <c r="X485" s="357"/>
      <c r="Y485" s="357"/>
      <c r="Z485" s="357"/>
      <c r="AA485" s="357"/>
      <c r="AB485" s="357"/>
      <c r="AC485" s="357"/>
      <c r="AD485" s="357"/>
      <c r="AE485" s="357"/>
      <c r="AF485" s="357"/>
      <c r="AG485" s="357"/>
      <c r="AH485" s="357"/>
      <c r="AI485" s="357"/>
      <c r="AJ485" s="357"/>
      <c r="AK485" s="357"/>
      <c r="AL485" s="357"/>
      <c r="AM485" s="357"/>
      <c r="AN485" s="357"/>
      <c r="AO485" s="357"/>
      <c r="AP485" s="357"/>
      <c r="AQ485" s="357"/>
      <c r="AR485" s="357"/>
      <c r="AS485" s="357"/>
      <c r="AT485" s="357"/>
      <c r="AU485" s="228"/>
      <c r="AV485" s="228"/>
      <c r="AW485" s="228"/>
      <c r="AX485" s="72"/>
    </row>
    <row r="486" spans="1:50" ht="22.5" customHeight="1" x14ac:dyDescent="0.25">
      <c r="A486" s="357"/>
      <c r="B486" s="358"/>
      <c r="C486" s="358"/>
      <c r="D486" s="357"/>
      <c r="E486" s="357"/>
      <c r="F486" s="359"/>
      <c r="G486" s="359"/>
      <c r="H486" s="359"/>
      <c r="I486" s="359"/>
      <c r="J486" s="359"/>
      <c r="K486" s="359"/>
      <c r="L486" s="357"/>
      <c r="M486" s="357"/>
      <c r="N486" s="357"/>
      <c r="O486" s="357"/>
      <c r="P486" s="357"/>
      <c r="Q486" s="357"/>
      <c r="R486" s="357"/>
      <c r="S486" s="357"/>
      <c r="T486" s="357"/>
      <c r="U486" s="357"/>
      <c r="V486" s="357"/>
      <c r="W486" s="357"/>
      <c r="X486" s="357"/>
      <c r="Y486" s="357"/>
      <c r="Z486" s="357"/>
      <c r="AA486" s="357"/>
      <c r="AB486" s="357"/>
      <c r="AC486" s="357"/>
      <c r="AD486" s="357"/>
      <c r="AE486" s="357"/>
      <c r="AF486" s="357"/>
      <c r="AG486" s="357"/>
      <c r="AH486" s="357"/>
      <c r="AI486" s="357"/>
      <c r="AJ486" s="357"/>
      <c r="AK486" s="357"/>
      <c r="AL486" s="357"/>
      <c r="AM486" s="357"/>
      <c r="AN486" s="357"/>
      <c r="AO486" s="357"/>
      <c r="AP486" s="357"/>
      <c r="AQ486" s="357"/>
      <c r="AR486" s="357"/>
      <c r="AS486" s="357"/>
      <c r="AT486" s="357"/>
      <c r="AU486" s="228"/>
      <c r="AV486" s="228"/>
      <c r="AW486" s="228"/>
      <c r="AX486" s="72"/>
    </row>
    <row r="487" spans="1:50" ht="22.5" customHeight="1" x14ac:dyDescent="0.25">
      <c r="A487" s="357"/>
      <c r="B487" s="358"/>
      <c r="C487" s="358"/>
      <c r="D487" s="357"/>
      <c r="E487" s="357"/>
      <c r="F487" s="359"/>
      <c r="G487" s="359"/>
      <c r="H487" s="359"/>
      <c r="I487" s="359"/>
      <c r="J487" s="359"/>
      <c r="K487" s="359"/>
      <c r="L487" s="357"/>
      <c r="M487" s="357"/>
      <c r="N487" s="357"/>
      <c r="O487" s="357"/>
      <c r="P487" s="357"/>
      <c r="Q487" s="357"/>
      <c r="R487" s="357"/>
      <c r="S487" s="357"/>
      <c r="T487" s="357"/>
      <c r="U487" s="357"/>
      <c r="V487" s="357"/>
      <c r="W487" s="357"/>
      <c r="X487" s="357"/>
      <c r="Y487" s="357"/>
      <c r="Z487" s="357"/>
      <c r="AA487" s="357"/>
      <c r="AB487" s="357"/>
      <c r="AC487" s="357"/>
      <c r="AD487" s="357"/>
      <c r="AE487" s="357"/>
      <c r="AF487" s="357"/>
      <c r="AG487" s="357"/>
      <c r="AH487" s="357"/>
      <c r="AI487" s="357"/>
      <c r="AJ487" s="357"/>
      <c r="AK487" s="357"/>
      <c r="AL487" s="357"/>
      <c r="AM487" s="357"/>
      <c r="AN487" s="357"/>
      <c r="AO487" s="357"/>
      <c r="AP487" s="357"/>
      <c r="AQ487" s="357"/>
      <c r="AR487" s="357"/>
      <c r="AS487" s="357"/>
      <c r="AT487" s="357"/>
      <c r="AU487" s="228"/>
      <c r="AV487" s="228"/>
      <c r="AW487" s="228"/>
      <c r="AX487" s="72"/>
    </row>
    <row r="488" spans="1:50" ht="22.5" customHeight="1" x14ac:dyDescent="0.25">
      <c r="A488" s="357"/>
      <c r="B488" s="358"/>
      <c r="C488" s="358"/>
      <c r="D488" s="357"/>
      <c r="E488" s="357"/>
      <c r="F488" s="359"/>
      <c r="G488" s="359"/>
      <c r="H488" s="359"/>
      <c r="I488" s="359"/>
      <c r="J488" s="359"/>
      <c r="K488" s="359"/>
      <c r="L488" s="357"/>
      <c r="M488" s="357"/>
      <c r="N488" s="357"/>
      <c r="O488" s="357"/>
      <c r="P488" s="357"/>
      <c r="Q488" s="357"/>
      <c r="R488" s="357"/>
      <c r="S488" s="357"/>
      <c r="T488" s="357"/>
      <c r="U488" s="357"/>
      <c r="V488" s="357"/>
      <c r="W488" s="357"/>
      <c r="X488" s="357"/>
      <c r="Y488" s="357"/>
      <c r="Z488" s="357"/>
      <c r="AA488" s="357"/>
      <c r="AB488" s="357"/>
      <c r="AC488" s="357"/>
      <c r="AD488" s="357"/>
      <c r="AE488" s="357"/>
      <c r="AF488" s="357"/>
      <c r="AG488" s="357"/>
      <c r="AH488" s="357"/>
      <c r="AI488" s="357"/>
      <c r="AJ488" s="357"/>
      <c r="AK488" s="357"/>
      <c r="AL488" s="357"/>
      <c r="AM488" s="357"/>
      <c r="AN488" s="357"/>
      <c r="AO488" s="357"/>
      <c r="AP488" s="357"/>
      <c r="AQ488" s="357"/>
      <c r="AR488" s="357"/>
      <c r="AS488" s="357"/>
      <c r="AT488" s="357"/>
      <c r="AU488" s="228"/>
      <c r="AV488" s="228"/>
      <c r="AW488" s="228"/>
      <c r="AX488" s="72"/>
    </row>
    <row r="489" spans="1:50" ht="22.5" customHeight="1" x14ac:dyDescent="0.25">
      <c r="A489" s="357"/>
      <c r="B489" s="358"/>
      <c r="C489" s="358"/>
      <c r="D489" s="357"/>
      <c r="E489" s="357"/>
      <c r="F489" s="359"/>
      <c r="G489" s="359"/>
      <c r="H489" s="359"/>
      <c r="I489" s="359"/>
      <c r="J489" s="359"/>
      <c r="K489" s="359"/>
      <c r="L489" s="357"/>
      <c r="M489" s="357"/>
      <c r="N489" s="357"/>
      <c r="O489" s="357"/>
      <c r="P489" s="357"/>
      <c r="Q489" s="357"/>
      <c r="R489" s="357"/>
      <c r="S489" s="357"/>
      <c r="T489" s="357"/>
      <c r="U489" s="357"/>
      <c r="V489" s="357"/>
      <c r="W489" s="357"/>
      <c r="X489" s="357"/>
      <c r="Y489" s="357"/>
      <c r="Z489" s="357"/>
      <c r="AA489" s="357"/>
      <c r="AB489" s="357"/>
      <c r="AC489" s="357"/>
      <c r="AD489" s="357"/>
      <c r="AE489" s="357"/>
      <c r="AF489" s="357"/>
      <c r="AG489" s="357"/>
      <c r="AH489" s="357"/>
      <c r="AI489" s="357"/>
      <c r="AJ489" s="357"/>
      <c r="AK489" s="357"/>
      <c r="AL489" s="357"/>
      <c r="AM489" s="357"/>
      <c r="AN489" s="357"/>
      <c r="AO489" s="357"/>
      <c r="AP489" s="357"/>
      <c r="AQ489" s="357"/>
      <c r="AR489" s="357"/>
      <c r="AS489" s="357"/>
      <c r="AT489" s="357"/>
      <c r="AU489" s="228"/>
      <c r="AV489" s="228"/>
      <c r="AW489" s="228"/>
      <c r="AX489" s="72"/>
    </row>
    <row r="490" spans="1:50" ht="22.5" customHeight="1" x14ac:dyDescent="0.25">
      <c r="A490" s="357"/>
      <c r="B490" s="358"/>
      <c r="C490" s="358"/>
      <c r="D490" s="357"/>
      <c r="E490" s="357"/>
      <c r="F490" s="359"/>
      <c r="G490" s="359"/>
      <c r="H490" s="359"/>
      <c r="I490" s="359"/>
      <c r="J490" s="359"/>
      <c r="K490" s="359"/>
      <c r="L490" s="357"/>
      <c r="M490" s="357"/>
      <c r="N490" s="357"/>
      <c r="O490" s="357"/>
      <c r="P490" s="357"/>
      <c r="Q490" s="357"/>
      <c r="R490" s="357"/>
      <c r="S490" s="357"/>
      <c r="T490" s="357"/>
      <c r="U490" s="357"/>
      <c r="V490" s="357"/>
      <c r="W490" s="357"/>
      <c r="X490" s="357"/>
      <c r="Y490" s="357"/>
      <c r="Z490" s="357"/>
      <c r="AA490" s="357"/>
      <c r="AB490" s="357"/>
      <c r="AC490" s="357"/>
      <c r="AD490" s="357"/>
      <c r="AE490" s="357"/>
      <c r="AF490" s="357"/>
      <c r="AG490" s="357"/>
      <c r="AH490" s="357"/>
      <c r="AI490" s="357"/>
      <c r="AJ490" s="357"/>
      <c r="AK490" s="357"/>
      <c r="AL490" s="357"/>
      <c r="AM490" s="357"/>
      <c r="AN490" s="357"/>
      <c r="AO490" s="357"/>
      <c r="AP490" s="357"/>
      <c r="AQ490" s="357"/>
      <c r="AR490" s="357"/>
      <c r="AS490" s="357"/>
      <c r="AT490" s="357"/>
      <c r="AU490" s="228"/>
      <c r="AV490" s="228"/>
      <c r="AW490" s="228"/>
      <c r="AX490" s="72"/>
    </row>
    <row r="491" spans="1:50" ht="22.5" customHeight="1" x14ac:dyDescent="0.25">
      <c r="A491" s="357"/>
      <c r="B491" s="358"/>
      <c r="C491" s="358"/>
      <c r="D491" s="357"/>
      <c r="E491" s="357"/>
      <c r="F491" s="359"/>
      <c r="G491" s="359"/>
      <c r="H491" s="359"/>
      <c r="I491" s="359"/>
      <c r="J491" s="359"/>
      <c r="K491" s="359"/>
      <c r="L491" s="357"/>
      <c r="M491" s="357"/>
      <c r="N491" s="357"/>
      <c r="O491" s="357"/>
      <c r="P491" s="357"/>
      <c r="Q491" s="357"/>
      <c r="R491" s="357"/>
      <c r="S491" s="357"/>
      <c r="T491" s="357"/>
      <c r="U491" s="357"/>
      <c r="V491" s="357"/>
      <c r="W491" s="357"/>
      <c r="X491" s="357"/>
      <c r="Y491" s="357"/>
      <c r="Z491" s="357"/>
      <c r="AA491" s="357"/>
      <c r="AB491" s="357"/>
      <c r="AC491" s="357"/>
      <c r="AD491" s="357"/>
      <c r="AE491" s="357"/>
      <c r="AF491" s="357"/>
      <c r="AG491" s="357"/>
      <c r="AH491" s="357"/>
      <c r="AI491" s="357"/>
      <c r="AJ491" s="357"/>
      <c r="AK491" s="357"/>
      <c r="AL491" s="357"/>
      <c r="AM491" s="357"/>
      <c r="AN491" s="357"/>
      <c r="AO491" s="357"/>
      <c r="AP491" s="357"/>
      <c r="AQ491" s="357"/>
      <c r="AR491" s="357"/>
      <c r="AS491" s="357"/>
      <c r="AT491" s="357"/>
      <c r="AU491" s="228"/>
      <c r="AV491" s="228"/>
      <c r="AW491" s="228"/>
      <c r="AX491" s="72"/>
    </row>
    <row r="492" spans="1:50" ht="22.5" customHeight="1" x14ac:dyDescent="0.25">
      <c r="A492" s="357"/>
      <c r="B492" s="358"/>
      <c r="C492" s="358"/>
      <c r="D492" s="357"/>
      <c r="E492" s="357"/>
      <c r="F492" s="359"/>
      <c r="G492" s="359"/>
      <c r="H492" s="359"/>
      <c r="I492" s="359"/>
      <c r="J492" s="359"/>
      <c r="K492" s="359"/>
      <c r="L492" s="357"/>
      <c r="M492" s="357"/>
      <c r="N492" s="357"/>
      <c r="O492" s="357"/>
      <c r="P492" s="357"/>
      <c r="Q492" s="357"/>
      <c r="R492" s="357"/>
      <c r="S492" s="357"/>
      <c r="T492" s="357"/>
      <c r="U492" s="357"/>
      <c r="V492" s="357"/>
      <c r="W492" s="357"/>
      <c r="X492" s="357"/>
      <c r="Y492" s="357"/>
      <c r="Z492" s="357"/>
      <c r="AA492" s="357"/>
      <c r="AB492" s="357"/>
      <c r="AC492" s="357"/>
      <c r="AD492" s="357"/>
      <c r="AE492" s="357"/>
      <c r="AF492" s="357"/>
      <c r="AG492" s="357"/>
      <c r="AH492" s="357"/>
      <c r="AI492" s="357"/>
      <c r="AJ492" s="357"/>
      <c r="AK492" s="357"/>
      <c r="AL492" s="357"/>
      <c r="AM492" s="357"/>
      <c r="AN492" s="357"/>
      <c r="AO492" s="357"/>
      <c r="AP492" s="357"/>
      <c r="AQ492" s="357"/>
      <c r="AR492" s="357"/>
      <c r="AS492" s="357"/>
      <c r="AT492" s="357"/>
      <c r="AU492" s="228"/>
      <c r="AV492" s="228"/>
      <c r="AW492" s="228"/>
      <c r="AX492" s="72"/>
    </row>
    <row r="493" spans="1:50" ht="22.5" customHeight="1" x14ac:dyDescent="0.25">
      <c r="A493" s="357"/>
      <c r="B493" s="358"/>
      <c r="C493" s="358"/>
      <c r="D493" s="357"/>
      <c r="E493" s="357"/>
      <c r="F493" s="359"/>
      <c r="G493" s="359"/>
      <c r="H493" s="359"/>
      <c r="I493" s="359"/>
      <c r="J493" s="359"/>
      <c r="K493" s="359"/>
      <c r="L493" s="357"/>
      <c r="M493" s="357"/>
      <c r="N493" s="357"/>
      <c r="O493" s="357"/>
      <c r="P493" s="357"/>
      <c r="Q493" s="357"/>
      <c r="R493" s="357"/>
      <c r="S493" s="357"/>
      <c r="T493" s="357"/>
      <c r="U493" s="357"/>
      <c r="V493" s="357"/>
      <c r="W493" s="357"/>
      <c r="X493" s="357"/>
      <c r="Y493" s="357"/>
      <c r="Z493" s="357"/>
      <c r="AA493" s="357"/>
      <c r="AB493" s="357"/>
      <c r="AC493" s="357"/>
      <c r="AD493" s="357"/>
      <c r="AE493" s="357"/>
      <c r="AF493" s="357"/>
      <c r="AG493" s="357"/>
      <c r="AH493" s="357"/>
      <c r="AI493" s="357"/>
      <c r="AJ493" s="357"/>
      <c r="AK493" s="357"/>
      <c r="AL493" s="357"/>
      <c r="AM493" s="357"/>
      <c r="AN493" s="357"/>
      <c r="AO493" s="357"/>
      <c r="AP493" s="357"/>
      <c r="AQ493" s="357"/>
      <c r="AR493" s="357"/>
      <c r="AS493" s="357"/>
      <c r="AT493" s="357"/>
      <c r="AU493" s="228"/>
      <c r="AV493" s="228"/>
      <c r="AW493" s="228"/>
      <c r="AX493" s="72"/>
    </row>
    <row r="494" spans="1:50" ht="22.5" customHeight="1" x14ac:dyDescent="0.25">
      <c r="A494" s="357"/>
      <c r="B494" s="358"/>
      <c r="C494" s="358"/>
      <c r="D494" s="357"/>
      <c r="E494" s="357"/>
      <c r="F494" s="359"/>
      <c r="G494" s="359"/>
      <c r="H494" s="359"/>
      <c r="I494" s="359"/>
      <c r="J494" s="359"/>
      <c r="K494" s="359"/>
      <c r="L494" s="357"/>
      <c r="M494" s="357"/>
      <c r="N494" s="357"/>
      <c r="O494" s="357"/>
      <c r="P494" s="357"/>
      <c r="Q494" s="357"/>
      <c r="R494" s="357"/>
      <c r="S494" s="357"/>
      <c r="T494" s="357"/>
      <c r="U494" s="357"/>
      <c r="V494" s="357"/>
      <c r="W494" s="357"/>
      <c r="X494" s="357"/>
      <c r="Y494" s="357"/>
      <c r="Z494" s="357"/>
      <c r="AA494" s="357"/>
      <c r="AB494" s="357"/>
      <c r="AC494" s="357"/>
      <c r="AD494" s="357"/>
      <c r="AE494" s="357"/>
      <c r="AF494" s="357"/>
      <c r="AG494" s="357"/>
      <c r="AH494" s="357"/>
      <c r="AI494" s="357"/>
      <c r="AJ494" s="357"/>
      <c r="AK494" s="357"/>
      <c r="AL494" s="357"/>
      <c r="AM494" s="357"/>
      <c r="AN494" s="357"/>
      <c r="AO494" s="357"/>
      <c r="AP494" s="357"/>
      <c r="AQ494" s="357"/>
      <c r="AR494" s="357"/>
      <c r="AS494" s="357"/>
      <c r="AT494" s="357"/>
      <c r="AU494" s="228"/>
      <c r="AV494" s="228"/>
      <c r="AW494" s="228"/>
      <c r="AX494" s="72"/>
    </row>
    <row r="495" spans="1:50" ht="22.5" customHeight="1" x14ac:dyDescent="0.25">
      <c r="A495" s="357"/>
      <c r="B495" s="358"/>
      <c r="C495" s="358"/>
      <c r="D495" s="357"/>
      <c r="E495" s="357"/>
      <c r="F495" s="359"/>
      <c r="G495" s="359"/>
      <c r="H495" s="359"/>
      <c r="I495" s="359"/>
      <c r="J495" s="359"/>
      <c r="K495" s="359"/>
      <c r="L495" s="357"/>
      <c r="M495" s="357"/>
      <c r="N495" s="357"/>
      <c r="O495" s="357"/>
      <c r="P495" s="357"/>
      <c r="Q495" s="357"/>
      <c r="R495" s="357"/>
      <c r="S495" s="357"/>
      <c r="T495" s="357"/>
      <c r="U495" s="357"/>
      <c r="V495" s="357"/>
      <c r="W495" s="357"/>
      <c r="X495" s="357"/>
      <c r="Y495" s="357"/>
      <c r="Z495" s="357"/>
      <c r="AA495" s="357"/>
      <c r="AB495" s="357"/>
      <c r="AC495" s="357"/>
      <c r="AD495" s="357"/>
      <c r="AE495" s="357"/>
      <c r="AF495" s="357"/>
      <c r="AG495" s="357"/>
      <c r="AH495" s="357"/>
      <c r="AI495" s="357"/>
      <c r="AJ495" s="357"/>
      <c r="AK495" s="357"/>
      <c r="AL495" s="357"/>
      <c r="AM495" s="357"/>
      <c r="AN495" s="357"/>
      <c r="AO495" s="357"/>
      <c r="AP495" s="357"/>
      <c r="AQ495" s="357"/>
      <c r="AR495" s="357"/>
      <c r="AS495" s="357"/>
      <c r="AT495" s="357"/>
      <c r="AU495" s="228"/>
      <c r="AV495" s="228"/>
      <c r="AW495" s="228"/>
      <c r="AX495" s="72"/>
    </row>
    <row r="496" spans="1:50" ht="22.5" customHeight="1" x14ac:dyDescent="0.25">
      <c r="A496" s="357"/>
      <c r="B496" s="358"/>
      <c r="C496" s="358"/>
      <c r="D496" s="357"/>
      <c r="E496" s="357"/>
      <c r="F496" s="359"/>
      <c r="G496" s="359"/>
      <c r="H496" s="359"/>
      <c r="I496" s="359"/>
      <c r="J496" s="359"/>
      <c r="K496" s="359"/>
      <c r="L496" s="357"/>
      <c r="M496" s="357"/>
      <c r="N496" s="357"/>
      <c r="O496" s="357"/>
      <c r="P496" s="357"/>
      <c r="Q496" s="357"/>
      <c r="R496" s="357"/>
      <c r="S496" s="357"/>
      <c r="T496" s="357"/>
      <c r="U496" s="357"/>
      <c r="V496" s="357"/>
      <c r="W496" s="357"/>
      <c r="X496" s="357"/>
      <c r="Y496" s="357"/>
      <c r="Z496" s="357"/>
      <c r="AA496" s="357"/>
      <c r="AB496" s="357"/>
      <c r="AC496" s="357"/>
      <c r="AD496" s="357"/>
      <c r="AE496" s="357"/>
      <c r="AF496" s="357"/>
      <c r="AG496" s="357"/>
      <c r="AH496" s="357"/>
      <c r="AI496" s="357"/>
      <c r="AJ496" s="357"/>
      <c r="AK496" s="357"/>
      <c r="AL496" s="357"/>
      <c r="AM496" s="357"/>
      <c r="AN496" s="357"/>
      <c r="AO496" s="357"/>
      <c r="AP496" s="357"/>
      <c r="AQ496" s="357"/>
      <c r="AR496" s="357"/>
      <c r="AS496" s="357"/>
      <c r="AT496" s="357"/>
      <c r="AU496" s="228"/>
      <c r="AV496" s="228"/>
      <c r="AW496" s="228"/>
      <c r="AX496" s="72"/>
    </row>
    <row r="497" spans="1:50" ht="22.5" customHeight="1" x14ac:dyDescent="0.25">
      <c r="A497" s="357"/>
      <c r="B497" s="358"/>
      <c r="C497" s="358"/>
      <c r="D497" s="357"/>
      <c r="E497" s="357"/>
      <c r="F497" s="359"/>
      <c r="G497" s="359"/>
      <c r="H497" s="359"/>
      <c r="I497" s="359"/>
      <c r="J497" s="359"/>
      <c r="K497" s="359"/>
      <c r="L497" s="357"/>
      <c r="M497" s="357"/>
      <c r="N497" s="357"/>
      <c r="O497" s="357"/>
      <c r="P497" s="357"/>
      <c r="Q497" s="357"/>
      <c r="R497" s="357"/>
      <c r="S497" s="357"/>
      <c r="T497" s="357"/>
      <c r="U497" s="357"/>
      <c r="V497" s="357"/>
      <c r="W497" s="357"/>
      <c r="X497" s="357"/>
      <c r="Y497" s="357"/>
      <c r="Z497" s="357"/>
      <c r="AA497" s="357"/>
      <c r="AB497" s="357"/>
      <c r="AC497" s="357"/>
      <c r="AD497" s="357"/>
      <c r="AE497" s="357"/>
      <c r="AF497" s="357"/>
      <c r="AG497" s="357"/>
      <c r="AH497" s="357"/>
      <c r="AI497" s="357"/>
      <c r="AJ497" s="357"/>
      <c r="AK497" s="357"/>
      <c r="AL497" s="357"/>
      <c r="AM497" s="357"/>
      <c r="AN497" s="357"/>
      <c r="AO497" s="357"/>
      <c r="AP497" s="357"/>
      <c r="AQ497" s="357"/>
      <c r="AR497" s="357"/>
      <c r="AS497" s="357"/>
      <c r="AT497" s="357"/>
      <c r="AU497" s="228"/>
      <c r="AV497" s="228"/>
      <c r="AW497" s="228"/>
      <c r="AX497" s="72"/>
    </row>
    <row r="498" spans="1:50" ht="22.5" customHeight="1" x14ac:dyDescent="0.25">
      <c r="A498" s="357"/>
      <c r="B498" s="358"/>
      <c r="C498" s="358"/>
      <c r="D498" s="357"/>
      <c r="E498" s="357"/>
      <c r="F498" s="359"/>
      <c r="G498" s="359"/>
      <c r="H498" s="359"/>
      <c r="I498" s="359"/>
      <c r="J498" s="359"/>
      <c r="K498" s="359"/>
      <c r="L498" s="357"/>
      <c r="M498" s="357"/>
      <c r="N498" s="357"/>
      <c r="O498" s="357"/>
      <c r="P498" s="357"/>
      <c r="Q498" s="357"/>
      <c r="R498" s="357"/>
      <c r="S498" s="357"/>
      <c r="T498" s="357"/>
      <c r="U498" s="357"/>
      <c r="V498" s="357"/>
      <c r="W498" s="357"/>
      <c r="X498" s="357"/>
      <c r="Y498" s="357"/>
      <c r="Z498" s="357"/>
      <c r="AA498" s="357"/>
      <c r="AB498" s="357"/>
      <c r="AC498" s="357"/>
      <c r="AD498" s="357"/>
      <c r="AE498" s="357"/>
      <c r="AF498" s="357"/>
      <c r="AG498" s="357"/>
      <c r="AH498" s="357"/>
      <c r="AI498" s="357"/>
      <c r="AJ498" s="357"/>
      <c r="AK498" s="357"/>
      <c r="AL498" s="357"/>
      <c r="AM498" s="357"/>
      <c r="AN498" s="357"/>
      <c r="AO498" s="357"/>
      <c r="AP498" s="357"/>
      <c r="AQ498" s="357"/>
      <c r="AR498" s="357"/>
      <c r="AS498" s="357"/>
      <c r="AT498" s="357"/>
      <c r="AU498" s="228"/>
      <c r="AV498" s="228"/>
      <c r="AW498" s="228"/>
      <c r="AX498" s="72"/>
    </row>
    <row r="499" spans="1:50" ht="22.5" customHeight="1" x14ac:dyDescent="0.25">
      <c r="A499" s="357"/>
      <c r="B499" s="358"/>
      <c r="C499" s="358"/>
      <c r="D499" s="357"/>
      <c r="E499" s="357"/>
      <c r="F499" s="359"/>
      <c r="G499" s="359"/>
      <c r="H499" s="359"/>
      <c r="I499" s="359"/>
      <c r="J499" s="359"/>
      <c r="K499" s="359"/>
      <c r="L499" s="357"/>
      <c r="M499" s="357"/>
      <c r="N499" s="357"/>
      <c r="O499" s="357"/>
      <c r="P499" s="357"/>
      <c r="Q499" s="357"/>
      <c r="R499" s="357"/>
      <c r="S499" s="357"/>
      <c r="T499" s="357"/>
      <c r="U499" s="357"/>
      <c r="V499" s="357"/>
      <c r="W499" s="357"/>
      <c r="X499" s="357"/>
      <c r="Y499" s="357"/>
      <c r="Z499" s="357"/>
      <c r="AA499" s="357"/>
      <c r="AB499" s="357"/>
      <c r="AC499" s="357"/>
      <c r="AD499" s="357"/>
      <c r="AE499" s="357"/>
      <c r="AF499" s="357"/>
      <c r="AG499" s="357"/>
      <c r="AH499" s="357"/>
      <c r="AI499" s="357"/>
      <c r="AJ499" s="357"/>
      <c r="AK499" s="357"/>
      <c r="AL499" s="357"/>
      <c r="AM499" s="357"/>
      <c r="AN499" s="357"/>
      <c r="AO499" s="357"/>
      <c r="AP499" s="357"/>
      <c r="AQ499" s="357"/>
      <c r="AR499" s="357"/>
      <c r="AS499" s="357"/>
      <c r="AT499" s="357"/>
      <c r="AU499" s="228"/>
      <c r="AV499" s="228"/>
      <c r="AW499" s="228"/>
      <c r="AX499" s="72"/>
    </row>
    <row r="500" spans="1:50" ht="22.5" customHeight="1" x14ac:dyDescent="0.25">
      <c r="A500" s="357"/>
      <c r="B500" s="358"/>
      <c r="C500" s="358"/>
      <c r="D500" s="357"/>
      <c r="E500" s="357"/>
      <c r="F500" s="359"/>
      <c r="G500" s="359"/>
      <c r="H500" s="359"/>
      <c r="I500" s="359"/>
      <c r="J500" s="359"/>
      <c r="K500" s="359"/>
      <c r="L500" s="357"/>
      <c r="M500" s="357"/>
      <c r="N500" s="357"/>
      <c r="O500" s="357"/>
      <c r="P500" s="357"/>
      <c r="Q500" s="357"/>
      <c r="R500" s="357"/>
      <c r="S500" s="357"/>
      <c r="T500" s="357"/>
      <c r="U500" s="357"/>
      <c r="V500" s="357"/>
      <c r="W500" s="357"/>
      <c r="X500" s="357"/>
      <c r="Y500" s="357"/>
      <c r="Z500" s="357"/>
      <c r="AA500" s="357"/>
      <c r="AB500" s="357"/>
      <c r="AC500" s="357"/>
      <c r="AD500" s="357"/>
      <c r="AE500" s="357"/>
      <c r="AF500" s="357"/>
      <c r="AG500" s="357"/>
      <c r="AH500" s="357"/>
      <c r="AI500" s="357"/>
      <c r="AJ500" s="357"/>
      <c r="AK500" s="357"/>
      <c r="AL500" s="357"/>
      <c r="AM500" s="357"/>
      <c r="AN500" s="357"/>
      <c r="AO500" s="357"/>
      <c r="AP500" s="357"/>
      <c r="AQ500" s="357"/>
      <c r="AR500" s="357"/>
      <c r="AS500" s="357"/>
      <c r="AT500" s="357"/>
      <c r="AU500" s="228"/>
      <c r="AV500" s="228"/>
      <c r="AW500" s="228"/>
      <c r="AX500" s="72"/>
    </row>
    <row r="501" spans="1:50" ht="22.5" customHeight="1" x14ac:dyDescent="0.25">
      <c r="A501" s="357"/>
      <c r="B501" s="358"/>
      <c r="C501" s="358"/>
      <c r="D501" s="357"/>
      <c r="E501" s="357"/>
      <c r="F501" s="359"/>
      <c r="G501" s="359"/>
      <c r="H501" s="359"/>
      <c r="I501" s="359"/>
      <c r="J501" s="359"/>
      <c r="K501" s="359"/>
      <c r="L501" s="357"/>
      <c r="M501" s="357"/>
      <c r="N501" s="357"/>
      <c r="O501" s="357"/>
      <c r="P501" s="357"/>
      <c r="Q501" s="357"/>
      <c r="R501" s="357"/>
      <c r="S501" s="357"/>
      <c r="T501" s="357"/>
      <c r="U501" s="357"/>
      <c r="V501" s="357"/>
      <c r="W501" s="357"/>
      <c r="X501" s="357"/>
      <c r="Y501" s="357"/>
      <c r="Z501" s="357"/>
      <c r="AA501" s="357"/>
      <c r="AB501" s="357"/>
      <c r="AC501" s="357"/>
      <c r="AD501" s="357"/>
      <c r="AE501" s="357"/>
      <c r="AF501" s="357"/>
      <c r="AG501" s="357"/>
      <c r="AH501" s="357"/>
      <c r="AI501" s="357"/>
      <c r="AJ501" s="357"/>
      <c r="AK501" s="357"/>
      <c r="AL501" s="357"/>
      <c r="AM501" s="357"/>
      <c r="AN501" s="357"/>
      <c r="AO501" s="357"/>
      <c r="AP501" s="357"/>
      <c r="AQ501" s="357"/>
      <c r="AR501" s="357"/>
      <c r="AS501" s="357"/>
      <c r="AT501" s="357"/>
      <c r="AU501" s="228"/>
      <c r="AV501" s="228"/>
      <c r="AW501" s="228"/>
      <c r="AX501" s="72"/>
    </row>
    <row r="502" spans="1:50" ht="22.5" customHeight="1" x14ac:dyDescent="0.25">
      <c r="A502" s="357"/>
      <c r="B502" s="358"/>
      <c r="C502" s="358"/>
      <c r="D502" s="357"/>
      <c r="E502" s="357"/>
      <c r="F502" s="359"/>
      <c r="G502" s="359"/>
      <c r="H502" s="359"/>
      <c r="I502" s="359"/>
      <c r="J502" s="359"/>
      <c r="K502" s="359"/>
      <c r="L502" s="357"/>
      <c r="M502" s="357"/>
      <c r="N502" s="357"/>
      <c r="O502" s="357"/>
      <c r="P502" s="357"/>
      <c r="Q502" s="357"/>
      <c r="R502" s="357"/>
      <c r="S502" s="357"/>
      <c r="T502" s="357"/>
      <c r="U502" s="357"/>
      <c r="V502" s="357"/>
      <c r="W502" s="357"/>
      <c r="X502" s="357"/>
      <c r="Y502" s="357"/>
      <c r="Z502" s="357"/>
      <c r="AA502" s="357"/>
      <c r="AB502" s="357"/>
      <c r="AC502" s="357"/>
      <c r="AD502" s="357"/>
      <c r="AE502" s="357"/>
      <c r="AF502" s="357"/>
      <c r="AG502" s="357"/>
      <c r="AH502" s="357"/>
      <c r="AI502" s="357"/>
      <c r="AJ502" s="357"/>
      <c r="AK502" s="357"/>
      <c r="AL502" s="357"/>
      <c r="AM502" s="357"/>
      <c r="AN502" s="357"/>
      <c r="AO502" s="357"/>
      <c r="AP502" s="357"/>
      <c r="AQ502" s="357"/>
      <c r="AR502" s="357"/>
      <c r="AS502" s="357"/>
      <c r="AT502" s="357"/>
      <c r="AU502" s="228"/>
      <c r="AV502" s="228"/>
      <c r="AW502" s="228"/>
      <c r="AX502" s="72"/>
    </row>
    <row r="503" spans="1:50" ht="22.5" customHeight="1" x14ac:dyDescent="0.25">
      <c r="A503" s="357"/>
      <c r="B503" s="358"/>
      <c r="C503" s="358"/>
      <c r="D503" s="357"/>
      <c r="E503" s="357"/>
      <c r="F503" s="359"/>
      <c r="G503" s="359"/>
      <c r="H503" s="359"/>
      <c r="I503" s="359"/>
      <c r="J503" s="359"/>
      <c r="K503" s="359"/>
      <c r="L503" s="357"/>
      <c r="M503" s="357"/>
      <c r="N503" s="357"/>
      <c r="O503" s="357"/>
      <c r="P503" s="357"/>
      <c r="Q503" s="357"/>
      <c r="R503" s="357"/>
      <c r="S503" s="357"/>
      <c r="T503" s="357"/>
      <c r="U503" s="357"/>
      <c r="V503" s="357"/>
      <c r="W503" s="357"/>
      <c r="X503" s="357"/>
      <c r="Y503" s="357"/>
      <c r="Z503" s="357"/>
      <c r="AA503" s="357"/>
      <c r="AB503" s="357"/>
      <c r="AC503" s="357"/>
      <c r="AD503" s="357"/>
      <c r="AE503" s="357"/>
      <c r="AF503" s="357"/>
      <c r="AG503" s="357"/>
      <c r="AH503" s="357"/>
      <c r="AI503" s="357"/>
      <c r="AJ503" s="357"/>
      <c r="AK503" s="357"/>
      <c r="AL503" s="357"/>
      <c r="AM503" s="357"/>
      <c r="AN503" s="357"/>
      <c r="AO503" s="357"/>
      <c r="AP503" s="357"/>
      <c r="AQ503" s="357"/>
      <c r="AR503" s="357"/>
      <c r="AS503" s="357"/>
      <c r="AT503" s="357"/>
      <c r="AU503" s="228"/>
      <c r="AV503" s="228"/>
      <c r="AW503" s="228"/>
      <c r="AX503" s="72"/>
    </row>
    <row r="504" spans="1:50" ht="22.5" customHeight="1" x14ac:dyDescent="0.25">
      <c r="A504" s="357"/>
      <c r="B504" s="358"/>
      <c r="C504" s="358"/>
      <c r="D504" s="357"/>
      <c r="E504" s="357"/>
      <c r="F504" s="359"/>
      <c r="G504" s="359"/>
      <c r="H504" s="359"/>
      <c r="I504" s="359"/>
      <c r="J504" s="359"/>
      <c r="K504" s="359"/>
      <c r="L504" s="357"/>
      <c r="M504" s="357"/>
      <c r="N504" s="357"/>
      <c r="O504" s="357"/>
      <c r="P504" s="357"/>
      <c r="Q504" s="357"/>
      <c r="R504" s="357"/>
      <c r="S504" s="357"/>
      <c r="T504" s="357"/>
      <c r="U504" s="357"/>
      <c r="V504" s="357"/>
      <c r="W504" s="357"/>
      <c r="X504" s="357"/>
      <c r="Y504" s="357"/>
      <c r="Z504" s="357"/>
      <c r="AA504" s="357"/>
      <c r="AB504" s="357"/>
      <c r="AC504" s="357"/>
      <c r="AD504" s="357"/>
      <c r="AE504" s="357"/>
      <c r="AF504" s="357"/>
      <c r="AG504" s="357"/>
      <c r="AH504" s="357"/>
      <c r="AI504" s="357"/>
      <c r="AJ504" s="357"/>
      <c r="AK504" s="357"/>
      <c r="AL504" s="357"/>
      <c r="AM504" s="357"/>
      <c r="AN504" s="357"/>
      <c r="AO504" s="357"/>
      <c r="AP504" s="357"/>
      <c r="AQ504" s="357"/>
      <c r="AR504" s="357"/>
      <c r="AS504" s="357"/>
      <c r="AT504" s="357"/>
      <c r="AU504" s="228"/>
      <c r="AV504" s="228"/>
      <c r="AW504" s="228"/>
      <c r="AX504" s="72"/>
    </row>
    <row r="505" spans="1:50" ht="22.5" customHeight="1" x14ac:dyDescent="0.25">
      <c r="A505" s="357"/>
      <c r="B505" s="358"/>
      <c r="C505" s="358"/>
      <c r="D505" s="357"/>
      <c r="E505" s="357"/>
      <c r="F505" s="359"/>
      <c r="G505" s="359"/>
      <c r="H505" s="359"/>
      <c r="I505" s="359"/>
      <c r="J505" s="359"/>
      <c r="K505" s="359"/>
      <c r="L505" s="357"/>
      <c r="M505" s="357"/>
      <c r="N505" s="357"/>
      <c r="O505" s="357"/>
      <c r="P505" s="357"/>
      <c r="Q505" s="357"/>
      <c r="R505" s="357"/>
      <c r="S505" s="357"/>
      <c r="T505" s="357"/>
      <c r="U505" s="357"/>
      <c r="V505" s="357"/>
      <c r="W505" s="357"/>
      <c r="X505" s="357"/>
      <c r="Y505" s="357"/>
      <c r="Z505" s="357"/>
      <c r="AA505" s="357"/>
      <c r="AB505" s="357"/>
      <c r="AC505" s="357"/>
      <c r="AD505" s="357"/>
      <c r="AE505" s="357"/>
      <c r="AF505" s="357"/>
      <c r="AG505" s="357"/>
      <c r="AH505" s="357"/>
      <c r="AI505" s="357"/>
      <c r="AJ505" s="357"/>
      <c r="AK505" s="357"/>
      <c r="AL505" s="357"/>
      <c r="AM505" s="357"/>
      <c r="AN505" s="357"/>
      <c r="AO505" s="357"/>
      <c r="AP505" s="357"/>
      <c r="AQ505" s="357"/>
      <c r="AR505" s="357"/>
      <c r="AS505" s="357"/>
      <c r="AT505" s="357"/>
      <c r="AU505" s="228"/>
      <c r="AV505" s="228"/>
      <c r="AW505" s="228"/>
      <c r="AX505" s="72"/>
    </row>
    <row r="506" spans="1:50" ht="22.5" customHeight="1" x14ac:dyDescent="0.25">
      <c r="A506" s="357"/>
      <c r="B506" s="358"/>
      <c r="C506" s="358"/>
      <c r="D506" s="357"/>
      <c r="E506" s="357"/>
      <c r="F506" s="359"/>
      <c r="G506" s="359"/>
      <c r="H506" s="359"/>
      <c r="I506" s="359"/>
      <c r="J506" s="359"/>
      <c r="K506" s="359"/>
      <c r="L506" s="357"/>
      <c r="M506" s="357"/>
      <c r="N506" s="357"/>
      <c r="O506" s="357"/>
      <c r="P506" s="357"/>
      <c r="Q506" s="357"/>
      <c r="R506" s="357"/>
      <c r="S506" s="357"/>
      <c r="T506" s="357"/>
      <c r="U506" s="357"/>
      <c r="V506" s="357"/>
      <c r="W506" s="357"/>
      <c r="X506" s="357"/>
      <c r="Y506" s="357"/>
      <c r="Z506" s="357"/>
      <c r="AA506" s="357"/>
      <c r="AB506" s="357"/>
      <c r="AC506" s="357"/>
      <c r="AD506" s="357"/>
      <c r="AE506" s="357"/>
      <c r="AF506" s="357"/>
      <c r="AG506" s="357"/>
      <c r="AH506" s="357"/>
      <c r="AI506" s="357"/>
      <c r="AJ506" s="357"/>
      <c r="AK506" s="357"/>
      <c r="AL506" s="357"/>
      <c r="AM506" s="357"/>
      <c r="AN506" s="357"/>
      <c r="AO506" s="357"/>
      <c r="AP506" s="357"/>
      <c r="AQ506" s="357"/>
      <c r="AR506" s="357"/>
      <c r="AS506" s="357"/>
      <c r="AT506" s="357"/>
      <c r="AU506" s="228"/>
      <c r="AV506" s="228"/>
      <c r="AW506" s="228"/>
      <c r="AX506" s="72"/>
    </row>
    <row r="507" spans="1:50" ht="22.5" customHeight="1" x14ac:dyDescent="0.25">
      <c r="A507" s="357"/>
      <c r="B507" s="358"/>
      <c r="C507" s="358"/>
      <c r="D507" s="357"/>
      <c r="E507" s="357"/>
      <c r="F507" s="359"/>
      <c r="G507" s="359"/>
      <c r="H507" s="359"/>
      <c r="I507" s="359"/>
      <c r="J507" s="359"/>
      <c r="K507" s="359"/>
      <c r="L507" s="357"/>
      <c r="M507" s="357"/>
      <c r="N507" s="357"/>
      <c r="O507" s="357"/>
      <c r="P507" s="357"/>
      <c r="Q507" s="357"/>
      <c r="R507" s="357"/>
      <c r="S507" s="357"/>
      <c r="T507" s="357"/>
      <c r="U507" s="357"/>
      <c r="V507" s="357"/>
      <c r="W507" s="357"/>
      <c r="X507" s="357"/>
      <c r="Y507" s="357"/>
      <c r="Z507" s="357"/>
      <c r="AA507" s="357"/>
      <c r="AB507" s="357"/>
      <c r="AC507" s="357"/>
      <c r="AD507" s="357"/>
      <c r="AE507" s="357"/>
      <c r="AF507" s="357"/>
      <c r="AG507" s="357"/>
      <c r="AH507" s="357"/>
      <c r="AI507" s="357"/>
      <c r="AJ507" s="357"/>
      <c r="AK507" s="357"/>
      <c r="AL507" s="357"/>
      <c r="AM507" s="357"/>
      <c r="AN507" s="357"/>
      <c r="AO507" s="357"/>
      <c r="AP507" s="357"/>
      <c r="AQ507" s="357"/>
      <c r="AR507" s="357"/>
      <c r="AS507" s="357"/>
      <c r="AT507" s="357"/>
      <c r="AU507" s="228"/>
      <c r="AV507" s="228"/>
      <c r="AW507" s="228"/>
      <c r="AX507" s="72"/>
    </row>
    <row r="508" spans="1:50" ht="22.5" customHeight="1" x14ac:dyDescent="0.25">
      <c r="A508" s="357"/>
      <c r="B508" s="358"/>
      <c r="C508" s="358"/>
      <c r="D508" s="357"/>
      <c r="E508" s="357"/>
      <c r="F508" s="359"/>
      <c r="G508" s="359"/>
      <c r="H508" s="359"/>
      <c r="I508" s="359"/>
      <c r="J508" s="359"/>
      <c r="K508" s="359"/>
      <c r="L508" s="357"/>
      <c r="M508" s="357"/>
      <c r="N508" s="357"/>
      <c r="O508" s="357"/>
      <c r="P508" s="357"/>
      <c r="Q508" s="357"/>
      <c r="R508" s="357"/>
      <c r="S508" s="357"/>
      <c r="T508" s="357"/>
      <c r="U508" s="357"/>
      <c r="V508" s="357"/>
      <c r="W508" s="357"/>
      <c r="X508" s="357"/>
      <c r="Y508" s="357"/>
      <c r="Z508" s="357"/>
      <c r="AA508" s="357"/>
      <c r="AB508" s="357"/>
      <c r="AC508" s="357"/>
      <c r="AD508" s="357"/>
      <c r="AE508" s="357"/>
      <c r="AF508" s="357"/>
      <c r="AG508" s="357"/>
      <c r="AH508" s="357"/>
      <c r="AI508" s="357"/>
      <c r="AJ508" s="357"/>
      <c r="AK508" s="357"/>
      <c r="AL508" s="357"/>
      <c r="AM508" s="357"/>
      <c r="AN508" s="357"/>
      <c r="AO508" s="357"/>
      <c r="AP508" s="357"/>
      <c r="AQ508" s="357"/>
      <c r="AR508" s="357"/>
      <c r="AS508" s="357"/>
      <c r="AT508" s="357"/>
      <c r="AU508" s="228"/>
      <c r="AV508" s="228"/>
      <c r="AW508" s="228"/>
      <c r="AX508" s="72"/>
    </row>
    <row r="509" spans="1:50" ht="22.5" customHeight="1" x14ac:dyDescent="0.25">
      <c r="A509" s="357"/>
      <c r="B509" s="358"/>
      <c r="C509" s="358"/>
      <c r="D509" s="357"/>
      <c r="E509" s="357"/>
      <c r="F509" s="359"/>
      <c r="G509" s="359"/>
      <c r="H509" s="359"/>
      <c r="I509" s="359"/>
      <c r="J509" s="359"/>
      <c r="K509" s="359"/>
      <c r="L509" s="357"/>
      <c r="M509" s="357"/>
      <c r="N509" s="357"/>
      <c r="O509" s="357"/>
      <c r="P509" s="357"/>
      <c r="Q509" s="357"/>
      <c r="R509" s="357"/>
      <c r="S509" s="357"/>
      <c r="T509" s="357"/>
      <c r="U509" s="357"/>
      <c r="V509" s="357"/>
      <c r="W509" s="357"/>
      <c r="X509" s="357"/>
      <c r="Y509" s="357"/>
      <c r="Z509" s="357"/>
      <c r="AA509" s="357"/>
      <c r="AB509" s="357"/>
      <c r="AC509" s="357"/>
      <c r="AD509" s="357"/>
      <c r="AE509" s="357"/>
      <c r="AF509" s="357"/>
      <c r="AG509" s="357"/>
      <c r="AH509" s="357"/>
      <c r="AI509" s="357"/>
      <c r="AJ509" s="357"/>
      <c r="AK509" s="357"/>
      <c r="AL509" s="357"/>
      <c r="AM509" s="357"/>
      <c r="AN509" s="357"/>
      <c r="AO509" s="357"/>
      <c r="AP509" s="357"/>
      <c r="AQ509" s="357"/>
      <c r="AR509" s="357"/>
      <c r="AS509" s="357"/>
      <c r="AT509" s="357"/>
      <c r="AU509" s="228"/>
      <c r="AV509" s="228"/>
      <c r="AW509" s="228"/>
      <c r="AX509" s="72"/>
    </row>
    <row r="510" spans="1:50" ht="22.5" customHeight="1" x14ac:dyDescent="0.25">
      <c r="A510" s="357"/>
      <c r="B510" s="358"/>
      <c r="C510" s="358"/>
      <c r="D510" s="357"/>
      <c r="E510" s="357"/>
      <c r="F510" s="359"/>
      <c r="G510" s="359"/>
      <c r="H510" s="359"/>
      <c r="I510" s="359"/>
      <c r="J510" s="359"/>
      <c r="K510" s="359"/>
      <c r="L510" s="357"/>
      <c r="M510" s="357"/>
      <c r="N510" s="357"/>
      <c r="O510" s="357"/>
      <c r="P510" s="357"/>
      <c r="Q510" s="357"/>
      <c r="R510" s="357"/>
      <c r="S510" s="357"/>
      <c r="T510" s="357"/>
      <c r="U510" s="357"/>
      <c r="V510" s="357"/>
      <c r="W510" s="357"/>
      <c r="X510" s="357"/>
      <c r="Y510" s="357"/>
      <c r="Z510" s="357"/>
      <c r="AA510" s="357"/>
      <c r="AB510" s="357"/>
      <c r="AC510" s="357"/>
      <c r="AD510" s="357"/>
      <c r="AE510" s="357"/>
      <c r="AF510" s="357"/>
      <c r="AG510" s="357"/>
      <c r="AH510" s="357"/>
      <c r="AI510" s="357"/>
      <c r="AJ510" s="357"/>
      <c r="AK510" s="357"/>
      <c r="AL510" s="357"/>
      <c r="AM510" s="357"/>
      <c r="AN510" s="357"/>
      <c r="AO510" s="357"/>
      <c r="AP510" s="357"/>
      <c r="AQ510" s="357"/>
      <c r="AR510" s="357"/>
      <c r="AS510" s="357"/>
      <c r="AT510" s="357"/>
      <c r="AU510" s="228"/>
      <c r="AV510" s="228"/>
      <c r="AW510" s="228"/>
      <c r="AX510" s="72"/>
    </row>
    <row r="511" spans="1:50" ht="22.5" customHeight="1" x14ac:dyDescent="0.25">
      <c r="A511" s="357"/>
      <c r="B511" s="358"/>
      <c r="C511" s="358"/>
      <c r="D511" s="357"/>
      <c r="E511" s="357"/>
      <c r="F511" s="359"/>
      <c r="G511" s="359"/>
      <c r="H511" s="359"/>
      <c r="I511" s="359"/>
      <c r="J511" s="359"/>
      <c r="K511" s="359"/>
      <c r="L511" s="357"/>
      <c r="M511" s="357"/>
      <c r="N511" s="357"/>
      <c r="O511" s="357"/>
      <c r="P511" s="357"/>
      <c r="Q511" s="357"/>
      <c r="R511" s="357"/>
      <c r="S511" s="357"/>
      <c r="T511" s="357"/>
      <c r="U511" s="357"/>
      <c r="V511" s="357"/>
      <c r="W511" s="357"/>
      <c r="X511" s="357"/>
      <c r="Y511" s="357"/>
      <c r="Z511" s="357"/>
      <c r="AA511" s="357"/>
      <c r="AB511" s="357"/>
      <c r="AC511" s="357"/>
      <c r="AD511" s="357"/>
      <c r="AE511" s="357"/>
      <c r="AF511" s="357"/>
      <c r="AG511" s="357"/>
      <c r="AH511" s="357"/>
      <c r="AI511" s="357"/>
      <c r="AJ511" s="357"/>
      <c r="AK511" s="357"/>
      <c r="AL511" s="357"/>
      <c r="AM511" s="357"/>
      <c r="AN511" s="357"/>
      <c r="AO511" s="357"/>
      <c r="AP511" s="357"/>
      <c r="AQ511" s="357"/>
      <c r="AR511" s="357"/>
      <c r="AS511" s="357"/>
      <c r="AT511" s="357"/>
      <c r="AU511" s="228"/>
      <c r="AV511" s="228"/>
      <c r="AW511" s="228"/>
      <c r="AX511" s="72"/>
    </row>
    <row r="512" spans="1:50" ht="22.5" customHeight="1" x14ac:dyDescent="0.25">
      <c r="A512" s="357"/>
      <c r="B512" s="358"/>
      <c r="C512" s="358"/>
      <c r="D512" s="357"/>
      <c r="E512" s="357"/>
      <c r="F512" s="359"/>
      <c r="G512" s="359"/>
      <c r="H512" s="359"/>
      <c r="I512" s="359"/>
      <c r="J512" s="359"/>
      <c r="K512" s="359"/>
      <c r="L512" s="357"/>
      <c r="M512" s="357"/>
      <c r="N512" s="357"/>
      <c r="O512" s="357"/>
      <c r="P512" s="357"/>
      <c r="Q512" s="357"/>
      <c r="R512" s="357"/>
      <c r="S512" s="357"/>
      <c r="T512" s="357"/>
      <c r="U512" s="357"/>
      <c r="V512" s="357"/>
      <c r="W512" s="357"/>
      <c r="X512" s="357"/>
      <c r="Y512" s="357"/>
      <c r="Z512" s="357"/>
      <c r="AA512" s="357"/>
      <c r="AB512" s="357"/>
      <c r="AC512" s="357"/>
      <c r="AD512" s="357"/>
      <c r="AE512" s="357"/>
      <c r="AF512" s="357"/>
      <c r="AG512" s="357"/>
      <c r="AH512" s="357"/>
      <c r="AI512" s="357"/>
      <c r="AJ512" s="357"/>
      <c r="AK512" s="357"/>
      <c r="AL512" s="357"/>
      <c r="AM512" s="357"/>
      <c r="AN512" s="357"/>
      <c r="AO512" s="357"/>
      <c r="AP512" s="357"/>
      <c r="AQ512" s="357"/>
      <c r="AR512" s="357"/>
      <c r="AS512" s="357"/>
      <c r="AT512" s="357"/>
      <c r="AU512" s="228"/>
      <c r="AV512" s="228"/>
      <c r="AW512" s="228"/>
      <c r="AX512" s="72"/>
    </row>
    <row r="513" spans="1:50" ht="22.5" customHeight="1" x14ac:dyDescent="0.25">
      <c r="A513" s="357"/>
      <c r="B513" s="358"/>
      <c r="C513" s="358"/>
      <c r="D513" s="357"/>
      <c r="E513" s="357"/>
      <c r="F513" s="359"/>
      <c r="G513" s="359"/>
      <c r="H513" s="359"/>
      <c r="I513" s="359"/>
      <c r="J513" s="359"/>
      <c r="K513" s="359"/>
      <c r="L513" s="357"/>
      <c r="M513" s="357"/>
      <c r="N513" s="357"/>
      <c r="O513" s="357"/>
      <c r="P513" s="357"/>
      <c r="Q513" s="357"/>
      <c r="R513" s="357"/>
      <c r="S513" s="357"/>
      <c r="T513" s="357"/>
      <c r="U513" s="357"/>
      <c r="V513" s="357"/>
      <c r="W513" s="357"/>
      <c r="X513" s="357"/>
      <c r="Y513" s="357"/>
      <c r="Z513" s="357"/>
      <c r="AA513" s="357"/>
      <c r="AB513" s="357"/>
      <c r="AC513" s="357"/>
      <c r="AD513" s="357"/>
      <c r="AE513" s="357"/>
      <c r="AF513" s="357"/>
      <c r="AG513" s="357"/>
      <c r="AH513" s="357"/>
      <c r="AI513" s="357"/>
      <c r="AJ513" s="357"/>
      <c r="AK513" s="357"/>
      <c r="AL513" s="357"/>
      <c r="AM513" s="357"/>
      <c r="AN513" s="357"/>
      <c r="AO513" s="357"/>
      <c r="AP513" s="357"/>
      <c r="AQ513" s="357"/>
      <c r="AR513" s="357"/>
      <c r="AS513" s="357"/>
      <c r="AT513" s="357"/>
      <c r="AU513" s="228"/>
      <c r="AV513" s="228"/>
      <c r="AW513" s="228"/>
      <c r="AX513" s="72"/>
    </row>
    <row r="514" spans="1:50" ht="22.5" customHeight="1" x14ac:dyDescent="0.25">
      <c r="A514" s="357"/>
      <c r="B514" s="358"/>
      <c r="C514" s="358"/>
      <c r="D514" s="357"/>
      <c r="E514" s="357"/>
      <c r="F514" s="359"/>
      <c r="G514" s="359"/>
      <c r="H514" s="359"/>
      <c r="I514" s="359"/>
      <c r="J514" s="359"/>
      <c r="K514" s="359"/>
      <c r="L514" s="357"/>
      <c r="M514" s="357"/>
      <c r="N514" s="357"/>
      <c r="O514" s="357"/>
      <c r="P514" s="357"/>
      <c r="Q514" s="357"/>
      <c r="R514" s="357"/>
      <c r="S514" s="357"/>
      <c r="T514" s="357"/>
      <c r="U514" s="357"/>
      <c r="V514" s="357"/>
      <c r="W514" s="357"/>
      <c r="X514" s="357"/>
      <c r="Y514" s="357"/>
      <c r="Z514" s="357"/>
      <c r="AA514" s="357"/>
      <c r="AB514" s="357"/>
      <c r="AC514" s="357"/>
      <c r="AD514" s="357"/>
      <c r="AE514" s="357"/>
      <c r="AF514" s="357"/>
      <c r="AG514" s="357"/>
      <c r="AH514" s="357"/>
      <c r="AI514" s="357"/>
      <c r="AJ514" s="357"/>
      <c r="AK514" s="357"/>
      <c r="AL514" s="357"/>
      <c r="AM514" s="357"/>
      <c r="AN514" s="357"/>
      <c r="AO514" s="357"/>
      <c r="AP514" s="357"/>
      <c r="AQ514" s="357"/>
      <c r="AR514" s="357"/>
      <c r="AS514" s="357"/>
      <c r="AT514" s="357"/>
      <c r="AU514" s="228"/>
      <c r="AV514" s="228"/>
      <c r="AW514" s="228"/>
      <c r="AX514" s="72"/>
    </row>
    <row r="515" spans="1:50" ht="22.5" customHeight="1" x14ac:dyDescent="0.25">
      <c r="A515" s="357"/>
      <c r="B515" s="358"/>
      <c r="C515" s="358"/>
      <c r="D515" s="357"/>
      <c r="E515" s="357"/>
      <c r="F515" s="359"/>
      <c r="G515" s="359"/>
      <c r="H515" s="359"/>
      <c r="I515" s="359"/>
      <c r="J515" s="359"/>
      <c r="K515" s="359"/>
      <c r="L515" s="357"/>
      <c r="M515" s="357"/>
      <c r="N515" s="357"/>
      <c r="O515" s="357"/>
      <c r="P515" s="357"/>
      <c r="Q515" s="357"/>
      <c r="R515" s="357"/>
      <c r="S515" s="357"/>
      <c r="T515" s="357"/>
      <c r="U515" s="357"/>
      <c r="V515" s="357"/>
      <c r="W515" s="357"/>
      <c r="X515" s="357"/>
      <c r="Y515" s="357"/>
      <c r="Z515" s="357"/>
      <c r="AA515" s="357"/>
      <c r="AB515" s="357"/>
      <c r="AC515" s="357"/>
      <c r="AD515" s="357"/>
      <c r="AE515" s="357"/>
      <c r="AF515" s="357"/>
      <c r="AG515" s="357"/>
      <c r="AH515" s="357"/>
      <c r="AI515" s="357"/>
      <c r="AJ515" s="357"/>
      <c r="AK515" s="357"/>
      <c r="AL515" s="357"/>
      <c r="AM515" s="357"/>
      <c r="AN515" s="357"/>
      <c r="AO515" s="357"/>
      <c r="AP515" s="357"/>
      <c r="AQ515" s="357"/>
      <c r="AR515" s="357"/>
      <c r="AS515" s="357"/>
      <c r="AT515" s="357"/>
      <c r="AU515" s="228"/>
      <c r="AV515" s="228"/>
      <c r="AW515" s="228"/>
      <c r="AX515" s="72"/>
    </row>
    <row r="516" spans="1:50" ht="22.5" customHeight="1" x14ac:dyDescent="0.25">
      <c r="A516" s="357"/>
      <c r="B516" s="358"/>
      <c r="C516" s="358"/>
      <c r="D516" s="357"/>
      <c r="E516" s="357"/>
      <c r="F516" s="359"/>
      <c r="G516" s="359"/>
      <c r="H516" s="359"/>
      <c r="I516" s="359"/>
      <c r="J516" s="359"/>
      <c r="K516" s="359"/>
      <c r="L516" s="357"/>
      <c r="M516" s="357"/>
      <c r="N516" s="357"/>
      <c r="O516" s="357"/>
      <c r="P516" s="357"/>
      <c r="Q516" s="357"/>
      <c r="R516" s="357"/>
      <c r="S516" s="357"/>
      <c r="T516" s="357"/>
      <c r="U516" s="357"/>
      <c r="V516" s="357"/>
      <c r="W516" s="357"/>
      <c r="X516" s="357"/>
      <c r="Y516" s="357"/>
      <c r="Z516" s="357"/>
      <c r="AA516" s="357"/>
      <c r="AB516" s="357"/>
      <c r="AC516" s="357"/>
      <c r="AD516" s="357"/>
      <c r="AE516" s="357"/>
      <c r="AF516" s="357"/>
      <c r="AG516" s="357"/>
      <c r="AH516" s="357"/>
      <c r="AI516" s="357"/>
      <c r="AJ516" s="357"/>
      <c r="AK516" s="357"/>
      <c r="AL516" s="357"/>
      <c r="AM516" s="357"/>
      <c r="AN516" s="357"/>
      <c r="AO516" s="357"/>
      <c r="AP516" s="357"/>
      <c r="AQ516" s="357"/>
      <c r="AR516" s="357"/>
      <c r="AS516" s="357"/>
      <c r="AT516" s="357"/>
      <c r="AU516" s="228"/>
      <c r="AV516" s="228"/>
      <c r="AW516" s="228"/>
      <c r="AX516" s="72"/>
    </row>
    <row r="517" spans="1:50" ht="22.5" customHeight="1" x14ac:dyDescent="0.25">
      <c r="A517" s="357"/>
      <c r="B517" s="358"/>
      <c r="C517" s="358"/>
      <c r="D517" s="357"/>
      <c r="E517" s="357"/>
      <c r="F517" s="359"/>
      <c r="G517" s="359"/>
      <c r="H517" s="359"/>
      <c r="I517" s="359"/>
      <c r="J517" s="359"/>
      <c r="K517" s="359"/>
      <c r="L517" s="357"/>
      <c r="M517" s="357"/>
      <c r="N517" s="357"/>
      <c r="O517" s="357"/>
      <c r="P517" s="357"/>
      <c r="Q517" s="357"/>
      <c r="R517" s="357"/>
      <c r="S517" s="357"/>
      <c r="T517" s="357"/>
      <c r="U517" s="357"/>
      <c r="V517" s="357"/>
      <c r="W517" s="357"/>
      <c r="X517" s="357"/>
      <c r="Y517" s="357"/>
      <c r="Z517" s="357"/>
      <c r="AA517" s="357"/>
      <c r="AB517" s="357"/>
      <c r="AC517" s="357"/>
      <c r="AD517" s="357"/>
      <c r="AE517" s="357"/>
      <c r="AF517" s="357"/>
      <c r="AG517" s="357"/>
      <c r="AH517" s="357"/>
      <c r="AI517" s="357"/>
      <c r="AJ517" s="357"/>
      <c r="AK517" s="357"/>
      <c r="AL517" s="357"/>
      <c r="AM517" s="357"/>
      <c r="AN517" s="357"/>
      <c r="AO517" s="357"/>
      <c r="AP517" s="357"/>
      <c r="AQ517" s="357"/>
      <c r="AR517" s="357"/>
      <c r="AS517" s="357"/>
      <c r="AT517" s="357"/>
      <c r="AU517" s="228"/>
      <c r="AV517" s="228"/>
      <c r="AW517" s="228"/>
      <c r="AX517" s="72"/>
    </row>
    <row r="518" spans="1:50" ht="22.5" customHeight="1" x14ac:dyDescent="0.25">
      <c r="A518" s="357"/>
      <c r="B518" s="358"/>
      <c r="C518" s="358"/>
      <c r="D518" s="357"/>
      <c r="E518" s="357"/>
      <c r="F518" s="359"/>
      <c r="G518" s="359"/>
      <c r="H518" s="359"/>
      <c r="I518" s="359"/>
      <c r="J518" s="359"/>
      <c r="K518" s="359"/>
      <c r="L518" s="357"/>
      <c r="M518" s="357"/>
      <c r="N518" s="357"/>
      <c r="O518" s="357"/>
      <c r="P518" s="357"/>
      <c r="Q518" s="357"/>
      <c r="R518" s="357"/>
      <c r="S518" s="357"/>
      <c r="T518" s="357"/>
      <c r="U518" s="357"/>
      <c r="V518" s="357"/>
      <c r="W518" s="357"/>
      <c r="X518" s="357"/>
      <c r="Y518" s="357"/>
      <c r="Z518" s="357"/>
      <c r="AA518" s="357"/>
      <c r="AB518" s="357"/>
      <c r="AC518" s="357"/>
      <c r="AD518" s="357"/>
      <c r="AE518" s="357"/>
      <c r="AF518" s="357"/>
      <c r="AG518" s="357"/>
      <c r="AH518" s="357"/>
      <c r="AI518" s="357"/>
      <c r="AJ518" s="357"/>
      <c r="AK518" s="357"/>
      <c r="AL518" s="357"/>
      <c r="AM518" s="357"/>
      <c r="AN518" s="357"/>
      <c r="AO518" s="357"/>
      <c r="AP518" s="357"/>
      <c r="AQ518" s="357"/>
      <c r="AR518" s="357"/>
      <c r="AS518" s="357"/>
      <c r="AT518" s="357"/>
      <c r="AU518" s="228"/>
      <c r="AV518" s="228"/>
      <c r="AW518" s="228"/>
      <c r="AX518" s="72"/>
    </row>
    <row r="519" spans="1:50" ht="22.5" customHeight="1" x14ac:dyDescent="0.25">
      <c r="A519" s="357"/>
      <c r="B519" s="358"/>
      <c r="C519" s="358"/>
      <c r="D519" s="357"/>
      <c r="E519" s="357"/>
      <c r="F519" s="359"/>
      <c r="G519" s="359"/>
      <c r="H519" s="359"/>
      <c r="I519" s="359"/>
      <c r="J519" s="359"/>
      <c r="K519" s="359"/>
      <c r="L519" s="357"/>
      <c r="M519" s="357"/>
      <c r="N519" s="357"/>
      <c r="O519" s="357"/>
      <c r="P519" s="357"/>
      <c r="Q519" s="357"/>
      <c r="R519" s="357"/>
      <c r="S519" s="357"/>
      <c r="T519" s="357"/>
      <c r="U519" s="357"/>
      <c r="V519" s="357"/>
      <c r="W519" s="357"/>
      <c r="X519" s="357"/>
      <c r="Y519" s="357"/>
      <c r="Z519" s="357"/>
      <c r="AA519" s="357"/>
      <c r="AB519" s="357"/>
      <c r="AC519" s="357"/>
      <c r="AD519" s="357"/>
      <c r="AE519" s="357"/>
      <c r="AF519" s="357"/>
      <c r="AG519" s="357"/>
      <c r="AH519" s="357"/>
      <c r="AI519" s="357"/>
      <c r="AJ519" s="357"/>
      <c r="AK519" s="357"/>
      <c r="AL519" s="357"/>
      <c r="AM519" s="357"/>
      <c r="AN519" s="357"/>
      <c r="AO519" s="357"/>
      <c r="AP519" s="357"/>
      <c r="AQ519" s="357"/>
      <c r="AR519" s="357"/>
      <c r="AS519" s="357"/>
      <c r="AT519" s="357"/>
      <c r="AU519" s="228"/>
      <c r="AV519" s="228"/>
      <c r="AW519" s="228"/>
      <c r="AX519" s="72"/>
    </row>
    <row r="520" spans="1:50" ht="22.5" customHeight="1" x14ac:dyDescent="0.25">
      <c r="A520" s="357"/>
      <c r="B520" s="358"/>
      <c r="C520" s="358"/>
      <c r="D520" s="357"/>
      <c r="E520" s="357"/>
      <c r="F520" s="359"/>
      <c r="G520" s="359"/>
      <c r="H520" s="359"/>
      <c r="I520" s="359"/>
      <c r="J520" s="359"/>
      <c r="K520" s="359"/>
      <c r="L520" s="357"/>
      <c r="M520" s="357"/>
      <c r="N520" s="357"/>
      <c r="O520" s="357"/>
      <c r="P520" s="357"/>
      <c r="Q520" s="357"/>
      <c r="R520" s="357"/>
      <c r="S520" s="357"/>
      <c r="T520" s="357"/>
      <c r="U520" s="357"/>
      <c r="V520" s="357"/>
      <c r="W520" s="357"/>
      <c r="X520" s="357"/>
      <c r="Y520" s="357"/>
      <c r="Z520" s="357"/>
      <c r="AA520" s="357"/>
      <c r="AB520" s="357"/>
      <c r="AC520" s="357"/>
      <c r="AD520" s="357"/>
      <c r="AE520" s="357"/>
      <c r="AF520" s="357"/>
      <c r="AG520" s="357"/>
      <c r="AH520" s="357"/>
      <c r="AI520" s="357"/>
      <c r="AJ520" s="357"/>
      <c r="AK520" s="357"/>
      <c r="AL520" s="357"/>
      <c r="AM520" s="357"/>
      <c r="AN520" s="357"/>
      <c r="AO520" s="357"/>
      <c r="AP520" s="357"/>
      <c r="AQ520" s="357"/>
      <c r="AR520" s="357"/>
      <c r="AS520" s="357"/>
      <c r="AT520" s="357"/>
      <c r="AU520" s="228"/>
      <c r="AV520" s="228"/>
      <c r="AW520" s="228"/>
      <c r="AX520" s="72"/>
    </row>
    <row r="521" spans="1:50" ht="22.5" customHeight="1" x14ac:dyDescent="0.25">
      <c r="A521" s="357"/>
      <c r="B521" s="358"/>
      <c r="C521" s="358"/>
      <c r="D521" s="357"/>
      <c r="E521" s="357"/>
      <c r="F521" s="359"/>
      <c r="G521" s="359"/>
      <c r="H521" s="359"/>
      <c r="I521" s="359"/>
      <c r="J521" s="359"/>
      <c r="K521" s="359"/>
      <c r="L521" s="357"/>
      <c r="M521" s="357"/>
      <c r="N521" s="357"/>
      <c r="O521" s="357"/>
      <c r="P521" s="357"/>
      <c r="Q521" s="357"/>
      <c r="R521" s="357"/>
      <c r="S521" s="357"/>
      <c r="T521" s="357"/>
      <c r="U521" s="357"/>
      <c r="V521" s="357"/>
      <c r="W521" s="357"/>
      <c r="X521" s="357"/>
      <c r="Y521" s="357"/>
      <c r="Z521" s="357"/>
      <c r="AA521" s="357"/>
      <c r="AB521" s="357"/>
      <c r="AC521" s="357"/>
      <c r="AD521" s="357"/>
      <c r="AE521" s="357"/>
      <c r="AF521" s="357"/>
      <c r="AG521" s="357"/>
      <c r="AH521" s="357"/>
      <c r="AI521" s="357"/>
      <c r="AJ521" s="357"/>
      <c r="AK521" s="357"/>
      <c r="AL521" s="357"/>
      <c r="AM521" s="357"/>
      <c r="AN521" s="357"/>
      <c r="AO521" s="357"/>
      <c r="AP521" s="357"/>
      <c r="AQ521" s="357"/>
      <c r="AR521" s="357"/>
      <c r="AS521" s="357"/>
      <c r="AT521" s="357"/>
      <c r="AU521" s="228"/>
      <c r="AV521" s="228"/>
      <c r="AW521" s="228"/>
      <c r="AX521" s="72"/>
    </row>
    <row r="522" spans="1:50" ht="22.5" customHeight="1" x14ac:dyDescent="0.25">
      <c r="A522" s="357"/>
      <c r="B522" s="358"/>
      <c r="C522" s="358"/>
      <c r="D522" s="357"/>
      <c r="E522" s="357"/>
      <c r="F522" s="359"/>
      <c r="G522" s="359"/>
      <c r="H522" s="359"/>
      <c r="I522" s="359"/>
      <c r="J522" s="359"/>
      <c r="K522" s="359"/>
      <c r="L522" s="357"/>
      <c r="M522" s="357"/>
      <c r="N522" s="357"/>
      <c r="O522" s="357"/>
      <c r="P522" s="357"/>
      <c r="Q522" s="357"/>
      <c r="R522" s="357"/>
      <c r="S522" s="357"/>
      <c r="T522" s="357"/>
      <c r="U522" s="357"/>
      <c r="V522" s="357"/>
      <c r="W522" s="357"/>
      <c r="X522" s="357"/>
      <c r="Y522" s="357"/>
      <c r="Z522" s="357"/>
      <c r="AA522" s="357"/>
      <c r="AB522" s="357"/>
      <c r="AC522" s="357"/>
      <c r="AD522" s="357"/>
      <c r="AE522" s="357"/>
      <c r="AF522" s="357"/>
      <c r="AG522" s="357"/>
      <c r="AH522" s="357"/>
      <c r="AI522" s="357"/>
      <c r="AJ522" s="357"/>
      <c r="AK522" s="357"/>
      <c r="AL522" s="357"/>
      <c r="AM522" s="357"/>
      <c r="AN522" s="357"/>
      <c r="AO522" s="357"/>
      <c r="AP522" s="357"/>
      <c r="AQ522" s="357"/>
      <c r="AR522" s="357"/>
      <c r="AS522" s="357"/>
      <c r="AT522" s="357"/>
      <c r="AU522" s="228"/>
      <c r="AV522" s="228"/>
      <c r="AW522" s="228"/>
      <c r="AX522" s="72"/>
    </row>
    <row r="523" spans="1:50" ht="22.5" customHeight="1" x14ac:dyDescent="0.25">
      <c r="A523" s="357"/>
      <c r="B523" s="358"/>
      <c r="C523" s="358"/>
      <c r="D523" s="357"/>
      <c r="E523" s="357"/>
      <c r="F523" s="359"/>
      <c r="G523" s="359"/>
      <c r="H523" s="359"/>
      <c r="I523" s="359"/>
      <c r="J523" s="359"/>
      <c r="K523" s="359"/>
      <c r="L523" s="357"/>
      <c r="M523" s="357"/>
      <c r="N523" s="357"/>
      <c r="O523" s="357"/>
      <c r="P523" s="357"/>
      <c r="Q523" s="357"/>
      <c r="R523" s="357"/>
      <c r="S523" s="357"/>
      <c r="T523" s="357"/>
      <c r="U523" s="357"/>
      <c r="V523" s="357"/>
      <c r="W523" s="357"/>
      <c r="X523" s="357"/>
      <c r="Y523" s="357"/>
      <c r="Z523" s="357"/>
      <c r="AA523" s="357"/>
      <c r="AB523" s="357"/>
      <c r="AC523" s="357"/>
      <c r="AD523" s="357"/>
      <c r="AE523" s="357"/>
      <c r="AF523" s="357"/>
      <c r="AG523" s="357"/>
      <c r="AH523" s="357"/>
      <c r="AI523" s="357"/>
      <c r="AJ523" s="357"/>
      <c r="AK523" s="357"/>
      <c r="AL523" s="357"/>
      <c r="AM523" s="357"/>
      <c r="AN523" s="357"/>
      <c r="AO523" s="357"/>
      <c r="AP523" s="357"/>
      <c r="AQ523" s="357"/>
      <c r="AR523" s="357"/>
      <c r="AS523" s="357"/>
      <c r="AT523" s="357"/>
      <c r="AU523" s="228"/>
      <c r="AV523" s="228"/>
      <c r="AW523" s="228"/>
      <c r="AX523" s="72"/>
    </row>
    <row r="524" spans="1:50" ht="22.5" customHeight="1" x14ac:dyDescent="0.25">
      <c r="A524" s="357"/>
      <c r="B524" s="358"/>
      <c r="C524" s="358"/>
      <c r="D524" s="357"/>
      <c r="E524" s="357"/>
      <c r="F524" s="359"/>
      <c r="G524" s="359"/>
      <c r="H524" s="359"/>
      <c r="I524" s="359"/>
      <c r="J524" s="359"/>
      <c r="K524" s="359"/>
      <c r="L524" s="357"/>
      <c r="M524" s="357"/>
      <c r="N524" s="357"/>
      <c r="O524" s="357"/>
      <c r="P524" s="357"/>
      <c r="Q524" s="357"/>
      <c r="R524" s="357"/>
      <c r="S524" s="357"/>
      <c r="T524" s="357"/>
      <c r="U524" s="357"/>
      <c r="V524" s="357"/>
      <c r="W524" s="357"/>
      <c r="X524" s="357"/>
      <c r="Y524" s="357"/>
      <c r="Z524" s="357"/>
      <c r="AA524" s="357"/>
      <c r="AB524" s="357"/>
      <c r="AC524" s="357"/>
      <c r="AD524" s="357"/>
      <c r="AE524" s="357"/>
      <c r="AF524" s="357"/>
      <c r="AG524" s="357"/>
      <c r="AH524" s="357"/>
      <c r="AI524" s="357"/>
      <c r="AJ524" s="357"/>
      <c r="AK524" s="357"/>
      <c r="AL524" s="357"/>
      <c r="AM524" s="357"/>
      <c r="AN524" s="357"/>
      <c r="AO524" s="357"/>
      <c r="AP524" s="357"/>
      <c r="AQ524" s="357"/>
      <c r="AR524" s="357"/>
      <c r="AS524" s="357"/>
      <c r="AT524" s="357"/>
      <c r="AU524" s="228"/>
      <c r="AV524" s="228"/>
      <c r="AW524" s="228"/>
      <c r="AX524" s="72"/>
    </row>
    <row r="525" spans="1:50" ht="22.5" customHeight="1" x14ac:dyDescent="0.25">
      <c r="A525" s="357"/>
      <c r="B525" s="358"/>
      <c r="C525" s="358"/>
      <c r="D525" s="357"/>
      <c r="E525" s="357"/>
      <c r="F525" s="359"/>
      <c r="G525" s="359"/>
      <c r="H525" s="359"/>
      <c r="I525" s="359"/>
      <c r="J525" s="359"/>
      <c r="K525" s="359"/>
      <c r="L525" s="357"/>
      <c r="M525" s="357"/>
      <c r="N525" s="357"/>
      <c r="O525" s="357"/>
      <c r="P525" s="357"/>
      <c r="Q525" s="357"/>
      <c r="R525" s="357"/>
      <c r="S525" s="357"/>
      <c r="T525" s="357"/>
      <c r="U525" s="357"/>
      <c r="V525" s="357"/>
      <c r="W525" s="357"/>
      <c r="X525" s="357"/>
      <c r="Y525" s="357"/>
      <c r="Z525" s="357"/>
      <c r="AA525" s="357"/>
      <c r="AB525" s="357"/>
      <c r="AC525" s="357"/>
      <c r="AD525" s="357"/>
      <c r="AE525" s="357"/>
      <c r="AF525" s="357"/>
      <c r="AG525" s="357"/>
      <c r="AH525" s="357"/>
      <c r="AI525" s="357"/>
      <c r="AJ525" s="357"/>
      <c r="AK525" s="357"/>
      <c r="AL525" s="357"/>
      <c r="AM525" s="357"/>
      <c r="AN525" s="357"/>
      <c r="AO525" s="357"/>
      <c r="AP525" s="357"/>
      <c r="AQ525" s="357"/>
      <c r="AR525" s="357"/>
      <c r="AS525" s="357"/>
      <c r="AT525" s="357"/>
      <c r="AU525" s="228"/>
      <c r="AV525" s="228"/>
      <c r="AW525" s="228"/>
      <c r="AX525" s="72"/>
    </row>
    <row r="526" spans="1:50" ht="22.5" customHeight="1" x14ac:dyDescent="0.25">
      <c r="A526" s="357"/>
      <c r="B526" s="358"/>
      <c r="C526" s="358"/>
      <c r="D526" s="357"/>
      <c r="E526" s="357"/>
      <c r="F526" s="359"/>
      <c r="G526" s="359"/>
      <c r="H526" s="359"/>
      <c r="I526" s="359"/>
      <c r="J526" s="359"/>
      <c r="K526" s="359"/>
      <c r="L526" s="357"/>
      <c r="M526" s="357"/>
      <c r="N526" s="357"/>
      <c r="O526" s="357"/>
      <c r="P526" s="357"/>
      <c r="Q526" s="357"/>
      <c r="R526" s="357"/>
      <c r="S526" s="357"/>
      <c r="T526" s="357"/>
      <c r="U526" s="357"/>
      <c r="V526" s="357"/>
      <c r="W526" s="357"/>
      <c r="X526" s="357"/>
      <c r="Y526" s="357"/>
      <c r="Z526" s="357"/>
      <c r="AA526" s="357"/>
      <c r="AB526" s="357"/>
      <c r="AC526" s="357"/>
      <c r="AD526" s="357"/>
      <c r="AE526" s="357"/>
      <c r="AF526" s="357"/>
      <c r="AG526" s="357"/>
      <c r="AH526" s="357"/>
      <c r="AI526" s="357"/>
      <c r="AJ526" s="357"/>
      <c r="AK526" s="357"/>
      <c r="AL526" s="357"/>
      <c r="AM526" s="357"/>
      <c r="AN526" s="357"/>
      <c r="AO526" s="357"/>
      <c r="AP526" s="357"/>
      <c r="AQ526" s="357"/>
      <c r="AR526" s="357"/>
      <c r="AS526" s="357"/>
      <c r="AT526" s="357"/>
      <c r="AU526" s="228"/>
      <c r="AV526" s="228"/>
      <c r="AW526" s="228"/>
      <c r="AX526" s="72"/>
    </row>
    <row r="527" spans="1:50" ht="22.5" customHeight="1" x14ac:dyDescent="0.25">
      <c r="A527" s="357"/>
      <c r="B527" s="358"/>
      <c r="C527" s="358"/>
      <c r="D527" s="357"/>
      <c r="E527" s="357"/>
      <c r="F527" s="359"/>
      <c r="G527" s="359"/>
      <c r="H527" s="359"/>
      <c r="I527" s="359"/>
      <c r="J527" s="359"/>
      <c r="K527" s="359"/>
      <c r="L527" s="357"/>
      <c r="M527" s="357"/>
      <c r="N527" s="357"/>
      <c r="O527" s="357"/>
      <c r="P527" s="357"/>
      <c r="Q527" s="357"/>
      <c r="R527" s="357"/>
      <c r="S527" s="357"/>
      <c r="T527" s="357"/>
      <c r="U527" s="357"/>
      <c r="V527" s="357"/>
      <c r="W527" s="357"/>
      <c r="X527" s="357"/>
      <c r="Y527" s="357"/>
      <c r="Z527" s="357"/>
      <c r="AA527" s="357"/>
      <c r="AB527" s="357"/>
      <c r="AC527" s="357"/>
      <c r="AD527" s="357"/>
      <c r="AE527" s="357"/>
      <c r="AF527" s="357"/>
      <c r="AG527" s="357"/>
      <c r="AH527" s="357"/>
      <c r="AI527" s="357"/>
      <c r="AJ527" s="357"/>
      <c r="AK527" s="357"/>
      <c r="AL527" s="357"/>
      <c r="AM527" s="357"/>
      <c r="AN527" s="357"/>
      <c r="AO527" s="357"/>
      <c r="AP527" s="357"/>
      <c r="AQ527" s="357"/>
      <c r="AR527" s="357"/>
      <c r="AS527" s="357"/>
      <c r="AT527" s="357"/>
      <c r="AU527" s="228"/>
      <c r="AV527" s="228"/>
      <c r="AW527" s="228"/>
      <c r="AX527" s="72"/>
    </row>
    <row r="528" spans="1:50" ht="22.5" customHeight="1" x14ac:dyDescent="0.25">
      <c r="A528" s="357"/>
      <c r="B528" s="358"/>
      <c r="C528" s="358"/>
      <c r="D528" s="357"/>
      <c r="E528" s="357"/>
      <c r="F528" s="359"/>
      <c r="G528" s="359"/>
      <c r="H528" s="359"/>
      <c r="I528" s="359"/>
      <c r="J528" s="359"/>
      <c r="K528" s="359"/>
      <c r="L528" s="357"/>
      <c r="M528" s="357"/>
      <c r="N528" s="357"/>
      <c r="O528" s="357"/>
      <c r="P528" s="357"/>
      <c r="Q528" s="357"/>
      <c r="R528" s="357"/>
      <c r="S528" s="357"/>
      <c r="T528" s="357"/>
      <c r="U528" s="357"/>
      <c r="V528" s="357"/>
      <c r="W528" s="357"/>
      <c r="X528" s="357"/>
      <c r="Y528" s="357"/>
      <c r="Z528" s="357"/>
      <c r="AA528" s="357"/>
      <c r="AB528" s="357"/>
      <c r="AC528" s="357"/>
      <c r="AD528" s="357"/>
      <c r="AE528" s="357"/>
      <c r="AF528" s="357"/>
      <c r="AG528" s="357"/>
      <c r="AH528" s="357"/>
      <c r="AI528" s="357"/>
      <c r="AJ528" s="357"/>
      <c r="AK528" s="357"/>
      <c r="AL528" s="357"/>
      <c r="AM528" s="357"/>
      <c r="AN528" s="357"/>
      <c r="AO528" s="357"/>
      <c r="AP528" s="357"/>
      <c r="AQ528" s="357"/>
      <c r="AR528" s="357"/>
      <c r="AS528" s="357"/>
      <c r="AT528" s="357"/>
      <c r="AU528" s="228"/>
      <c r="AV528" s="228"/>
      <c r="AW528" s="228"/>
      <c r="AX528" s="72"/>
    </row>
    <row r="529" spans="1:50" ht="22.5" customHeight="1" x14ac:dyDescent="0.25">
      <c r="A529" s="357"/>
      <c r="B529" s="358"/>
      <c r="C529" s="358"/>
      <c r="D529" s="357"/>
      <c r="E529" s="357"/>
      <c r="F529" s="359"/>
      <c r="G529" s="359"/>
      <c r="H529" s="359"/>
      <c r="I529" s="359"/>
      <c r="J529" s="359"/>
      <c r="K529" s="359"/>
      <c r="L529" s="357"/>
      <c r="M529" s="357"/>
      <c r="N529" s="357"/>
      <c r="O529" s="357"/>
      <c r="P529" s="357"/>
      <c r="Q529" s="357"/>
      <c r="R529" s="357"/>
      <c r="S529" s="357"/>
      <c r="T529" s="357"/>
      <c r="U529" s="357"/>
      <c r="V529" s="357"/>
      <c r="W529" s="357"/>
      <c r="X529" s="357"/>
      <c r="Y529" s="357"/>
      <c r="Z529" s="357"/>
      <c r="AA529" s="357"/>
      <c r="AB529" s="357"/>
      <c r="AC529" s="357"/>
      <c r="AD529" s="357"/>
      <c r="AE529" s="357"/>
      <c r="AF529" s="357"/>
      <c r="AG529" s="357"/>
      <c r="AH529" s="357"/>
      <c r="AI529" s="357"/>
      <c r="AJ529" s="357"/>
      <c r="AK529" s="357"/>
      <c r="AL529" s="357"/>
      <c r="AM529" s="357"/>
      <c r="AN529" s="357"/>
      <c r="AO529" s="357"/>
      <c r="AP529" s="357"/>
      <c r="AQ529" s="357"/>
      <c r="AR529" s="357"/>
      <c r="AS529" s="357"/>
      <c r="AT529" s="357"/>
      <c r="AU529" s="228"/>
      <c r="AV529" s="228"/>
      <c r="AW529" s="228"/>
      <c r="AX529" s="72"/>
    </row>
    <row r="530" spans="1:50" ht="22.5" customHeight="1" x14ac:dyDescent="0.25">
      <c r="A530" s="357"/>
      <c r="B530" s="358"/>
      <c r="C530" s="358"/>
      <c r="D530" s="357"/>
      <c r="E530" s="357"/>
      <c r="F530" s="359"/>
      <c r="G530" s="359"/>
      <c r="H530" s="359"/>
      <c r="I530" s="359"/>
      <c r="J530" s="359"/>
      <c r="K530" s="359"/>
      <c r="L530" s="357"/>
      <c r="M530" s="357"/>
      <c r="N530" s="357"/>
      <c r="O530" s="357"/>
      <c r="P530" s="357"/>
      <c r="Q530" s="357"/>
      <c r="R530" s="357"/>
      <c r="S530" s="357"/>
      <c r="T530" s="357"/>
      <c r="U530" s="357"/>
      <c r="V530" s="357"/>
      <c r="W530" s="357"/>
      <c r="X530" s="357"/>
      <c r="Y530" s="357"/>
      <c r="Z530" s="357"/>
      <c r="AA530" s="357"/>
      <c r="AB530" s="357"/>
      <c r="AC530" s="357"/>
      <c r="AD530" s="357"/>
      <c r="AE530" s="357"/>
      <c r="AF530" s="357"/>
      <c r="AG530" s="357"/>
      <c r="AH530" s="357"/>
      <c r="AI530" s="357"/>
      <c r="AJ530" s="357"/>
      <c r="AK530" s="357"/>
      <c r="AL530" s="357"/>
      <c r="AM530" s="357"/>
      <c r="AN530" s="357"/>
      <c r="AO530" s="357"/>
      <c r="AP530" s="357"/>
      <c r="AQ530" s="357"/>
      <c r="AR530" s="357"/>
      <c r="AS530" s="357"/>
      <c r="AT530" s="357"/>
      <c r="AU530" s="228"/>
      <c r="AV530" s="228"/>
      <c r="AW530" s="228"/>
      <c r="AX530" s="72"/>
    </row>
    <row r="531" spans="1:50" ht="22.5" customHeight="1" x14ac:dyDescent="0.25">
      <c r="A531" s="357"/>
      <c r="B531" s="358"/>
      <c r="C531" s="358"/>
      <c r="D531" s="357"/>
      <c r="E531" s="357"/>
      <c r="F531" s="359"/>
      <c r="G531" s="359"/>
      <c r="H531" s="359"/>
      <c r="I531" s="359"/>
      <c r="J531" s="359"/>
      <c r="K531" s="359"/>
      <c r="L531" s="357"/>
      <c r="M531" s="357"/>
      <c r="N531" s="357"/>
      <c r="O531" s="357"/>
      <c r="P531" s="357"/>
      <c r="Q531" s="357"/>
      <c r="R531" s="357"/>
      <c r="S531" s="357"/>
      <c r="T531" s="357"/>
      <c r="U531" s="357"/>
      <c r="V531" s="357"/>
      <c r="W531" s="357"/>
      <c r="X531" s="357"/>
      <c r="Y531" s="357"/>
      <c r="Z531" s="357"/>
      <c r="AA531" s="357"/>
      <c r="AB531" s="357"/>
      <c r="AC531" s="357"/>
      <c r="AD531" s="357"/>
      <c r="AE531" s="357"/>
      <c r="AF531" s="357"/>
      <c r="AG531" s="357"/>
      <c r="AH531" s="357"/>
      <c r="AI531" s="357"/>
      <c r="AJ531" s="357"/>
      <c r="AK531" s="357"/>
      <c r="AL531" s="357"/>
      <c r="AM531" s="357"/>
      <c r="AN531" s="357"/>
      <c r="AO531" s="357"/>
      <c r="AP531" s="357"/>
      <c r="AQ531" s="357"/>
      <c r="AR531" s="357"/>
      <c r="AS531" s="357"/>
      <c r="AT531" s="357"/>
      <c r="AU531" s="228"/>
      <c r="AV531" s="228"/>
      <c r="AW531" s="228"/>
      <c r="AX531" s="72"/>
    </row>
    <row r="532" spans="1:50" ht="22.5" customHeight="1" x14ac:dyDescent="0.25">
      <c r="A532" s="357"/>
      <c r="B532" s="358"/>
      <c r="C532" s="358"/>
      <c r="D532" s="357"/>
      <c r="E532" s="357"/>
      <c r="F532" s="359"/>
      <c r="G532" s="359"/>
      <c r="H532" s="359"/>
      <c r="I532" s="359"/>
      <c r="J532" s="359"/>
      <c r="K532" s="359"/>
      <c r="L532" s="357"/>
      <c r="M532" s="357"/>
      <c r="N532" s="357"/>
      <c r="O532" s="357"/>
      <c r="P532" s="357"/>
      <c r="Q532" s="357"/>
      <c r="R532" s="357"/>
      <c r="S532" s="357"/>
      <c r="T532" s="357"/>
      <c r="U532" s="357"/>
      <c r="V532" s="357"/>
      <c r="W532" s="357"/>
      <c r="X532" s="357"/>
      <c r="Y532" s="357"/>
      <c r="Z532" s="357"/>
      <c r="AA532" s="357"/>
      <c r="AB532" s="357"/>
      <c r="AC532" s="357"/>
      <c r="AD532" s="357"/>
      <c r="AE532" s="357"/>
      <c r="AF532" s="357"/>
      <c r="AG532" s="357"/>
      <c r="AH532" s="357"/>
      <c r="AI532" s="357"/>
      <c r="AJ532" s="357"/>
      <c r="AK532" s="357"/>
      <c r="AL532" s="357"/>
      <c r="AM532" s="357"/>
      <c r="AN532" s="357"/>
      <c r="AO532" s="357"/>
      <c r="AP532" s="357"/>
      <c r="AQ532" s="357"/>
      <c r="AR532" s="357"/>
      <c r="AS532" s="357"/>
      <c r="AT532" s="357"/>
      <c r="AU532" s="228"/>
      <c r="AV532" s="228"/>
      <c r="AW532" s="228"/>
      <c r="AX532" s="72"/>
    </row>
    <row r="533" spans="1:50" ht="22.5" customHeight="1" x14ac:dyDescent="0.25">
      <c r="A533" s="357"/>
      <c r="B533" s="358"/>
      <c r="C533" s="358"/>
      <c r="D533" s="357"/>
      <c r="E533" s="357"/>
      <c r="F533" s="359"/>
      <c r="G533" s="359"/>
      <c r="H533" s="359"/>
      <c r="I533" s="359"/>
      <c r="J533" s="359"/>
      <c r="K533" s="359"/>
      <c r="L533" s="357"/>
      <c r="M533" s="357"/>
      <c r="N533" s="357"/>
      <c r="O533" s="357"/>
      <c r="P533" s="357"/>
      <c r="Q533" s="357"/>
      <c r="R533" s="357"/>
      <c r="S533" s="357"/>
      <c r="T533" s="357"/>
      <c r="U533" s="357"/>
      <c r="V533" s="357"/>
      <c r="W533" s="357"/>
      <c r="X533" s="357"/>
      <c r="Y533" s="357"/>
      <c r="Z533" s="357"/>
      <c r="AA533" s="357"/>
      <c r="AB533" s="357"/>
      <c r="AC533" s="357"/>
      <c r="AD533" s="357"/>
      <c r="AE533" s="357"/>
      <c r="AF533" s="357"/>
      <c r="AG533" s="357"/>
      <c r="AH533" s="357"/>
      <c r="AI533" s="357"/>
      <c r="AJ533" s="357"/>
      <c r="AK533" s="357"/>
      <c r="AL533" s="357"/>
      <c r="AM533" s="357"/>
      <c r="AN533" s="357"/>
      <c r="AO533" s="357"/>
      <c r="AP533" s="357"/>
      <c r="AQ533" s="357"/>
      <c r="AR533" s="357"/>
      <c r="AS533" s="357"/>
      <c r="AT533" s="357"/>
      <c r="AU533" s="228"/>
      <c r="AV533" s="228"/>
      <c r="AW533" s="228"/>
      <c r="AX533" s="72"/>
    </row>
    <row r="534" spans="1:50" ht="22.5" customHeight="1" x14ac:dyDescent="0.25">
      <c r="A534" s="357"/>
      <c r="B534" s="358"/>
      <c r="C534" s="358"/>
      <c r="D534" s="357"/>
      <c r="E534" s="357"/>
      <c r="F534" s="359"/>
      <c r="G534" s="359"/>
      <c r="H534" s="359"/>
      <c r="I534" s="359"/>
      <c r="J534" s="359"/>
      <c r="K534" s="359"/>
      <c r="L534" s="357"/>
      <c r="M534" s="357"/>
      <c r="N534" s="357"/>
      <c r="O534" s="357"/>
      <c r="P534" s="357"/>
      <c r="Q534" s="357"/>
      <c r="R534" s="357"/>
      <c r="S534" s="357"/>
      <c r="T534" s="357"/>
      <c r="U534" s="357"/>
      <c r="V534" s="357"/>
      <c r="W534" s="357"/>
      <c r="X534" s="357"/>
      <c r="Y534" s="357"/>
      <c r="Z534" s="357"/>
      <c r="AA534" s="357"/>
      <c r="AB534" s="357"/>
      <c r="AC534" s="357"/>
      <c r="AD534" s="357"/>
      <c r="AE534" s="357"/>
      <c r="AF534" s="357"/>
      <c r="AG534" s="357"/>
      <c r="AH534" s="357"/>
      <c r="AI534" s="357"/>
      <c r="AJ534" s="357"/>
      <c r="AK534" s="357"/>
      <c r="AL534" s="357"/>
      <c r="AM534" s="357"/>
      <c r="AN534" s="357"/>
      <c r="AO534" s="357"/>
      <c r="AP534" s="357"/>
      <c r="AQ534" s="357"/>
      <c r="AR534" s="357"/>
      <c r="AS534" s="357"/>
      <c r="AT534" s="357"/>
      <c r="AU534" s="228"/>
      <c r="AV534" s="228"/>
      <c r="AW534" s="228"/>
      <c r="AX534" s="72"/>
    </row>
    <row r="535" spans="1:50" ht="22.5" customHeight="1" x14ac:dyDescent="0.25">
      <c r="A535" s="357"/>
      <c r="B535" s="358"/>
      <c r="C535" s="358"/>
      <c r="D535" s="357"/>
      <c r="E535" s="357"/>
      <c r="F535" s="359"/>
      <c r="G535" s="359"/>
      <c r="H535" s="359"/>
      <c r="I535" s="359"/>
      <c r="J535" s="359"/>
      <c r="K535" s="359"/>
      <c r="L535" s="357"/>
      <c r="M535" s="357"/>
      <c r="N535" s="357"/>
      <c r="O535" s="357"/>
      <c r="P535" s="357"/>
      <c r="Q535" s="357"/>
      <c r="R535" s="357"/>
      <c r="S535" s="357"/>
      <c r="T535" s="357"/>
      <c r="U535" s="357"/>
      <c r="V535" s="357"/>
      <c r="W535" s="357"/>
      <c r="X535" s="357"/>
      <c r="Y535" s="357"/>
      <c r="Z535" s="357"/>
      <c r="AA535" s="357"/>
      <c r="AB535" s="357"/>
      <c r="AC535" s="357"/>
      <c r="AD535" s="357"/>
      <c r="AE535" s="357"/>
      <c r="AF535" s="357"/>
      <c r="AG535" s="357"/>
      <c r="AH535" s="357"/>
      <c r="AI535" s="357"/>
      <c r="AJ535" s="357"/>
      <c r="AK535" s="357"/>
      <c r="AL535" s="357"/>
      <c r="AM535" s="357"/>
      <c r="AN535" s="357"/>
      <c r="AO535" s="357"/>
      <c r="AP535" s="357"/>
      <c r="AQ535" s="357"/>
      <c r="AR535" s="357"/>
      <c r="AS535" s="357"/>
      <c r="AT535" s="357"/>
      <c r="AU535" s="228"/>
      <c r="AV535" s="228"/>
      <c r="AW535" s="228"/>
      <c r="AX535" s="72"/>
    </row>
    <row r="536" spans="1:50" ht="22.5" customHeight="1" x14ac:dyDescent="0.25">
      <c r="A536" s="357"/>
      <c r="B536" s="358"/>
      <c r="C536" s="358"/>
      <c r="D536" s="357"/>
      <c r="E536" s="357"/>
      <c r="F536" s="359"/>
      <c r="G536" s="359"/>
      <c r="H536" s="359"/>
      <c r="I536" s="359"/>
      <c r="J536" s="359"/>
      <c r="K536" s="359"/>
      <c r="L536" s="357"/>
      <c r="M536" s="357"/>
      <c r="N536" s="357"/>
      <c r="O536" s="357"/>
      <c r="P536" s="357"/>
      <c r="Q536" s="357"/>
      <c r="R536" s="357"/>
      <c r="S536" s="357"/>
      <c r="T536" s="357"/>
      <c r="U536" s="357"/>
      <c r="V536" s="357"/>
      <c r="W536" s="357"/>
      <c r="X536" s="357"/>
      <c r="Y536" s="357"/>
      <c r="Z536" s="357"/>
      <c r="AA536" s="357"/>
      <c r="AB536" s="357"/>
      <c r="AC536" s="357"/>
      <c r="AD536" s="357"/>
      <c r="AE536" s="357"/>
      <c r="AF536" s="357"/>
      <c r="AG536" s="357"/>
      <c r="AH536" s="357"/>
      <c r="AI536" s="357"/>
      <c r="AJ536" s="357"/>
      <c r="AK536" s="357"/>
      <c r="AL536" s="357"/>
      <c r="AM536" s="357"/>
      <c r="AN536" s="357"/>
      <c r="AO536" s="357"/>
      <c r="AP536" s="357"/>
      <c r="AQ536" s="357"/>
      <c r="AR536" s="357"/>
      <c r="AS536" s="357"/>
      <c r="AT536" s="357"/>
      <c r="AU536" s="228"/>
      <c r="AV536" s="228"/>
      <c r="AW536" s="228"/>
      <c r="AX536" s="72"/>
    </row>
    <row r="537" spans="1:50" ht="22.5" customHeight="1" x14ac:dyDescent="0.25">
      <c r="A537" s="357"/>
      <c r="B537" s="358"/>
      <c r="C537" s="358"/>
      <c r="D537" s="357"/>
      <c r="E537" s="357"/>
      <c r="F537" s="359"/>
      <c r="G537" s="359"/>
      <c r="H537" s="359"/>
      <c r="I537" s="359"/>
      <c r="J537" s="359"/>
      <c r="K537" s="359"/>
      <c r="L537" s="357"/>
      <c r="M537" s="357"/>
      <c r="N537" s="357"/>
      <c r="O537" s="357"/>
      <c r="P537" s="357"/>
      <c r="Q537" s="357"/>
      <c r="R537" s="357"/>
      <c r="S537" s="357"/>
      <c r="T537" s="357"/>
      <c r="U537" s="357"/>
      <c r="V537" s="357"/>
      <c r="W537" s="357"/>
      <c r="X537" s="357"/>
      <c r="Y537" s="357"/>
      <c r="Z537" s="357"/>
      <c r="AA537" s="357"/>
      <c r="AB537" s="357"/>
      <c r="AC537" s="357"/>
      <c r="AD537" s="357"/>
      <c r="AE537" s="357"/>
      <c r="AF537" s="357"/>
      <c r="AG537" s="357"/>
      <c r="AH537" s="357"/>
      <c r="AI537" s="357"/>
      <c r="AJ537" s="357"/>
      <c r="AK537" s="357"/>
      <c r="AL537" s="357"/>
      <c r="AM537" s="357"/>
      <c r="AN537" s="357"/>
      <c r="AO537" s="357"/>
      <c r="AP537" s="357"/>
      <c r="AQ537" s="357"/>
      <c r="AR537" s="357"/>
      <c r="AS537" s="357"/>
      <c r="AT537" s="357"/>
      <c r="AU537" s="228"/>
      <c r="AV537" s="228"/>
      <c r="AW537" s="228"/>
      <c r="AX537" s="72"/>
    </row>
    <row r="538" spans="1:50" ht="22.5" customHeight="1" x14ac:dyDescent="0.25">
      <c r="A538" s="357"/>
      <c r="B538" s="358"/>
      <c r="C538" s="358"/>
      <c r="D538" s="357"/>
      <c r="E538" s="357"/>
      <c r="F538" s="359"/>
      <c r="G538" s="359"/>
      <c r="H538" s="359"/>
      <c r="I538" s="359"/>
      <c r="J538" s="359"/>
      <c r="K538" s="359"/>
      <c r="L538" s="357"/>
      <c r="M538" s="357"/>
      <c r="N538" s="357"/>
      <c r="O538" s="357"/>
      <c r="P538" s="357"/>
      <c r="Q538" s="357"/>
      <c r="R538" s="357"/>
      <c r="S538" s="357"/>
      <c r="T538" s="357"/>
      <c r="U538" s="357"/>
      <c r="V538" s="357"/>
      <c r="W538" s="357"/>
      <c r="X538" s="357"/>
      <c r="Y538" s="357"/>
      <c r="Z538" s="357"/>
      <c r="AA538" s="357"/>
      <c r="AB538" s="357"/>
      <c r="AC538" s="357"/>
      <c r="AD538" s="357"/>
      <c r="AE538" s="357"/>
      <c r="AF538" s="357"/>
      <c r="AG538" s="357"/>
      <c r="AH538" s="357"/>
      <c r="AI538" s="357"/>
      <c r="AJ538" s="357"/>
      <c r="AK538" s="357"/>
      <c r="AL538" s="357"/>
      <c r="AM538" s="357"/>
      <c r="AN538" s="357"/>
      <c r="AO538" s="357"/>
      <c r="AP538" s="357"/>
      <c r="AQ538" s="357"/>
      <c r="AR538" s="357"/>
      <c r="AS538" s="357"/>
      <c r="AT538" s="357"/>
      <c r="AU538" s="228"/>
      <c r="AV538" s="228"/>
      <c r="AW538" s="228"/>
      <c r="AX538" s="72"/>
    </row>
    <row r="539" spans="1:50" ht="22.5" customHeight="1" x14ac:dyDescent="0.25">
      <c r="A539" s="357"/>
      <c r="B539" s="358"/>
      <c r="C539" s="358"/>
      <c r="D539" s="357"/>
      <c r="E539" s="357"/>
      <c r="F539" s="359"/>
      <c r="G539" s="359"/>
      <c r="H539" s="359"/>
      <c r="I539" s="359"/>
      <c r="J539" s="359"/>
      <c r="K539" s="359"/>
      <c r="L539" s="357"/>
      <c r="M539" s="357"/>
      <c r="N539" s="357"/>
      <c r="O539" s="357"/>
      <c r="P539" s="357"/>
      <c r="Q539" s="357"/>
      <c r="R539" s="357"/>
      <c r="S539" s="357"/>
      <c r="T539" s="357"/>
      <c r="U539" s="357"/>
      <c r="V539" s="357"/>
      <c r="W539" s="357"/>
      <c r="X539" s="357"/>
      <c r="Y539" s="357"/>
      <c r="Z539" s="357"/>
      <c r="AA539" s="357"/>
      <c r="AB539" s="357"/>
      <c r="AC539" s="357"/>
      <c r="AD539" s="357"/>
      <c r="AE539" s="357"/>
      <c r="AF539" s="357"/>
      <c r="AG539" s="357"/>
      <c r="AH539" s="357"/>
      <c r="AI539" s="357"/>
      <c r="AJ539" s="357"/>
      <c r="AK539" s="357"/>
      <c r="AL539" s="357"/>
      <c r="AM539" s="357"/>
      <c r="AN539" s="357"/>
      <c r="AO539" s="357"/>
      <c r="AP539" s="357"/>
      <c r="AQ539" s="357"/>
      <c r="AR539" s="357"/>
      <c r="AS539" s="357"/>
      <c r="AT539" s="357"/>
      <c r="AU539" s="228"/>
      <c r="AV539" s="228"/>
      <c r="AW539" s="228"/>
      <c r="AX539" s="72"/>
    </row>
    <row r="540" spans="1:50" ht="22.5" customHeight="1" x14ac:dyDescent="0.25">
      <c r="A540" s="357"/>
      <c r="B540" s="358"/>
      <c r="C540" s="358"/>
      <c r="D540" s="357"/>
      <c r="E540" s="357"/>
      <c r="F540" s="359"/>
      <c r="G540" s="359"/>
      <c r="H540" s="359"/>
      <c r="I540" s="359"/>
      <c r="J540" s="359"/>
      <c r="K540" s="359"/>
      <c r="L540" s="357"/>
      <c r="M540" s="357"/>
      <c r="N540" s="357"/>
      <c r="O540" s="357"/>
      <c r="P540" s="357"/>
      <c r="Q540" s="357"/>
      <c r="R540" s="357"/>
      <c r="S540" s="357"/>
      <c r="T540" s="357"/>
      <c r="U540" s="357"/>
      <c r="V540" s="357"/>
      <c r="W540" s="357"/>
      <c r="X540" s="357"/>
      <c r="Y540" s="357"/>
      <c r="Z540" s="357"/>
      <c r="AA540" s="357"/>
      <c r="AB540" s="357"/>
      <c r="AC540" s="357"/>
      <c r="AD540" s="357"/>
      <c r="AE540" s="357"/>
      <c r="AF540" s="357"/>
      <c r="AG540" s="357"/>
      <c r="AH540" s="357"/>
      <c r="AI540" s="357"/>
      <c r="AJ540" s="357"/>
      <c r="AK540" s="357"/>
      <c r="AL540" s="357"/>
      <c r="AM540" s="357"/>
      <c r="AN540" s="357"/>
      <c r="AO540" s="357"/>
      <c r="AP540" s="357"/>
      <c r="AQ540" s="357"/>
      <c r="AR540" s="357"/>
      <c r="AS540" s="357"/>
      <c r="AT540" s="357"/>
      <c r="AU540" s="228"/>
      <c r="AV540" s="228"/>
      <c r="AW540" s="228"/>
      <c r="AX540" s="72"/>
    </row>
    <row r="541" spans="1:50" ht="22.5" customHeight="1" x14ac:dyDescent="0.25">
      <c r="A541" s="357"/>
      <c r="B541" s="358"/>
      <c r="C541" s="358"/>
      <c r="D541" s="357"/>
      <c r="E541" s="357"/>
      <c r="F541" s="359"/>
      <c r="G541" s="359"/>
      <c r="H541" s="359"/>
      <c r="I541" s="359"/>
      <c r="J541" s="359"/>
      <c r="K541" s="359"/>
      <c r="L541" s="357"/>
      <c r="M541" s="357"/>
      <c r="N541" s="357"/>
      <c r="O541" s="357"/>
      <c r="P541" s="357"/>
      <c r="Q541" s="357"/>
      <c r="R541" s="357"/>
      <c r="S541" s="357"/>
      <c r="T541" s="357"/>
      <c r="U541" s="357"/>
      <c r="V541" s="357"/>
      <c r="W541" s="357"/>
      <c r="X541" s="357"/>
      <c r="Y541" s="357"/>
      <c r="Z541" s="357"/>
      <c r="AA541" s="357"/>
      <c r="AB541" s="357"/>
      <c r="AC541" s="357"/>
      <c r="AD541" s="357"/>
      <c r="AE541" s="357"/>
      <c r="AF541" s="357"/>
      <c r="AG541" s="357"/>
      <c r="AH541" s="357"/>
      <c r="AI541" s="357"/>
      <c r="AJ541" s="357"/>
      <c r="AK541" s="357"/>
      <c r="AL541" s="357"/>
      <c r="AM541" s="357"/>
      <c r="AN541" s="357"/>
      <c r="AO541" s="357"/>
      <c r="AP541" s="357"/>
      <c r="AQ541" s="357"/>
      <c r="AR541" s="357"/>
      <c r="AS541" s="357"/>
      <c r="AT541" s="357"/>
      <c r="AU541" s="228"/>
      <c r="AV541" s="228"/>
      <c r="AW541" s="228"/>
      <c r="AX541" s="72"/>
    </row>
    <row r="542" spans="1:50" ht="22.5" customHeight="1" x14ac:dyDescent="0.25">
      <c r="A542" s="357"/>
      <c r="B542" s="358"/>
      <c r="C542" s="358"/>
      <c r="D542" s="357"/>
      <c r="E542" s="357"/>
      <c r="F542" s="359"/>
      <c r="G542" s="359"/>
      <c r="H542" s="359"/>
      <c r="I542" s="359"/>
      <c r="J542" s="359"/>
      <c r="K542" s="359"/>
      <c r="L542" s="357"/>
      <c r="M542" s="357"/>
      <c r="N542" s="357"/>
      <c r="O542" s="357"/>
      <c r="P542" s="357"/>
      <c r="Q542" s="357"/>
      <c r="R542" s="357"/>
      <c r="S542" s="357"/>
      <c r="T542" s="357"/>
      <c r="U542" s="357"/>
      <c r="V542" s="357"/>
      <c r="W542" s="357"/>
      <c r="X542" s="357"/>
      <c r="Y542" s="357"/>
      <c r="Z542" s="357"/>
      <c r="AA542" s="357"/>
      <c r="AB542" s="357"/>
      <c r="AC542" s="357"/>
      <c r="AD542" s="357"/>
      <c r="AE542" s="357"/>
      <c r="AF542" s="357"/>
      <c r="AG542" s="357"/>
      <c r="AH542" s="357"/>
      <c r="AI542" s="357"/>
      <c r="AJ542" s="357"/>
      <c r="AK542" s="357"/>
      <c r="AL542" s="357"/>
      <c r="AM542" s="357"/>
      <c r="AN542" s="357"/>
      <c r="AO542" s="357"/>
      <c r="AP542" s="357"/>
      <c r="AQ542" s="357"/>
      <c r="AR542" s="357"/>
      <c r="AS542" s="357"/>
      <c r="AT542" s="357"/>
      <c r="AU542" s="228"/>
      <c r="AV542" s="228"/>
      <c r="AW542" s="228"/>
      <c r="AX542" s="72"/>
    </row>
    <row r="543" spans="1:50" ht="22.5" customHeight="1" x14ac:dyDescent="0.25">
      <c r="A543" s="357"/>
      <c r="B543" s="358"/>
      <c r="C543" s="358"/>
      <c r="D543" s="357"/>
      <c r="E543" s="357"/>
      <c r="F543" s="359"/>
      <c r="G543" s="359"/>
      <c r="H543" s="359"/>
      <c r="I543" s="359"/>
      <c r="J543" s="359"/>
      <c r="K543" s="359"/>
      <c r="L543" s="357"/>
      <c r="M543" s="357"/>
      <c r="N543" s="357"/>
      <c r="O543" s="357"/>
      <c r="P543" s="357"/>
      <c r="Q543" s="357"/>
      <c r="R543" s="357"/>
      <c r="S543" s="357"/>
      <c r="T543" s="357"/>
      <c r="U543" s="357"/>
      <c r="V543" s="357"/>
      <c r="W543" s="357"/>
      <c r="X543" s="357"/>
      <c r="Y543" s="357"/>
      <c r="Z543" s="357"/>
      <c r="AA543" s="357"/>
      <c r="AB543" s="357"/>
      <c r="AC543" s="357"/>
      <c r="AD543" s="357"/>
      <c r="AE543" s="357"/>
      <c r="AF543" s="357"/>
      <c r="AG543" s="357"/>
      <c r="AH543" s="357"/>
      <c r="AI543" s="357"/>
      <c r="AJ543" s="357"/>
      <c r="AK543" s="357"/>
      <c r="AL543" s="357"/>
      <c r="AM543" s="357"/>
      <c r="AN543" s="357"/>
      <c r="AO543" s="357"/>
      <c r="AP543" s="357"/>
      <c r="AQ543" s="357"/>
      <c r="AR543" s="357"/>
      <c r="AS543" s="357"/>
      <c r="AT543" s="357"/>
      <c r="AU543" s="228"/>
      <c r="AV543" s="228"/>
      <c r="AW543" s="228"/>
      <c r="AX543" s="72"/>
    </row>
    <row r="544" spans="1:50" ht="22.5" customHeight="1" x14ac:dyDescent="0.25">
      <c r="A544" s="357"/>
      <c r="B544" s="358"/>
      <c r="C544" s="358"/>
      <c r="D544" s="357"/>
      <c r="E544" s="357"/>
      <c r="F544" s="359"/>
      <c r="G544" s="359"/>
      <c r="H544" s="359"/>
      <c r="I544" s="359"/>
      <c r="J544" s="359"/>
      <c r="K544" s="359"/>
      <c r="L544" s="357"/>
      <c r="M544" s="357"/>
      <c r="N544" s="357"/>
      <c r="O544" s="357"/>
      <c r="P544" s="357"/>
      <c r="Q544" s="357"/>
      <c r="R544" s="357"/>
      <c r="S544" s="357"/>
      <c r="T544" s="357"/>
      <c r="U544" s="357"/>
      <c r="V544" s="357"/>
      <c r="W544" s="357"/>
      <c r="X544" s="357"/>
      <c r="Y544" s="357"/>
      <c r="Z544" s="357"/>
      <c r="AA544" s="357"/>
      <c r="AB544" s="357"/>
      <c r="AC544" s="357"/>
      <c r="AD544" s="357"/>
      <c r="AE544" s="357"/>
      <c r="AF544" s="357"/>
      <c r="AG544" s="357"/>
      <c r="AH544" s="357"/>
      <c r="AI544" s="357"/>
      <c r="AJ544" s="357"/>
      <c r="AK544" s="357"/>
      <c r="AL544" s="357"/>
      <c r="AM544" s="357"/>
      <c r="AN544" s="357"/>
      <c r="AO544" s="357"/>
      <c r="AP544" s="357"/>
      <c r="AQ544" s="357"/>
      <c r="AR544" s="357"/>
      <c r="AS544" s="357"/>
      <c r="AT544" s="357"/>
      <c r="AU544" s="228"/>
      <c r="AV544" s="228"/>
      <c r="AW544" s="228"/>
      <c r="AX544" s="72"/>
    </row>
    <row r="545" spans="1:50" ht="22.5" customHeight="1" x14ac:dyDescent="0.25">
      <c r="A545" s="357"/>
      <c r="B545" s="358"/>
      <c r="C545" s="358"/>
      <c r="D545" s="357"/>
      <c r="E545" s="357"/>
      <c r="F545" s="359"/>
      <c r="G545" s="359"/>
      <c r="H545" s="359"/>
      <c r="I545" s="359"/>
      <c r="J545" s="359"/>
      <c r="K545" s="359"/>
      <c r="L545" s="357"/>
      <c r="M545" s="357"/>
      <c r="N545" s="357"/>
      <c r="O545" s="357"/>
      <c r="P545" s="357"/>
      <c r="Q545" s="357"/>
      <c r="R545" s="357"/>
      <c r="S545" s="357"/>
      <c r="T545" s="357"/>
      <c r="U545" s="357"/>
      <c r="V545" s="357"/>
      <c r="W545" s="357"/>
      <c r="X545" s="357"/>
      <c r="Y545" s="357"/>
      <c r="Z545" s="357"/>
      <c r="AA545" s="357"/>
      <c r="AB545" s="357"/>
      <c r="AC545" s="357"/>
      <c r="AD545" s="357"/>
      <c r="AE545" s="357"/>
      <c r="AF545" s="357"/>
      <c r="AG545" s="357"/>
      <c r="AH545" s="357"/>
      <c r="AI545" s="357"/>
      <c r="AJ545" s="357"/>
      <c r="AK545" s="357"/>
      <c r="AL545" s="357"/>
      <c r="AM545" s="357"/>
      <c r="AN545" s="357"/>
      <c r="AO545" s="357"/>
      <c r="AP545" s="357"/>
      <c r="AQ545" s="357"/>
      <c r="AR545" s="357"/>
      <c r="AS545" s="357"/>
      <c r="AT545" s="357"/>
      <c r="AU545" s="228"/>
      <c r="AV545" s="228"/>
      <c r="AW545" s="228"/>
      <c r="AX545" s="72"/>
    </row>
    <row r="546" spans="1:50" ht="22.5" customHeight="1" x14ac:dyDescent="0.25">
      <c r="A546" s="357"/>
      <c r="B546" s="358"/>
      <c r="C546" s="358"/>
      <c r="D546" s="357"/>
      <c r="E546" s="357"/>
      <c r="F546" s="359"/>
      <c r="G546" s="359"/>
      <c r="H546" s="359"/>
      <c r="I546" s="359"/>
      <c r="J546" s="359"/>
      <c r="K546" s="359"/>
      <c r="L546" s="357"/>
      <c r="M546" s="357"/>
      <c r="N546" s="357"/>
      <c r="O546" s="357"/>
      <c r="P546" s="357"/>
      <c r="Q546" s="357"/>
      <c r="R546" s="357"/>
      <c r="S546" s="357"/>
      <c r="T546" s="357"/>
      <c r="U546" s="357"/>
      <c r="V546" s="357"/>
      <c r="W546" s="357"/>
      <c r="X546" s="357"/>
      <c r="Y546" s="357"/>
      <c r="Z546" s="357"/>
      <c r="AA546" s="357"/>
      <c r="AB546" s="357"/>
      <c r="AC546" s="357"/>
      <c r="AD546" s="357"/>
      <c r="AE546" s="357"/>
      <c r="AF546" s="357"/>
      <c r="AG546" s="357"/>
      <c r="AH546" s="357"/>
      <c r="AI546" s="357"/>
      <c r="AJ546" s="357"/>
      <c r="AK546" s="357"/>
      <c r="AL546" s="357"/>
      <c r="AM546" s="357"/>
      <c r="AN546" s="357"/>
      <c r="AO546" s="357"/>
      <c r="AP546" s="357"/>
      <c r="AQ546" s="357"/>
      <c r="AR546" s="357"/>
      <c r="AS546" s="357"/>
      <c r="AT546" s="357"/>
      <c r="AU546" s="228"/>
      <c r="AV546" s="228"/>
      <c r="AW546" s="228"/>
      <c r="AX546" s="72"/>
    </row>
    <row r="547" spans="1:50" ht="22.5" customHeight="1" x14ac:dyDescent="0.25">
      <c r="A547" s="357"/>
      <c r="B547" s="358"/>
      <c r="C547" s="358"/>
      <c r="D547" s="357"/>
      <c r="E547" s="357"/>
      <c r="F547" s="359"/>
      <c r="G547" s="359"/>
      <c r="H547" s="359"/>
      <c r="I547" s="359"/>
      <c r="J547" s="359"/>
      <c r="K547" s="359"/>
      <c r="L547" s="357"/>
      <c r="M547" s="357"/>
      <c r="N547" s="357"/>
      <c r="O547" s="357"/>
      <c r="P547" s="357"/>
      <c r="Q547" s="357"/>
      <c r="R547" s="357"/>
      <c r="S547" s="357"/>
      <c r="T547" s="357"/>
      <c r="U547" s="357"/>
      <c r="V547" s="357"/>
      <c r="W547" s="357"/>
      <c r="X547" s="357"/>
      <c r="Y547" s="357"/>
      <c r="Z547" s="357"/>
      <c r="AA547" s="357"/>
      <c r="AB547" s="357"/>
      <c r="AC547" s="357"/>
      <c r="AD547" s="357"/>
      <c r="AE547" s="357"/>
      <c r="AF547" s="357"/>
      <c r="AG547" s="357"/>
      <c r="AH547" s="357"/>
      <c r="AI547" s="357"/>
      <c r="AJ547" s="357"/>
      <c r="AK547" s="357"/>
      <c r="AL547" s="357"/>
      <c r="AM547" s="357"/>
      <c r="AN547" s="357"/>
      <c r="AO547" s="357"/>
      <c r="AP547" s="357"/>
      <c r="AQ547" s="357"/>
      <c r="AR547" s="357"/>
      <c r="AS547" s="357"/>
      <c r="AT547" s="357"/>
      <c r="AU547" s="228"/>
      <c r="AV547" s="228"/>
      <c r="AW547" s="228"/>
      <c r="AX547" s="72"/>
    </row>
    <row r="548" spans="1:50" ht="22.5" customHeight="1" x14ac:dyDescent="0.25">
      <c r="A548" s="357"/>
      <c r="B548" s="358"/>
      <c r="C548" s="358"/>
      <c r="D548" s="357"/>
      <c r="E548" s="357"/>
      <c r="F548" s="359"/>
      <c r="G548" s="359"/>
      <c r="H548" s="359"/>
      <c r="I548" s="359"/>
      <c r="J548" s="359"/>
      <c r="K548" s="359"/>
      <c r="L548" s="357"/>
      <c r="M548" s="357"/>
      <c r="N548" s="357"/>
      <c r="O548" s="357"/>
      <c r="P548" s="357"/>
      <c r="Q548" s="357"/>
      <c r="R548" s="357"/>
      <c r="S548" s="357"/>
      <c r="T548" s="357"/>
      <c r="U548" s="357"/>
      <c r="V548" s="357"/>
      <c r="W548" s="357"/>
      <c r="X548" s="357"/>
      <c r="Y548" s="357"/>
      <c r="Z548" s="357"/>
      <c r="AA548" s="357"/>
      <c r="AB548" s="357"/>
      <c r="AC548" s="357"/>
      <c r="AD548" s="357"/>
      <c r="AE548" s="357"/>
      <c r="AF548" s="357"/>
      <c r="AG548" s="357"/>
      <c r="AH548" s="357"/>
      <c r="AI548" s="357"/>
      <c r="AJ548" s="357"/>
      <c r="AK548" s="357"/>
      <c r="AL548" s="357"/>
      <c r="AM548" s="357"/>
      <c r="AN548" s="357"/>
      <c r="AO548" s="357"/>
      <c r="AP548" s="357"/>
      <c r="AQ548" s="357"/>
      <c r="AR548" s="357"/>
      <c r="AS548" s="357"/>
      <c r="AT548" s="357"/>
      <c r="AU548" s="228"/>
      <c r="AV548" s="228"/>
      <c r="AW548" s="228"/>
      <c r="AX548" s="72"/>
    </row>
    <row r="549" spans="1:50" ht="22.5" customHeight="1" x14ac:dyDescent="0.25">
      <c r="A549" s="357"/>
      <c r="B549" s="358"/>
      <c r="C549" s="358"/>
      <c r="D549" s="357"/>
      <c r="E549" s="357"/>
      <c r="F549" s="359"/>
      <c r="G549" s="359"/>
      <c r="H549" s="359"/>
      <c r="I549" s="359"/>
      <c r="J549" s="359"/>
      <c r="K549" s="359"/>
      <c r="L549" s="357"/>
      <c r="M549" s="357"/>
      <c r="N549" s="357"/>
      <c r="O549" s="357"/>
      <c r="P549" s="357"/>
      <c r="Q549" s="357"/>
      <c r="R549" s="357"/>
      <c r="S549" s="357"/>
      <c r="T549" s="357"/>
      <c r="U549" s="357"/>
      <c r="V549" s="357"/>
      <c r="W549" s="357"/>
      <c r="X549" s="357"/>
      <c r="Y549" s="357"/>
      <c r="Z549" s="357"/>
      <c r="AA549" s="357"/>
      <c r="AB549" s="357"/>
      <c r="AC549" s="357"/>
      <c r="AD549" s="357"/>
      <c r="AE549" s="357"/>
      <c r="AF549" s="357"/>
      <c r="AG549" s="357"/>
      <c r="AH549" s="357"/>
      <c r="AI549" s="357"/>
      <c r="AJ549" s="357"/>
      <c r="AK549" s="357"/>
      <c r="AL549" s="357"/>
      <c r="AM549" s="357"/>
      <c r="AN549" s="357"/>
      <c r="AO549" s="357"/>
      <c r="AP549" s="357"/>
      <c r="AQ549" s="357"/>
      <c r="AR549" s="357"/>
      <c r="AS549" s="357"/>
      <c r="AT549" s="357"/>
      <c r="AU549" s="228"/>
      <c r="AV549" s="228"/>
      <c r="AW549" s="228"/>
      <c r="AX549" s="72"/>
    </row>
    <row r="550" spans="1:50" ht="22.5" customHeight="1" x14ac:dyDescent="0.25">
      <c r="A550" s="357"/>
      <c r="B550" s="358"/>
      <c r="C550" s="358"/>
      <c r="D550" s="357"/>
      <c r="E550" s="357"/>
      <c r="F550" s="359"/>
      <c r="G550" s="359"/>
      <c r="H550" s="359"/>
      <c r="I550" s="359"/>
      <c r="J550" s="359"/>
      <c r="K550" s="359"/>
      <c r="L550" s="357"/>
      <c r="M550" s="357"/>
      <c r="N550" s="357"/>
      <c r="O550" s="357"/>
      <c r="P550" s="357"/>
      <c r="Q550" s="357"/>
      <c r="R550" s="357"/>
      <c r="S550" s="357"/>
      <c r="T550" s="357"/>
      <c r="U550" s="357"/>
      <c r="V550" s="357"/>
      <c r="W550" s="357"/>
      <c r="X550" s="357"/>
      <c r="Y550" s="357"/>
      <c r="Z550" s="357"/>
      <c r="AA550" s="357"/>
      <c r="AB550" s="357"/>
      <c r="AC550" s="357"/>
      <c r="AD550" s="357"/>
      <c r="AE550" s="357"/>
      <c r="AF550" s="357"/>
      <c r="AG550" s="357"/>
      <c r="AH550" s="357"/>
      <c r="AI550" s="357"/>
      <c r="AJ550" s="357"/>
      <c r="AK550" s="357"/>
      <c r="AL550" s="357"/>
      <c r="AM550" s="357"/>
      <c r="AN550" s="357"/>
      <c r="AO550" s="357"/>
      <c r="AP550" s="357"/>
      <c r="AQ550" s="357"/>
      <c r="AR550" s="357"/>
      <c r="AS550" s="357"/>
      <c r="AT550" s="357"/>
      <c r="AU550" s="228"/>
      <c r="AV550" s="228"/>
      <c r="AW550" s="228"/>
      <c r="AX550" s="72"/>
    </row>
    <row r="551" spans="1:50" ht="22.5" customHeight="1" x14ac:dyDescent="0.25">
      <c r="A551" s="357"/>
      <c r="B551" s="358"/>
      <c r="C551" s="358"/>
      <c r="D551" s="357"/>
      <c r="E551" s="357"/>
      <c r="F551" s="359"/>
      <c r="G551" s="359"/>
      <c r="H551" s="359"/>
      <c r="I551" s="359"/>
      <c r="J551" s="359"/>
      <c r="K551" s="359"/>
      <c r="L551" s="357"/>
      <c r="M551" s="357"/>
      <c r="N551" s="357"/>
      <c r="O551" s="357"/>
      <c r="P551" s="357"/>
      <c r="Q551" s="357"/>
      <c r="R551" s="357"/>
      <c r="S551" s="357"/>
      <c r="T551" s="357"/>
      <c r="U551" s="357"/>
      <c r="V551" s="357"/>
      <c r="W551" s="357"/>
      <c r="X551" s="357"/>
      <c r="Y551" s="357"/>
      <c r="Z551" s="357"/>
      <c r="AA551" s="357"/>
      <c r="AB551" s="357"/>
      <c r="AC551" s="357"/>
      <c r="AD551" s="357"/>
      <c r="AE551" s="357"/>
      <c r="AF551" s="357"/>
      <c r="AG551" s="357"/>
      <c r="AH551" s="357"/>
      <c r="AI551" s="357"/>
      <c r="AJ551" s="357"/>
      <c r="AK551" s="357"/>
      <c r="AL551" s="357"/>
      <c r="AM551" s="357"/>
      <c r="AN551" s="357"/>
      <c r="AO551" s="357"/>
      <c r="AP551" s="357"/>
      <c r="AQ551" s="357"/>
      <c r="AR551" s="357"/>
      <c r="AS551" s="357"/>
      <c r="AT551" s="357"/>
      <c r="AU551" s="228"/>
      <c r="AV551" s="228"/>
      <c r="AW551" s="228"/>
      <c r="AX551" s="72"/>
    </row>
    <row r="552" spans="1:50" ht="22.5" customHeight="1" x14ac:dyDescent="0.25">
      <c r="A552" s="357"/>
      <c r="B552" s="358"/>
      <c r="C552" s="358"/>
      <c r="D552" s="357"/>
      <c r="E552" s="357"/>
      <c r="F552" s="359"/>
      <c r="G552" s="359"/>
      <c r="H552" s="359"/>
      <c r="I552" s="359"/>
      <c r="J552" s="359"/>
      <c r="K552" s="359"/>
      <c r="L552" s="357"/>
      <c r="M552" s="357"/>
      <c r="N552" s="357"/>
      <c r="O552" s="357"/>
      <c r="P552" s="357"/>
      <c r="Q552" s="357"/>
      <c r="R552" s="357"/>
      <c r="S552" s="357"/>
      <c r="T552" s="357"/>
      <c r="U552" s="357"/>
      <c r="V552" s="357"/>
      <c r="W552" s="357"/>
      <c r="X552" s="357"/>
      <c r="Y552" s="357"/>
      <c r="Z552" s="357"/>
      <c r="AA552" s="357"/>
      <c r="AB552" s="357"/>
      <c r="AC552" s="357"/>
      <c r="AD552" s="357"/>
      <c r="AE552" s="357"/>
      <c r="AF552" s="357"/>
      <c r="AG552" s="357"/>
      <c r="AH552" s="357"/>
      <c r="AI552" s="357"/>
      <c r="AJ552" s="357"/>
      <c r="AK552" s="357"/>
      <c r="AL552" s="357"/>
      <c r="AM552" s="357"/>
      <c r="AN552" s="357"/>
      <c r="AO552" s="357"/>
      <c r="AP552" s="357"/>
      <c r="AQ552" s="357"/>
      <c r="AR552" s="357"/>
      <c r="AS552" s="357"/>
      <c r="AT552" s="357"/>
      <c r="AU552" s="228"/>
      <c r="AV552" s="228"/>
      <c r="AW552" s="228"/>
      <c r="AX552" s="72"/>
    </row>
    <row r="553" spans="1:50" ht="22.5" customHeight="1" x14ac:dyDescent="0.25">
      <c r="A553" s="357"/>
      <c r="B553" s="358"/>
      <c r="C553" s="358"/>
      <c r="D553" s="357"/>
      <c r="E553" s="357"/>
      <c r="F553" s="359"/>
      <c r="G553" s="359"/>
      <c r="H553" s="359"/>
      <c r="I553" s="359"/>
      <c r="J553" s="359"/>
      <c r="K553" s="359"/>
      <c r="L553" s="357"/>
      <c r="M553" s="357"/>
      <c r="N553" s="357"/>
      <c r="O553" s="357"/>
      <c r="P553" s="357"/>
      <c r="Q553" s="357"/>
      <c r="R553" s="357"/>
      <c r="S553" s="357"/>
      <c r="T553" s="357"/>
      <c r="U553" s="357"/>
      <c r="V553" s="357"/>
      <c r="W553" s="357"/>
      <c r="X553" s="357"/>
      <c r="Y553" s="357"/>
      <c r="Z553" s="357"/>
      <c r="AA553" s="357"/>
      <c r="AB553" s="357"/>
      <c r="AC553" s="357"/>
      <c r="AD553" s="357"/>
      <c r="AE553" s="357"/>
      <c r="AF553" s="357"/>
      <c r="AG553" s="357"/>
      <c r="AH553" s="357"/>
      <c r="AI553" s="357"/>
      <c r="AJ553" s="357"/>
      <c r="AK553" s="357"/>
      <c r="AL553" s="357"/>
      <c r="AM553" s="357"/>
      <c r="AN553" s="357"/>
      <c r="AO553" s="357"/>
      <c r="AP553" s="357"/>
      <c r="AQ553" s="357"/>
      <c r="AR553" s="357"/>
      <c r="AS553" s="357"/>
      <c r="AT553" s="357"/>
      <c r="AU553" s="228"/>
      <c r="AV553" s="228"/>
      <c r="AW553" s="228"/>
      <c r="AX553" s="72"/>
    </row>
    <row r="554" spans="1:50" ht="22.5" customHeight="1" x14ac:dyDescent="0.25">
      <c r="A554" s="357"/>
      <c r="B554" s="358"/>
      <c r="C554" s="358"/>
      <c r="D554" s="357"/>
      <c r="E554" s="357"/>
      <c r="F554" s="359"/>
      <c r="G554" s="359"/>
      <c r="H554" s="359"/>
      <c r="I554" s="359"/>
      <c r="J554" s="359"/>
      <c r="K554" s="359"/>
      <c r="L554" s="357"/>
      <c r="M554" s="357"/>
      <c r="N554" s="357"/>
      <c r="O554" s="357"/>
      <c r="P554" s="357"/>
      <c r="Q554" s="357"/>
      <c r="R554" s="357"/>
      <c r="S554" s="357"/>
      <c r="T554" s="357"/>
      <c r="U554" s="357"/>
      <c r="V554" s="357"/>
      <c r="W554" s="357"/>
      <c r="X554" s="357"/>
      <c r="Y554" s="357"/>
      <c r="Z554" s="357"/>
      <c r="AA554" s="357"/>
      <c r="AB554" s="357"/>
      <c r="AC554" s="357"/>
      <c r="AD554" s="357"/>
      <c r="AE554" s="357"/>
      <c r="AF554" s="357"/>
      <c r="AG554" s="357"/>
      <c r="AH554" s="357"/>
      <c r="AI554" s="357"/>
      <c r="AJ554" s="357"/>
      <c r="AK554" s="357"/>
      <c r="AL554" s="357"/>
      <c r="AM554" s="357"/>
      <c r="AN554" s="357"/>
      <c r="AO554" s="357"/>
      <c r="AP554" s="357"/>
      <c r="AQ554" s="357"/>
      <c r="AR554" s="357"/>
      <c r="AS554" s="357"/>
      <c r="AT554" s="357"/>
      <c r="AU554" s="228"/>
      <c r="AV554" s="228"/>
      <c r="AW554" s="228"/>
      <c r="AX554" s="72"/>
    </row>
    <row r="555" spans="1:50" ht="22.5" customHeight="1" x14ac:dyDescent="0.25">
      <c r="A555" s="357"/>
      <c r="B555" s="358"/>
      <c r="C555" s="358"/>
      <c r="D555" s="357"/>
      <c r="E555" s="357"/>
      <c r="F555" s="359"/>
      <c r="G555" s="359"/>
      <c r="H555" s="359"/>
      <c r="I555" s="359"/>
      <c r="J555" s="359"/>
      <c r="K555" s="359"/>
      <c r="L555" s="357"/>
      <c r="M555" s="357"/>
      <c r="N555" s="357"/>
      <c r="O555" s="357"/>
      <c r="P555" s="357"/>
      <c r="Q555" s="357"/>
      <c r="R555" s="357"/>
      <c r="S555" s="357"/>
      <c r="T555" s="357"/>
      <c r="U555" s="357"/>
      <c r="V555" s="357"/>
      <c r="W555" s="357"/>
      <c r="X555" s="357"/>
      <c r="Y555" s="357"/>
      <c r="Z555" s="357"/>
      <c r="AA555" s="357"/>
      <c r="AB555" s="357"/>
      <c r="AC555" s="357"/>
      <c r="AD555" s="357"/>
      <c r="AE555" s="357"/>
      <c r="AF555" s="357"/>
      <c r="AG555" s="357"/>
      <c r="AH555" s="357"/>
      <c r="AI555" s="357"/>
      <c r="AJ555" s="357"/>
      <c r="AK555" s="357"/>
      <c r="AL555" s="357"/>
      <c r="AM555" s="357"/>
      <c r="AN555" s="357"/>
      <c r="AO555" s="357"/>
      <c r="AP555" s="357"/>
      <c r="AQ555" s="357"/>
      <c r="AR555" s="357"/>
      <c r="AS555" s="357"/>
      <c r="AT555" s="357"/>
      <c r="AU555" s="228"/>
      <c r="AV555" s="228"/>
      <c r="AW555" s="228"/>
      <c r="AX555" s="72"/>
    </row>
    <row r="556" spans="1:50" ht="22.5" customHeight="1" x14ac:dyDescent="0.25">
      <c r="A556" s="357"/>
      <c r="B556" s="358"/>
      <c r="C556" s="358"/>
      <c r="D556" s="357"/>
      <c r="E556" s="357"/>
      <c r="F556" s="359"/>
      <c r="G556" s="359"/>
      <c r="H556" s="359"/>
      <c r="I556" s="359"/>
      <c r="J556" s="359"/>
      <c r="K556" s="359"/>
      <c r="L556" s="357"/>
      <c r="M556" s="357"/>
      <c r="N556" s="357"/>
      <c r="O556" s="357"/>
      <c r="P556" s="357"/>
      <c r="Q556" s="357"/>
      <c r="R556" s="357"/>
      <c r="S556" s="357"/>
      <c r="T556" s="357"/>
      <c r="U556" s="357"/>
      <c r="V556" s="357"/>
      <c r="W556" s="357"/>
      <c r="X556" s="357"/>
      <c r="Y556" s="357"/>
      <c r="Z556" s="357"/>
      <c r="AA556" s="357"/>
      <c r="AB556" s="357"/>
      <c r="AC556" s="357"/>
      <c r="AD556" s="357"/>
      <c r="AE556" s="357"/>
      <c r="AF556" s="357"/>
      <c r="AG556" s="357"/>
      <c r="AH556" s="357"/>
      <c r="AI556" s="357"/>
      <c r="AJ556" s="357"/>
      <c r="AK556" s="357"/>
      <c r="AL556" s="357"/>
      <c r="AM556" s="357"/>
      <c r="AN556" s="357"/>
      <c r="AO556" s="357"/>
      <c r="AP556" s="357"/>
      <c r="AQ556" s="357"/>
      <c r="AR556" s="357"/>
      <c r="AS556" s="357"/>
      <c r="AT556" s="357"/>
      <c r="AU556" s="228"/>
      <c r="AV556" s="228"/>
      <c r="AW556" s="228"/>
      <c r="AX556" s="72"/>
    </row>
    <row r="557" spans="1:50" ht="22.5" customHeight="1" x14ac:dyDescent="0.25">
      <c r="A557" s="357"/>
      <c r="B557" s="358"/>
      <c r="C557" s="358"/>
      <c r="D557" s="357"/>
      <c r="E557" s="357"/>
      <c r="F557" s="359"/>
      <c r="G557" s="359"/>
      <c r="H557" s="359"/>
      <c r="I557" s="359"/>
      <c r="J557" s="359"/>
      <c r="K557" s="359"/>
      <c r="L557" s="357"/>
      <c r="M557" s="357"/>
      <c r="N557" s="357"/>
      <c r="O557" s="357"/>
      <c r="P557" s="357"/>
      <c r="Q557" s="357"/>
      <c r="R557" s="357"/>
      <c r="S557" s="357"/>
      <c r="T557" s="357"/>
      <c r="U557" s="357"/>
      <c r="V557" s="357"/>
      <c r="W557" s="357"/>
      <c r="X557" s="357"/>
      <c r="Y557" s="357"/>
      <c r="Z557" s="357"/>
      <c r="AA557" s="357"/>
      <c r="AB557" s="357"/>
      <c r="AC557" s="357"/>
      <c r="AD557" s="357"/>
      <c r="AE557" s="357"/>
      <c r="AF557" s="357"/>
      <c r="AG557" s="357"/>
      <c r="AH557" s="357"/>
      <c r="AI557" s="357"/>
      <c r="AJ557" s="357"/>
      <c r="AK557" s="357"/>
      <c r="AL557" s="357"/>
      <c r="AM557" s="357"/>
      <c r="AN557" s="357"/>
      <c r="AO557" s="357"/>
      <c r="AP557" s="357"/>
      <c r="AQ557" s="357"/>
      <c r="AR557" s="357"/>
      <c r="AS557" s="357"/>
      <c r="AT557" s="357"/>
      <c r="AU557" s="228"/>
      <c r="AV557" s="228"/>
      <c r="AW557" s="228"/>
      <c r="AX557" s="72"/>
    </row>
    <row r="558" spans="1:50" ht="22.5" customHeight="1" x14ac:dyDescent="0.25">
      <c r="A558" s="357"/>
      <c r="B558" s="358"/>
      <c r="C558" s="358"/>
      <c r="D558" s="357"/>
      <c r="E558" s="357"/>
      <c r="F558" s="359"/>
      <c r="G558" s="359"/>
      <c r="H558" s="359"/>
      <c r="I558" s="359"/>
      <c r="J558" s="359"/>
      <c r="K558" s="359"/>
      <c r="L558" s="357"/>
      <c r="M558" s="357"/>
      <c r="N558" s="357"/>
      <c r="O558" s="357"/>
      <c r="P558" s="357"/>
      <c r="Q558" s="357"/>
      <c r="R558" s="357"/>
      <c r="S558" s="357"/>
      <c r="T558" s="357"/>
      <c r="U558" s="357"/>
      <c r="V558" s="357"/>
      <c r="W558" s="357"/>
      <c r="X558" s="357"/>
      <c r="Y558" s="357"/>
      <c r="Z558" s="357"/>
      <c r="AA558" s="357"/>
      <c r="AB558" s="357"/>
      <c r="AC558" s="357"/>
      <c r="AD558" s="357"/>
      <c r="AE558" s="357"/>
      <c r="AF558" s="357"/>
      <c r="AG558" s="357"/>
      <c r="AH558" s="357"/>
      <c r="AI558" s="357"/>
      <c r="AJ558" s="357"/>
      <c r="AK558" s="357"/>
      <c r="AL558" s="357"/>
      <c r="AM558" s="357"/>
      <c r="AN558" s="357"/>
      <c r="AO558" s="357"/>
      <c r="AP558" s="357"/>
      <c r="AQ558" s="357"/>
      <c r="AR558" s="357"/>
      <c r="AS558" s="357"/>
      <c r="AT558" s="357"/>
      <c r="AU558" s="228"/>
      <c r="AV558" s="228"/>
      <c r="AW558" s="228"/>
      <c r="AX558" s="72"/>
    </row>
    <row r="559" spans="1:50" ht="22.5" customHeight="1" x14ac:dyDescent="0.25">
      <c r="A559" s="357"/>
      <c r="B559" s="358"/>
      <c r="C559" s="358"/>
      <c r="D559" s="357"/>
      <c r="E559" s="357"/>
      <c r="F559" s="359"/>
      <c r="G559" s="359"/>
      <c r="H559" s="359"/>
      <c r="I559" s="359"/>
      <c r="J559" s="359"/>
      <c r="K559" s="359"/>
      <c r="L559" s="357"/>
      <c r="M559" s="357"/>
      <c r="N559" s="357"/>
      <c r="O559" s="357"/>
      <c r="P559" s="357"/>
      <c r="Q559" s="357"/>
      <c r="R559" s="357"/>
      <c r="S559" s="357"/>
      <c r="T559" s="357"/>
      <c r="U559" s="357"/>
      <c r="V559" s="357"/>
      <c r="W559" s="357"/>
      <c r="X559" s="357"/>
      <c r="Y559" s="357"/>
      <c r="Z559" s="357"/>
      <c r="AA559" s="357"/>
      <c r="AB559" s="357"/>
      <c r="AC559" s="357"/>
      <c r="AD559" s="357"/>
      <c r="AE559" s="357"/>
      <c r="AF559" s="357"/>
      <c r="AG559" s="357"/>
      <c r="AH559" s="357"/>
      <c r="AI559" s="357"/>
      <c r="AJ559" s="357"/>
      <c r="AK559" s="357"/>
      <c r="AL559" s="357"/>
      <c r="AM559" s="357"/>
      <c r="AN559" s="357"/>
      <c r="AO559" s="357"/>
      <c r="AP559" s="357"/>
      <c r="AQ559" s="357"/>
      <c r="AR559" s="357"/>
      <c r="AS559" s="357"/>
      <c r="AT559" s="357"/>
      <c r="AU559" s="228"/>
      <c r="AV559" s="228"/>
      <c r="AW559" s="228"/>
      <c r="AX559" s="72"/>
    </row>
    <row r="560" spans="1:50" ht="22.5" customHeight="1" x14ac:dyDescent="0.25">
      <c r="A560" s="357"/>
      <c r="B560" s="358"/>
      <c r="C560" s="358"/>
      <c r="D560" s="357"/>
      <c r="E560" s="357"/>
      <c r="F560" s="359"/>
      <c r="G560" s="359"/>
      <c r="H560" s="359"/>
      <c r="I560" s="359"/>
      <c r="J560" s="359"/>
      <c r="K560" s="359"/>
      <c r="L560" s="357"/>
      <c r="M560" s="357"/>
      <c r="N560" s="357"/>
      <c r="O560" s="357"/>
      <c r="P560" s="357"/>
      <c r="Q560" s="357"/>
      <c r="R560" s="357"/>
      <c r="S560" s="357"/>
      <c r="T560" s="357"/>
      <c r="U560" s="357"/>
      <c r="V560" s="357"/>
      <c r="W560" s="357"/>
      <c r="X560" s="357"/>
      <c r="Y560" s="357"/>
      <c r="Z560" s="357"/>
      <c r="AA560" s="357"/>
      <c r="AB560" s="357"/>
      <c r="AC560" s="357"/>
      <c r="AD560" s="357"/>
      <c r="AE560" s="357"/>
      <c r="AF560" s="357"/>
      <c r="AG560" s="357"/>
      <c r="AH560" s="357"/>
      <c r="AI560" s="357"/>
      <c r="AJ560" s="357"/>
      <c r="AK560" s="357"/>
      <c r="AL560" s="357"/>
      <c r="AM560" s="357"/>
      <c r="AN560" s="357"/>
      <c r="AO560" s="357"/>
      <c r="AP560" s="357"/>
      <c r="AQ560" s="357"/>
      <c r="AR560" s="357"/>
      <c r="AS560" s="357"/>
      <c r="AT560" s="357"/>
      <c r="AU560" s="228"/>
      <c r="AV560" s="228"/>
      <c r="AW560" s="228"/>
      <c r="AX560" s="72"/>
    </row>
    <row r="561" spans="1:50" ht="22.5" customHeight="1" x14ac:dyDescent="0.25">
      <c r="A561" s="357"/>
      <c r="B561" s="358"/>
      <c r="C561" s="358"/>
      <c r="D561" s="357"/>
      <c r="E561" s="357"/>
      <c r="F561" s="359"/>
      <c r="G561" s="359"/>
      <c r="H561" s="359"/>
      <c r="I561" s="359"/>
      <c r="J561" s="359"/>
      <c r="K561" s="359"/>
      <c r="L561" s="357"/>
      <c r="M561" s="357"/>
      <c r="N561" s="357"/>
      <c r="O561" s="357"/>
      <c r="P561" s="357"/>
      <c r="Q561" s="357"/>
      <c r="R561" s="357"/>
      <c r="S561" s="357"/>
      <c r="T561" s="357"/>
      <c r="U561" s="357"/>
      <c r="V561" s="357"/>
      <c r="W561" s="357"/>
      <c r="X561" s="357"/>
      <c r="Y561" s="357"/>
      <c r="Z561" s="357"/>
      <c r="AA561" s="357"/>
      <c r="AB561" s="357"/>
      <c r="AC561" s="357"/>
      <c r="AD561" s="357"/>
      <c r="AE561" s="357"/>
      <c r="AF561" s="357"/>
      <c r="AG561" s="357"/>
      <c r="AH561" s="357"/>
      <c r="AI561" s="357"/>
      <c r="AJ561" s="357"/>
      <c r="AK561" s="357"/>
      <c r="AL561" s="357"/>
      <c r="AM561" s="357"/>
      <c r="AN561" s="357"/>
      <c r="AO561" s="357"/>
      <c r="AP561" s="357"/>
      <c r="AQ561" s="357"/>
      <c r="AR561" s="357"/>
      <c r="AS561" s="357"/>
      <c r="AT561" s="357"/>
      <c r="AU561" s="228"/>
      <c r="AV561" s="228"/>
      <c r="AW561" s="228"/>
      <c r="AX561" s="72"/>
    </row>
    <row r="562" spans="1:50" ht="22.5" customHeight="1" x14ac:dyDescent="0.25">
      <c r="A562" s="357"/>
      <c r="B562" s="358"/>
      <c r="C562" s="358"/>
      <c r="D562" s="357"/>
      <c r="E562" s="357"/>
      <c r="F562" s="359"/>
      <c r="G562" s="359"/>
      <c r="H562" s="359"/>
      <c r="I562" s="359"/>
      <c r="J562" s="359"/>
      <c r="K562" s="359"/>
      <c r="L562" s="357"/>
      <c r="M562" s="357"/>
      <c r="N562" s="357"/>
      <c r="O562" s="357"/>
      <c r="P562" s="357"/>
      <c r="Q562" s="357"/>
      <c r="R562" s="357"/>
      <c r="S562" s="357"/>
      <c r="T562" s="357"/>
      <c r="U562" s="357"/>
      <c r="V562" s="357"/>
      <c r="W562" s="357"/>
      <c r="X562" s="357"/>
      <c r="Y562" s="357"/>
      <c r="Z562" s="357"/>
      <c r="AA562" s="357"/>
      <c r="AB562" s="357"/>
      <c r="AC562" s="357"/>
      <c r="AD562" s="357"/>
      <c r="AE562" s="357"/>
      <c r="AF562" s="357"/>
      <c r="AG562" s="357"/>
      <c r="AH562" s="357"/>
      <c r="AI562" s="357"/>
      <c r="AJ562" s="357"/>
      <c r="AK562" s="357"/>
      <c r="AL562" s="357"/>
      <c r="AM562" s="357"/>
      <c r="AN562" s="357"/>
      <c r="AO562" s="357"/>
      <c r="AP562" s="357"/>
      <c r="AQ562" s="357"/>
      <c r="AR562" s="357"/>
      <c r="AS562" s="357"/>
      <c r="AT562" s="357"/>
      <c r="AU562" s="228"/>
      <c r="AV562" s="228"/>
      <c r="AW562" s="228"/>
      <c r="AX562" s="72"/>
    </row>
    <row r="563" spans="1:50" ht="22.5" customHeight="1" x14ac:dyDescent="0.25">
      <c r="A563" s="357"/>
      <c r="B563" s="358"/>
      <c r="C563" s="358"/>
      <c r="D563" s="357"/>
      <c r="E563" s="357"/>
      <c r="F563" s="359"/>
      <c r="G563" s="359"/>
      <c r="H563" s="359"/>
      <c r="I563" s="359"/>
      <c r="J563" s="359"/>
      <c r="K563" s="359"/>
      <c r="L563" s="357"/>
      <c r="M563" s="357"/>
      <c r="N563" s="357"/>
      <c r="O563" s="357"/>
      <c r="P563" s="357"/>
      <c r="Q563" s="357"/>
      <c r="R563" s="357"/>
      <c r="S563" s="357"/>
      <c r="T563" s="357"/>
      <c r="U563" s="357"/>
      <c r="V563" s="357"/>
      <c r="W563" s="357"/>
      <c r="X563" s="357"/>
      <c r="Y563" s="357"/>
      <c r="Z563" s="357"/>
      <c r="AA563" s="357"/>
      <c r="AB563" s="357"/>
      <c r="AC563" s="357"/>
      <c r="AD563" s="357"/>
      <c r="AE563" s="357"/>
      <c r="AF563" s="357"/>
      <c r="AG563" s="357"/>
      <c r="AH563" s="357"/>
      <c r="AI563" s="357"/>
      <c r="AJ563" s="357"/>
      <c r="AK563" s="357"/>
      <c r="AL563" s="357"/>
      <c r="AM563" s="357"/>
      <c r="AN563" s="357"/>
      <c r="AO563" s="357"/>
      <c r="AP563" s="357"/>
      <c r="AQ563" s="357"/>
      <c r="AR563" s="357"/>
      <c r="AS563" s="357"/>
      <c r="AT563" s="357"/>
      <c r="AU563" s="228"/>
      <c r="AV563" s="228"/>
      <c r="AW563" s="228"/>
      <c r="AX563" s="72"/>
    </row>
    <row r="564" spans="1:50" ht="22.5" customHeight="1" x14ac:dyDescent="0.25">
      <c r="A564" s="357"/>
      <c r="B564" s="358"/>
      <c r="C564" s="358"/>
      <c r="D564" s="357"/>
      <c r="E564" s="357"/>
      <c r="F564" s="359"/>
      <c r="G564" s="359"/>
      <c r="H564" s="359"/>
      <c r="I564" s="359"/>
      <c r="J564" s="359"/>
      <c r="K564" s="359"/>
      <c r="L564" s="357"/>
      <c r="M564" s="357"/>
      <c r="N564" s="357"/>
      <c r="O564" s="357"/>
      <c r="P564" s="357"/>
      <c r="Q564" s="357"/>
      <c r="R564" s="357"/>
      <c r="S564" s="357"/>
      <c r="T564" s="357"/>
      <c r="U564" s="357"/>
      <c r="V564" s="357"/>
      <c r="W564" s="357"/>
      <c r="X564" s="357"/>
      <c r="Y564" s="357"/>
      <c r="Z564" s="357"/>
      <c r="AA564" s="357"/>
      <c r="AB564" s="357"/>
      <c r="AC564" s="357"/>
      <c r="AD564" s="357"/>
      <c r="AE564" s="357"/>
      <c r="AF564" s="357"/>
      <c r="AG564" s="357"/>
      <c r="AH564" s="357"/>
      <c r="AI564" s="357"/>
      <c r="AJ564" s="357"/>
      <c r="AK564" s="357"/>
      <c r="AL564" s="357"/>
      <c r="AM564" s="357"/>
      <c r="AN564" s="357"/>
      <c r="AO564" s="357"/>
      <c r="AP564" s="357"/>
      <c r="AQ564" s="357"/>
      <c r="AR564" s="357"/>
      <c r="AS564" s="357"/>
      <c r="AT564" s="357"/>
      <c r="AU564" s="228"/>
      <c r="AV564" s="228"/>
      <c r="AW564" s="228"/>
      <c r="AX564" s="72"/>
    </row>
    <row r="565" spans="1:50" ht="22.5" customHeight="1" x14ac:dyDescent="0.25">
      <c r="A565" s="357"/>
      <c r="B565" s="358"/>
      <c r="C565" s="358"/>
      <c r="D565" s="357"/>
      <c r="E565" s="357"/>
      <c r="F565" s="359"/>
      <c r="G565" s="359"/>
      <c r="H565" s="359"/>
      <c r="I565" s="359"/>
      <c r="J565" s="359"/>
      <c r="K565" s="359"/>
      <c r="L565" s="357"/>
      <c r="M565" s="357"/>
      <c r="N565" s="357"/>
      <c r="O565" s="357"/>
      <c r="P565" s="357"/>
      <c r="Q565" s="357"/>
      <c r="R565" s="357"/>
      <c r="S565" s="357"/>
      <c r="T565" s="357"/>
      <c r="U565" s="357"/>
      <c r="V565" s="357"/>
      <c r="W565" s="357"/>
      <c r="X565" s="357"/>
      <c r="Y565" s="357"/>
      <c r="Z565" s="357"/>
      <c r="AA565" s="357"/>
      <c r="AB565" s="357"/>
      <c r="AC565" s="357"/>
      <c r="AD565" s="357"/>
      <c r="AE565" s="357"/>
      <c r="AF565" s="357"/>
      <c r="AG565" s="357"/>
      <c r="AH565" s="357"/>
      <c r="AI565" s="357"/>
      <c r="AJ565" s="357"/>
      <c r="AK565" s="357"/>
      <c r="AL565" s="357"/>
      <c r="AM565" s="357"/>
      <c r="AN565" s="357"/>
      <c r="AO565" s="357"/>
      <c r="AP565" s="357"/>
      <c r="AQ565" s="357"/>
      <c r="AR565" s="357"/>
      <c r="AS565" s="357"/>
      <c r="AT565" s="357"/>
      <c r="AU565" s="228"/>
      <c r="AV565" s="228"/>
      <c r="AW565" s="228"/>
      <c r="AX565" s="72"/>
    </row>
    <row r="566" spans="1:50" ht="22.5" customHeight="1" x14ac:dyDescent="0.25">
      <c r="A566" s="357"/>
      <c r="B566" s="358"/>
      <c r="C566" s="358"/>
      <c r="D566" s="357"/>
      <c r="E566" s="357"/>
      <c r="F566" s="359"/>
      <c r="G566" s="359"/>
      <c r="H566" s="359"/>
      <c r="I566" s="359"/>
      <c r="J566" s="359"/>
      <c r="K566" s="359"/>
      <c r="L566" s="357"/>
      <c r="M566" s="357"/>
      <c r="N566" s="357"/>
      <c r="O566" s="357"/>
      <c r="P566" s="357"/>
      <c r="Q566" s="357"/>
      <c r="R566" s="357"/>
      <c r="S566" s="357"/>
      <c r="T566" s="357"/>
      <c r="U566" s="357"/>
      <c r="V566" s="357"/>
      <c r="W566" s="357"/>
      <c r="X566" s="357"/>
      <c r="Y566" s="357"/>
      <c r="Z566" s="357"/>
      <c r="AA566" s="357"/>
      <c r="AB566" s="357"/>
      <c r="AC566" s="357"/>
      <c r="AD566" s="357"/>
      <c r="AE566" s="357"/>
      <c r="AF566" s="357"/>
      <c r="AG566" s="357"/>
      <c r="AH566" s="357"/>
      <c r="AI566" s="357"/>
      <c r="AJ566" s="357"/>
      <c r="AK566" s="357"/>
      <c r="AL566" s="357"/>
      <c r="AM566" s="357"/>
      <c r="AN566" s="357"/>
      <c r="AO566" s="357"/>
      <c r="AP566" s="357"/>
      <c r="AQ566" s="357"/>
      <c r="AR566" s="357"/>
      <c r="AS566" s="357"/>
      <c r="AT566" s="357"/>
      <c r="AU566" s="228"/>
      <c r="AV566" s="228"/>
      <c r="AW566" s="228"/>
      <c r="AX566" s="72"/>
    </row>
    <row r="567" spans="1:50" ht="22.5" customHeight="1" x14ac:dyDescent="0.25">
      <c r="A567" s="357"/>
      <c r="B567" s="358"/>
      <c r="C567" s="358"/>
      <c r="D567" s="357"/>
      <c r="E567" s="357"/>
      <c r="F567" s="359"/>
      <c r="G567" s="359"/>
      <c r="H567" s="359"/>
      <c r="I567" s="359"/>
      <c r="J567" s="359"/>
      <c r="K567" s="359"/>
      <c r="L567" s="357"/>
      <c r="M567" s="357"/>
      <c r="N567" s="357"/>
      <c r="O567" s="357"/>
      <c r="P567" s="357"/>
      <c r="Q567" s="357"/>
      <c r="R567" s="357"/>
      <c r="S567" s="357"/>
      <c r="T567" s="357"/>
      <c r="U567" s="357"/>
      <c r="V567" s="357"/>
      <c r="W567" s="357"/>
      <c r="X567" s="357"/>
      <c r="Y567" s="357"/>
      <c r="Z567" s="357"/>
      <c r="AA567" s="357"/>
      <c r="AB567" s="357"/>
      <c r="AC567" s="357"/>
      <c r="AD567" s="357"/>
      <c r="AE567" s="357"/>
      <c r="AF567" s="357"/>
      <c r="AG567" s="357"/>
      <c r="AH567" s="357"/>
      <c r="AI567" s="357"/>
      <c r="AJ567" s="357"/>
      <c r="AK567" s="357"/>
      <c r="AL567" s="357"/>
      <c r="AM567" s="357"/>
      <c r="AN567" s="357"/>
      <c r="AO567" s="357"/>
      <c r="AP567" s="357"/>
      <c r="AQ567" s="357"/>
      <c r="AR567" s="357"/>
      <c r="AS567" s="357"/>
      <c r="AT567" s="357"/>
      <c r="AU567" s="228"/>
      <c r="AV567" s="228"/>
      <c r="AW567" s="228"/>
      <c r="AX567" s="72"/>
    </row>
    <row r="568" spans="1:50" ht="22.5" customHeight="1" x14ac:dyDescent="0.25">
      <c r="A568" s="357"/>
      <c r="B568" s="358"/>
      <c r="C568" s="358"/>
      <c r="D568" s="357"/>
      <c r="E568" s="357"/>
      <c r="F568" s="359"/>
      <c r="G568" s="359"/>
      <c r="H568" s="359"/>
      <c r="I568" s="359"/>
      <c r="J568" s="359"/>
      <c r="K568" s="359"/>
      <c r="L568" s="357"/>
      <c r="M568" s="357"/>
      <c r="N568" s="357"/>
      <c r="O568" s="357"/>
      <c r="P568" s="357"/>
      <c r="Q568" s="357"/>
      <c r="R568" s="357"/>
      <c r="S568" s="357"/>
      <c r="T568" s="357"/>
      <c r="U568" s="357"/>
      <c r="V568" s="357"/>
      <c r="W568" s="357"/>
      <c r="X568" s="357"/>
      <c r="Y568" s="357"/>
      <c r="Z568" s="357"/>
      <c r="AA568" s="357"/>
      <c r="AB568" s="357"/>
      <c r="AC568" s="357"/>
      <c r="AD568" s="357"/>
      <c r="AE568" s="357"/>
      <c r="AF568" s="357"/>
      <c r="AG568" s="357"/>
      <c r="AH568" s="357"/>
      <c r="AI568" s="357"/>
      <c r="AJ568" s="357"/>
      <c r="AK568" s="357"/>
      <c r="AL568" s="357"/>
      <c r="AM568" s="357"/>
      <c r="AN568" s="357"/>
      <c r="AO568" s="357"/>
      <c r="AP568" s="357"/>
      <c r="AQ568" s="357"/>
      <c r="AR568" s="357"/>
      <c r="AS568" s="357"/>
      <c r="AT568" s="357"/>
      <c r="AU568" s="228"/>
      <c r="AV568" s="228"/>
      <c r="AW568" s="228"/>
      <c r="AX568" s="72"/>
    </row>
    <row r="569" spans="1:50" ht="22.5" customHeight="1" x14ac:dyDescent="0.25">
      <c r="A569" s="357"/>
      <c r="B569" s="358"/>
      <c r="C569" s="358"/>
      <c r="D569" s="357"/>
      <c r="E569" s="357"/>
      <c r="F569" s="359"/>
      <c r="G569" s="359"/>
      <c r="H569" s="359"/>
      <c r="I569" s="359"/>
      <c r="J569" s="359"/>
      <c r="K569" s="359"/>
      <c r="L569" s="357"/>
      <c r="M569" s="357"/>
      <c r="N569" s="357"/>
      <c r="O569" s="357"/>
      <c r="P569" s="357"/>
      <c r="Q569" s="357"/>
      <c r="R569" s="357"/>
      <c r="S569" s="357"/>
      <c r="T569" s="357"/>
      <c r="U569" s="357"/>
      <c r="V569" s="357"/>
      <c r="W569" s="357"/>
      <c r="X569" s="357"/>
      <c r="Y569" s="357"/>
      <c r="Z569" s="357"/>
      <c r="AA569" s="357"/>
      <c r="AB569" s="357"/>
      <c r="AC569" s="357"/>
      <c r="AD569" s="357"/>
      <c r="AE569" s="357"/>
      <c r="AF569" s="357"/>
      <c r="AG569" s="357"/>
      <c r="AH569" s="357"/>
      <c r="AI569" s="357"/>
      <c r="AJ569" s="357"/>
      <c r="AK569" s="357"/>
      <c r="AL569" s="357"/>
      <c r="AM569" s="357"/>
      <c r="AN569" s="357"/>
      <c r="AO569" s="357"/>
      <c r="AP569" s="357"/>
      <c r="AQ569" s="357"/>
      <c r="AR569" s="357"/>
      <c r="AS569" s="357"/>
      <c r="AT569" s="357"/>
      <c r="AU569" s="228"/>
      <c r="AV569" s="228"/>
      <c r="AW569" s="228"/>
      <c r="AX569" s="72"/>
    </row>
    <row r="570" spans="1:50" ht="22.5" customHeight="1" x14ac:dyDescent="0.25">
      <c r="A570" s="357"/>
      <c r="B570" s="358"/>
      <c r="C570" s="358"/>
      <c r="D570" s="357"/>
      <c r="E570" s="357"/>
      <c r="F570" s="359"/>
      <c r="G570" s="359"/>
      <c r="H570" s="359"/>
      <c r="I570" s="359"/>
      <c r="J570" s="359"/>
      <c r="K570" s="359"/>
      <c r="L570" s="357"/>
      <c r="M570" s="357"/>
      <c r="N570" s="357"/>
      <c r="O570" s="357"/>
      <c r="P570" s="357"/>
      <c r="Q570" s="357"/>
      <c r="R570" s="357"/>
      <c r="S570" s="357"/>
      <c r="T570" s="357"/>
      <c r="U570" s="357"/>
      <c r="V570" s="357"/>
      <c r="W570" s="357"/>
      <c r="X570" s="357"/>
      <c r="Y570" s="357"/>
      <c r="Z570" s="357"/>
      <c r="AA570" s="357"/>
      <c r="AB570" s="357"/>
      <c r="AC570" s="357"/>
      <c r="AD570" s="357"/>
      <c r="AE570" s="357"/>
      <c r="AF570" s="357"/>
      <c r="AG570" s="357"/>
      <c r="AH570" s="357"/>
      <c r="AI570" s="357"/>
      <c r="AJ570" s="357"/>
      <c r="AK570" s="357"/>
      <c r="AL570" s="357"/>
      <c r="AM570" s="357"/>
      <c r="AN570" s="357"/>
      <c r="AO570" s="357"/>
      <c r="AP570" s="357"/>
      <c r="AQ570" s="357"/>
      <c r="AR570" s="357"/>
      <c r="AS570" s="357"/>
      <c r="AT570" s="357"/>
      <c r="AU570" s="228"/>
      <c r="AV570" s="228"/>
      <c r="AW570" s="228"/>
      <c r="AX570" s="72"/>
    </row>
    <row r="571" spans="1:50" ht="22.5" customHeight="1" x14ac:dyDescent="0.25">
      <c r="A571" s="357"/>
      <c r="B571" s="358"/>
      <c r="C571" s="358"/>
      <c r="D571" s="357"/>
      <c r="E571" s="357"/>
      <c r="F571" s="359"/>
      <c r="G571" s="359"/>
      <c r="H571" s="359"/>
      <c r="I571" s="359"/>
      <c r="J571" s="359"/>
      <c r="K571" s="359"/>
      <c r="L571" s="357"/>
      <c r="M571" s="357"/>
      <c r="N571" s="357"/>
      <c r="O571" s="357"/>
      <c r="P571" s="357"/>
      <c r="Q571" s="357"/>
      <c r="R571" s="357"/>
      <c r="S571" s="357"/>
      <c r="T571" s="357"/>
      <c r="U571" s="357"/>
      <c r="V571" s="357"/>
      <c r="W571" s="357"/>
      <c r="X571" s="357"/>
      <c r="Y571" s="357"/>
      <c r="Z571" s="357"/>
      <c r="AA571" s="357"/>
      <c r="AB571" s="357"/>
      <c r="AC571" s="357"/>
      <c r="AD571" s="357"/>
      <c r="AE571" s="357"/>
      <c r="AF571" s="357"/>
      <c r="AG571" s="357"/>
      <c r="AH571" s="357"/>
      <c r="AI571" s="357"/>
      <c r="AJ571" s="357"/>
      <c r="AK571" s="357"/>
      <c r="AL571" s="357"/>
      <c r="AM571" s="357"/>
      <c r="AN571" s="357"/>
      <c r="AO571" s="357"/>
      <c r="AP571" s="357"/>
      <c r="AQ571" s="357"/>
      <c r="AR571" s="357"/>
      <c r="AS571" s="357"/>
      <c r="AT571" s="357"/>
      <c r="AU571" s="228"/>
      <c r="AV571" s="228"/>
      <c r="AW571" s="228"/>
      <c r="AX571" s="72"/>
    </row>
    <row r="572" spans="1:50" ht="22.5" customHeight="1" x14ac:dyDescent="0.25">
      <c r="A572" s="357"/>
      <c r="B572" s="358"/>
      <c r="C572" s="358"/>
      <c r="D572" s="357"/>
      <c r="E572" s="357"/>
      <c r="F572" s="359"/>
      <c r="G572" s="359"/>
      <c r="H572" s="359"/>
      <c r="I572" s="359"/>
      <c r="J572" s="359"/>
      <c r="K572" s="359"/>
      <c r="L572" s="357"/>
      <c r="M572" s="357"/>
      <c r="N572" s="357"/>
      <c r="O572" s="357"/>
      <c r="P572" s="357"/>
      <c r="Q572" s="357"/>
      <c r="R572" s="357"/>
      <c r="S572" s="357"/>
      <c r="T572" s="357"/>
      <c r="U572" s="357"/>
      <c r="V572" s="357"/>
      <c r="W572" s="357"/>
      <c r="X572" s="357"/>
      <c r="Y572" s="357"/>
      <c r="Z572" s="357"/>
      <c r="AA572" s="357"/>
      <c r="AB572" s="357"/>
      <c r="AC572" s="357"/>
      <c r="AD572" s="357"/>
      <c r="AE572" s="357"/>
      <c r="AF572" s="357"/>
      <c r="AG572" s="357"/>
      <c r="AH572" s="357"/>
      <c r="AI572" s="357"/>
      <c r="AJ572" s="357"/>
      <c r="AK572" s="357"/>
      <c r="AL572" s="357"/>
      <c r="AM572" s="357"/>
      <c r="AN572" s="357"/>
      <c r="AO572" s="357"/>
      <c r="AP572" s="357"/>
      <c r="AQ572" s="357"/>
      <c r="AR572" s="357"/>
      <c r="AS572" s="357"/>
      <c r="AT572" s="357"/>
      <c r="AU572" s="228"/>
      <c r="AV572" s="228"/>
      <c r="AW572" s="228"/>
      <c r="AX572" s="72"/>
    </row>
    <row r="573" spans="1:50" ht="22.5" customHeight="1" x14ac:dyDescent="0.25">
      <c r="A573" s="357"/>
      <c r="B573" s="358"/>
      <c r="C573" s="358"/>
      <c r="D573" s="357"/>
      <c r="E573" s="357"/>
      <c r="F573" s="359"/>
      <c r="G573" s="359"/>
      <c r="H573" s="359"/>
      <c r="I573" s="359"/>
      <c r="J573" s="359"/>
      <c r="K573" s="359"/>
      <c r="L573" s="357"/>
      <c r="M573" s="357"/>
      <c r="N573" s="357"/>
      <c r="O573" s="357"/>
      <c r="P573" s="357"/>
      <c r="Q573" s="357"/>
      <c r="R573" s="357"/>
      <c r="S573" s="357"/>
      <c r="T573" s="357"/>
      <c r="U573" s="357"/>
      <c r="V573" s="357"/>
      <c r="W573" s="357"/>
      <c r="X573" s="357"/>
      <c r="Y573" s="357"/>
      <c r="Z573" s="357"/>
      <c r="AA573" s="357"/>
      <c r="AB573" s="357"/>
      <c r="AC573" s="357"/>
      <c r="AD573" s="357"/>
      <c r="AE573" s="357"/>
      <c r="AF573" s="357"/>
      <c r="AG573" s="357"/>
      <c r="AH573" s="357"/>
      <c r="AI573" s="357"/>
      <c r="AJ573" s="357"/>
      <c r="AK573" s="357"/>
      <c r="AL573" s="357"/>
      <c r="AM573" s="357"/>
      <c r="AN573" s="357"/>
      <c r="AO573" s="357"/>
      <c r="AP573" s="357"/>
      <c r="AQ573" s="357"/>
      <c r="AR573" s="357"/>
      <c r="AS573" s="357"/>
      <c r="AT573" s="357"/>
      <c r="AU573" s="228"/>
      <c r="AV573" s="228"/>
      <c r="AW573" s="228"/>
      <c r="AX573" s="72"/>
    </row>
    <row r="574" spans="1:50" ht="22.5" customHeight="1" x14ac:dyDescent="0.25">
      <c r="A574" s="357"/>
      <c r="B574" s="358"/>
      <c r="C574" s="358"/>
      <c r="D574" s="357"/>
      <c r="E574" s="357"/>
      <c r="F574" s="359"/>
      <c r="G574" s="359"/>
      <c r="H574" s="359"/>
      <c r="I574" s="359"/>
      <c r="J574" s="359"/>
      <c r="K574" s="359"/>
      <c r="L574" s="357"/>
      <c r="M574" s="357"/>
      <c r="N574" s="357"/>
      <c r="O574" s="357"/>
      <c r="P574" s="357"/>
      <c r="Q574" s="357"/>
      <c r="R574" s="357"/>
      <c r="S574" s="357"/>
      <c r="T574" s="357"/>
      <c r="U574" s="357"/>
      <c r="V574" s="357"/>
      <c r="W574" s="357"/>
      <c r="X574" s="357"/>
      <c r="Y574" s="357"/>
      <c r="Z574" s="357"/>
      <c r="AA574" s="357"/>
      <c r="AB574" s="357"/>
      <c r="AC574" s="357"/>
      <c r="AD574" s="357"/>
      <c r="AE574" s="357"/>
      <c r="AF574" s="357"/>
      <c r="AG574" s="357"/>
      <c r="AH574" s="357"/>
      <c r="AI574" s="357"/>
      <c r="AJ574" s="357"/>
      <c r="AK574" s="357"/>
      <c r="AL574" s="357"/>
      <c r="AM574" s="357"/>
      <c r="AN574" s="357"/>
      <c r="AO574" s="357"/>
      <c r="AP574" s="357"/>
      <c r="AQ574" s="357"/>
      <c r="AR574" s="357"/>
      <c r="AS574" s="357"/>
      <c r="AT574" s="357"/>
      <c r="AU574" s="228"/>
      <c r="AV574" s="228"/>
      <c r="AW574" s="228"/>
      <c r="AX574" s="72"/>
    </row>
    <row r="575" spans="1:50" ht="22.5" customHeight="1" x14ac:dyDescent="0.25">
      <c r="A575" s="357"/>
      <c r="B575" s="358"/>
      <c r="C575" s="358"/>
      <c r="D575" s="357"/>
      <c r="E575" s="357"/>
      <c r="F575" s="359"/>
      <c r="G575" s="359"/>
      <c r="H575" s="359"/>
      <c r="I575" s="359"/>
      <c r="J575" s="359"/>
      <c r="K575" s="359"/>
      <c r="L575" s="357"/>
      <c r="M575" s="357"/>
      <c r="N575" s="357"/>
      <c r="O575" s="357"/>
      <c r="P575" s="357"/>
      <c r="Q575" s="357"/>
      <c r="R575" s="357"/>
      <c r="S575" s="357"/>
      <c r="T575" s="357"/>
      <c r="U575" s="357"/>
      <c r="V575" s="357"/>
      <c r="W575" s="357"/>
      <c r="X575" s="357"/>
      <c r="Y575" s="357"/>
      <c r="Z575" s="357"/>
      <c r="AA575" s="357"/>
      <c r="AB575" s="357"/>
      <c r="AC575" s="357"/>
      <c r="AD575" s="357"/>
      <c r="AE575" s="357"/>
      <c r="AF575" s="357"/>
      <c r="AG575" s="357"/>
      <c r="AH575" s="357"/>
      <c r="AI575" s="357"/>
      <c r="AJ575" s="357"/>
      <c r="AK575" s="357"/>
      <c r="AL575" s="357"/>
      <c r="AM575" s="357"/>
      <c r="AN575" s="357"/>
      <c r="AO575" s="357"/>
      <c r="AP575" s="357"/>
      <c r="AQ575" s="357"/>
      <c r="AR575" s="357"/>
      <c r="AS575" s="357"/>
      <c r="AT575" s="357"/>
      <c r="AU575" s="228"/>
      <c r="AV575" s="228"/>
      <c r="AW575" s="228"/>
      <c r="AX575" s="72"/>
    </row>
    <row r="576" spans="1:50" ht="22.5" customHeight="1" x14ac:dyDescent="0.25">
      <c r="A576" s="357"/>
      <c r="B576" s="358"/>
      <c r="C576" s="358"/>
      <c r="D576" s="357"/>
      <c r="E576" s="357"/>
      <c r="F576" s="359"/>
      <c r="G576" s="359"/>
      <c r="H576" s="359"/>
      <c r="I576" s="359"/>
      <c r="J576" s="359"/>
      <c r="K576" s="359"/>
      <c r="L576" s="357"/>
      <c r="M576" s="357"/>
      <c r="N576" s="357"/>
      <c r="O576" s="357"/>
      <c r="P576" s="357"/>
      <c r="Q576" s="357"/>
      <c r="R576" s="357"/>
      <c r="S576" s="357"/>
      <c r="T576" s="357"/>
      <c r="U576" s="357"/>
      <c r="V576" s="357"/>
      <c r="W576" s="357"/>
      <c r="X576" s="357"/>
      <c r="Y576" s="357"/>
      <c r="Z576" s="357"/>
      <c r="AA576" s="357"/>
      <c r="AB576" s="357"/>
      <c r="AC576" s="357"/>
      <c r="AD576" s="357"/>
      <c r="AE576" s="357"/>
      <c r="AF576" s="357"/>
      <c r="AG576" s="357"/>
      <c r="AH576" s="357"/>
      <c r="AI576" s="357"/>
      <c r="AJ576" s="357"/>
      <c r="AK576" s="357"/>
      <c r="AL576" s="357"/>
      <c r="AM576" s="357"/>
      <c r="AN576" s="357"/>
      <c r="AO576" s="357"/>
      <c r="AP576" s="357"/>
      <c r="AQ576" s="357"/>
      <c r="AR576" s="357"/>
      <c r="AS576" s="357"/>
      <c r="AT576" s="357"/>
      <c r="AU576" s="228"/>
      <c r="AV576" s="228"/>
      <c r="AW576" s="228"/>
      <c r="AX576" s="72"/>
    </row>
    <row r="577" spans="1:50" ht="22.5" customHeight="1" x14ac:dyDescent="0.25">
      <c r="A577" s="357"/>
      <c r="B577" s="358"/>
      <c r="C577" s="358"/>
      <c r="D577" s="357"/>
      <c r="E577" s="357"/>
      <c r="F577" s="359"/>
      <c r="G577" s="359"/>
      <c r="H577" s="359"/>
      <c r="I577" s="359"/>
      <c r="J577" s="359"/>
      <c r="K577" s="359"/>
      <c r="L577" s="357"/>
      <c r="M577" s="357"/>
      <c r="N577" s="357"/>
      <c r="O577" s="357"/>
      <c r="P577" s="357"/>
      <c r="Q577" s="357"/>
      <c r="R577" s="357"/>
      <c r="S577" s="357"/>
      <c r="T577" s="357"/>
      <c r="U577" s="357"/>
      <c r="V577" s="357"/>
      <c r="W577" s="357"/>
      <c r="X577" s="357"/>
      <c r="Y577" s="357"/>
      <c r="Z577" s="357"/>
      <c r="AA577" s="357"/>
      <c r="AB577" s="357"/>
      <c r="AC577" s="357"/>
      <c r="AD577" s="357"/>
      <c r="AE577" s="357"/>
      <c r="AF577" s="357"/>
      <c r="AG577" s="357"/>
      <c r="AH577" s="357"/>
      <c r="AI577" s="357"/>
      <c r="AJ577" s="357"/>
      <c r="AK577" s="357"/>
      <c r="AL577" s="357"/>
      <c r="AM577" s="357"/>
      <c r="AN577" s="357"/>
      <c r="AO577" s="357"/>
      <c r="AP577" s="357"/>
      <c r="AQ577" s="357"/>
      <c r="AR577" s="357"/>
      <c r="AS577" s="357"/>
      <c r="AT577" s="357"/>
      <c r="AU577" s="228"/>
      <c r="AV577" s="228"/>
      <c r="AW577" s="228"/>
      <c r="AX577" s="72"/>
    </row>
    <row r="578" spans="1:50" ht="22.5" customHeight="1" x14ac:dyDescent="0.25">
      <c r="A578" s="357"/>
      <c r="B578" s="358"/>
      <c r="C578" s="358"/>
      <c r="D578" s="357"/>
      <c r="E578" s="357"/>
      <c r="F578" s="359"/>
      <c r="G578" s="359"/>
      <c r="H578" s="359"/>
      <c r="I578" s="359"/>
      <c r="J578" s="359"/>
      <c r="K578" s="359"/>
      <c r="L578" s="357"/>
      <c r="M578" s="357"/>
      <c r="N578" s="357"/>
      <c r="O578" s="357"/>
      <c r="P578" s="357"/>
      <c r="Q578" s="357"/>
      <c r="R578" s="357"/>
      <c r="S578" s="357"/>
      <c r="T578" s="357"/>
      <c r="U578" s="357"/>
      <c r="V578" s="357"/>
      <c r="W578" s="357"/>
      <c r="X578" s="357"/>
      <c r="Y578" s="357"/>
      <c r="Z578" s="357"/>
      <c r="AA578" s="357"/>
      <c r="AB578" s="357"/>
      <c r="AC578" s="357"/>
      <c r="AD578" s="357"/>
      <c r="AE578" s="357"/>
      <c r="AF578" s="357"/>
      <c r="AG578" s="357"/>
      <c r="AH578" s="357"/>
      <c r="AI578" s="357"/>
      <c r="AJ578" s="357"/>
      <c r="AK578" s="357"/>
      <c r="AL578" s="357"/>
      <c r="AM578" s="357"/>
      <c r="AN578" s="357"/>
      <c r="AO578" s="357"/>
      <c r="AP578" s="357"/>
      <c r="AQ578" s="357"/>
      <c r="AR578" s="357"/>
      <c r="AS578" s="357"/>
      <c r="AT578" s="357"/>
      <c r="AU578" s="228"/>
      <c r="AV578" s="228"/>
      <c r="AW578" s="228"/>
      <c r="AX578" s="72"/>
    </row>
    <row r="579" spans="1:50" ht="22.5" customHeight="1" x14ac:dyDescent="0.25">
      <c r="A579" s="357"/>
      <c r="B579" s="358"/>
      <c r="C579" s="358"/>
      <c r="D579" s="357"/>
      <c r="E579" s="357"/>
      <c r="F579" s="359"/>
      <c r="G579" s="359"/>
      <c r="H579" s="359"/>
      <c r="I579" s="359"/>
      <c r="J579" s="359"/>
      <c r="K579" s="359"/>
      <c r="L579" s="357"/>
      <c r="M579" s="357"/>
      <c r="N579" s="357"/>
      <c r="O579" s="357"/>
      <c r="P579" s="357"/>
      <c r="Q579" s="357"/>
      <c r="R579" s="357"/>
      <c r="S579" s="357"/>
      <c r="T579" s="357"/>
      <c r="U579" s="357"/>
      <c r="V579" s="357"/>
      <c r="W579" s="357"/>
      <c r="X579" s="357"/>
      <c r="Y579" s="357"/>
      <c r="Z579" s="357"/>
      <c r="AA579" s="357"/>
      <c r="AB579" s="357"/>
      <c r="AC579" s="357"/>
      <c r="AD579" s="357"/>
      <c r="AE579" s="357"/>
      <c r="AF579" s="357"/>
      <c r="AG579" s="357"/>
      <c r="AH579" s="357"/>
      <c r="AI579" s="357"/>
      <c r="AJ579" s="357"/>
      <c r="AK579" s="357"/>
      <c r="AL579" s="357"/>
      <c r="AM579" s="357"/>
      <c r="AN579" s="357"/>
      <c r="AO579" s="357"/>
      <c r="AP579" s="357"/>
      <c r="AQ579" s="357"/>
      <c r="AR579" s="357"/>
      <c r="AS579" s="357"/>
      <c r="AT579" s="357"/>
      <c r="AU579" s="228"/>
      <c r="AV579" s="228"/>
      <c r="AW579" s="228"/>
      <c r="AX579" s="72"/>
    </row>
    <row r="580" spans="1:50" ht="22.5" customHeight="1" x14ac:dyDescent="0.25">
      <c r="A580" s="357"/>
      <c r="B580" s="358"/>
      <c r="C580" s="358"/>
      <c r="D580" s="357"/>
      <c r="E580" s="357"/>
      <c r="F580" s="359"/>
      <c r="G580" s="359"/>
      <c r="H580" s="359"/>
      <c r="I580" s="359"/>
      <c r="J580" s="359"/>
      <c r="K580" s="359"/>
      <c r="L580" s="357"/>
      <c r="M580" s="357"/>
      <c r="N580" s="357"/>
      <c r="O580" s="357"/>
      <c r="P580" s="357"/>
      <c r="Q580" s="357"/>
      <c r="R580" s="357"/>
      <c r="S580" s="357"/>
      <c r="T580" s="357"/>
      <c r="U580" s="357"/>
      <c r="V580" s="357"/>
      <c r="W580" s="357"/>
      <c r="X580" s="357"/>
      <c r="Y580" s="357"/>
      <c r="Z580" s="357"/>
      <c r="AA580" s="357"/>
      <c r="AB580" s="357"/>
      <c r="AC580" s="357"/>
      <c r="AD580" s="357"/>
      <c r="AE580" s="357"/>
      <c r="AF580" s="357"/>
      <c r="AG580" s="357"/>
      <c r="AH580" s="357"/>
      <c r="AI580" s="357"/>
      <c r="AJ580" s="357"/>
      <c r="AK580" s="357"/>
      <c r="AL580" s="357"/>
      <c r="AM580" s="357"/>
      <c r="AN580" s="357"/>
      <c r="AO580" s="357"/>
      <c r="AP580" s="357"/>
      <c r="AQ580" s="357"/>
      <c r="AR580" s="357"/>
      <c r="AS580" s="357"/>
      <c r="AT580" s="357"/>
      <c r="AU580" s="228"/>
      <c r="AV580" s="228"/>
      <c r="AW580" s="228"/>
      <c r="AX580" s="72"/>
    </row>
    <row r="581" spans="1:50" ht="22.5" customHeight="1" x14ac:dyDescent="0.25">
      <c r="A581" s="357"/>
      <c r="B581" s="358"/>
      <c r="C581" s="358"/>
      <c r="D581" s="357"/>
      <c r="E581" s="357"/>
      <c r="F581" s="359"/>
      <c r="G581" s="359"/>
      <c r="H581" s="359"/>
      <c r="I581" s="359"/>
      <c r="J581" s="359"/>
      <c r="K581" s="359"/>
      <c r="L581" s="357"/>
      <c r="M581" s="357"/>
      <c r="N581" s="357"/>
      <c r="O581" s="357"/>
      <c r="P581" s="357"/>
      <c r="Q581" s="357"/>
      <c r="R581" s="357"/>
      <c r="S581" s="357"/>
      <c r="T581" s="357"/>
      <c r="U581" s="357"/>
      <c r="V581" s="357"/>
      <c r="W581" s="357"/>
      <c r="X581" s="357"/>
      <c r="Y581" s="357"/>
      <c r="Z581" s="357"/>
      <c r="AA581" s="357"/>
      <c r="AB581" s="357"/>
      <c r="AC581" s="357"/>
      <c r="AD581" s="357"/>
      <c r="AE581" s="357"/>
      <c r="AF581" s="357"/>
      <c r="AG581" s="357"/>
      <c r="AH581" s="357"/>
      <c r="AI581" s="357"/>
      <c r="AJ581" s="357"/>
      <c r="AK581" s="357"/>
      <c r="AL581" s="357"/>
      <c r="AM581" s="357"/>
      <c r="AN581" s="357"/>
      <c r="AO581" s="357"/>
      <c r="AP581" s="357"/>
      <c r="AQ581" s="357"/>
      <c r="AR581" s="357"/>
      <c r="AS581" s="357"/>
      <c r="AT581" s="357"/>
      <c r="AU581" s="228"/>
      <c r="AV581" s="228"/>
      <c r="AW581" s="228"/>
      <c r="AX581" s="72"/>
    </row>
    <row r="582" spans="1:50" ht="22.5" customHeight="1" x14ac:dyDescent="0.25">
      <c r="A582" s="357"/>
      <c r="B582" s="358"/>
      <c r="C582" s="358"/>
      <c r="D582" s="357"/>
      <c r="E582" s="357"/>
      <c r="F582" s="359"/>
      <c r="G582" s="359"/>
      <c r="H582" s="359"/>
      <c r="I582" s="359"/>
      <c r="J582" s="359"/>
      <c r="K582" s="359"/>
      <c r="L582" s="357"/>
      <c r="M582" s="357"/>
      <c r="N582" s="357"/>
      <c r="O582" s="357"/>
      <c r="P582" s="357"/>
      <c r="Q582" s="357"/>
      <c r="R582" s="357"/>
      <c r="S582" s="357"/>
      <c r="T582" s="357"/>
      <c r="U582" s="357"/>
      <c r="V582" s="357"/>
      <c r="W582" s="357"/>
      <c r="X582" s="357"/>
      <c r="Y582" s="357"/>
      <c r="Z582" s="357"/>
      <c r="AA582" s="357"/>
      <c r="AB582" s="357"/>
      <c r="AC582" s="357"/>
      <c r="AD582" s="357"/>
      <c r="AE582" s="357"/>
      <c r="AF582" s="357"/>
      <c r="AG582" s="357"/>
      <c r="AH582" s="357"/>
      <c r="AI582" s="357"/>
      <c r="AJ582" s="357"/>
      <c r="AK582" s="357"/>
      <c r="AL582" s="357"/>
      <c r="AM582" s="357"/>
      <c r="AN582" s="357"/>
      <c r="AO582" s="357"/>
      <c r="AP582" s="357"/>
      <c r="AQ582" s="357"/>
      <c r="AR582" s="357"/>
      <c r="AS582" s="357"/>
      <c r="AT582" s="357"/>
      <c r="AU582" s="228"/>
      <c r="AV582" s="228"/>
      <c r="AW582" s="228"/>
      <c r="AX582" s="72"/>
    </row>
    <row r="583" spans="1:50" ht="22.5" customHeight="1" x14ac:dyDescent="0.25">
      <c r="A583" s="357"/>
      <c r="B583" s="358"/>
      <c r="C583" s="358"/>
      <c r="D583" s="357"/>
      <c r="E583" s="357"/>
      <c r="F583" s="359"/>
      <c r="G583" s="359"/>
      <c r="H583" s="359"/>
      <c r="I583" s="359"/>
      <c r="J583" s="359"/>
      <c r="K583" s="359"/>
      <c r="L583" s="357"/>
      <c r="M583" s="357"/>
      <c r="N583" s="357"/>
      <c r="O583" s="357"/>
      <c r="P583" s="357"/>
      <c r="Q583" s="357"/>
      <c r="R583" s="357"/>
      <c r="S583" s="357"/>
      <c r="T583" s="357"/>
      <c r="U583" s="357"/>
      <c r="V583" s="357"/>
      <c r="W583" s="357"/>
      <c r="X583" s="357"/>
      <c r="Y583" s="357"/>
      <c r="Z583" s="357"/>
      <c r="AA583" s="357"/>
      <c r="AB583" s="357"/>
      <c r="AC583" s="357"/>
      <c r="AD583" s="357"/>
      <c r="AE583" s="357"/>
      <c r="AF583" s="357"/>
      <c r="AG583" s="357"/>
      <c r="AH583" s="357"/>
      <c r="AI583" s="357"/>
      <c r="AJ583" s="357"/>
      <c r="AK583" s="357"/>
      <c r="AL583" s="357"/>
      <c r="AM583" s="357"/>
      <c r="AN583" s="357"/>
      <c r="AO583" s="357"/>
      <c r="AP583" s="357"/>
      <c r="AQ583" s="357"/>
      <c r="AR583" s="357"/>
      <c r="AS583" s="357"/>
      <c r="AT583" s="357"/>
      <c r="AU583" s="228"/>
      <c r="AV583" s="228"/>
      <c r="AW583" s="228"/>
      <c r="AX583" s="72"/>
    </row>
    <row r="584" spans="1:50" ht="22.5" customHeight="1" x14ac:dyDescent="0.25">
      <c r="A584" s="357"/>
      <c r="B584" s="358"/>
      <c r="C584" s="358"/>
      <c r="D584" s="357"/>
      <c r="E584" s="357"/>
      <c r="F584" s="359"/>
      <c r="G584" s="359"/>
      <c r="H584" s="359"/>
      <c r="I584" s="359"/>
      <c r="J584" s="359"/>
      <c r="K584" s="359"/>
      <c r="L584" s="357"/>
      <c r="M584" s="357"/>
      <c r="N584" s="357"/>
      <c r="O584" s="357"/>
      <c r="P584" s="357"/>
      <c r="Q584" s="357"/>
      <c r="R584" s="357"/>
      <c r="S584" s="357"/>
      <c r="T584" s="357"/>
      <c r="U584" s="357"/>
      <c r="V584" s="357"/>
      <c r="W584" s="357"/>
      <c r="X584" s="357"/>
      <c r="Y584" s="357"/>
      <c r="Z584" s="357"/>
      <c r="AA584" s="357"/>
      <c r="AB584" s="357"/>
      <c r="AC584" s="357"/>
      <c r="AD584" s="357"/>
      <c r="AE584" s="357"/>
      <c r="AF584" s="357"/>
      <c r="AG584" s="357"/>
      <c r="AH584" s="357"/>
      <c r="AI584" s="357"/>
      <c r="AJ584" s="357"/>
      <c r="AK584" s="357"/>
      <c r="AL584" s="357"/>
      <c r="AM584" s="357"/>
      <c r="AN584" s="357"/>
      <c r="AO584" s="357"/>
      <c r="AP584" s="357"/>
      <c r="AQ584" s="357"/>
      <c r="AR584" s="357"/>
      <c r="AS584" s="357"/>
      <c r="AT584" s="357"/>
      <c r="AU584" s="228"/>
      <c r="AV584" s="228"/>
      <c r="AW584" s="228"/>
      <c r="AX584" s="72"/>
    </row>
    <row r="585" spans="1:50" ht="22.5" customHeight="1" x14ac:dyDescent="0.25">
      <c r="A585" s="357"/>
      <c r="B585" s="358"/>
      <c r="C585" s="358"/>
      <c r="D585" s="357"/>
      <c r="E585" s="357"/>
      <c r="F585" s="359"/>
      <c r="G585" s="359"/>
      <c r="H585" s="359"/>
      <c r="I585" s="359"/>
      <c r="J585" s="359"/>
      <c r="K585" s="359"/>
      <c r="L585" s="357"/>
      <c r="M585" s="357"/>
      <c r="N585" s="357"/>
      <c r="O585" s="357"/>
      <c r="P585" s="357"/>
      <c r="Q585" s="357"/>
      <c r="R585" s="357"/>
      <c r="S585" s="357"/>
      <c r="T585" s="357"/>
      <c r="U585" s="357"/>
      <c r="V585" s="357"/>
      <c r="W585" s="357"/>
      <c r="X585" s="357"/>
      <c r="Y585" s="357"/>
      <c r="Z585" s="357"/>
      <c r="AA585" s="357"/>
      <c r="AB585" s="357"/>
      <c r="AC585" s="357"/>
      <c r="AD585" s="357"/>
      <c r="AE585" s="357"/>
      <c r="AF585" s="357"/>
      <c r="AG585" s="357"/>
      <c r="AH585" s="357"/>
      <c r="AI585" s="357"/>
      <c r="AJ585" s="357"/>
      <c r="AK585" s="357"/>
      <c r="AL585" s="357"/>
      <c r="AM585" s="357"/>
      <c r="AN585" s="357"/>
      <c r="AO585" s="357"/>
      <c r="AP585" s="357"/>
      <c r="AQ585" s="357"/>
      <c r="AR585" s="357"/>
      <c r="AS585" s="357"/>
      <c r="AT585" s="357"/>
      <c r="AU585" s="228"/>
      <c r="AV585" s="228"/>
      <c r="AW585" s="228"/>
      <c r="AX585" s="72"/>
    </row>
    <row r="586" spans="1:50" ht="22.5" customHeight="1" x14ac:dyDescent="0.25">
      <c r="A586" s="357"/>
      <c r="B586" s="358"/>
      <c r="C586" s="358"/>
      <c r="D586" s="357"/>
      <c r="E586" s="357"/>
      <c r="F586" s="359"/>
      <c r="G586" s="359"/>
      <c r="H586" s="359"/>
      <c r="I586" s="359"/>
      <c r="J586" s="359"/>
      <c r="K586" s="359"/>
      <c r="L586" s="357"/>
      <c r="M586" s="357"/>
      <c r="N586" s="357"/>
      <c r="O586" s="357"/>
      <c r="P586" s="357"/>
      <c r="Q586" s="357"/>
      <c r="R586" s="357"/>
      <c r="S586" s="357"/>
      <c r="T586" s="357"/>
      <c r="U586" s="357"/>
      <c r="V586" s="357"/>
      <c r="W586" s="357"/>
      <c r="X586" s="357"/>
      <c r="Y586" s="357"/>
      <c r="Z586" s="357"/>
      <c r="AA586" s="357"/>
      <c r="AB586" s="357"/>
      <c r="AC586" s="357"/>
      <c r="AD586" s="357"/>
      <c r="AE586" s="357"/>
      <c r="AF586" s="357"/>
      <c r="AG586" s="357"/>
      <c r="AH586" s="357"/>
      <c r="AI586" s="357"/>
      <c r="AJ586" s="357"/>
      <c r="AK586" s="357"/>
      <c r="AL586" s="357"/>
      <c r="AM586" s="357"/>
      <c r="AN586" s="357"/>
      <c r="AO586" s="357"/>
      <c r="AP586" s="357"/>
      <c r="AQ586" s="357"/>
      <c r="AR586" s="357"/>
      <c r="AS586" s="357"/>
      <c r="AT586" s="357"/>
      <c r="AU586" s="228"/>
      <c r="AV586" s="228"/>
      <c r="AW586" s="228"/>
      <c r="AX586" s="72"/>
    </row>
    <row r="587" spans="1:50" ht="22.5" customHeight="1" x14ac:dyDescent="0.25">
      <c r="A587" s="357"/>
      <c r="B587" s="358"/>
      <c r="C587" s="358"/>
      <c r="D587" s="357"/>
      <c r="E587" s="357"/>
      <c r="F587" s="359"/>
      <c r="G587" s="359"/>
      <c r="H587" s="359"/>
      <c r="I587" s="359"/>
      <c r="J587" s="359"/>
      <c r="K587" s="359"/>
      <c r="L587" s="357"/>
      <c r="M587" s="357"/>
      <c r="N587" s="357"/>
      <c r="O587" s="357"/>
      <c r="P587" s="357"/>
      <c r="Q587" s="357"/>
      <c r="R587" s="357"/>
      <c r="S587" s="357"/>
      <c r="T587" s="357"/>
      <c r="U587" s="357"/>
      <c r="V587" s="357"/>
      <c r="W587" s="357"/>
      <c r="X587" s="357"/>
      <c r="Y587" s="357"/>
      <c r="Z587" s="357"/>
      <c r="AA587" s="357"/>
      <c r="AB587" s="357"/>
      <c r="AC587" s="357"/>
      <c r="AD587" s="357"/>
      <c r="AE587" s="357"/>
      <c r="AF587" s="357"/>
      <c r="AG587" s="357"/>
      <c r="AH587" s="357"/>
      <c r="AI587" s="357"/>
      <c r="AJ587" s="357"/>
      <c r="AK587" s="357"/>
      <c r="AL587" s="357"/>
      <c r="AM587" s="357"/>
      <c r="AN587" s="357"/>
      <c r="AO587" s="357"/>
      <c r="AP587" s="357"/>
      <c r="AQ587" s="357"/>
      <c r="AR587" s="357"/>
      <c r="AS587" s="357"/>
      <c r="AT587" s="357"/>
      <c r="AU587" s="228"/>
      <c r="AV587" s="228"/>
      <c r="AW587" s="228"/>
      <c r="AX587" s="72"/>
    </row>
    <row r="588" spans="1:50" ht="22.5" customHeight="1" x14ac:dyDescent="0.25">
      <c r="A588" s="357"/>
      <c r="B588" s="358"/>
      <c r="C588" s="358"/>
      <c r="D588" s="357"/>
      <c r="E588" s="357"/>
      <c r="F588" s="359"/>
      <c r="G588" s="359"/>
      <c r="H588" s="359"/>
      <c r="I588" s="359"/>
      <c r="J588" s="359"/>
      <c r="K588" s="359"/>
      <c r="L588" s="357"/>
      <c r="M588" s="357"/>
      <c r="N588" s="357"/>
      <c r="O588" s="357"/>
      <c r="P588" s="357"/>
      <c r="Q588" s="357"/>
      <c r="R588" s="357"/>
      <c r="S588" s="357"/>
      <c r="T588" s="357"/>
      <c r="U588" s="357"/>
      <c r="V588" s="357"/>
      <c r="W588" s="357"/>
      <c r="X588" s="357"/>
      <c r="Y588" s="357"/>
      <c r="Z588" s="357"/>
      <c r="AA588" s="357"/>
      <c r="AB588" s="357"/>
      <c r="AC588" s="357"/>
      <c r="AD588" s="357"/>
      <c r="AE588" s="357"/>
      <c r="AF588" s="357"/>
      <c r="AG588" s="357"/>
      <c r="AH588" s="357"/>
      <c r="AI588" s="357"/>
      <c r="AJ588" s="357"/>
      <c r="AK588" s="357"/>
      <c r="AL588" s="357"/>
      <c r="AM588" s="357"/>
      <c r="AN588" s="357"/>
      <c r="AO588" s="357"/>
      <c r="AP588" s="357"/>
      <c r="AQ588" s="357"/>
      <c r="AR588" s="357"/>
      <c r="AS588" s="357"/>
      <c r="AT588" s="357"/>
      <c r="AU588" s="228"/>
      <c r="AV588" s="228"/>
      <c r="AW588" s="228"/>
      <c r="AX588" s="72"/>
    </row>
    <row r="589" spans="1:50" ht="22.5" customHeight="1" x14ac:dyDescent="0.25">
      <c r="A589" s="357"/>
      <c r="B589" s="358"/>
      <c r="C589" s="358"/>
      <c r="D589" s="357"/>
      <c r="E589" s="357"/>
      <c r="F589" s="359"/>
      <c r="G589" s="359"/>
      <c r="H589" s="359"/>
      <c r="I589" s="359"/>
      <c r="J589" s="359"/>
      <c r="K589" s="359"/>
      <c r="L589" s="357"/>
      <c r="M589" s="357"/>
      <c r="N589" s="357"/>
      <c r="O589" s="357"/>
      <c r="P589" s="357"/>
      <c r="Q589" s="357"/>
      <c r="R589" s="357"/>
      <c r="S589" s="357"/>
      <c r="T589" s="357"/>
      <c r="U589" s="357"/>
      <c r="V589" s="357"/>
      <c r="W589" s="357"/>
      <c r="X589" s="357"/>
      <c r="Y589" s="357"/>
      <c r="Z589" s="357"/>
      <c r="AA589" s="357"/>
      <c r="AB589" s="357"/>
      <c r="AC589" s="357"/>
      <c r="AD589" s="357"/>
      <c r="AE589" s="357"/>
      <c r="AF589" s="357"/>
      <c r="AG589" s="357"/>
      <c r="AH589" s="357"/>
      <c r="AI589" s="357"/>
      <c r="AJ589" s="357"/>
      <c r="AK589" s="357"/>
      <c r="AL589" s="357"/>
      <c r="AM589" s="357"/>
      <c r="AN589" s="357"/>
      <c r="AO589" s="357"/>
      <c r="AP589" s="357"/>
      <c r="AQ589" s="357"/>
      <c r="AR589" s="357"/>
      <c r="AS589" s="357"/>
      <c r="AT589" s="357"/>
      <c r="AU589" s="228"/>
      <c r="AV589" s="228"/>
      <c r="AW589" s="228"/>
      <c r="AX589" s="72"/>
    </row>
    <row r="590" spans="1:50" ht="22.5" customHeight="1" x14ac:dyDescent="0.25">
      <c r="A590" s="357"/>
      <c r="B590" s="358"/>
      <c r="C590" s="358"/>
      <c r="D590" s="357"/>
      <c r="E590" s="357"/>
      <c r="F590" s="359"/>
      <c r="G590" s="359"/>
      <c r="H590" s="359"/>
      <c r="I590" s="359"/>
      <c r="J590" s="359"/>
      <c r="K590" s="359"/>
      <c r="L590" s="357"/>
      <c r="M590" s="357"/>
      <c r="N590" s="357"/>
      <c r="O590" s="357"/>
      <c r="P590" s="357"/>
      <c r="Q590" s="357"/>
      <c r="R590" s="357"/>
      <c r="S590" s="357"/>
      <c r="T590" s="357"/>
      <c r="U590" s="357"/>
      <c r="V590" s="357"/>
      <c r="W590" s="357"/>
      <c r="X590" s="357"/>
      <c r="Y590" s="357"/>
      <c r="Z590" s="357"/>
      <c r="AA590" s="357"/>
      <c r="AB590" s="357"/>
      <c r="AC590" s="357"/>
      <c r="AD590" s="357"/>
      <c r="AE590" s="357"/>
      <c r="AF590" s="357"/>
      <c r="AG590" s="357"/>
      <c r="AH590" s="357"/>
      <c r="AI590" s="357"/>
      <c r="AJ590" s="357"/>
      <c r="AK590" s="357"/>
      <c r="AL590" s="357"/>
      <c r="AM590" s="357"/>
      <c r="AN590" s="357"/>
      <c r="AO590" s="357"/>
      <c r="AP590" s="357"/>
      <c r="AQ590" s="357"/>
      <c r="AR590" s="357"/>
      <c r="AS590" s="357"/>
      <c r="AT590" s="357"/>
      <c r="AU590" s="228"/>
      <c r="AV590" s="228"/>
      <c r="AW590" s="228"/>
      <c r="AX590" s="72"/>
    </row>
    <row r="591" spans="1:50" ht="22.5" customHeight="1" x14ac:dyDescent="0.25">
      <c r="A591" s="357"/>
      <c r="B591" s="358"/>
      <c r="C591" s="358"/>
      <c r="D591" s="357"/>
      <c r="E591" s="357"/>
      <c r="F591" s="359"/>
      <c r="G591" s="359"/>
      <c r="H591" s="359"/>
      <c r="I591" s="359"/>
      <c r="J591" s="359"/>
      <c r="K591" s="359"/>
      <c r="L591" s="357"/>
      <c r="M591" s="357"/>
      <c r="N591" s="357"/>
      <c r="O591" s="357"/>
      <c r="P591" s="357"/>
      <c r="Q591" s="357"/>
      <c r="R591" s="357"/>
      <c r="S591" s="357"/>
      <c r="T591" s="357"/>
      <c r="U591" s="357"/>
      <c r="V591" s="357"/>
      <c r="W591" s="357"/>
      <c r="X591" s="357"/>
      <c r="Y591" s="357"/>
      <c r="Z591" s="357"/>
      <c r="AA591" s="357"/>
      <c r="AB591" s="357"/>
      <c r="AC591" s="357"/>
      <c r="AD591" s="357"/>
      <c r="AE591" s="357"/>
      <c r="AF591" s="357"/>
      <c r="AG591" s="357"/>
      <c r="AH591" s="357"/>
      <c r="AI591" s="357"/>
      <c r="AJ591" s="357"/>
      <c r="AK591" s="357"/>
      <c r="AL591" s="357"/>
      <c r="AM591" s="357"/>
      <c r="AN591" s="357"/>
      <c r="AO591" s="357"/>
      <c r="AP591" s="357"/>
      <c r="AQ591" s="357"/>
      <c r="AR591" s="357"/>
      <c r="AS591" s="357"/>
      <c r="AT591" s="357"/>
      <c r="AU591" s="228"/>
      <c r="AV591" s="228"/>
      <c r="AW591" s="228"/>
      <c r="AX591" s="72"/>
    </row>
    <row r="592" spans="1:50" ht="22.5" customHeight="1" x14ac:dyDescent="0.25">
      <c r="A592" s="357"/>
      <c r="B592" s="358"/>
      <c r="C592" s="358"/>
      <c r="D592" s="357"/>
      <c r="E592" s="357"/>
      <c r="F592" s="359"/>
      <c r="G592" s="359"/>
      <c r="H592" s="359"/>
      <c r="I592" s="359"/>
      <c r="J592" s="359"/>
      <c r="K592" s="359"/>
      <c r="L592" s="357"/>
      <c r="M592" s="357"/>
      <c r="N592" s="357"/>
      <c r="O592" s="357"/>
      <c r="P592" s="357"/>
      <c r="Q592" s="357"/>
      <c r="R592" s="357"/>
      <c r="S592" s="357"/>
      <c r="T592" s="357"/>
      <c r="U592" s="357"/>
      <c r="V592" s="357"/>
      <c r="W592" s="357"/>
      <c r="X592" s="357"/>
      <c r="Y592" s="357"/>
      <c r="Z592" s="357"/>
      <c r="AA592" s="357"/>
      <c r="AB592" s="357"/>
      <c r="AC592" s="357"/>
      <c r="AD592" s="357"/>
      <c r="AE592" s="357"/>
      <c r="AF592" s="357"/>
      <c r="AG592" s="357"/>
      <c r="AH592" s="357"/>
      <c r="AI592" s="357"/>
      <c r="AJ592" s="357"/>
      <c r="AK592" s="357"/>
      <c r="AL592" s="357"/>
      <c r="AM592" s="357"/>
      <c r="AN592" s="357"/>
      <c r="AO592" s="357"/>
      <c r="AP592" s="357"/>
      <c r="AQ592" s="357"/>
      <c r="AR592" s="357"/>
      <c r="AS592" s="357"/>
      <c r="AT592" s="357"/>
      <c r="AU592" s="228"/>
      <c r="AV592" s="228"/>
      <c r="AW592" s="228"/>
      <c r="AX592" s="72"/>
    </row>
    <row r="593" spans="1:50" ht="22.5" customHeight="1" x14ac:dyDescent="0.25">
      <c r="A593" s="357"/>
      <c r="B593" s="358"/>
      <c r="C593" s="358"/>
      <c r="D593" s="357"/>
      <c r="E593" s="357"/>
      <c r="F593" s="359"/>
      <c r="G593" s="359"/>
      <c r="H593" s="359"/>
      <c r="I593" s="359"/>
      <c r="J593" s="359"/>
      <c r="K593" s="359"/>
      <c r="L593" s="357"/>
      <c r="M593" s="357"/>
      <c r="N593" s="357"/>
      <c r="O593" s="357"/>
      <c r="P593" s="357"/>
      <c r="Q593" s="357"/>
      <c r="R593" s="357"/>
      <c r="S593" s="357"/>
      <c r="T593" s="357"/>
      <c r="U593" s="357"/>
      <c r="V593" s="357"/>
      <c r="W593" s="357"/>
      <c r="X593" s="357"/>
      <c r="Y593" s="357"/>
      <c r="Z593" s="357"/>
      <c r="AA593" s="357"/>
      <c r="AB593" s="357"/>
      <c r="AC593" s="357"/>
      <c r="AD593" s="357"/>
      <c r="AE593" s="357"/>
      <c r="AF593" s="357"/>
      <c r="AG593" s="357"/>
      <c r="AH593" s="357"/>
      <c r="AI593" s="357"/>
      <c r="AJ593" s="357"/>
      <c r="AK593" s="357"/>
      <c r="AL593" s="357"/>
      <c r="AM593" s="357"/>
      <c r="AN593" s="357"/>
      <c r="AO593" s="357"/>
      <c r="AP593" s="357"/>
      <c r="AQ593" s="357"/>
      <c r="AR593" s="357"/>
      <c r="AS593" s="357"/>
      <c r="AT593" s="357"/>
      <c r="AU593" s="228"/>
      <c r="AV593" s="228"/>
      <c r="AW593" s="228"/>
      <c r="AX593" s="72"/>
    </row>
    <row r="594" spans="1:50" ht="22.5" customHeight="1" x14ac:dyDescent="0.25">
      <c r="A594" s="357"/>
      <c r="B594" s="358"/>
      <c r="C594" s="358"/>
      <c r="D594" s="357"/>
      <c r="E594" s="357"/>
      <c r="F594" s="359"/>
      <c r="G594" s="359"/>
      <c r="H594" s="359"/>
      <c r="I594" s="359"/>
      <c r="J594" s="359"/>
      <c r="K594" s="359"/>
      <c r="L594" s="357"/>
      <c r="M594" s="357"/>
      <c r="N594" s="357"/>
      <c r="O594" s="357"/>
      <c r="P594" s="357"/>
      <c r="Q594" s="357"/>
      <c r="R594" s="357"/>
      <c r="S594" s="357"/>
      <c r="T594" s="357"/>
      <c r="U594" s="357"/>
      <c r="V594" s="357"/>
      <c r="W594" s="357"/>
      <c r="X594" s="357"/>
      <c r="Y594" s="357"/>
      <c r="Z594" s="357"/>
      <c r="AA594" s="357"/>
      <c r="AB594" s="357"/>
      <c r="AC594" s="357"/>
      <c r="AD594" s="357"/>
      <c r="AE594" s="357"/>
      <c r="AF594" s="357"/>
      <c r="AG594" s="357"/>
      <c r="AH594" s="357"/>
      <c r="AI594" s="357"/>
      <c r="AJ594" s="357"/>
      <c r="AK594" s="357"/>
      <c r="AL594" s="357"/>
      <c r="AM594" s="357"/>
      <c r="AN594" s="357"/>
      <c r="AO594" s="357"/>
      <c r="AP594" s="357"/>
      <c r="AQ594" s="357"/>
      <c r="AR594" s="357"/>
      <c r="AS594" s="357"/>
      <c r="AT594" s="357"/>
      <c r="AU594" s="228"/>
      <c r="AV594" s="228"/>
      <c r="AW594" s="228"/>
      <c r="AX594" s="72"/>
    </row>
    <row r="595" spans="1:50" ht="22.5" customHeight="1" x14ac:dyDescent="0.25">
      <c r="A595" s="357"/>
      <c r="B595" s="358"/>
      <c r="C595" s="358"/>
      <c r="D595" s="357"/>
      <c r="E595" s="357"/>
      <c r="F595" s="359"/>
      <c r="G595" s="359"/>
      <c r="H595" s="359"/>
      <c r="I595" s="359"/>
      <c r="J595" s="359"/>
      <c r="K595" s="359"/>
      <c r="L595" s="357"/>
      <c r="M595" s="357"/>
      <c r="N595" s="357"/>
      <c r="O595" s="357"/>
      <c r="P595" s="357"/>
      <c r="Q595" s="357"/>
      <c r="R595" s="357"/>
      <c r="S595" s="357"/>
      <c r="T595" s="357"/>
      <c r="U595" s="357"/>
      <c r="V595" s="357"/>
      <c r="W595" s="357"/>
      <c r="X595" s="357"/>
      <c r="Y595" s="357"/>
      <c r="Z595" s="357"/>
      <c r="AA595" s="357"/>
      <c r="AB595" s="357"/>
      <c r="AC595" s="357"/>
      <c r="AD595" s="357"/>
      <c r="AE595" s="357"/>
      <c r="AF595" s="357"/>
      <c r="AG595" s="357"/>
      <c r="AH595" s="357"/>
      <c r="AI595" s="357"/>
      <c r="AJ595" s="357"/>
      <c r="AK595" s="357"/>
      <c r="AL595" s="357"/>
      <c r="AM595" s="357"/>
      <c r="AN595" s="357"/>
      <c r="AO595" s="357"/>
      <c r="AP595" s="357"/>
      <c r="AQ595" s="357"/>
      <c r="AR595" s="357"/>
      <c r="AS595" s="357"/>
      <c r="AT595" s="357"/>
      <c r="AU595" s="228"/>
      <c r="AV595" s="228"/>
      <c r="AW595" s="228"/>
      <c r="AX595" s="72"/>
    </row>
    <row r="596" spans="1:50" ht="22.5" customHeight="1" x14ac:dyDescent="0.25">
      <c r="A596" s="357"/>
      <c r="B596" s="358"/>
      <c r="C596" s="358"/>
      <c r="D596" s="357"/>
      <c r="E596" s="357"/>
      <c r="F596" s="359"/>
      <c r="G596" s="359"/>
      <c r="H596" s="359"/>
      <c r="I596" s="359"/>
      <c r="J596" s="359"/>
      <c r="K596" s="359"/>
      <c r="L596" s="357"/>
      <c r="M596" s="357"/>
      <c r="N596" s="357"/>
      <c r="O596" s="357"/>
      <c r="P596" s="357"/>
      <c r="Q596" s="357"/>
      <c r="R596" s="357"/>
      <c r="S596" s="357"/>
      <c r="T596" s="357"/>
      <c r="U596" s="357"/>
      <c r="V596" s="357"/>
      <c r="W596" s="357"/>
      <c r="X596" s="357"/>
      <c r="Y596" s="357"/>
      <c r="Z596" s="357"/>
      <c r="AA596" s="357"/>
      <c r="AB596" s="357"/>
      <c r="AC596" s="357"/>
      <c r="AD596" s="357"/>
      <c r="AE596" s="357"/>
      <c r="AF596" s="357"/>
      <c r="AG596" s="357"/>
      <c r="AH596" s="357"/>
      <c r="AI596" s="357"/>
      <c r="AJ596" s="357"/>
      <c r="AK596" s="357"/>
      <c r="AL596" s="357"/>
      <c r="AM596" s="357"/>
      <c r="AN596" s="357"/>
      <c r="AO596" s="357"/>
      <c r="AP596" s="357"/>
      <c r="AQ596" s="357"/>
      <c r="AR596" s="357"/>
      <c r="AS596" s="357"/>
      <c r="AT596" s="357"/>
      <c r="AU596" s="228"/>
      <c r="AV596" s="228"/>
      <c r="AW596" s="228"/>
      <c r="AX596" s="72"/>
    </row>
    <row r="597" spans="1:50" ht="22.5" customHeight="1" x14ac:dyDescent="0.25">
      <c r="A597" s="357"/>
      <c r="B597" s="358"/>
      <c r="C597" s="358"/>
      <c r="D597" s="357"/>
      <c r="E597" s="357"/>
      <c r="F597" s="359"/>
      <c r="G597" s="359"/>
      <c r="H597" s="359"/>
      <c r="I597" s="359"/>
      <c r="J597" s="359"/>
      <c r="K597" s="359"/>
      <c r="L597" s="357"/>
      <c r="M597" s="357"/>
      <c r="N597" s="357"/>
      <c r="O597" s="357"/>
      <c r="P597" s="357"/>
      <c r="Q597" s="357"/>
      <c r="R597" s="357"/>
      <c r="S597" s="357"/>
      <c r="T597" s="357"/>
      <c r="U597" s="357"/>
      <c r="V597" s="357"/>
      <c r="W597" s="357"/>
      <c r="X597" s="357"/>
      <c r="Y597" s="357"/>
      <c r="Z597" s="357"/>
      <c r="AA597" s="357"/>
      <c r="AB597" s="357"/>
      <c r="AC597" s="357"/>
      <c r="AD597" s="357"/>
      <c r="AE597" s="357"/>
      <c r="AF597" s="357"/>
      <c r="AG597" s="357"/>
      <c r="AH597" s="357"/>
      <c r="AI597" s="357"/>
      <c r="AJ597" s="357"/>
      <c r="AK597" s="357"/>
      <c r="AL597" s="357"/>
      <c r="AM597" s="357"/>
      <c r="AN597" s="357"/>
      <c r="AO597" s="357"/>
      <c r="AP597" s="357"/>
      <c r="AQ597" s="357"/>
      <c r="AR597" s="357"/>
      <c r="AS597" s="357"/>
      <c r="AT597" s="357"/>
      <c r="AU597" s="228"/>
      <c r="AV597" s="228"/>
      <c r="AW597" s="228"/>
      <c r="AX597" s="72"/>
    </row>
    <row r="598" spans="1:50" ht="22.5" customHeight="1" x14ac:dyDescent="0.25">
      <c r="A598" s="357"/>
      <c r="B598" s="358"/>
      <c r="C598" s="358"/>
      <c r="D598" s="357"/>
      <c r="E598" s="357"/>
      <c r="F598" s="359"/>
      <c r="G598" s="359"/>
      <c r="H598" s="359"/>
      <c r="I598" s="359"/>
      <c r="J598" s="359"/>
      <c r="K598" s="359"/>
      <c r="L598" s="357"/>
      <c r="M598" s="357"/>
      <c r="N598" s="357"/>
      <c r="O598" s="357"/>
      <c r="P598" s="357"/>
      <c r="Q598" s="357"/>
      <c r="R598" s="357"/>
      <c r="S598" s="357"/>
      <c r="T598" s="357"/>
      <c r="U598" s="357"/>
      <c r="V598" s="357"/>
      <c r="W598" s="357"/>
      <c r="X598" s="357"/>
      <c r="Y598" s="357"/>
      <c r="Z598" s="357"/>
      <c r="AA598" s="357"/>
      <c r="AB598" s="357"/>
      <c r="AC598" s="357"/>
      <c r="AD598" s="357"/>
      <c r="AE598" s="357"/>
      <c r="AF598" s="357"/>
      <c r="AG598" s="357"/>
      <c r="AH598" s="357"/>
      <c r="AI598" s="357"/>
      <c r="AJ598" s="357"/>
      <c r="AK598" s="357"/>
      <c r="AL598" s="357"/>
      <c r="AM598" s="357"/>
      <c r="AN598" s="357"/>
      <c r="AO598" s="357"/>
      <c r="AP598" s="357"/>
      <c r="AQ598" s="357"/>
      <c r="AR598" s="357"/>
      <c r="AS598" s="357"/>
      <c r="AT598" s="357"/>
      <c r="AU598" s="228"/>
      <c r="AV598" s="228"/>
      <c r="AW598" s="228"/>
      <c r="AX598" s="72"/>
    </row>
    <row r="599" spans="1:50" ht="22.5" customHeight="1" x14ac:dyDescent="0.25">
      <c r="A599" s="357"/>
      <c r="B599" s="358"/>
      <c r="C599" s="358"/>
      <c r="D599" s="357"/>
      <c r="E599" s="357"/>
      <c r="F599" s="359"/>
      <c r="G599" s="359"/>
      <c r="H599" s="359"/>
      <c r="I599" s="359"/>
      <c r="J599" s="359"/>
      <c r="K599" s="359"/>
      <c r="L599" s="357"/>
      <c r="M599" s="357"/>
      <c r="N599" s="357"/>
      <c r="O599" s="357"/>
      <c r="P599" s="357"/>
      <c r="Q599" s="357"/>
      <c r="R599" s="357"/>
      <c r="S599" s="357"/>
      <c r="T599" s="357"/>
      <c r="U599" s="357"/>
      <c r="V599" s="357"/>
      <c r="W599" s="357"/>
      <c r="X599" s="357"/>
      <c r="Y599" s="357"/>
      <c r="Z599" s="357"/>
      <c r="AA599" s="357"/>
      <c r="AB599" s="357"/>
      <c r="AC599" s="357"/>
      <c r="AD599" s="357"/>
      <c r="AE599" s="357"/>
      <c r="AF599" s="357"/>
      <c r="AG599" s="357"/>
      <c r="AH599" s="357"/>
      <c r="AI599" s="357"/>
      <c r="AJ599" s="357"/>
      <c r="AK599" s="357"/>
      <c r="AL599" s="357"/>
      <c r="AM599" s="357"/>
      <c r="AN599" s="357"/>
      <c r="AO599" s="357"/>
      <c r="AP599" s="357"/>
      <c r="AQ599" s="357"/>
      <c r="AR599" s="357"/>
      <c r="AS599" s="357"/>
      <c r="AT599" s="357"/>
      <c r="AU599" s="228"/>
      <c r="AV599" s="228"/>
      <c r="AW599" s="228"/>
      <c r="AX599" s="72"/>
    </row>
    <row r="600" spans="1:50" ht="22.5" customHeight="1" x14ac:dyDescent="0.25">
      <c r="A600" s="357"/>
      <c r="B600" s="358"/>
      <c r="C600" s="358"/>
      <c r="D600" s="357"/>
      <c r="E600" s="357"/>
      <c r="F600" s="359"/>
      <c r="G600" s="359"/>
      <c r="H600" s="359"/>
      <c r="I600" s="359"/>
      <c r="J600" s="359"/>
      <c r="K600" s="359"/>
      <c r="L600" s="357"/>
      <c r="M600" s="357"/>
      <c r="N600" s="357"/>
      <c r="O600" s="357"/>
      <c r="P600" s="357"/>
      <c r="Q600" s="357"/>
      <c r="R600" s="357"/>
      <c r="S600" s="357"/>
      <c r="T600" s="357"/>
      <c r="U600" s="357"/>
      <c r="V600" s="357"/>
      <c r="W600" s="357"/>
      <c r="X600" s="357"/>
      <c r="Y600" s="357"/>
      <c r="Z600" s="357"/>
      <c r="AA600" s="357"/>
      <c r="AB600" s="357"/>
      <c r="AC600" s="357"/>
      <c r="AD600" s="357"/>
      <c r="AE600" s="357"/>
      <c r="AF600" s="357"/>
      <c r="AG600" s="357"/>
      <c r="AH600" s="357"/>
      <c r="AI600" s="357"/>
      <c r="AJ600" s="357"/>
      <c r="AK600" s="357"/>
      <c r="AL600" s="357"/>
      <c r="AM600" s="357"/>
      <c r="AN600" s="357"/>
      <c r="AO600" s="357"/>
      <c r="AP600" s="357"/>
      <c r="AQ600" s="357"/>
      <c r="AR600" s="357"/>
      <c r="AS600" s="357"/>
      <c r="AT600" s="357"/>
      <c r="AU600" s="228"/>
      <c r="AV600" s="228"/>
      <c r="AW600" s="228"/>
      <c r="AX600" s="72"/>
    </row>
    <row r="601" spans="1:50" ht="22.5" customHeight="1" x14ac:dyDescent="0.25">
      <c r="A601" s="357"/>
      <c r="B601" s="358"/>
      <c r="C601" s="358"/>
      <c r="D601" s="357"/>
      <c r="E601" s="357"/>
      <c r="F601" s="359"/>
      <c r="G601" s="359"/>
      <c r="H601" s="359"/>
      <c r="I601" s="359"/>
      <c r="J601" s="359"/>
      <c r="K601" s="359"/>
      <c r="L601" s="357"/>
      <c r="M601" s="357"/>
      <c r="N601" s="357"/>
      <c r="O601" s="357"/>
      <c r="P601" s="357"/>
      <c r="Q601" s="357"/>
      <c r="R601" s="357"/>
      <c r="S601" s="357"/>
      <c r="T601" s="357"/>
      <c r="U601" s="357"/>
      <c r="V601" s="357"/>
      <c r="W601" s="357"/>
      <c r="X601" s="357"/>
      <c r="Y601" s="357"/>
      <c r="Z601" s="357"/>
      <c r="AA601" s="357"/>
      <c r="AB601" s="357"/>
      <c r="AC601" s="357"/>
      <c r="AD601" s="357"/>
      <c r="AE601" s="357"/>
      <c r="AF601" s="357"/>
      <c r="AG601" s="357"/>
      <c r="AH601" s="357"/>
      <c r="AI601" s="357"/>
      <c r="AJ601" s="357"/>
      <c r="AK601" s="357"/>
      <c r="AL601" s="357"/>
      <c r="AM601" s="357"/>
      <c r="AN601" s="357"/>
      <c r="AO601" s="357"/>
      <c r="AP601" s="357"/>
      <c r="AQ601" s="357"/>
      <c r="AR601" s="357"/>
      <c r="AS601" s="357"/>
      <c r="AT601" s="357"/>
      <c r="AU601" s="228"/>
      <c r="AV601" s="228"/>
      <c r="AW601" s="228"/>
      <c r="AX601" s="72"/>
    </row>
    <row r="602" spans="1:50" ht="22.5" customHeight="1" x14ac:dyDescent="0.25">
      <c r="A602" s="357"/>
      <c r="B602" s="358"/>
      <c r="C602" s="358"/>
      <c r="D602" s="357"/>
      <c r="E602" s="357"/>
      <c r="F602" s="359"/>
      <c r="G602" s="359"/>
      <c r="H602" s="359"/>
      <c r="I602" s="359"/>
      <c r="J602" s="359"/>
      <c r="K602" s="359"/>
      <c r="L602" s="357"/>
      <c r="M602" s="357"/>
      <c r="N602" s="357"/>
      <c r="O602" s="357"/>
      <c r="P602" s="357"/>
      <c r="Q602" s="357"/>
      <c r="R602" s="357"/>
      <c r="S602" s="357"/>
      <c r="T602" s="357"/>
      <c r="U602" s="357"/>
      <c r="V602" s="357"/>
      <c r="W602" s="357"/>
      <c r="X602" s="357"/>
      <c r="Y602" s="357"/>
      <c r="Z602" s="357"/>
      <c r="AA602" s="357"/>
      <c r="AB602" s="357"/>
      <c r="AC602" s="357"/>
      <c r="AD602" s="357"/>
      <c r="AE602" s="357"/>
      <c r="AF602" s="357"/>
      <c r="AG602" s="357"/>
      <c r="AH602" s="357"/>
      <c r="AI602" s="357"/>
      <c r="AJ602" s="357"/>
      <c r="AK602" s="357"/>
      <c r="AL602" s="357"/>
      <c r="AM602" s="357"/>
      <c r="AN602" s="357"/>
      <c r="AO602" s="357"/>
      <c r="AP602" s="357"/>
      <c r="AQ602" s="357"/>
      <c r="AR602" s="357"/>
      <c r="AS602" s="357"/>
      <c r="AT602" s="357"/>
      <c r="AU602" s="228"/>
      <c r="AV602" s="228"/>
      <c r="AW602" s="228"/>
      <c r="AX602" s="72"/>
    </row>
    <row r="603" spans="1:50" ht="22.5" customHeight="1" x14ac:dyDescent="0.25">
      <c r="A603" s="357"/>
      <c r="B603" s="358"/>
      <c r="C603" s="358"/>
      <c r="D603" s="357"/>
      <c r="E603" s="357"/>
      <c r="F603" s="359"/>
      <c r="G603" s="359"/>
      <c r="H603" s="359"/>
      <c r="I603" s="359"/>
      <c r="J603" s="359"/>
      <c r="K603" s="359"/>
      <c r="L603" s="357"/>
      <c r="M603" s="357"/>
      <c r="N603" s="357"/>
      <c r="O603" s="357"/>
      <c r="P603" s="357"/>
      <c r="Q603" s="357"/>
      <c r="R603" s="357"/>
      <c r="S603" s="357"/>
      <c r="T603" s="357"/>
      <c r="U603" s="357"/>
      <c r="V603" s="357"/>
      <c r="W603" s="357"/>
      <c r="X603" s="357"/>
      <c r="Y603" s="357"/>
      <c r="Z603" s="357"/>
      <c r="AA603" s="357"/>
      <c r="AB603" s="357"/>
      <c r="AC603" s="357"/>
      <c r="AD603" s="357"/>
      <c r="AE603" s="357"/>
      <c r="AF603" s="357"/>
      <c r="AG603" s="357"/>
      <c r="AH603" s="357"/>
      <c r="AI603" s="357"/>
      <c r="AJ603" s="357"/>
      <c r="AK603" s="357"/>
      <c r="AL603" s="357"/>
      <c r="AM603" s="357"/>
      <c r="AN603" s="357"/>
      <c r="AO603" s="357"/>
      <c r="AP603" s="357"/>
      <c r="AQ603" s="357"/>
      <c r="AR603" s="357"/>
      <c r="AS603" s="357"/>
      <c r="AT603" s="357"/>
      <c r="AU603" s="228"/>
      <c r="AV603" s="228"/>
      <c r="AW603" s="228"/>
      <c r="AX603" s="72"/>
    </row>
    <row r="604" spans="1:50" ht="22.5" customHeight="1" x14ac:dyDescent="0.25">
      <c r="A604" s="357"/>
      <c r="B604" s="358"/>
      <c r="C604" s="358"/>
      <c r="D604" s="357"/>
      <c r="E604" s="357"/>
      <c r="F604" s="359"/>
      <c r="G604" s="359"/>
      <c r="H604" s="359"/>
      <c r="I604" s="359"/>
      <c r="J604" s="359"/>
      <c r="K604" s="359"/>
      <c r="L604" s="357"/>
      <c r="M604" s="357"/>
      <c r="N604" s="357"/>
      <c r="O604" s="357"/>
      <c r="P604" s="357"/>
      <c r="Q604" s="357"/>
      <c r="R604" s="357"/>
      <c r="S604" s="357"/>
      <c r="T604" s="357"/>
      <c r="U604" s="357"/>
      <c r="V604" s="357"/>
      <c r="W604" s="357"/>
      <c r="X604" s="357"/>
      <c r="Y604" s="357"/>
      <c r="Z604" s="357"/>
      <c r="AA604" s="357"/>
      <c r="AB604" s="357"/>
      <c r="AC604" s="357"/>
      <c r="AD604" s="357"/>
      <c r="AE604" s="357"/>
      <c r="AF604" s="357"/>
      <c r="AG604" s="357"/>
      <c r="AH604" s="357"/>
      <c r="AI604" s="357"/>
      <c r="AJ604" s="357"/>
      <c r="AK604" s="357"/>
      <c r="AL604" s="357"/>
      <c r="AM604" s="357"/>
      <c r="AN604" s="357"/>
      <c r="AO604" s="357"/>
      <c r="AP604" s="357"/>
      <c r="AQ604" s="357"/>
      <c r="AR604" s="357"/>
      <c r="AS604" s="357"/>
      <c r="AT604" s="357"/>
      <c r="AU604" s="228"/>
      <c r="AV604" s="228"/>
      <c r="AW604" s="228"/>
      <c r="AX604" s="72"/>
    </row>
    <row r="605" spans="1:50" ht="22.5" customHeight="1" x14ac:dyDescent="0.25">
      <c r="A605" s="357"/>
      <c r="B605" s="358"/>
      <c r="C605" s="358"/>
      <c r="D605" s="357"/>
      <c r="E605" s="357"/>
      <c r="F605" s="359"/>
      <c r="G605" s="359"/>
      <c r="H605" s="359"/>
      <c r="I605" s="359"/>
      <c r="J605" s="359"/>
      <c r="K605" s="359"/>
      <c r="L605" s="357"/>
      <c r="M605" s="357"/>
      <c r="N605" s="357"/>
      <c r="O605" s="357"/>
      <c r="P605" s="357"/>
      <c r="Q605" s="357"/>
      <c r="R605" s="357"/>
      <c r="S605" s="357"/>
      <c r="T605" s="357"/>
      <c r="U605" s="357"/>
      <c r="V605" s="357"/>
      <c r="W605" s="357"/>
      <c r="X605" s="357"/>
      <c r="Y605" s="357"/>
      <c r="Z605" s="357"/>
      <c r="AA605" s="357"/>
      <c r="AB605" s="357"/>
      <c r="AC605" s="357"/>
      <c r="AD605" s="357"/>
      <c r="AE605" s="357"/>
      <c r="AF605" s="357"/>
      <c r="AG605" s="357"/>
      <c r="AH605" s="357"/>
      <c r="AI605" s="357"/>
      <c r="AJ605" s="357"/>
      <c r="AK605" s="357"/>
      <c r="AL605" s="357"/>
      <c r="AM605" s="357"/>
      <c r="AN605" s="357"/>
      <c r="AO605" s="357"/>
      <c r="AP605" s="357"/>
      <c r="AQ605" s="357"/>
      <c r="AR605" s="357"/>
      <c r="AS605" s="357"/>
      <c r="AT605" s="357"/>
      <c r="AU605" s="228"/>
      <c r="AV605" s="228"/>
      <c r="AW605" s="228"/>
      <c r="AX605" s="72"/>
    </row>
    <row r="606" spans="1:50" ht="22.5" customHeight="1" x14ac:dyDescent="0.25">
      <c r="A606" s="357"/>
      <c r="B606" s="358"/>
      <c r="C606" s="358"/>
      <c r="D606" s="357"/>
      <c r="E606" s="357"/>
      <c r="F606" s="359"/>
      <c r="G606" s="359"/>
      <c r="H606" s="359"/>
      <c r="I606" s="359"/>
      <c r="J606" s="359"/>
      <c r="K606" s="359"/>
      <c r="L606" s="357"/>
      <c r="M606" s="357"/>
      <c r="N606" s="357"/>
      <c r="O606" s="357"/>
      <c r="P606" s="357"/>
      <c r="Q606" s="357"/>
      <c r="R606" s="357"/>
      <c r="S606" s="357"/>
      <c r="T606" s="357"/>
      <c r="U606" s="357"/>
      <c r="V606" s="357"/>
      <c r="W606" s="357"/>
      <c r="X606" s="357"/>
      <c r="Y606" s="357"/>
      <c r="Z606" s="357"/>
      <c r="AA606" s="357"/>
      <c r="AB606" s="357"/>
      <c r="AC606" s="357"/>
      <c r="AD606" s="357"/>
      <c r="AE606" s="357"/>
      <c r="AF606" s="357"/>
      <c r="AG606" s="357"/>
      <c r="AH606" s="357"/>
      <c r="AI606" s="357"/>
      <c r="AJ606" s="357"/>
      <c r="AK606" s="357"/>
      <c r="AL606" s="357"/>
      <c r="AM606" s="357"/>
      <c r="AN606" s="357"/>
      <c r="AO606" s="357"/>
      <c r="AP606" s="357"/>
      <c r="AQ606" s="357"/>
      <c r="AR606" s="357"/>
      <c r="AS606" s="357"/>
      <c r="AT606" s="357"/>
      <c r="AU606" s="228"/>
      <c r="AV606" s="228"/>
      <c r="AW606" s="228"/>
      <c r="AX606" s="72"/>
    </row>
    <row r="607" spans="1:50" ht="22.5" customHeight="1" x14ac:dyDescent="0.25">
      <c r="A607" s="357"/>
      <c r="B607" s="358"/>
      <c r="C607" s="358"/>
      <c r="D607" s="357"/>
      <c r="E607" s="357"/>
      <c r="F607" s="359"/>
      <c r="G607" s="359"/>
      <c r="H607" s="359"/>
      <c r="I607" s="359"/>
      <c r="J607" s="359"/>
      <c r="K607" s="359"/>
      <c r="L607" s="357"/>
      <c r="M607" s="357"/>
      <c r="N607" s="357"/>
      <c r="O607" s="357"/>
      <c r="P607" s="357"/>
      <c r="Q607" s="357"/>
      <c r="R607" s="357"/>
      <c r="S607" s="357"/>
      <c r="T607" s="357"/>
      <c r="U607" s="357"/>
      <c r="V607" s="357"/>
      <c r="W607" s="357"/>
      <c r="X607" s="357"/>
      <c r="Y607" s="357"/>
      <c r="Z607" s="357"/>
      <c r="AA607" s="357"/>
      <c r="AB607" s="357"/>
      <c r="AC607" s="357"/>
      <c r="AD607" s="357"/>
      <c r="AE607" s="357"/>
      <c r="AF607" s="357"/>
      <c r="AG607" s="357"/>
      <c r="AH607" s="357"/>
      <c r="AI607" s="357"/>
      <c r="AJ607" s="357"/>
      <c r="AK607" s="357"/>
      <c r="AL607" s="357"/>
      <c r="AM607" s="357"/>
      <c r="AN607" s="357"/>
      <c r="AO607" s="357"/>
      <c r="AP607" s="357"/>
      <c r="AQ607" s="357"/>
      <c r="AR607" s="357"/>
      <c r="AS607" s="357"/>
      <c r="AT607" s="357"/>
      <c r="AU607" s="228"/>
      <c r="AV607" s="228"/>
      <c r="AW607" s="228"/>
      <c r="AX607" s="72"/>
    </row>
    <row r="608" spans="1:50" ht="22.5" customHeight="1" x14ac:dyDescent="0.25">
      <c r="A608" s="357"/>
      <c r="B608" s="358"/>
      <c r="C608" s="358"/>
      <c r="D608" s="357"/>
      <c r="E608" s="357"/>
      <c r="F608" s="359"/>
      <c r="G608" s="359"/>
      <c r="H608" s="359"/>
      <c r="I608" s="359"/>
      <c r="J608" s="359"/>
      <c r="K608" s="359"/>
      <c r="L608" s="357"/>
      <c r="M608" s="357"/>
      <c r="N608" s="357"/>
      <c r="O608" s="357"/>
      <c r="P608" s="357"/>
      <c r="Q608" s="357"/>
      <c r="R608" s="357"/>
      <c r="S608" s="357"/>
      <c r="T608" s="357"/>
      <c r="U608" s="357"/>
      <c r="V608" s="357"/>
      <c r="W608" s="357"/>
      <c r="X608" s="357"/>
      <c r="Y608" s="357"/>
      <c r="Z608" s="357"/>
      <c r="AA608" s="357"/>
      <c r="AB608" s="357"/>
      <c r="AC608" s="357"/>
      <c r="AD608" s="357"/>
      <c r="AE608" s="357"/>
      <c r="AF608" s="357"/>
      <c r="AG608" s="357"/>
      <c r="AH608" s="357"/>
      <c r="AI608" s="357"/>
      <c r="AJ608" s="357"/>
      <c r="AK608" s="357"/>
      <c r="AL608" s="357"/>
      <c r="AM608" s="357"/>
      <c r="AN608" s="357"/>
      <c r="AO608" s="357"/>
      <c r="AP608" s="357"/>
      <c r="AQ608" s="357"/>
      <c r="AR608" s="357"/>
      <c r="AS608" s="357"/>
      <c r="AT608" s="357"/>
      <c r="AU608" s="228"/>
      <c r="AV608" s="228"/>
      <c r="AW608" s="228"/>
      <c r="AX608" s="72"/>
    </row>
    <row r="609" spans="1:50" ht="22.5" customHeight="1" x14ac:dyDescent="0.25">
      <c r="A609" s="357"/>
      <c r="B609" s="358"/>
      <c r="C609" s="358"/>
      <c r="D609" s="357"/>
      <c r="E609" s="357"/>
      <c r="F609" s="359"/>
      <c r="G609" s="359"/>
      <c r="H609" s="359"/>
      <c r="I609" s="359"/>
      <c r="J609" s="359"/>
      <c r="K609" s="359"/>
      <c r="L609" s="357"/>
      <c r="M609" s="357"/>
      <c r="N609" s="357"/>
      <c r="O609" s="357"/>
      <c r="P609" s="357"/>
      <c r="Q609" s="357"/>
      <c r="R609" s="357"/>
      <c r="S609" s="357"/>
      <c r="T609" s="357"/>
      <c r="U609" s="357"/>
      <c r="V609" s="357"/>
      <c r="W609" s="357"/>
      <c r="X609" s="357"/>
      <c r="Y609" s="357"/>
      <c r="Z609" s="357"/>
      <c r="AA609" s="357"/>
      <c r="AB609" s="357"/>
      <c r="AC609" s="357"/>
      <c r="AD609" s="357"/>
      <c r="AE609" s="357"/>
      <c r="AF609" s="357"/>
      <c r="AG609" s="357"/>
      <c r="AH609" s="357"/>
      <c r="AI609" s="357"/>
      <c r="AJ609" s="357"/>
      <c r="AK609" s="357"/>
      <c r="AL609" s="357"/>
      <c r="AM609" s="357"/>
      <c r="AN609" s="357"/>
      <c r="AO609" s="357"/>
      <c r="AP609" s="357"/>
      <c r="AQ609" s="357"/>
      <c r="AR609" s="357"/>
      <c r="AS609" s="357"/>
      <c r="AT609" s="357"/>
      <c r="AU609" s="228"/>
      <c r="AV609" s="228"/>
      <c r="AW609" s="228"/>
      <c r="AX609" s="72"/>
    </row>
    <row r="610" spans="1:50" ht="22.5" customHeight="1" x14ac:dyDescent="0.25">
      <c r="A610" s="357"/>
      <c r="B610" s="358"/>
      <c r="C610" s="358"/>
      <c r="D610" s="357"/>
      <c r="E610" s="357"/>
      <c r="F610" s="359"/>
      <c r="G610" s="359"/>
      <c r="H610" s="359"/>
      <c r="I610" s="359"/>
      <c r="J610" s="359"/>
      <c r="K610" s="359"/>
      <c r="L610" s="357"/>
      <c r="M610" s="357"/>
      <c r="N610" s="357"/>
      <c r="O610" s="357"/>
      <c r="P610" s="357"/>
      <c r="Q610" s="357"/>
      <c r="R610" s="357"/>
      <c r="S610" s="357"/>
      <c r="T610" s="357"/>
      <c r="U610" s="357"/>
      <c r="V610" s="357"/>
      <c r="W610" s="357"/>
      <c r="X610" s="357"/>
      <c r="Y610" s="357"/>
      <c r="Z610" s="357"/>
      <c r="AA610" s="357"/>
      <c r="AB610" s="357"/>
      <c r="AC610" s="357"/>
      <c r="AD610" s="357"/>
      <c r="AE610" s="357"/>
      <c r="AF610" s="357"/>
      <c r="AG610" s="357"/>
      <c r="AH610" s="357"/>
      <c r="AI610" s="357"/>
      <c r="AJ610" s="357"/>
      <c r="AK610" s="357"/>
      <c r="AL610" s="357"/>
      <c r="AM610" s="357"/>
      <c r="AN610" s="357"/>
      <c r="AO610" s="357"/>
      <c r="AP610" s="357"/>
      <c r="AQ610" s="357"/>
      <c r="AR610" s="357"/>
      <c r="AS610" s="357"/>
      <c r="AT610" s="357"/>
      <c r="AU610" s="228"/>
      <c r="AV610" s="228"/>
      <c r="AW610" s="228"/>
      <c r="AX610" s="72"/>
    </row>
    <row r="611" spans="1:50" ht="22.5" customHeight="1" x14ac:dyDescent="0.25">
      <c r="A611" s="357"/>
      <c r="B611" s="358"/>
      <c r="C611" s="358"/>
      <c r="D611" s="357"/>
      <c r="E611" s="357"/>
      <c r="F611" s="359"/>
      <c r="G611" s="359"/>
      <c r="H611" s="359"/>
      <c r="I611" s="359"/>
      <c r="J611" s="359"/>
      <c r="K611" s="359"/>
      <c r="L611" s="357"/>
      <c r="M611" s="357"/>
      <c r="N611" s="357"/>
      <c r="O611" s="357"/>
      <c r="P611" s="357"/>
      <c r="Q611" s="357"/>
      <c r="R611" s="357"/>
      <c r="S611" s="357"/>
      <c r="T611" s="357"/>
      <c r="U611" s="357"/>
      <c r="V611" s="357"/>
      <c r="W611" s="357"/>
      <c r="X611" s="357"/>
      <c r="Y611" s="357"/>
      <c r="Z611" s="357"/>
      <c r="AA611" s="357"/>
      <c r="AB611" s="357"/>
      <c r="AC611" s="357"/>
      <c r="AD611" s="357"/>
      <c r="AE611" s="357"/>
      <c r="AF611" s="357"/>
      <c r="AG611" s="357"/>
      <c r="AH611" s="357"/>
      <c r="AI611" s="357"/>
      <c r="AJ611" s="357"/>
      <c r="AK611" s="357"/>
      <c r="AL611" s="357"/>
      <c r="AM611" s="357"/>
      <c r="AN611" s="357"/>
      <c r="AO611" s="357"/>
      <c r="AP611" s="357"/>
      <c r="AQ611" s="357"/>
      <c r="AR611" s="357"/>
      <c r="AS611" s="357"/>
      <c r="AT611" s="357"/>
      <c r="AU611" s="228"/>
      <c r="AV611" s="228"/>
      <c r="AW611" s="228"/>
      <c r="AX611" s="72"/>
    </row>
    <row r="612" spans="1:50" ht="22.5" customHeight="1" x14ac:dyDescent="0.25">
      <c r="A612" s="357"/>
      <c r="B612" s="358"/>
      <c r="C612" s="358"/>
      <c r="D612" s="357"/>
      <c r="E612" s="357"/>
      <c r="F612" s="359"/>
      <c r="G612" s="359"/>
      <c r="H612" s="359"/>
      <c r="I612" s="359"/>
      <c r="J612" s="359"/>
      <c r="K612" s="359"/>
      <c r="L612" s="357"/>
      <c r="M612" s="357"/>
      <c r="N612" s="357"/>
      <c r="O612" s="357"/>
      <c r="P612" s="357"/>
      <c r="Q612" s="357"/>
      <c r="R612" s="357"/>
      <c r="S612" s="357"/>
      <c r="T612" s="357"/>
      <c r="U612" s="357"/>
      <c r="V612" s="357"/>
      <c r="W612" s="357"/>
      <c r="X612" s="357"/>
      <c r="Y612" s="357"/>
      <c r="Z612" s="357"/>
      <c r="AA612" s="357"/>
      <c r="AB612" s="357"/>
      <c r="AC612" s="357"/>
      <c r="AD612" s="357"/>
      <c r="AE612" s="357"/>
      <c r="AF612" s="357"/>
      <c r="AG612" s="357"/>
      <c r="AH612" s="357"/>
      <c r="AI612" s="357"/>
      <c r="AJ612" s="357"/>
      <c r="AK612" s="357"/>
      <c r="AL612" s="357"/>
      <c r="AM612" s="357"/>
      <c r="AN612" s="357"/>
      <c r="AO612" s="357"/>
      <c r="AP612" s="357"/>
      <c r="AQ612" s="357"/>
      <c r="AR612" s="357"/>
      <c r="AS612" s="357"/>
      <c r="AT612" s="357"/>
      <c r="AU612" s="228"/>
      <c r="AV612" s="228"/>
      <c r="AW612" s="228"/>
      <c r="AX612" s="72"/>
    </row>
    <row r="613" spans="1:50" ht="22.5" customHeight="1" x14ac:dyDescent="0.25">
      <c r="A613" s="357"/>
      <c r="B613" s="358"/>
      <c r="C613" s="358"/>
      <c r="D613" s="357"/>
      <c r="E613" s="357"/>
      <c r="F613" s="359"/>
      <c r="G613" s="359"/>
      <c r="H613" s="359"/>
      <c r="I613" s="359"/>
      <c r="J613" s="359"/>
      <c r="K613" s="359"/>
      <c r="L613" s="357"/>
      <c r="M613" s="357"/>
      <c r="N613" s="357"/>
      <c r="O613" s="357"/>
      <c r="P613" s="357"/>
      <c r="Q613" s="357"/>
      <c r="R613" s="357"/>
      <c r="S613" s="357"/>
      <c r="T613" s="357"/>
      <c r="U613" s="357"/>
      <c r="V613" s="357"/>
      <c r="W613" s="357"/>
      <c r="X613" s="357"/>
      <c r="Y613" s="357"/>
      <c r="Z613" s="357"/>
      <c r="AA613" s="357"/>
      <c r="AB613" s="357"/>
      <c r="AC613" s="357"/>
      <c r="AD613" s="357"/>
      <c r="AE613" s="357"/>
      <c r="AF613" s="357"/>
      <c r="AG613" s="357"/>
      <c r="AH613" s="357"/>
      <c r="AI613" s="357"/>
      <c r="AJ613" s="357"/>
      <c r="AK613" s="357"/>
      <c r="AL613" s="357"/>
      <c r="AM613" s="357"/>
      <c r="AN613" s="357"/>
      <c r="AO613" s="357"/>
      <c r="AP613" s="357"/>
      <c r="AQ613" s="357"/>
      <c r="AR613" s="357"/>
      <c r="AS613" s="357"/>
      <c r="AT613" s="357"/>
      <c r="AU613" s="228"/>
      <c r="AV613" s="228"/>
      <c r="AW613" s="228"/>
      <c r="AX613" s="72"/>
    </row>
    <row r="614" spans="1:50" ht="22.5" customHeight="1" x14ac:dyDescent="0.25">
      <c r="A614" s="357"/>
      <c r="B614" s="358"/>
      <c r="C614" s="358"/>
      <c r="D614" s="357"/>
      <c r="E614" s="357"/>
      <c r="F614" s="359"/>
      <c r="G614" s="359"/>
      <c r="H614" s="359"/>
      <c r="I614" s="359"/>
      <c r="J614" s="359"/>
      <c r="K614" s="359"/>
      <c r="L614" s="357"/>
      <c r="M614" s="357"/>
      <c r="N614" s="357"/>
      <c r="O614" s="357"/>
      <c r="P614" s="357"/>
      <c r="Q614" s="357"/>
      <c r="R614" s="357"/>
      <c r="S614" s="357"/>
      <c r="T614" s="357"/>
      <c r="U614" s="357"/>
      <c r="V614" s="357"/>
      <c r="W614" s="357"/>
      <c r="X614" s="357"/>
      <c r="Y614" s="357"/>
      <c r="Z614" s="357"/>
      <c r="AA614" s="357"/>
      <c r="AB614" s="357"/>
      <c r="AC614" s="357"/>
      <c r="AD614" s="357"/>
      <c r="AE614" s="357"/>
      <c r="AF614" s="357"/>
      <c r="AG614" s="357"/>
      <c r="AH614" s="357"/>
      <c r="AI614" s="357"/>
      <c r="AJ614" s="357"/>
      <c r="AK614" s="357"/>
      <c r="AL614" s="357"/>
      <c r="AM614" s="357"/>
      <c r="AN614" s="357"/>
      <c r="AO614" s="357"/>
      <c r="AP614" s="357"/>
      <c r="AQ614" s="357"/>
      <c r="AR614" s="357"/>
      <c r="AS614" s="357"/>
      <c r="AT614" s="357"/>
      <c r="AU614" s="228"/>
      <c r="AV614" s="228"/>
      <c r="AW614" s="228"/>
      <c r="AX614" s="72"/>
    </row>
    <row r="615" spans="1:50" ht="22.5" customHeight="1" x14ac:dyDescent="0.25">
      <c r="A615" s="357"/>
      <c r="B615" s="358"/>
      <c r="C615" s="358"/>
      <c r="D615" s="357"/>
      <c r="E615" s="357"/>
      <c r="F615" s="359"/>
      <c r="G615" s="359"/>
      <c r="H615" s="359"/>
      <c r="I615" s="359"/>
      <c r="J615" s="359"/>
      <c r="K615" s="359"/>
      <c r="L615" s="357"/>
      <c r="M615" s="357"/>
      <c r="N615" s="357"/>
      <c r="O615" s="357"/>
      <c r="P615" s="357"/>
      <c r="Q615" s="357"/>
      <c r="R615" s="357"/>
      <c r="S615" s="357"/>
      <c r="T615" s="357"/>
      <c r="U615" s="357"/>
      <c r="V615" s="357"/>
      <c r="W615" s="357"/>
      <c r="X615" s="357"/>
      <c r="Y615" s="357"/>
      <c r="Z615" s="357"/>
      <c r="AA615" s="357"/>
      <c r="AB615" s="357"/>
      <c r="AC615" s="357"/>
      <c r="AD615" s="357"/>
      <c r="AE615" s="357"/>
      <c r="AF615" s="357"/>
      <c r="AG615" s="357"/>
      <c r="AH615" s="357"/>
      <c r="AI615" s="357"/>
      <c r="AJ615" s="357"/>
      <c r="AK615" s="357"/>
      <c r="AL615" s="357"/>
      <c r="AM615" s="357"/>
      <c r="AN615" s="357"/>
      <c r="AO615" s="357"/>
      <c r="AP615" s="357"/>
      <c r="AQ615" s="357"/>
      <c r="AR615" s="357"/>
      <c r="AS615" s="357"/>
      <c r="AT615" s="357"/>
      <c r="AU615" s="228"/>
      <c r="AV615" s="228"/>
      <c r="AW615" s="228"/>
      <c r="AX615" s="72"/>
    </row>
    <row r="616" spans="1:50" ht="22.5" customHeight="1" x14ac:dyDescent="0.25">
      <c r="A616" s="357"/>
      <c r="B616" s="358"/>
      <c r="C616" s="358"/>
      <c r="D616" s="357"/>
      <c r="E616" s="357"/>
      <c r="F616" s="359"/>
      <c r="G616" s="359"/>
      <c r="H616" s="359"/>
      <c r="I616" s="359"/>
      <c r="J616" s="359"/>
      <c r="K616" s="359"/>
      <c r="L616" s="357"/>
      <c r="M616" s="357"/>
      <c r="N616" s="357"/>
      <c r="O616" s="357"/>
      <c r="P616" s="357"/>
      <c r="Q616" s="357"/>
      <c r="R616" s="357"/>
      <c r="S616" s="357"/>
      <c r="T616" s="357"/>
      <c r="U616" s="357"/>
      <c r="V616" s="357"/>
      <c r="W616" s="357"/>
      <c r="X616" s="357"/>
      <c r="Y616" s="357"/>
      <c r="Z616" s="357"/>
      <c r="AA616" s="357"/>
      <c r="AB616" s="357"/>
      <c r="AC616" s="357"/>
      <c r="AD616" s="357"/>
      <c r="AE616" s="357"/>
      <c r="AF616" s="357"/>
      <c r="AG616" s="357"/>
      <c r="AH616" s="357"/>
      <c r="AI616" s="357"/>
      <c r="AJ616" s="357"/>
      <c r="AK616" s="357"/>
      <c r="AL616" s="357"/>
      <c r="AM616" s="357"/>
      <c r="AN616" s="357"/>
      <c r="AO616" s="357"/>
      <c r="AP616" s="357"/>
      <c r="AQ616" s="357"/>
      <c r="AR616" s="357"/>
      <c r="AS616" s="357"/>
      <c r="AT616" s="357"/>
      <c r="AU616" s="228"/>
      <c r="AV616" s="228"/>
      <c r="AW616" s="228"/>
      <c r="AX616" s="72"/>
    </row>
    <row r="617" spans="1:50" ht="22.5" customHeight="1" x14ac:dyDescent="0.25">
      <c r="A617" s="357"/>
      <c r="B617" s="358"/>
      <c r="C617" s="358"/>
      <c r="D617" s="357"/>
      <c r="E617" s="357"/>
      <c r="F617" s="359"/>
      <c r="G617" s="359"/>
      <c r="H617" s="359"/>
      <c r="I617" s="359"/>
      <c r="J617" s="359"/>
      <c r="K617" s="359"/>
      <c r="L617" s="357"/>
      <c r="M617" s="357"/>
      <c r="N617" s="357"/>
      <c r="O617" s="357"/>
      <c r="P617" s="357"/>
      <c r="Q617" s="357"/>
      <c r="R617" s="357"/>
      <c r="S617" s="357"/>
      <c r="T617" s="357"/>
      <c r="U617" s="357"/>
      <c r="V617" s="357"/>
      <c r="W617" s="357"/>
      <c r="X617" s="357"/>
      <c r="Y617" s="357"/>
      <c r="Z617" s="357"/>
      <c r="AA617" s="357"/>
      <c r="AB617" s="357"/>
      <c r="AC617" s="357"/>
      <c r="AD617" s="357"/>
      <c r="AE617" s="357"/>
      <c r="AF617" s="357"/>
      <c r="AG617" s="357"/>
      <c r="AH617" s="357"/>
      <c r="AI617" s="357"/>
      <c r="AJ617" s="357"/>
      <c r="AK617" s="357"/>
      <c r="AL617" s="357"/>
      <c r="AM617" s="357"/>
      <c r="AN617" s="357"/>
      <c r="AO617" s="357"/>
      <c r="AP617" s="357"/>
      <c r="AQ617" s="357"/>
      <c r="AR617" s="357"/>
      <c r="AS617" s="357"/>
      <c r="AT617" s="357"/>
      <c r="AU617" s="228"/>
      <c r="AV617" s="228"/>
      <c r="AW617" s="228"/>
      <c r="AX617" s="72"/>
    </row>
    <row r="618" spans="1:50" ht="22.5" customHeight="1" x14ac:dyDescent="0.25">
      <c r="A618" s="357"/>
      <c r="B618" s="358"/>
      <c r="C618" s="358"/>
      <c r="D618" s="357"/>
      <c r="E618" s="357"/>
      <c r="F618" s="359"/>
      <c r="G618" s="359"/>
      <c r="H618" s="359"/>
      <c r="I618" s="359"/>
      <c r="J618" s="359"/>
      <c r="K618" s="359"/>
      <c r="L618" s="357"/>
      <c r="M618" s="357"/>
      <c r="N618" s="357"/>
      <c r="O618" s="357"/>
      <c r="P618" s="357"/>
      <c r="Q618" s="357"/>
      <c r="R618" s="357"/>
      <c r="S618" s="357"/>
      <c r="T618" s="357"/>
      <c r="U618" s="357"/>
      <c r="V618" s="357"/>
      <c r="W618" s="357"/>
      <c r="X618" s="357"/>
      <c r="Y618" s="357"/>
      <c r="Z618" s="357"/>
      <c r="AA618" s="357"/>
      <c r="AB618" s="357"/>
      <c r="AC618" s="357"/>
      <c r="AD618" s="357"/>
      <c r="AE618" s="357"/>
      <c r="AF618" s="357"/>
      <c r="AG618" s="357"/>
      <c r="AH618" s="357"/>
      <c r="AI618" s="357"/>
      <c r="AJ618" s="357"/>
      <c r="AK618" s="357"/>
      <c r="AL618" s="357"/>
      <c r="AM618" s="357"/>
      <c r="AN618" s="357"/>
      <c r="AO618" s="357"/>
      <c r="AP618" s="357"/>
      <c r="AQ618" s="357"/>
      <c r="AR618" s="357"/>
      <c r="AS618" s="357"/>
      <c r="AT618" s="357"/>
      <c r="AU618" s="228"/>
      <c r="AV618" s="228"/>
      <c r="AW618" s="228"/>
      <c r="AX618" s="72"/>
    </row>
    <row r="619" spans="1:50" ht="22.5" customHeight="1" x14ac:dyDescent="0.25">
      <c r="A619" s="357"/>
      <c r="B619" s="358"/>
      <c r="C619" s="358"/>
      <c r="D619" s="357"/>
      <c r="E619" s="357"/>
      <c r="F619" s="359"/>
      <c r="G619" s="359"/>
      <c r="H619" s="359"/>
      <c r="I619" s="359"/>
      <c r="J619" s="359"/>
      <c r="K619" s="359"/>
      <c r="L619" s="357"/>
      <c r="M619" s="357"/>
      <c r="N619" s="357"/>
      <c r="O619" s="357"/>
      <c r="P619" s="357"/>
      <c r="Q619" s="357"/>
      <c r="R619" s="357"/>
      <c r="S619" s="357"/>
      <c r="T619" s="357"/>
      <c r="U619" s="357"/>
      <c r="V619" s="357"/>
      <c r="W619" s="357"/>
      <c r="X619" s="357"/>
      <c r="Y619" s="357"/>
      <c r="Z619" s="357"/>
      <c r="AA619" s="357"/>
      <c r="AB619" s="357"/>
      <c r="AC619" s="357"/>
      <c r="AD619" s="357"/>
      <c r="AE619" s="357"/>
      <c r="AF619" s="357"/>
      <c r="AG619" s="357"/>
      <c r="AH619" s="357"/>
      <c r="AI619" s="357"/>
      <c r="AJ619" s="357"/>
      <c r="AK619" s="357"/>
      <c r="AL619" s="357"/>
      <c r="AM619" s="357"/>
      <c r="AN619" s="357"/>
      <c r="AO619" s="357"/>
      <c r="AP619" s="357"/>
      <c r="AQ619" s="357"/>
      <c r="AR619" s="357"/>
      <c r="AS619" s="357"/>
      <c r="AT619" s="357"/>
      <c r="AU619" s="228"/>
      <c r="AV619" s="228"/>
      <c r="AW619" s="228"/>
      <c r="AX619" s="72"/>
    </row>
    <row r="620" spans="1:50" ht="22.5" customHeight="1" x14ac:dyDescent="0.25">
      <c r="A620" s="357"/>
      <c r="B620" s="358"/>
      <c r="C620" s="358"/>
      <c r="D620" s="357"/>
      <c r="E620" s="357"/>
      <c r="F620" s="359"/>
      <c r="G620" s="359"/>
      <c r="H620" s="359"/>
      <c r="I620" s="359"/>
      <c r="J620" s="359"/>
      <c r="K620" s="359"/>
      <c r="L620" s="357"/>
      <c r="M620" s="357"/>
      <c r="N620" s="357"/>
      <c r="O620" s="357"/>
      <c r="P620" s="357"/>
      <c r="Q620" s="357"/>
      <c r="R620" s="357"/>
      <c r="S620" s="357"/>
      <c r="T620" s="357"/>
      <c r="U620" s="357"/>
      <c r="V620" s="357"/>
      <c r="W620" s="357"/>
      <c r="X620" s="357"/>
      <c r="Y620" s="357"/>
      <c r="Z620" s="357"/>
      <c r="AA620" s="357"/>
      <c r="AB620" s="357"/>
      <c r="AC620" s="357"/>
      <c r="AD620" s="357"/>
      <c r="AE620" s="357"/>
      <c r="AF620" s="357"/>
      <c r="AG620" s="357"/>
      <c r="AH620" s="357"/>
      <c r="AI620" s="357"/>
      <c r="AJ620" s="357"/>
      <c r="AK620" s="357"/>
      <c r="AL620" s="357"/>
      <c r="AM620" s="357"/>
      <c r="AN620" s="357"/>
      <c r="AO620" s="357"/>
      <c r="AP620" s="357"/>
      <c r="AQ620" s="357"/>
      <c r="AR620" s="357"/>
      <c r="AS620" s="357"/>
      <c r="AT620" s="357"/>
      <c r="AU620" s="228"/>
      <c r="AV620" s="228"/>
      <c r="AW620" s="228"/>
      <c r="AX620" s="72"/>
    </row>
    <row r="621" spans="1:50" ht="22.5" customHeight="1" x14ac:dyDescent="0.25">
      <c r="A621" s="357"/>
      <c r="B621" s="358"/>
      <c r="C621" s="358"/>
      <c r="D621" s="357"/>
      <c r="E621" s="357"/>
      <c r="F621" s="359"/>
      <c r="G621" s="359"/>
      <c r="H621" s="359"/>
      <c r="I621" s="359"/>
      <c r="J621" s="359"/>
      <c r="K621" s="359"/>
      <c r="L621" s="357"/>
      <c r="M621" s="357"/>
      <c r="N621" s="357"/>
      <c r="O621" s="357"/>
      <c r="P621" s="357"/>
      <c r="Q621" s="357"/>
      <c r="R621" s="357"/>
      <c r="S621" s="357"/>
      <c r="T621" s="357"/>
      <c r="U621" s="357"/>
      <c r="V621" s="357"/>
      <c r="W621" s="357"/>
      <c r="X621" s="357"/>
      <c r="Y621" s="357"/>
      <c r="Z621" s="357"/>
      <c r="AA621" s="357"/>
      <c r="AB621" s="357"/>
      <c r="AC621" s="357"/>
      <c r="AD621" s="357"/>
      <c r="AE621" s="357"/>
      <c r="AF621" s="357"/>
      <c r="AG621" s="357"/>
      <c r="AH621" s="357"/>
      <c r="AI621" s="357"/>
      <c r="AJ621" s="357"/>
      <c r="AK621" s="357"/>
      <c r="AL621" s="357"/>
      <c r="AM621" s="357"/>
      <c r="AN621" s="357"/>
      <c r="AO621" s="357"/>
      <c r="AP621" s="357"/>
      <c r="AQ621" s="357"/>
      <c r="AR621" s="357"/>
      <c r="AS621" s="357"/>
      <c r="AT621" s="357"/>
      <c r="AU621" s="228"/>
      <c r="AV621" s="228"/>
      <c r="AW621" s="228"/>
      <c r="AX621" s="72"/>
    </row>
    <row r="622" spans="1:50" ht="22.5" customHeight="1" x14ac:dyDescent="0.25">
      <c r="A622" s="357"/>
      <c r="B622" s="358"/>
      <c r="C622" s="358"/>
      <c r="D622" s="357"/>
      <c r="E622" s="357"/>
      <c r="F622" s="359"/>
      <c r="G622" s="359"/>
      <c r="H622" s="359"/>
      <c r="I622" s="359"/>
      <c r="J622" s="359"/>
      <c r="K622" s="359"/>
      <c r="L622" s="357"/>
      <c r="M622" s="357"/>
      <c r="N622" s="357"/>
      <c r="O622" s="357"/>
      <c r="P622" s="357"/>
      <c r="Q622" s="357"/>
      <c r="R622" s="357"/>
      <c r="S622" s="357"/>
      <c r="T622" s="357"/>
      <c r="U622" s="357"/>
      <c r="V622" s="357"/>
      <c r="W622" s="357"/>
      <c r="X622" s="357"/>
      <c r="Y622" s="357"/>
      <c r="Z622" s="357"/>
      <c r="AA622" s="357"/>
      <c r="AB622" s="357"/>
      <c r="AC622" s="357"/>
      <c r="AD622" s="357"/>
      <c r="AE622" s="357"/>
      <c r="AF622" s="357"/>
      <c r="AG622" s="357"/>
      <c r="AH622" s="357"/>
      <c r="AI622" s="357"/>
      <c r="AJ622" s="357"/>
      <c r="AK622" s="357"/>
      <c r="AL622" s="357"/>
      <c r="AM622" s="357"/>
      <c r="AN622" s="357"/>
      <c r="AO622" s="357"/>
      <c r="AP622" s="357"/>
      <c r="AQ622" s="357"/>
      <c r="AR622" s="357"/>
      <c r="AS622" s="357"/>
      <c r="AT622" s="357"/>
      <c r="AU622" s="228"/>
      <c r="AV622" s="228"/>
      <c r="AW622" s="228"/>
      <c r="AX622" s="72"/>
    </row>
    <row r="623" spans="1:50" ht="22.5" customHeight="1" x14ac:dyDescent="0.25">
      <c r="A623" s="357"/>
      <c r="B623" s="358"/>
      <c r="C623" s="358"/>
      <c r="D623" s="357"/>
      <c r="E623" s="357"/>
      <c r="F623" s="359"/>
      <c r="G623" s="359"/>
      <c r="H623" s="359"/>
      <c r="I623" s="359"/>
      <c r="J623" s="359"/>
      <c r="K623" s="359"/>
      <c r="L623" s="357"/>
      <c r="M623" s="357"/>
      <c r="N623" s="357"/>
      <c r="O623" s="357"/>
      <c r="P623" s="357"/>
      <c r="Q623" s="357"/>
      <c r="R623" s="357"/>
      <c r="S623" s="357"/>
      <c r="T623" s="357"/>
      <c r="U623" s="357"/>
      <c r="V623" s="357"/>
      <c r="W623" s="357"/>
      <c r="X623" s="357"/>
      <c r="Y623" s="357"/>
      <c r="Z623" s="357"/>
      <c r="AA623" s="357"/>
      <c r="AB623" s="357"/>
      <c r="AC623" s="357"/>
      <c r="AD623" s="357"/>
      <c r="AE623" s="357"/>
      <c r="AF623" s="357"/>
      <c r="AG623" s="357"/>
      <c r="AH623" s="357"/>
      <c r="AI623" s="357"/>
      <c r="AJ623" s="357"/>
      <c r="AK623" s="357"/>
      <c r="AL623" s="357"/>
      <c r="AM623" s="357"/>
      <c r="AN623" s="357"/>
      <c r="AO623" s="357"/>
      <c r="AP623" s="357"/>
      <c r="AQ623" s="357"/>
      <c r="AR623" s="357"/>
      <c r="AS623" s="357"/>
      <c r="AT623" s="357"/>
      <c r="AU623" s="228"/>
      <c r="AV623" s="228"/>
      <c r="AW623" s="228"/>
      <c r="AX623" s="72"/>
    </row>
    <row r="624" spans="1:50" ht="22.5" customHeight="1" x14ac:dyDescent="0.25">
      <c r="A624" s="357"/>
      <c r="B624" s="358"/>
      <c r="C624" s="358"/>
      <c r="D624" s="357"/>
      <c r="E624" s="357"/>
      <c r="F624" s="359"/>
      <c r="G624" s="359"/>
      <c r="H624" s="359"/>
      <c r="I624" s="359"/>
      <c r="J624" s="359"/>
      <c r="K624" s="359"/>
      <c r="L624" s="357"/>
      <c r="M624" s="357"/>
      <c r="N624" s="357"/>
      <c r="O624" s="357"/>
      <c r="P624" s="357"/>
      <c r="Q624" s="357"/>
      <c r="R624" s="357"/>
      <c r="S624" s="357"/>
      <c r="T624" s="357"/>
      <c r="U624" s="357"/>
      <c r="V624" s="357"/>
      <c r="W624" s="357"/>
      <c r="X624" s="357"/>
      <c r="Y624" s="357"/>
      <c r="Z624" s="357"/>
      <c r="AA624" s="357"/>
      <c r="AB624" s="357"/>
      <c r="AC624" s="357"/>
      <c r="AD624" s="357"/>
      <c r="AE624" s="357"/>
      <c r="AF624" s="357"/>
      <c r="AG624" s="357"/>
      <c r="AH624" s="357"/>
      <c r="AI624" s="357"/>
      <c r="AJ624" s="357"/>
      <c r="AK624" s="357"/>
      <c r="AL624" s="357"/>
      <c r="AM624" s="357"/>
      <c r="AN624" s="357"/>
      <c r="AO624" s="357"/>
      <c r="AP624" s="357"/>
      <c r="AQ624" s="357"/>
      <c r="AR624" s="357"/>
      <c r="AS624" s="357"/>
      <c r="AT624" s="357"/>
      <c r="AU624" s="228"/>
      <c r="AV624" s="228"/>
      <c r="AW624" s="228"/>
      <c r="AX624" s="72"/>
    </row>
    <row r="625" spans="1:50" ht="22.5" customHeight="1" x14ac:dyDescent="0.25">
      <c r="A625" s="357"/>
      <c r="B625" s="358"/>
      <c r="C625" s="358"/>
      <c r="D625" s="357"/>
      <c r="E625" s="357"/>
      <c r="F625" s="359"/>
      <c r="G625" s="359"/>
      <c r="H625" s="359"/>
      <c r="I625" s="359"/>
      <c r="J625" s="359"/>
      <c r="K625" s="359"/>
      <c r="L625" s="357"/>
      <c r="M625" s="357"/>
      <c r="N625" s="357"/>
      <c r="O625" s="357"/>
      <c r="P625" s="357"/>
      <c r="Q625" s="357"/>
      <c r="R625" s="357"/>
      <c r="S625" s="357"/>
      <c r="T625" s="357"/>
      <c r="U625" s="357"/>
      <c r="V625" s="357"/>
      <c r="W625" s="357"/>
      <c r="X625" s="357"/>
      <c r="Y625" s="357"/>
      <c r="Z625" s="357"/>
      <c r="AA625" s="357"/>
      <c r="AB625" s="357"/>
      <c r="AC625" s="357"/>
      <c r="AD625" s="357"/>
      <c r="AE625" s="357"/>
      <c r="AF625" s="357"/>
      <c r="AG625" s="357"/>
      <c r="AH625" s="357"/>
      <c r="AI625" s="357"/>
      <c r="AJ625" s="357"/>
      <c r="AK625" s="357"/>
      <c r="AL625" s="357"/>
      <c r="AM625" s="357"/>
      <c r="AN625" s="357"/>
      <c r="AO625" s="357"/>
      <c r="AP625" s="357"/>
      <c r="AQ625" s="357"/>
      <c r="AR625" s="357"/>
      <c r="AS625" s="357"/>
      <c r="AT625" s="357"/>
      <c r="AU625" s="228"/>
      <c r="AV625" s="228"/>
      <c r="AW625" s="228"/>
      <c r="AX625" s="72"/>
    </row>
    <row r="626" spans="1:50" ht="22.5" customHeight="1" x14ac:dyDescent="0.25">
      <c r="A626" s="357"/>
      <c r="B626" s="358"/>
      <c r="C626" s="358"/>
      <c r="D626" s="357"/>
      <c r="E626" s="357"/>
      <c r="F626" s="359"/>
      <c r="G626" s="359"/>
      <c r="H626" s="359"/>
      <c r="I626" s="359"/>
      <c r="J626" s="359"/>
      <c r="K626" s="359"/>
      <c r="L626" s="357"/>
      <c r="M626" s="357"/>
      <c r="N626" s="357"/>
      <c r="O626" s="357"/>
      <c r="P626" s="357"/>
      <c r="Q626" s="357"/>
      <c r="R626" s="357"/>
      <c r="S626" s="357"/>
      <c r="T626" s="357"/>
      <c r="U626" s="357"/>
      <c r="V626" s="357"/>
      <c r="W626" s="357"/>
      <c r="X626" s="357"/>
      <c r="Y626" s="357"/>
      <c r="Z626" s="357"/>
      <c r="AA626" s="357"/>
      <c r="AB626" s="357"/>
      <c r="AC626" s="357"/>
      <c r="AD626" s="357"/>
      <c r="AE626" s="357"/>
      <c r="AF626" s="357"/>
      <c r="AG626" s="357"/>
      <c r="AH626" s="357"/>
      <c r="AI626" s="357"/>
      <c r="AJ626" s="357"/>
      <c r="AK626" s="357"/>
      <c r="AL626" s="357"/>
      <c r="AM626" s="357"/>
      <c r="AN626" s="357"/>
      <c r="AO626" s="357"/>
      <c r="AP626" s="357"/>
      <c r="AQ626" s="357"/>
      <c r="AR626" s="357"/>
      <c r="AS626" s="357"/>
      <c r="AT626" s="357"/>
      <c r="AU626" s="228"/>
      <c r="AV626" s="228"/>
      <c r="AW626" s="228"/>
      <c r="AX626" s="72"/>
    </row>
    <row r="627" spans="1:50" ht="22.5" customHeight="1" x14ac:dyDescent="0.25">
      <c r="A627" s="357"/>
      <c r="B627" s="358"/>
      <c r="C627" s="358"/>
      <c r="D627" s="357"/>
      <c r="E627" s="357"/>
      <c r="F627" s="359"/>
      <c r="G627" s="359"/>
      <c r="H627" s="359"/>
      <c r="I627" s="359"/>
      <c r="J627" s="359"/>
      <c r="K627" s="359"/>
      <c r="L627" s="357"/>
      <c r="M627" s="357"/>
      <c r="N627" s="357"/>
      <c r="O627" s="357"/>
      <c r="P627" s="357"/>
      <c r="Q627" s="357"/>
      <c r="R627" s="357"/>
      <c r="S627" s="357"/>
      <c r="T627" s="357"/>
      <c r="U627" s="357"/>
      <c r="V627" s="357"/>
      <c r="W627" s="357"/>
      <c r="X627" s="357"/>
      <c r="Y627" s="357"/>
      <c r="Z627" s="357"/>
      <c r="AA627" s="357"/>
      <c r="AB627" s="357"/>
      <c r="AC627" s="357"/>
      <c r="AD627" s="357"/>
      <c r="AE627" s="357"/>
      <c r="AF627" s="357"/>
      <c r="AG627" s="357"/>
      <c r="AH627" s="357"/>
      <c r="AI627" s="357"/>
      <c r="AJ627" s="357"/>
      <c r="AK627" s="357"/>
      <c r="AL627" s="357"/>
      <c r="AM627" s="357"/>
      <c r="AN627" s="357"/>
      <c r="AO627" s="357"/>
      <c r="AP627" s="357"/>
      <c r="AQ627" s="357"/>
      <c r="AR627" s="357"/>
      <c r="AS627" s="357"/>
      <c r="AT627" s="357"/>
      <c r="AU627" s="228"/>
      <c r="AV627" s="228"/>
      <c r="AW627" s="228"/>
      <c r="AX627" s="72"/>
    </row>
    <row r="628" spans="1:50" ht="22.5" customHeight="1" x14ac:dyDescent="0.25">
      <c r="A628" s="357"/>
      <c r="B628" s="358"/>
      <c r="C628" s="358"/>
      <c r="D628" s="357"/>
      <c r="E628" s="357"/>
      <c r="F628" s="359"/>
      <c r="G628" s="359"/>
      <c r="H628" s="359"/>
      <c r="I628" s="359"/>
      <c r="J628" s="359"/>
      <c r="K628" s="359"/>
      <c r="L628" s="357"/>
      <c r="M628" s="357"/>
      <c r="N628" s="357"/>
      <c r="O628" s="357"/>
      <c r="P628" s="357"/>
      <c r="Q628" s="357"/>
      <c r="R628" s="357"/>
      <c r="S628" s="357"/>
      <c r="T628" s="357"/>
      <c r="U628" s="357"/>
      <c r="V628" s="357"/>
      <c r="W628" s="357"/>
      <c r="X628" s="357"/>
      <c r="Y628" s="357"/>
      <c r="Z628" s="357"/>
      <c r="AA628" s="357"/>
      <c r="AB628" s="357"/>
      <c r="AC628" s="357"/>
      <c r="AD628" s="357"/>
      <c r="AE628" s="357"/>
      <c r="AF628" s="357"/>
      <c r="AG628" s="357"/>
      <c r="AH628" s="357"/>
      <c r="AI628" s="357"/>
      <c r="AJ628" s="357"/>
      <c r="AK628" s="357"/>
      <c r="AL628" s="357"/>
      <c r="AM628" s="357"/>
      <c r="AN628" s="357"/>
      <c r="AO628" s="357"/>
      <c r="AP628" s="357"/>
      <c r="AQ628" s="357"/>
      <c r="AR628" s="357"/>
      <c r="AS628" s="357"/>
      <c r="AT628" s="357"/>
      <c r="AU628" s="228"/>
      <c r="AV628" s="228"/>
      <c r="AW628" s="228"/>
      <c r="AX628" s="72"/>
    </row>
    <row r="629" spans="1:50" ht="22.5" customHeight="1" x14ac:dyDescent="0.25">
      <c r="A629" s="357"/>
      <c r="B629" s="358"/>
      <c r="C629" s="358"/>
      <c r="D629" s="357"/>
      <c r="E629" s="357"/>
      <c r="F629" s="359"/>
      <c r="G629" s="359"/>
      <c r="H629" s="359"/>
      <c r="I629" s="359"/>
      <c r="J629" s="359"/>
      <c r="K629" s="359"/>
      <c r="L629" s="357"/>
      <c r="M629" s="357"/>
      <c r="N629" s="357"/>
      <c r="O629" s="357"/>
      <c r="P629" s="357"/>
      <c r="Q629" s="357"/>
      <c r="R629" s="357"/>
      <c r="S629" s="357"/>
      <c r="T629" s="357"/>
      <c r="U629" s="357"/>
      <c r="V629" s="357"/>
      <c r="W629" s="357"/>
      <c r="X629" s="357"/>
      <c r="Y629" s="357"/>
      <c r="Z629" s="357"/>
      <c r="AA629" s="357"/>
      <c r="AB629" s="357"/>
      <c r="AC629" s="357"/>
      <c r="AD629" s="357"/>
      <c r="AE629" s="357"/>
      <c r="AF629" s="357"/>
      <c r="AG629" s="357"/>
      <c r="AH629" s="357"/>
      <c r="AI629" s="357"/>
      <c r="AJ629" s="357"/>
      <c r="AK629" s="357"/>
      <c r="AL629" s="357"/>
      <c r="AM629" s="357"/>
      <c r="AN629" s="357"/>
      <c r="AO629" s="357"/>
      <c r="AP629" s="357"/>
      <c r="AQ629" s="357"/>
      <c r="AR629" s="357"/>
      <c r="AS629" s="357"/>
      <c r="AT629" s="357"/>
      <c r="AU629" s="228"/>
      <c r="AV629" s="228"/>
      <c r="AW629" s="228"/>
      <c r="AX629" s="72"/>
    </row>
    <row r="630" spans="1:50" ht="22.5" customHeight="1" x14ac:dyDescent="0.25">
      <c r="A630" s="357"/>
      <c r="B630" s="358"/>
      <c r="C630" s="358"/>
      <c r="D630" s="357"/>
      <c r="E630" s="357"/>
      <c r="F630" s="359"/>
      <c r="G630" s="359"/>
      <c r="H630" s="359"/>
      <c r="I630" s="359"/>
      <c r="J630" s="359"/>
      <c r="K630" s="359"/>
      <c r="L630" s="357"/>
      <c r="M630" s="357"/>
      <c r="N630" s="357"/>
      <c r="O630" s="357"/>
      <c r="P630" s="357"/>
      <c r="Q630" s="357"/>
      <c r="R630" s="357"/>
      <c r="S630" s="357"/>
      <c r="T630" s="357"/>
      <c r="U630" s="357"/>
      <c r="V630" s="357"/>
      <c r="W630" s="357"/>
      <c r="X630" s="357"/>
      <c r="Y630" s="357"/>
      <c r="Z630" s="357"/>
      <c r="AA630" s="357"/>
      <c r="AB630" s="357"/>
      <c r="AC630" s="357"/>
      <c r="AD630" s="357"/>
      <c r="AE630" s="357"/>
      <c r="AF630" s="357"/>
      <c r="AG630" s="357"/>
      <c r="AH630" s="357"/>
      <c r="AI630" s="357"/>
      <c r="AJ630" s="357"/>
      <c r="AK630" s="357"/>
      <c r="AL630" s="357"/>
      <c r="AM630" s="357"/>
      <c r="AN630" s="357"/>
      <c r="AO630" s="357"/>
      <c r="AP630" s="357"/>
      <c r="AQ630" s="357"/>
      <c r="AR630" s="357"/>
      <c r="AS630" s="357"/>
      <c r="AT630" s="357"/>
      <c r="AU630" s="228"/>
      <c r="AV630" s="228"/>
      <c r="AW630" s="228"/>
      <c r="AX630" s="72"/>
    </row>
    <row r="631" spans="1:50" ht="22.5" customHeight="1" x14ac:dyDescent="0.25">
      <c r="A631" s="357"/>
      <c r="B631" s="358"/>
      <c r="C631" s="358"/>
      <c r="D631" s="357"/>
      <c r="E631" s="357"/>
      <c r="F631" s="359"/>
      <c r="G631" s="359"/>
      <c r="H631" s="359"/>
      <c r="I631" s="359"/>
      <c r="J631" s="359"/>
      <c r="K631" s="359"/>
      <c r="L631" s="357"/>
      <c r="M631" s="357"/>
      <c r="N631" s="357"/>
      <c r="O631" s="357"/>
      <c r="P631" s="357"/>
      <c r="Q631" s="357"/>
      <c r="R631" s="357"/>
      <c r="S631" s="357"/>
      <c r="T631" s="357"/>
      <c r="U631" s="357"/>
      <c r="V631" s="357"/>
      <c r="W631" s="357"/>
      <c r="X631" s="357"/>
      <c r="Y631" s="357"/>
      <c r="Z631" s="357"/>
      <c r="AA631" s="357"/>
      <c r="AB631" s="357"/>
      <c r="AC631" s="357"/>
      <c r="AD631" s="357"/>
      <c r="AE631" s="357"/>
      <c r="AF631" s="357"/>
      <c r="AG631" s="357"/>
      <c r="AH631" s="357"/>
      <c r="AI631" s="357"/>
      <c r="AJ631" s="357"/>
      <c r="AK631" s="357"/>
      <c r="AL631" s="357"/>
      <c r="AM631" s="357"/>
      <c r="AN631" s="357"/>
      <c r="AO631" s="357"/>
      <c r="AP631" s="357"/>
      <c r="AQ631" s="357"/>
      <c r="AR631" s="357"/>
      <c r="AS631" s="357"/>
      <c r="AT631" s="357"/>
      <c r="AU631" s="228"/>
      <c r="AV631" s="228"/>
      <c r="AW631" s="228"/>
      <c r="AX631" s="72"/>
    </row>
    <row r="632" spans="1:50" ht="22.5" customHeight="1" x14ac:dyDescent="0.25">
      <c r="A632" s="357"/>
      <c r="B632" s="358"/>
      <c r="C632" s="358"/>
      <c r="D632" s="357"/>
      <c r="E632" s="357"/>
      <c r="F632" s="359"/>
      <c r="G632" s="359"/>
      <c r="H632" s="359"/>
      <c r="I632" s="359"/>
      <c r="J632" s="359"/>
      <c r="K632" s="359"/>
      <c r="L632" s="357"/>
      <c r="M632" s="357"/>
      <c r="N632" s="357"/>
      <c r="O632" s="357"/>
      <c r="P632" s="357"/>
      <c r="Q632" s="357"/>
      <c r="R632" s="357"/>
      <c r="S632" s="357"/>
      <c r="T632" s="357"/>
      <c r="U632" s="357"/>
      <c r="V632" s="357"/>
      <c r="W632" s="357"/>
      <c r="X632" s="357"/>
      <c r="Y632" s="357"/>
      <c r="Z632" s="357"/>
      <c r="AA632" s="357"/>
      <c r="AB632" s="357"/>
      <c r="AC632" s="357"/>
      <c r="AD632" s="357"/>
      <c r="AE632" s="357"/>
      <c r="AF632" s="357"/>
      <c r="AG632" s="357"/>
      <c r="AH632" s="357"/>
      <c r="AI632" s="357"/>
      <c r="AJ632" s="357"/>
      <c r="AK632" s="357"/>
      <c r="AL632" s="357"/>
      <c r="AM632" s="357"/>
      <c r="AN632" s="357"/>
      <c r="AO632" s="357"/>
      <c r="AP632" s="357"/>
      <c r="AQ632" s="357"/>
      <c r="AR632" s="357"/>
      <c r="AS632" s="357"/>
      <c r="AT632" s="357"/>
      <c r="AU632" s="228"/>
      <c r="AV632" s="228"/>
      <c r="AW632" s="228"/>
      <c r="AX632" s="72"/>
    </row>
    <row r="633" spans="1:50" ht="22.5" customHeight="1" x14ac:dyDescent="0.25">
      <c r="A633" s="357"/>
      <c r="B633" s="358"/>
      <c r="C633" s="358"/>
      <c r="D633" s="357"/>
      <c r="E633" s="357"/>
      <c r="F633" s="359"/>
      <c r="G633" s="359"/>
      <c r="H633" s="359"/>
      <c r="I633" s="359"/>
      <c r="J633" s="359"/>
      <c r="K633" s="359"/>
      <c r="L633" s="357"/>
      <c r="M633" s="357"/>
      <c r="N633" s="357"/>
      <c r="O633" s="357"/>
      <c r="P633" s="357"/>
      <c r="Q633" s="357"/>
      <c r="R633" s="357"/>
      <c r="S633" s="357"/>
      <c r="T633" s="357"/>
      <c r="U633" s="357"/>
      <c r="V633" s="357"/>
      <c r="W633" s="357"/>
      <c r="X633" s="357"/>
      <c r="Y633" s="357"/>
      <c r="Z633" s="357"/>
      <c r="AA633" s="357"/>
      <c r="AB633" s="357"/>
      <c r="AC633" s="357"/>
      <c r="AD633" s="357"/>
      <c r="AE633" s="357"/>
      <c r="AF633" s="357"/>
      <c r="AG633" s="357"/>
      <c r="AH633" s="357"/>
      <c r="AI633" s="357"/>
      <c r="AJ633" s="357"/>
      <c r="AK633" s="357"/>
      <c r="AL633" s="357"/>
      <c r="AM633" s="357"/>
      <c r="AN633" s="357"/>
      <c r="AO633" s="357"/>
      <c r="AP633" s="357"/>
      <c r="AQ633" s="357"/>
      <c r="AR633" s="357"/>
      <c r="AS633" s="357"/>
      <c r="AT633" s="357"/>
      <c r="AU633" s="228"/>
      <c r="AV633" s="228"/>
      <c r="AW633" s="228"/>
      <c r="AX633" s="72"/>
    </row>
    <row r="634" spans="1:50" ht="22.5" customHeight="1" x14ac:dyDescent="0.25">
      <c r="A634" s="357"/>
      <c r="B634" s="358"/>
      <c r="C634" s="358"/>
      <c r="D634" s="357"/>
      <c r="E634" s="357"/>
      <c r="F634" s="359"/>
      <c r="G634" s="359"/>
      <c r="H634" s="359"/>
      <c r="I634" s="359"/>
      <c r="J634" s="359"/>
      <c r="K634" s="359"/>
      <c r="L634" s="357"/>
      <c r="M634" s="357"/>
      <c r="N634" s="357"/>
      <c r="O634" s="357"/>
      <c r="P634" s="357"/>
      <c r="Q634" s="357"/>
      <c r="R634" s="357"/>
      <c r="S634" s="357"/>
      <c r="T634" s="357"/>
      <c r="U634" s="357"/>
      <c r="V634" s="357"/>
      <c r="W634" s="357"/>
      <c r="X634" s="357"/>
      <c r="Y634" s="357"/>
      <c r="Z634" s="357"/>
      <c r="AA634" s="357"/>
      <c r="AB634" s="357"/>
      <c r="AC634" s="357"/>
      <c r="AD634" s="357"/>
      <c r="AE634" s="357"/>
      <c r="AF634" s="357"/>
      <c r="AG634" s="357"/>
      <c r="AH634" s="357"/>
      <c r="AI634" s="357"/>
      <c r="AJ634" s="357"/>
      <c r="AK634" s="357"/>
      <c r="AL634" s="357"/>
      <c r="AM634" s="357"/>
      <c r="AN634" s="357"/>
      <c r="AO634" s="357"/>
      <c r="AP634" s="357"/>
      <c r="AQ634" s="357"/>
      <c r="AR634" s="357"/>
      <c r="AS634" s="357"/>
      <c r="AT634" s="357"/>
      <c r="AU634" s="228"/>
      <c r="AV634" s="228"/>
      <c r="AW634" s="228"/>
      <c r="AX634" s="72"/>
    </row>
    <row r="635" spans="1:50" ht="22.5" customHeight="1" x14ac:dyDescent="0.25">
      <c r="A635" s="357"/>
      <c r="B635" s="358"/>
      <c r="C635" s="358"/>
      <c r="D635" s="357"/>
      <c r="E635" s="357"/>
      <c r="F635" s="359"/>
      <c r="G635" s="359"/>
      <c r="H635" s="359"/>
      <c r="I635" s="359"/>
      <c r="J635" s="359"/>
      <c r="K635" s="359"/>
      <c r="L635" s="357"/>
      <c r="M635" s="357"/>
      <c r="N635" s="357"/>
      <c r="O635" s="357"/>
      <c r="P635" s="357"/>
      <c r="Q635" s="357"/>
      <c r="R635" s="357"/>
      <c r="S635" s="357"/>
      <c r="T635" s="357"/>
      <c r="U635" s="357"/>
      <c r="V635" s="357"/>
      <c r="W635" s="357"/>
      <c r="X635" s="357"/>
      <c r="Y635" s="357"/>
      <c r="Z635" s="357"/>
      <c r="AA635" s="357"/>
      <c r="AB635" s="357"/>
      <c r="AC635" s="357"/>
      <c r="AD635" s="357"/>
      <c r="AE635" s="357"/>
      <c r="AF635" s="357"/>
      <c r="AG635" s="357"/>
      <c r="AH635" s="357"/>
      <c r="AI635" s="357"/>
      <c r="AJ635" s="357"/>
      <c r="AK635" s="357"/>
      <c r="AL635" s="357"/>
      <c r="AM635" s="357"/>
      <c r="AN635" s="357"/>
      <c r="AO635" s="357"/>
      <c r="AP635" s="357"/>
      <c r="AQ635" s="357"/>
      <c r="AR635" s="357"/>
      <c r="AS635" s="357"/>
      <c r="AT635" s="357"/>
      <c r="AU635" s="228"/>
      <c r="AV635" s="228"/>
      <c r="AW635" s="228"/>
      <c r="AX635" s="72"/>
    </row>
    <row r="636" spans="1:50" ht="22.5" customHeight="1" x14ac:dyDescent="0.25">
      <c r="A636" s="357"/>
      <c r="B636" s="358"/>
      <c r="C636" s="358"/>
      <c r="D636" s="357"/>
      <c r="E636" s="357"/>
      <c r="F636" s="359"/>
      <c r="G636" s="359"/>
      <c r="H636" s="359"/>
      <c r="I636" s="359"/>
      <c r="J636" s="359"/>
      <c r="K636" s="359"/>
      <c r="L636" s="357"/>
      <c r="M636" s="357"/>
      <c r="N636" s="357"/>
      <c r="O636" s="357"/>
      <c r="P636" s="357"/>
      <c r="Q636" s="357"/>
      <c r="R636" s="357"/>
      <c r="S636" s="357"/>
      <c r="T636" s="357"/>
      <c r="U636" s="357"/>
      <c r="V636" s="357"/>
      <c r="W636" s="357"/>
      <c r="X636" s="357"/>
      <c r="Y636" s="357"/>
      <c r="Z636" s="357"/>
      <c r="AA636" s="357"/>
      <c r="AB636" s="357"/>
      <c r="AC636" s="357"/>
      <c r="AD636" s="357"/>
      <c r="AE636" s="357"/>
      <c r="AF636" s="357"/>
      <c r="AG636" s="357"/>
      <c r="AH636" s="357"/>
      <c r="AI636" s="357"/>
      <c r="AJ636" s="357"/>
      <c r="AK636" s="357"/>
      <c r="AL636" s="357"/>
      <c r="AM636" s="357"/>
      <c r="AN636" s="357"/>
      <c r="AO636" s="357"/>
      <c r="AP636" s="357"/>
      <c r="AQ636" s="357"/>
      <c r="AR636" s="357"/>
      <c r="AS636" s="357"/>
      <c r="AT636" s="357"/>
      <c r="AU636" s="228"/>
      <c r="AV636" s="228"/>
      <c r="AW636" s="228"/>
      <c r="AX636" s="72"/>
    </row>
    <row r="637" spans="1:50" ht="22.5" customHeight="1" x14ac:dyDescent="0.25">
      <c r="A637" s="357"/>
      <c r="B637" s="358"/>
      <c r="C637" s="358"/>
      <c r="D637" s="357"/>
      <c r="E637" s="357"/>
      <c r="F637" s="359"/>
      <c r="G637" s="359"/>
      <c r="H637" s="359"/>
      <c r="I637" s="359"/>
      <c r="J637" s="359"/>
      <c r="K637" s="359"/>
      <c r="L637" s="357"/>
      <c r="M637" s="357"/>
      <c r="N637" s="357"/>
      <c r="O637" s="357"/>
      <c r="P637" s="357"/>
      <c r="Q637" s="357"/>
      <c r="R637" s="357"/>
      <c r="S637" s="357"/>
      <c r="T637" s="357"/>
      <c r="U637" s="357"/>
      <c r="V637" s="357"/>
      <c r="W637" s="357"/>
      <c r="X637" s="357"/>
      <c r="Y637" s="357"/>
      <c r="Z637" s="357"/>
      <c r="AA637" s="357"/>
      <c r="AB637" s="357"/>
      <c r="AC637" s="357"/>
      <c r="AD637" s="357"/>
      <c r="AE637" s="357"/>
      <c r="AF637" s="357"/>
      <c r="AG637" s="357"/>
      <c r="AH637" s="357"/>
      <c r="AI637" s="357"/>
      <c r="AJ637" s="357"/>
      <c r="AK637" s="357"/>
      <c r="AL637" s="357"/>
      <c r="AM637" s="357"/>
      <c r="AN637" s="357"/>
      <c r="AO637" s="357"/>
      <c r="AP637" s="357"/>
      <c r="AQ637" s="357"/>
      <c r="AR637" s="357"/>
      <c r="AS637" s="357"/>
      <c r="AT637" s="357"/>
      <c r="AU637" s="228"/>
      <c r="AV637" s="228"/>
      <c r="AW637" s="228"/>
      <c r="AX637" s="72"/>
    </row>
    <row r="638" spans="1:50" ht="22.5" customHeight="1" x14ac:dyDescent="0.25">
      <c r="A638" s="357"/>
      <c r="B638" s="358"/>
      <c r="C638" s="358"/>
      <c r="D638" s="357"/>
      <c r="E638" s="357"/>
      <c r="F638" s="359"/>
      <c r="G638" s="359"/>
      <c r="H638" s="359"/>
      <c r="I638" s="359"/>
      <c r="J638" s="359"/>
      <c r="K638" s="359"/>
      <c r="L638" s="357"/>
      <c r="M638" s="357"/>
      <c r="N638" s="357"/>
      <c r="O638" s="357"/>
      <c r="P638" s="357"/>
      <c r="Q638" s="357"/>
      <c r="R638" s="357"/>
      <c r="S638" s="357"/>
      <c r="T638" s="357"/>
      <c r="U638" s="357"/>
      <c r="V638" s="357"/>
      <c r="W638" s="357"/>
      <c r="X638" s="357"/>
      <c r="Y638" s="357"/>
      <c r="Z638" s="357"/>
      <c r="AA638" s="357"/>
      <c r="AB638" s="357"/>
      <c r="AC638" s="357"/>
      <c r="AD638" s="357"/>
      <c r="AE638" s="357"/>
      <c r="AF638" s="357"/>
      <c r="AG638" s="357"/>
      <c r="AH638" s="357"/>
      <c r="AI638" s="357"/>
      <c r="AJ638" s="357"/>
      <c r="AK638" s="357"/>
      <c r="AL638" s="357"/>
      <c r="AM638" s="357"/>
      <c r="AN638" s="357"/>
      <c r="AO638" s="357"/>
      <c r="AP638" s="357"/>
      <c r="AQ638" s="357"/>
      <c r="AR638" s="357"/>
      <c r="AS638" s="357"/>
      <c r="AT638" s="357"/>
      <c r="AU638" s="228"/>
      <c r="AV638" s="228"/>
      <c r="AW638" s="228"/>
      <c r="AX638" s="72"/>
    </row>
    <row r="639" spans="1:50" ht="22.5" customHeight="1" x14ac:dyDescent="0.25">
      <c r="A639" s="357"/>
      <c r="B639" s="358"/>
      <c r="C639" s="358"/>
      <c r="D639" s="357"/>
      <c r="E639" s="357"/>
      <c r="F639" s="359"/>
      <c r="G639" s="359"/>
      <c r="H639" s="359"/>
      <c r="I639" s="359"/>
      <c r="J639" s="359"/>
      <c r="K639" s="359"/>
      <c r="L639" s="357"/>
      <c r="M639" s="357"/>
      <c r="N639" s="357"/>
      <c r="O639" s="357"/>
      <c r="P639" s="357"/>
      <c r="Q639" s="357"/>
      <c r="R639" s="357"/>
      <c r="S639" s="357"/>
      <c r="T639" s="357"/>
      <c r="U639" s="357"/>
      <c r="V639" s="357"/>
      <c r="W639" s="357"/>
      <c r="X639" s="357"/>
      <c r="Y639" s="357"/>
      <c r="Z639" s="357"/>
      <c r="AA639" s="357"/>
      <c r="AB639" s="357"/>
      <c r="AC639" s="357"/>
      <c r="AD639" s="357"/>
      <c r="AE639" s="357"/>
      <c r="AF639" s="357"/>
      <c r="AG639" s="357"/>
      <c r="AH639" s="357"/>
      <c r="AI639" s="357"/>
      <c r="AJ639" s="357"/>
      <c r="AK639" s="357"/>
      <c r="AL639" s="357"/>
      <c r="AM639" s="357"/>
      <c r="AN639" s="357"/>
      <c r="AO639" s="357"/>
      <c r="AP639" s="357"/>
      <c r="AQ639" s="357"/>
      <c r="AR639" s="357"/>
      <c r="AS639" s="357"/>
      <c r="AT639" s="357"/>
      <c r="AU639" s="228"/>
      <c r="AV639" s="228"/>
      <c r="AW639" s="228"/>
      <c r="AX639" s="72"/>
    </row>
    <row r="640" spans="1:50" ht="22.5" customHeight="1" x14ac:dyDescent="0.25">
      <c r="A640" s="357"/>
      <c r="B640" s="358"/>
      <c r="C640" s="358"/>
      <c r="D640" s="357"/>
      <c r="E640" s="357"/>
      <c r="F640" s="359"/>
      <c r="G640" s="359"/>
      <c r="H640" s="359"/>
      <c r="I640" s="359"/>
      <c r="J640" s="359"/>
      <c r="K640" s="359"/>
      <c r="L640" s="357"/>
      <c r="M640" s="357"/>
      <c r="N640" s="357"/>
      <c r="O640" s="357"/>
      <c r="P640" s="357"/>
      <c r="Q640" s="357"/>
      <c r="R640" s="357"/>
      <c r="S640" s="357"/>
      <c r="T640" s="357"/>
      <c r="U640" s="357"/>
      <c r="V640" s="357"/>
      <c r="W640" s="357"/>
      <c r="X640" s="357"/>
      <c r="Y640" s="357"/>
      <c r="Z640" s="357"/>
      <c r="AA640" s="357"/>
      <c r="AB640" s="357"/>
      <c r="AC640" s="357"/>
      <c r="AD640" s="357"/>
      <c r="AE640" s="357"/>
      <c r="AF640" s="357"/>
      <c r="AG640" s="357"/>
      <c r="AH640" s="357"/>
      <c r="AI640" s="357"/>
      <c r="AJ640" s="357"/>
      <c r="AK640" s="357"/>
      <c r="AL640" s="357"/>
      <c r="AM640" s="357"/>
      <c r="AN640" s="357"/>
      <c r="AO640" s="357"/>
      <c r="AP640" s="357"/>
      <c r="AQ640" s="357"/>
      <c r="AR640" s="357"/>
      <c r="AS640" s="357"/>
      <c r="AT640" s="357"/>
      <c r="AU640" s="228"/>
      <c r="AV640" s="228"/>
      <c r="AW640" s="228"/>
      <c r="AX640" s="72"/>
    </row>
    <row r="641" spans="1:50" ht="22.5" customHeight="1" x14ac:dyDescent="0.25">
      <c r="A641" s="357"/>
      <c r="B641" s="358"/>
      <c r="C641" s="358"/>
      <c r="D641" s="357"/>
      <c r="E641" s="357"/>
      <c r="F641" s="359"/>
      <c r="G641" s="359"/>
      <c r="H641" s="359"/>
      <c r="I641" s="359"/>
      <c r="J641" s="359"/>
      <c r="K641" s="359"/>
      <c r="L641" s="357"/>
      <c r="M641" s="357"/>
      <c r="N641" s="357"/>
      <c r="O641" s="357"/>
      <c r="P641" s="357"/>
      <c r="Q641" s="357"/>
      <c r="R641" s="357"/>
      <c r="S641" s="357"/>
      <c r="T641" s="357"/>
      <c r="U641" s="357"/>
      <c r="V641" s="357"/>
      <c r="W641" s="357"/>
      <c r="X641" s="357"/>
      <c r="Y641" s="357"/>
      <c r="Z641" s="357"/>
      <c r="AA641" s="357"/>
      <c r="AB641" s="357"/>
      <c r="AC641" s="357"/>
      <c r="AD641" s="357"/>
      <c r="AE641" s="357"/>
      <c r="AF641" s="357"/>
      <c r="AG641" s="357"/>
      <c r="AH641" s="357"/>
      <c r="AI641" s="357"/>
      <c r="AJ641" s="357"/>
      <c r="AK641" s="357"/>
      <c r="AL641" s="357"/>
      <c r="AM641" s="357"/>
      <c r="AN641" s="357"/>
      <c r="AO641" s="357"/>
      <c r="AP641" s="357"/>
      <c r="AQ641" s="357"/>
      <c r="AR641" s="357"/>
      <c r="AS641" s="357"/>
      <c r="AT641" s="357"/>
      <c r="AU641" s="228"/>
      <c r="AV641" s="228"/>
      <c r="AW641" s="228"/>
      <c r="AX641" s="72"/>
    </row>
    <row r="642" spans="1:50" ht="22.5" customHeight="1" x14ac:dyDescent="0.25">
      <c r="A642" s="357"/>
      <c r="B642" s="358"/>
      <c r="C642" s="358"/>
      <c r="D642" s="357"/>
      <c r="E642" s="357"/>
      <c r="F642" s="359"/>
      <c r="G642" s="359"/>
      <c r="H642" s="359"/>
      <c r="I642" s="359"/>
      <c r="J642" s="359"/>
      <c r="K642" s="359"/>
      <c r="L642" s="357"/>
      <c r="M642" s="357"/>
      <c r="N642" s="357"/>
      <c r="O642" s="357"/>
      <c r="P642" s="357"/>
      <c r="Q642" s="357"/>
      <c r="R642" s="357"/>
      <c r="S642" s="357"/>
      <c r="T642" s="357"/>
      <c r="U642" s="357"/>
      <c r="V642" s="357"/>
      <c r="W642" s="357"/>
      <c r="X642" s="357"/>
      <c r="Y642" s="357"/>
      <c r="Z642" s="357"/>
      <c r="AA642" s="357"/>
      <c r="AB642" s="357"/>
      <c r="AC642" s="357"/>
      <c r="AD642" s="357"/>
      <c r="AE642" s="357"/>
      <c r="AF642" s="357"/>
      <c r="AG642" s="357"/>
      <c r="AH642" s="357"/>
      <c r="AI642" s="357"/>
      <c r="AJ642" s="357"/>
      <c r="AK642" s="357"/>
      <c r="AL642" s="357"/>
      <c r="AM642" s="357"/>
      <c r="AN642" s="357"/>
      <c r="AO642" s="357"/>
      <c r="AP642" s="357"/>
      <c r="AQ642" s="357"/>
      <c r="AR642" s="357"/>
      <c r="AS642" s="357"/>
      <c r="AT642" s="357"/>
      <c r="AU642" s="228"/>
      <c r="AV642" s="228"/>
      <c r="AW642" s="228"/>
      <c r="AX642" s="72"/>
    </row>
    <row r="643" spans="1:50" ht="22.5" customHeight="1" x14ac:dyDescent="0.25">
      <c r="A643" s="357"/>
      <c r="B643" s="358"/>
      <c r="C643" s="358"/>
      <c r="D643" s="357"/>
      <c r="E643" s="357"/>
      <c r="F643" s="359"/>
      <c r="G643" s="359"/>
      <c r="H643" s="359"/>
      <c r="I643" s="359"/>
      <c r="J643" s="359"/>
      <c r="K643" s="359"/>
      <c r="L643" s="357"/>
      <c r="M643" s="357"/>
      <c r="N643" s="357"/>
      <c r="O643" s="357"/>
      <c r="P643" s="357"/>
      <c r="Q643" s="357"/>
      <c r="R643" s="357"/>
      <c r="S643" s="357"/>
      <c r="T643" s="357"/>
      <c r="U643" s="357"/>
      <c r="V643" s="357"/>
      <c r="W643" s="357"/>
      <c r="X643" s="357"/>
      <c r="Y643" s="357"/>
      <c r="Z643" s="357"/>
      <c r="AA643" s="357"/>
      <c r="AB643" s="357"/>
      <c r="AC643" s="357"/>
      <c r="AD643" s="357"/>
      <c r="AE643" s="357"/>
      <c r="AF643" s="357"/>
      <c r="AG643" s="357"/>
      <c r="AH643" s="357"/>
      <c r="AI643" s="357"/>
      <c r="AJ643" s="357"/>
      <c r="AK643" s="357"/>
      <c r="AL643" s="357"/>
      <c r="AM643" s="357"/>
      <c r="AN643" s="357"/>
      <c r="AO643" s="357"/>
      <c r="AP643" s="357"/>
      <c r="AQ643" s="357"/>
      <c r="AR643" s="357"/>
      <c r="AS643" s="357"/>
      <c r="AT643" s="357"/>
      <c r="AU643" s="228"/>
      <c r="AV643" s="228"/>
      <c r="AW643" s="228"/>
      <c r="AX643" s="72"/>
    </row>
    <row r="644" spans="1:50" ht="22.5" customHeight="1" x14ac:dyDescent="0.25">
      <c r="A644" s="357"/>
      <c r="B644" s="358"/>
      <c r="C644" s="358"/>
      <c r="D644" s="357"/>
      <c r="E644" s="357"/>
      <c r="F644" s="359"/>
      <c r="G644" s="359"/>
      <c r="H644" s="359"/>
      <c r="I644" s="359"/>
      <c r="J644" s="359"/>
      <c r="K644" s="359"/>
      <c r="L644" s="357"/>
      <c r="M644" s="357"/>
      <c r="N644" s="357"/>
      <c r="O644" s="357"/>
      <c r="P644" s="357"/>
      <c r="Q644" s="357"/>
      <c r="R644" s="357"/>
      <c r="S644" s="357"/>
      <c r="T644" s="357"/>
      <c r="U644" s="357"/>
      <c r="V644" s="357"/>
      <c r="W644" s="357"/>
      <c r="X644" s="357"/>
      <c r="Y644" s="357"/>
      <c r="Z644" s="357"/>
      <c r="AA644" s="357"/>
      <c r="AB644" s="357"/>
      <c r="AC644" s="357"/>
      <c r="AD644" s="357"/>
      <c r="AE644" s="357"/>
      <c r="AF644" s="357"/>
      <c r="AG644" s="357"/>
      <c r="AH644" s="357"/>
      <c r="AI644" s="357"/>
      <c r="AJ644" s="357"/>
      <c r="AK644" s="357"/>
      <c r="AL644" s="357"/>
      <c r="AM644" s="357"/>
      <c r="AN644" s="357"/>
      <c r="AO644" s="357"/>
      <c r="AP644" s="357"/>
      <c r="AQ644" s="357"/>
      <c r="AR644" s="357"/>
      <c r="AS644" s="357"/>
      <c r="AT644" s="357"/>
      <c r="AU644" s="228"/>
      <c r="AV644" s="228"/>
      <c r="AW644" s="228"/>
      <c r="AX644" s="72"/>
    </row>
    <row r="645" spans="1:50" ht="22.5" customHeight="1" x14ac:dyDescent="0.25">
      <c r="A645" s="357"/>
      <c r="B645" s="358"/>
      <c r="C645" s="358"/>
      <c r="D645" s="357"/>
      <c r="E645" s="357"/>
      <c r="F645" s="359"/>
      <c r="G645" s="359"/>
      <c r="H645" s="359"/>
      <c r="I645" s="359"/>
      <c r="J645" s="359"/>
      <c r="K645" s="359"/>
      <c r="L645" s="357"/>
      <c r="M645" s="357"/>
      <c r="N645" s="357"/>
      <c r="O645" s="357"/>
      <c r="P645" s="357"/>
      <c r="Q645" s="357"/>
      <c r="R645" s="357"/>
      <c r="S645" s="357"/>
      <c r="T645" s="357"/>
      <c r="U645" s="357"/>
      <c r="V645" s="357"/>
      <c r="W645" s="357"/>
      <c r="X645" s="357"/>
      <c r="Y645" s="357"/>
      <c r="Z645" s="357"/>
      <c r="AA645" s="357"/>
      <c r="AB645" s="357"/>
      <c r="AC645" s="357"/>
      <c r="AD645" s="357"/>
      <c r="AE645" s="357"/>
      <c r="AF645" s="357"/>
      <c r="AG645" s="357"/>
      <c r="AH645" s="357"/>
      <c r="AI645" s="357"/>
      <c r="AJ645" s="357"/>
      <c r="AK645" s="357"/>
      <c r="AL645" s="357"/>
      <c r="AM645" s="357"/>
      <c r="AN645" s="357"/>
      <c r="AO645" s="357"/>
      <c r="AP645" s="357"/>
      <c r="AQ645" s="357"/>
      <c r="AR645" s="357"/>
      <c r="AS645" s="357"/>
      <c r="AT645" s="357"/>
      <c r="AU645" s="228"/>
      <c r="AV645" s="228"/>
      <c r="AW645" s="228"/>
      <c r="AX645" s="72"/>
    </row>
    <row r="646" spans="1:50" ht="22.5" customHeight="1" x14ac:dyDescent="0.25">
      <c r="A646" s="357"/>
      <c r="B646" s="358"/>
      <c r="C646" s="358"/>
      <c r="D646" s="357"/>
      <c r="E646" s="357"/>
      <c r="F646" s="359"/>
      <c r="G646" s="359"/>
      <c r="H646" s="359"/>
      <c r="I646" s="359"/>
      <c r="J646" s="359"/>
      <c r="K646" s="359"/>
      <c r="L646" s="357"/>
      <c r="M646" s="357"/>
      <c r="N646" s="357"/>
      <c r="O646" s="357"/>
      <c r="P646" s="357"/>
      <c r="Q646" s="357"/>
      <c r="R646" s="357"/>
      <c r="S646" s="357"/>
      <c r="T646" s="357"/>
      <c r="U646" s="357"/>
      <c r="V646" s="357"/>
      <c r="W646" s="357"/>
      <c r="X646" s="357"/>
      <c r="Y646" s="357"/>
      <c r="Z646" s="357"/>
      <c r="AA646" s="357"/>
      <c r="AB646" s="357"/>
      <c r="AC646" s="357"/>
      <c r="AD646" s="357"/>
      <c r="AE646" s="357"/>
      <c r="AF646" s="357"/>
      <c r="AG646" s="357"/>
      <c r="AH646" s="357"/>
      <c r="AI646" s="357"/>
      <c r="AJ646" s="357"/>
      <c r="AK646" s="357"/>
      <c r="AL646" s="357"/>
      <c r="AM646" s="357"/>
      <c r="AN646" s="357"/>
      <c r="AO646" s="357"/>
      <c r="AP646" s="357"/>
      <c r="AQ646" s="357"/>
      <c r="AR646" s="357"/>
      <c r="AS646" s="357"/>
      <c r="AT646" s="357"/>
      <c r="AU646" s="228"/>
      <c r="AV646" s="228"/>
      <c r="AW646" s="228"/>
      <c r="AX646" s="72"/>
    </row>
    <row r="647" spans="1:50" ht="22.5" customHeight="1" x14ac:dyDescent="0.25">
      <c r="A647" s="357"/>
      <c r="B647" s="358"/>
      <c r="C647" s="358"/>
      <c r="D647" s="357"/>
      <c r="E647" s="357"/>
      <c r="F647" s="359"/>
      <c r="G647" s="359"/>
      <c r="H647" s="359"/>
      <c r="I647" s="359"/>
      <c r="J647" s="359"/>
      <c r="K647" s="359"/>
      <c r="L647" s="357"/>
      <c r="M647" s="357"/>
      <c r="N647" s="357"/>
      <c r="O647" s="357"/>
      <c r="P647" s="357"/>
      <c r="Q647" s="357"/>
      <c r="R647" s="357"/>
      <c r="S647" s="357"/>
      <c r="T647" s="357"/>
      <c r="U647" s="357"/>
      <c r="V647" s="357"/>
      <c r="W647" s="357"/>
      <c r="X647" s="357"/>
      <c r="Y647" s="357"/>
      <c r="Z647" s="357"/>
      <c r="AA647" s="357"/>
      <c r="AB647" s="357"/>
      <c r="AC647" s="357"/>
      <c r="AD647" s="357"/>
      <c r="AE647" s="357"/>
      <c r="AF647" s="357"/>
      <c r="AG647" s="357"/>
      <c r="AH647" s="357"/>
      <c r="AI647" s="357"/>
      <c r="AJ647" s="357"/>
      <c r="AK647" s="357"/>
      <c r="AL647" s="357"/>
      <c r="AM647" s="357"/>
      <c r="AN647" s="357"/>
      <c r="AO647" s="357"/>
      <c r="AP647" s="357"/>
      <c r="AQ647" s="357"/>
      <c r="AR647" s="357"/>
      <c r="AS647" s="357"/>
      <c r="AT647" s="357"/>
      <c r="AU647" s="228"/>
      <c r="AV647" s="228"/>
      <c r="AW647" s="228"/>
      <c r="AX647" s="72"/>
    </row>
    <row r="648" spans="1:50" ht="22.5" customHeight="1" x14ac:dyDescent="0.25">
      <c r="A648" s="357"/>
      <c r="B648" s="358"/>
      <c r="C648" s="358"/>
      <c r="D648" s="357"/>
      <c r="E648" s="357"/>
      <c r="F648" s="359"/>
      <c r="G648" s="359"/>
      <c r="H648" s="359"/>
      <c r="I648" s="359"/>
      <c r="J648" s="359"/>
      <c r="K648" s="359"/>
      <c r="L648" s="357"/>
      <c r="M648" s="357"/>
      <c r="N648" s="357"/>
      <c r="O648" s="357"/>
      <c r="P648" s="357"/>
      <c r="Q648" s="357"/>
      <c r="R648" s="357"/>
      <c r="S648" s="357"/>
      <c r="T648" s="357"/>
      <c r="U648" s="357"/>
      <c r="V648" s="357"/>
      <c r="W648" s="357"/>
      <c r="X648" s="357"/>
      <c r="Y648" s="357"/>
      <c r="Z648" s="357"/>
      <c r="AA648" s="357"/>
      <c r="AB648" s="357"/>
      <c r="AC648" s="357"/>
      <c r="AD648" s="357"/>
      <c r="AE648" s="357"/>
      <c r="AF648" s="357"/>
      <c r="AG648" s="357"/>
      <c r="AH648" s="357"/>
      <c r="AI648" s="357"/>
      <c r="AJ648" s="357"/>
      <c r="AK648" s="357"/>
      <c r="AL648" s="357"/>
      <c r="AM648" s="357"/>
      <c r="AN648" s="357"/>
      <c r="AO648" s="357"/>
      <c r="AP648" s="357"/>
      <c r="AQ648" s="357"/>
      <c r="AR648" s="357"/>
      <c r="AS648" s="357"/>
      <c r="AT648" s="357"/>
      <c r="AU648" s="228"/>
      <c r="AV648" s="228"/>
      <c r="AW648" s="228"/>
      <c r="AX648" s="72"/>
    </row>
    <row r="649" spans="1:50" ht="22.5" customHeight="1" x14ac:dyDescent="0.25">
      <c r="A649" s="357"/>
      <c r="B649" s="358"/>
      <c r="C649" s="358"/>
      <c r="D649" s="357"/>
      <c r="E649" s="357"/>
      <c r="F649" s="359"/>
      <c r="G649" s="359"/>
      <c r="H649" s="359"/>
      <c r="I649" s="359"/>
      <c r="J649" s="359"/>
      <c r="K649" s="359"/>
      <c r="L649" s="357"/>
      <c r="M649" s="357"/>
      <c r="N649" s="357"/>
      <c r="O649" s="357"/>
      <c r="P649" s="357"/>
      <c r="Q649" s="357"/>
      <c r="R649" s="357"/>
      <c r="S649" s="357"/>
      <c r="T649" s="357"/>
      <c r="U649" s="357"/>
      <c r="V649" s="357"/>
      <c r="W649" s="357"/>
      <c r="X649" s="357"/>
      <c r="Y649" s="357"/>
      <c r="Z649" s="357"/>
      <c r="AA649" s="357"/>
      <c r="AB649" s="357"/>
      <c r="AC649" s="357"/>
      <c r="AD649" s="357"/>
      <c r="AE649" s="357"/>
      <c r="AF649" s="357"/>
      <c r="AG649" s="357"/>
      <c r="AH649" s="357"/>
      <c r="AI649" s="357"/>
      <c r="AJ649" s="357"/>
      <c r="AK649" s="357"/>
      <c r="AL649" s="357"/>
      <c r="AM649" s="357"/>
      <c r="AN649" s="357"/>
      <c r="AO649" s="357"/>
      <c r="AP649" s="357"/>
      <c r="AQ649" s="357"/>
      <c r="AR649" s="357"/>
      <c r="AS649" s="357"/>
      <c r="AT649" s="357"/>
      <c r="AU649" s="228"/>
      <c r="AV649" s="228"/>
      <c r="AW649" s="228"/>
      <c r="AX649" s="72"/>
    </row>
    <row r="650" spans="1:50" ht="22.5" customHeight="1" x14ac:dyDescent="0.25">
      <c r="A650" s="357"/>
      <c r="B650" s="358"/>
      <c r="C650" s="358"/>
      <c r="D650" s="357"/>
      <c r="E650" s="357"/>
      <c r="F650" s="359"/>
      <c r="G650" s="359"/>
      <c r="H650" s="359"/>
      <c r="I650" s="359"/>
      <c r="J650" s="359"/>
      <c r="K650" s="359"/>
      <c r="L650" s="357"/>
      <c r="M650" s="357"/>
      <c r="N650" s="357"/>
      <c r="O650" s="357"/>
      <c r="P650" s="357"/>
      <c r="Q650" s="357"/>
      <c r="R650" s="357"/>
      <c r="S650" s="357"/>
      <c r="T650" s="357"/>
      <c r="U650" s="357"/>
      <c r="V650" s="357"/>
      <c r="W650" s="357"/>
      <c r="X650" s="357"/>
      <c r="Y650" s="357"/>
      <c r="Z650" s="357"/>
      <c r="AA650" s="357"/>
      <c r="AB650" s="357"/>
      <c r="AC650" s="357"/>
      <c r="AD650" s="357"/>
      <c r="AE650" s="357"/>
      <c r="AF650" s="357"/>
      <c r="AG650" s="357"/>
      <c r="AH650" s="357"/>
      <c r="AI650" s="357"/>
      <c r="AJ650" s="357"/>
      <c r="AK650" s="357"/>
      <c r="AL650" s="357"/>
      <c r="AM650" s="357"/>
      <c r="AN650" s="357"/>
      <c r="AO650" s="357"/>
      <c r="AP650" s="357"/>
      <c r="AQ650" s="357"/>
      <c r="AR650" s="357"/>
      <c r="AS650" s="357"/>
      <c r="AT650" s="357"/>
      <c r="AU650" s="228"/>
      <c r="AV650" s="228"/>
      <c r="AW650" s="228"/>
      <c r="AX650" s="72"/>
    </row>
    <row r="651" spans="1:50" ht="22.5" customHeight="1" x14ac:dyDescent="0.25">
      <c r="A651" s="357"/>
      <c r="B651" s="358"/>
      <c r="C651" s="358"/>
      <c r="D651" s="357"/>
      <c r="E651" s="357"/>
      <c r="F651" s="359"/>
      <c r="G651" s="359"/>
      <c r="H651" s="359"/>
      <c r="I651" s="359"/>
      <c r="J651" s="359"/>
      <c r="K651" s="359"/>
      <c r="L651" s="357"/>
      <c r="M651" s="357"/>
      <c r="N651" s="357"/>
      <c r="O651" s="357"/>
      <c r="P651" s="357"/>
      <c r="Q651" s="357"/>
      <c r="R651" s="357"/>
      <c r="S651" s="357"/>
      <c r="T651" s="357"/>
      <c r="U651" s="357"/>
      <c r="V651" s="357"/>
      <c r="W651" s="357"/>
      <c r="X651" s="357"/>
      <c r="Y651" s="357"/>
      <c r="Z651" s="357"/>
      <c r="AA651" s="357"/>
      <c r="AB651" s="357"/>
      <c r="AC651" s="357"/>
      <c r="AD651" s="357"/>
      <c r="AE651" s="357"/>
      <c r="AF651" s="357"/>
      <c r="AG651" s="357"/>
      <c r="AH651" s="357"/>
      <c r="AI651" s="357"/>
      <c r="AJ651" s="357"/>
      <c r="AK651" s="357"/>
      <c r="AL651" s="357"/>
      <c r="AM651" s="357"/>
      <c r="AN651" s="357"/>
      <c r="AO651" s="357"/>
      <c r="AP651" s="357"/>
      <c r="AQ651" s="357"/>
      <c r="AR651" s="357"/>
      <c r="AS651" s="357"/>
      <c r="AT651" s="357"/>
      <c r="AU651" s="228"/>
      <c r="AV651" s="228"/>
      <c r="AW651" s="228"/>
      <c r="AX651" s="72"/>
    </row>
    <row r="652" spans="1:50" ht="22.5" customHeight="1" x14ac:dyDescent="0.25">
      <c r="A652" s="357"/>
      <c r="B652" s="358"/>
      <c r="C652" s="358"/>
      <c r="D652" s="357"/>
      <c r="E652" s="357"/>
      <c r="F652" s="359"/>
      <c r="G652" s="359"/>
      <c r="H652" s="359"/>
      <c r="I652" s="359"/>
      <c r="J652" s="359"/>
      <c r="K652" s="359"/>
      <c r="L652" s="357"/>
      <c r="M652" s="357"/>
      <c r="N652" s="357"/>
      <c r="O652" s="357"/>
      <c r="P652" s="357"/>
      <c r="Q652" s="357"/>
      <c r="R652" s="357"/>
      <c r="S652" s="357"/>
      <c r="T652" s="357"/>
      <c r="U652" s="357"/>
      <c r="V652" s="357"/>
      <c r="W652" s="357"/>
      <c r="X652" s="357"/>
      <c r="Y652" s="357"/>
      <c r="Z652" s="357"/>
      <c r="AA652" s="357"/>
      <c r="AB652" s="357"/>
      <c r="AC652" s="357"/>
      <c r="AD652" s="357"/>
      <c r="AE652" s="357"/>
      <c r="AF652" s="357"/>
      <c r="AG652" s="357"/>
      <c r="AH652" s="357"/>
      <c r="AI652" s="357"/>
      <c r="AJ652" s="357"/>
      <c r="AK652" s="357"/>
      <c r="AL652" s="357"/>
      <c r="AM652" s="357"/>
      <c r="AN652" s="357"/>
      <c r="AO652" s="357"/>
      <c r="AP652" s="357"/>
      <c r="AQ652" s="357"/>
      <c r="AR652" s="357"/>
      <c r="AS652" s="357"/>
      <c r="AT652" s="357"/>
      <c r="AU652" s="228"/>
      <c r="AV652" s="228"/>
      <c r="AW652" s="228"/>
      <c r="AX652" s="72"/>
    </row>
    <row r="653" spans="1:50" ht="22.5" customHeight="1" x14ac:dyDescent="0.25">
      <c r="A653" s="357"/>
      <c r="B653" s="358"/>
      <c r="C653" s="358"/>
      <c r="D653" s="357"/>
      <c r="E653" s="357"/>
      <c r="F653" s="359"/>
      <c r="G653" s="359"/>
      <c r="H653" s="359"/>
      <c r="I653" s="359"/>
      <c r="J653" s="359"/>
      <c r="K653" s="359"/>
      <c r="L653" s="357"/>
      <c r="M653" s="357"/>
      <c r="N653" s="357"/>
      <c r="O653" s="357"/>
      <c r="P653" s="357"/>
      <c r="Q653" s="357"/>
      <c r="R653" s="357"/>
      <c r="S653" s="357"/>
      <c r="T653" s="357"/>
      <c r="U653" s="357"/>
      <c r="V653" s="357"/>
      <c r="W653" s="357"/>
      <c r="X653" s="357"/>
      <c r="Y653" s="357"/>
      <c r="Z653" s="357"/>
      <c r="AA653" s="357"/>
      <c r="AB653" s="357"/>
      <c r="AC653" s="357"/>
      <c r="AD653" s="357"/>
      <c r="AE653" s="357"/>
      <c r="AF653" s="357"/>
      <c r="AG653" s="357"/>
      <c r="AH653" s="357"/>
      <c r="AI653" s="357"/>
      <c r="AJ653" s="357"/>
      <c r="AK653" s="357"/>
      <c r="AL653" s="357"/>
      <c r="AM653" s="357"/>
      <c r="AN653" s="357"/>
      <c r="AO653" s="357"/>
      <c r="AP653" s="357"/>
      <c r="AQ653" s="357"/>
      <c r="AR653" s="357"/>
      <c r="AS653" s="357"/>
      <c r="AT653" s="357"/>
      <c r="AU653" s="228"/>
      <c r="AV653" s="228"/>
      <c r="AW653" s="228"/>
      <c r="AX653" s="72"/>
    </row>
    <row r="654" spans="1:50" ht="22.5" customHeight="1" x14ac:dyDescent="0.25">
      <c r="A654" s="357"/>
      <c r="B654" s="358"/>
      <c r="C654" s="358"/>
      <c r="D654" s="357"/>
      <c r="E654" s="357"/>
      <c r="F654" s="359"/>
      <c r="G654" s="359"/>
      <c r="H654" s="359"/>
      <c r="I654" s="359"/>
      <c r="J654" s="359"/>
      <c r="K654" s="359"/>
      <c r="L654" s="357"/>
      <c r="M654" s="357"/>
      <c r="N654" s="357"/>
      <c r="O654" s="357"/>
      <c r="P654" s="357"/>
      <c r="Q654" s="357"/>
      <c r="R654" s="357"/>
      <c r="S654" s="357"/>
      <c r="T654" s="357"/>
      <c r="U654" s="357"/>
      <c r="V654" s="357"/>
      <c r="W654" s="357"/>
      <c r="X654" s="357"/>
      <c r="Y654" s="357"/>
      <c r="Z654" s="357"/>
      <c r="AA654" s="357"/>
      <c r="AB654" s="357"/>
      <c r="AC654" s="357"/>
      <c r="AD654" s="357"/>
      <c r="AE654" s="357"/>
      <c r="AF654" s="357"/>
      <c r="AG654" s="357"/>
      <c r="AH654" s="357"/>
      <c r="AI654" s="357"/>
      <c r="AJ654" s="357"/>
      <c r="AK654" s="357"/>
      <c r="AL654" s="357"/>
      <c r="AM654" s="357"/>
      <c r="AN654" s="357"/>
      <c r="AO654" s="357"/>
      <c r="AP654" s="357"/>
      <c r="AQ654" s="357"/>
      <c r="AR654" s="357"/>
      <c r="AS654" s="357"/>
      <c r="AT654" s="357"/>
      <c r="AU654" s="228"/>
      <c r="AV654" s="228"/>
      <c r="AW654" s="228"/>
      <c r="AX654" s="72"/>
    </row>
    <row r="655" spans="1:50" ht="22.5" customHeight="1" x14ac:dyDescent="0.25">
      <c r="A655" s="357"/>
      <c r="B655" s="358"/>
      <c r="C655" s="358"/>
      <c r="D655" s="357"/>
      <c r="E655" s="357"/>
      <c r="F655" s="359"/>
      <c r="G655" s="359"/>
      <c r="H655" s="359"/>
      <c r="I655" s="359"/>
      <c r="J655" s="359"/>
      <c r="K655" s="359"/>
      <c r="L655" s="357"/>
      <c r="M655" s="357"/>
      <c r="N655" s="357"/>
      <c r="O655" s="357"/>
      <c r="P655" s="357"/>
      <c r="Q655" s="357"/>
      <c r="R655" s="357"/>
      <c r="S655" s="357"/>
      <c r="T655" s="357"/>
      <c r="U655" s="357"/>
      <c r="V655" s="357"/>
      <c r="W655" s="357"/>
      <c r="X655" s="357"/>
      <c r="Y655" s="357"/>
      <c r="Z655" s="357"/>
      <c r="AA655" s="357"/>
      <c r="AB655" s="357"/>
      <c r="AC655" s="357"/>
      <c r="AD655" s="357"/>
      <c r="AE655" s="357"/>
      <c r="AF655" s="357"/>
      <c r="AG655" s="357"/>
      <c r="AH655" s="357"/>
      <c r="AI655" s="357"/>
      <c r="AJ655" s="357"/>
      <c r="AK655" s="357"/>
      <c r="AL655" s="357"/>
      <c r="AM655" s="357"/>
      <c r="AN655" s="357"/>
      <c r="AO655" s="357"/>
      <c r="AP655" s="357"/>
      <c r="AQ655" s="357"/>
      <c r="AR655" s="357"/>
      <c r="AS655" s="357"/>
      <c r="AT655" s="357"/>
      <c r="AU655" s="228"/>
      <c r="AV655" s="228"/>
      <c r="AW655" s="228"/>
      <c r="AX655" s="72"/>
    </row>
    <row r="656" spans="1:50" ht="22.5" customHeight="1" x14ac:dyDescent="0.25">
      <c r="A656" s="357"/>
      <c r="B656" s="358"/>
      <c r="C656" s="358"/>
      <c r="D656" s="357"/>
      <c r="E656" s="357"/>
      <c r="F656" s="359"/>
      <c r="G656" s="359"/>
      <c r="H656" s="359"/>
      <c r="I656" s="359"/>
      <c r="J656" s="359"/>
      <c r="K656" s="359"/>
      <c r="L656" s="357"/>
      <c r="M656" s="357"/>
      <c r="N656" s="357"/>
      <c r="O656" s="357"/>
      <c r="P656" s="357"/>
      <c r="Q656" s="357"/>
      <c r="R656" s="357"/>
      <c r="S656" s="357"/>
      <c r="T656" s="357"/>
      <c r="U656" s="357"/>
      <c r="V656" s="357"/>
      <c r="W656" s="357"/>
      <c r="X656" s="357"/>
      <c r="Y656" s="357"/>
      <c r="Z656" s="357"/>
      <c r="AA656" s="357"/>
      <c r="AB656" s="357"/>
      <c r="AC656" s="357"/>
      <c r="AD656" s="357"/>
      <c r="AE656" s="357"/>
      <c r="AF656" s="357"/>
      <c r="AG656" s="357"/>
      <c r="AH656" s="357"/>
      <c r="AI656" s="357"/>
      <c r="AJ656" s="357"/>
      <c r="AK656" s="357"/>
      <c r="AL656" s="357"/>
      <c r="AM656" s="357"/>
      <c r="AN656" s="357"/>
      <c r="AO656" s="357"/>
      <c r="AP656" s="357"/>
      <c r="AQ656" s="357"/>
      <c r="AR656" s="357"/>
      <c r="AS656" s="357"/>
      <c r="AT656" s="357"/>
      <c r="AU656" s="228"/>
      <c r="AV656" s="228"/>
      <c r="AW656" s="228"/>
      <c r="AX656" s="72"/>
    </row>
    <row r="657" spans="1:50" ht="22.5" customHeight="1" x14ac:dyDescent="0.25">
      <c r="A657" s="357"/>
      <c r="B657" s="358"/>
      <c r="C657" s="358"/>
      <c r="D657" s="357"/>
      <c r="E657" s="357"/>
      <c r="F657" s="359"/>
      <c r="G657" s="359"/>
      <c r="H657" s="359"/>
      <c r="I657" s="359"/>
      <c r="J657" s="359"/>
      <c r="K657" s="359"/>
      <c r="L657" s="357"/>
      <c r="M657" s="357"/>
      <c r="N657" s="357"/>
      <c r="O657" s="357"/>
      <c r="P657" s="357"/>
      <c r="Q657" s="357"/>
      <c r="R657" s="357"/>
      <c r="S657" s="357"/>
      <c r="T657" s="357"/>
      <c r="U657" s="357"/>
      <c r="V657" s="357"/>
      <c r="W657" s="357"/>
      <c r="X657" s="357"/>
      <c r="Y657" s="357"/>
      <c r="Z657" s="357"/>
      <c r="AA657" s="357"/>
      <c r="AB657" s="357"/>
      <c r="AC657" s="357"/>
      <c r="AD657" s="357"/>
      <c r="AE657" s="357"/>
      <c r="AF657" s="357"/>
      <c r="AG657" s="357"/>
      <c r="AH657" s="357"/>
      <c r="AI657" s="357"/>
      <c r="AJ657" s="357"/>
      <c r="AK657" s="357"/>
      <c r="AL657" s="357"/>
      <c r="AM657" s="357"/>
      <c r="AN657" s="357"/>
      <c r="AO657" s="357"/>
      <c r="AP657" s="357"/>
      <c r="AQ657" s="357"/>
      <c r="AR657" s="357"/>
      <c r="AS657" s="357"/>
      <c r="AT657" s="357"/>
      <c r="AU657" s="228"/>
      <c r="AV657" s="228"/>
      <c r="AW657" s="228"/>
      <c r="AX657" s="72"/>
    </row>
    <row r="658" spans="1:50" ht="22.5" customHeight="1" x14ac:dyDescent="0.25">
      <c r="A658" s="357"/>
      <c r="B658" s="358"/>
      <c r="C658" s="358"/>
      <c r="D658" s="357"/>
      <c r="E658" s="357"/>
      <c r="F658" s="359"/>
      <c r="G658" s="359"/>
      <c r="H658" s="359"/>
      <c r="I658" s="359"/>
      <c r="J658" s="359"/>
      <c r="K658" s="359"/>
      <c r="L658" s="357"/>
      <c r="M658" s="357"/>
      <c r="N658" s="357"/>
      <c r="O658" s="357"/>
      <c r="P658" s="357"/>
      <c r="Q658" s="357"/>
      <c r="R658" s="357"/>
      <c r="S658" s="357"/>
      <c r="T658" s="357"/>
      <c r="U658" s="357"/>
      <c r="V658" s="357"/>
      <c r="W658" s="357"/>
      <c r="X658" s="357"/>
      <c r="Y658" s="357"/>
      <c r="Z658" s="357"/>
      <c r="AA658" s="357"/>
      <c r="AB658" s="357"/>
      <c r="AC658" s="357"/>
      <c r="AD658" s="357"/>
      <c r="AE658" s="357"/>
      <c r="AF658" s="357"/>
      <c r="AG658" s="357"/>
      <c r="AH658" s="357"/>
      <c r="AI658" s="357"/>
      <c r="AJ658" s="357"/>
      <c r="AK658" s="357"/>
      <c r="AL658" s="357"/>
      <c r="AM658" s="357"/>
      <c r="AN658" s="357"/>
      <c r="AO658" s="357"/>
      <c r="AP658" s="357"/>
      <c r="AQ658" s="357"/>
      <c r="AR658" s="357"/>
      <c r="AS658" s="357"/>
      <c r="AT658" s="357"/>
      <c r="AU658" s="228"/>
      <c r="AV658" s="228"/>
      <c r="AW658" s="228"/>
      <c r="AX658" s="72"/>
    </row>
    <row r="659" spans="1:50" ht="22.5" customHeight="1" x14ac:dyDescent="0.25">
      <c r="A659" s="357"/>
      <c r="B659" s="358"/>
      <c r="C659" s="358"/>
      <c r="D659" s="357"/>
      <c r="E659" s="357"/>
      <c r="F659" s="359"/>
      <c r="G659" s="359"/>
      <c r="H659" s="359"/>
      <c r="I659" s="359"/>
      <c r="J659" s="359"/>
      <c r="K659" s="359"/>
      <c r="L659" s="357"/>
      <c r="M659" s="357"/>
      <c r="N659" s="357"/>
      <c r="O659" s="357"/>
      <c r="P659" s="357"/>
      <c r="Q659" s="357"/>
      <c r="R659" s="357"/>
      <c r="S659" s="357"/>
      <c r="T659" s="357"/>
      <c r="U659" s="357"/>
      <c r="V659" s="357"/>
      <c r="W659" s="357"/>
      <c r="X659" s="357"/>
      <c r="Y659" s="357"/>
      <c r="Z659" s="357"/>
      <c r="AA659" s="357"/>
      <c r="AB659" s="357"/>
      <c r="AC659" s="357"/>
      <c r="AD659" s="357"/>
      <c r="AE659" s="357"/>
      <c r="AF659" s="357"/>
      <c r="AG659" s="357"/>
      <c r="AH659" s="357"/>
      <c r="AI659" s="357"/>
      <c r="AJ659" s="357"/>
      <c r="AK659" s="357"/>
      <c r="AL659" s="357"/>
      <c r="AM659" s="357"/>
      <c r="AN659" s="357"/>
      <c r="AO659" s="357"/>
      <c r="AP659" s="357"/>
      <c r="AQ659" s="357"/>
      <c r="AR659" s="357"/>
      <c r="AS659" s="357"/>
      <c r="AT659" s="357"/>
      <c r="AU659" s="228"/>
      <c r="AV659" s="228"/>
      <c r="AW659" s="228"/>
      <c r="AX659" s="72"/>
    </row>
    <row r="660" spans="1:50" ht="22.5" customHeight="1" x14ac:dyDescent="0.25">
      <c r="A660" s="357"/>
      <c r="B660" s="358"/>
      <c r="C660" s="358"/>
      <c r="D660" s="357"/>
      <c r="E660" s="357"/>
      <c r="F660" s="359"/>
      <c r="G660" s="359"/>
      <c r="H660" s="359"/>
      <c r="I660" s="359"/>
      <c r="J660" s="359"/>
      <c r="K660" s="359"/>
      <c r="L660" s="357"/>
      <c r="M660" s="357"/>
      <c r="N660" s="357"/>
      <c r="O660" s="357"/>
      <c r="P660" s="357"/>
      <c r="Q660" s="357"/>
      <c r="R660" s="357"/>
      <c r="S660" s="357"/>
      <c r="T660" s="357"/>
      <c r="U660" s="357"/>
      <c r="V660" s="357"/>
      <c r="W660" s="357"/>
      <c r="X660" s="357"/>
      <c r="Y660" s="357"/>
      <c r="Z660" s="357"/>
      <c r="AA660" s="357"/>
      <c r="AB660" s="357"/>
      <c r="AC660" s="357"/>
      <c r="AD660" s="357"/>
      <c r="AE660" s="357"/>
      <c r="AF660" s="357"/>
      <c r="AG660" s="357"/>
      <c r="AH660" s="357"/>
      <c r="AI660" s="357"/>
      <c r="AJ660" s="357"/>
      <c r="AK660" s="357"/>
      <c r="AL660" s="357"/>
      <c r="AM660" s="357"/>
      <c r="AN660" s="357"/>
      <c r="AO660" s="357"/>
      <c r="AP660" s="357"/>
      <c r="AQ660" s="357"/>
      <c r="AR660" s="357"/>
      <c r="AS660" s="357"/>
      <c r="AT660" s="357"/>
      <c r="AU660" s="228"/>
      <c r="AV660" s="228"/>
      <c r="AW660" s="228"/>
      <c r="AX660" s="72"/>
    </row>
    <row r="661" spans="1:50" ht="22.5" customHeight="1" x14ac:dyDescent="0.25">
      <c r="A661" s="357"/>
      <c r="B661" s="358"/>
      <c r="C661" s="358"/>
      <c r="D661" s="357"/>
      <c r="E661" s="357"/>
      <c r="F661" s="359"/>
      <c r="G661" s="359"/>
      <c r="H661" s="359"/>
      <c r="I661" s="359"/>
      <c r="J661" s="359"/>
      <c r="K661" s="359"/>
      <c r="L661" s="357"/>
      <c r="M661" s="357"/>
      <c r="N661" s="357"/>
      <c r="O661" s="357"/>
      <c r="P661" s="357"/>
      <c r="Q661" s="357"/>
      <c r="R661" s="357"/>
      <c r="S661" s="357"/>
      <c r="T661" s="357"/>
      <c r="U661" s="357"/>
      <c r="V661" s="357"/>
      <c r="W661" s="357"/>
      <c r="X661" s="357"/>
      <c r="Y661" s="357"/>
      <c r="Z661" s="357"/>
      <c r="AA661" s="357"/>
      <c r="AB661" s="357"/>
      <c r="AC661" s="357"/>
      <c r="AD661" s="357"/>
      <c r="AE661" s="357"/>
      <c r="AF661" s="357"/>
      <c r="AG661" s="357"/>
      <c r="AH661" s="357"/>
      <c r="AI661" s="357"/>
      <c r="AJ661" s="357"/>
      <c r="AK661" s="357"/>
      <c r="AL661" s="357"/>
      <c r="AM661" s="357"/>
      <c r="AN661" s="357"/>
      <c r="AO661" s="357"/>
      <c r="AP661" s="357"/>
      <c r="AQ661" s="357"/>
      <c r="AR661" s="357"/>
      <c r="AS661" s="357"/>
      <c r="AT661" s="357"/>
      <c r="AU661" s="228"/>
      <c r="AV661" s="228"/>
      <c r="AW661" s="228"/>
      <c r="AX661" s="72"/>
    </row>
    <row r="662" spans="1:50" ht="22.5" customHeight="1" x14ac:dyDescent="0.25">
      <c r="A662" s="357"/>
      <c r="B662" s="358"/>
      <c r="C662" s="358"/>
      <c r="D662" s="357"/>
      <c r="E662" s="357"/>
      <c r="F662" s="359"/>
      <c r="G662" s="359"/>
      <c r="H662" s="359"/>
      <c r="I662" s="359"/>
      <c r="J662" s="359"/>
      <c r="K662" s="359"/>
      <c r="L662" s="357"/>
      <c r="M662" s="357"/>
      <c r="N662" s="357"/>
      <c r="O662" s="357"/>
      <c r="P662" s="357"/>
      <c r="Q662" s="357"/>
      <c r="R662" s="357"/>
      <c r="S662" s="357"/>
      <c r="T662" s="357"/>
      <c r="U662" s="357"/>
      <c r="V662" s="357"/>
      <c r="W662" s="357"/>
      <c r="X662" s="357"/>
      <c r="Y662" s="357"/>
      <c r="Z662" s="357"/>
      <c r="AA662" s="357"/>
      <c r="AB662" s="357"/>
      <c r="AC662" s="357"/>
      <c r="AD662" s="357"/>
      <c r="AE662" s="357"/>
      <c r="AF662" s="357"/>
      <c r="AG662" s="357"/>
      <c r="AH662" s="357"/>
      <c r="AI662" s="357"/>
      <c r="AJ662" s="357"/>
      <c r="AK662" s="357"/>
      <c r="AL662" s="357"/>
      <c r="AM662" s="357"/>
      <c r="AN662" s="357"/>
      <c r="AO662" s="357"/>
      <c r="AP662" s="357"/>
      <c r="AQ662" s="357"/>
      <c r="AR662" s="357"/>
      <c r="AS662" s="357"/>
      <c r="AT662" s="357"/>
      <c r="AU662" s="228"/>
      <c r="AV662" s="228"/>
      <c r="AW662" s="228"/>
      <c r="AX662" s="72"/>
    </row>
    <row r="663" spans="1:50" ht="22.5" customHeight="1" x14ac:dyDescent="0.25">
      <c r="A663" s="357"/>
      <c r="B663" s="358"/>
      <c r="C663" s="358"/>
      <c r="D663" s="357"/>
      <c r="E663" s="357"/>
      <c r="F663" s="359"/>
      <c r="G663" s="359"/>
      <c r="H663" s="359"/>
      <c r="I663" s="359"/>
      <c r="J663" s="359"/>
      <c r="K663" s="359"/>
      <c r="L663" s="357"/>
      <c r="M663" s="357"/>
      <c r="N663" s="357"/>
      <c r="O663" s="357"/>
      <c r="P663" s="357"/>
      <c r="Q663" s="357"/>
      <c r="R663" s="357"/>
      <c r="S663" s="357"/>
      <c r="T663" s="357"/>
      <c r="U663" s="357"/>
      <c r="V663" s="357"/>
      <c r="W663" s="357"/>
      <c r="X663" s="357"/>
      <c r="Y663" s="357"/>
      <c r="Z663" s="357"/>
      <c r="AA663" s="357"/>
      <c r="AB663" s="357"/>
      <c r="AC663" s="357"/>
      <c r="AD663" s="357"/>
      <c r="AE663" s="357"/>
      <c r="AF663" s="357"/>
      <c r="AG663" s="357"/>
      <c r="AH663" s="357"/>
      <c r="AI663" s="357"/>
      <c r="AJ663" s="357"/>
      <c r="AK663" s="357"/>
      <c r="AL663" s="357"/>
      <c r="AM663" s="357"/>
      <c r="AN663" s="357"/>
      <c r="AO663" s="357"/>
      <c r="AP663" s="357"/>
      <c r="AQ663" s="357"/>
      <c r="AR663" s="357"/>
      <c r="AS663" s="357"/>
      <c r="AT663" s="357"/>
      <c r="AU663" s="228"/>
      <c r="AV663" s="228"/>
      <c r="AW663" s="228"/>
      <c r="AX663" s="72"/>
    </row>
    <row r="664" spans="1:50" ht="22.5" customHeight="1" x14ac:dyDescent="0.25">
      <c r="A664" s="357"/>
      <c r="B664" s="358"/>
      <c r="C664" s="358"/>
      <c r="D664" s="357"/>
      <c r="E664" s="357"/>
      <c r="F664" s="359"/>
      <c r="G664" s="359"/>
      <c r="H664" s="359"/>
      <c r="I664" s="359"/>
      <c r="J664" s="359"/>
      <c r="K664" s="359"/>
      <c r="L664" s="357"/>
      <c r="M664" s="357"/>
      <c r="N664" s="357"/>
      <c r="O664" s="357"/>
      <c r="P664" s="357"/>
      <c r="Q664" s="357"/>
      <c r="R664" s="357"/>
      <c r="S664" s="357"/>
      <c r="T664" s="357"/>
      <c r="U664" s="357"/>
      <c r="V664" s="357"/>
      <c r="W664" s="357"/>
      <c r="X664" s="357"/>
      <c r="Y664" s="357"/>
      <c r="Z664" s="357"/>
      <c r="AA664" s="357"/>
      <c r="AB664" s="357"/>
      <c r="AC664" s="357"/>
      <c r="AD664" s="357"/>
      <c r="AE664" s="357"/>
      <c r="AF664" s="357"/>
      <c r="AG664" s="357"/>
      <c r="AH664" s="357"/>
      <c r="AI664" s="357"/>
      <c r="AJ664" s="357"/>
      <c r="AK664" s="357"/>
      <c r="AL664" s="357"/>
      <c r="AM664" s="357"/>
      <c r="AN664" s="357"/>
      <c r="AO664" s="357"/>
      <c r="AP664" s="357"/>
      <c r="AQ664" s="357"/>
      <c r="AR664" s="357"/>
      <c r="AS664" s="357"/>
      <c r="AT664" s="357"/>
      <c r="AU664" s="228"/>
      <c r="AV664" s="228"/>
      <c r="AW664" s="228"/>
      <c r="AX664" s="72"/>
    </row>
    <row r="665" spans="1:50" ht="22.5" customHeight="1" x14ac:dyDescent="0.25">
      <c r="A665" s="357"/>
      <c r="B665" s="358"/>
      <c r="C665" s="358"/>
      <c r="D665" s="357"/>
      <c r="E665" s="357"/>
      <c r="F665" s="359"/>
      <c r="G665" s="359"/>
      <c r="H665" s="359"/>
      <c r="I665" s="359"/>
      <c r="J665" s="359"/>
      <c r="K665" s="359"/>
      <c r="L665" s="357"/>
      <c r="M665" s="357"/>
      <c r="N665" s="357"/>
      <c r="O665" s="357"/>
      <c r="P665" s="357"/>
      <c r="Q665" s="357"/>
      <c r="R665" s="357"/>
      <c r="S665" s="357"/>
      <c r="T665" s="357"/>
      <c r="U665" s="357"/>
      <c r="V665" s="357"/>
      <c r="W665" s="357"/>
      <c r="X665" s="357"/>
      <c r="Y665" s="357"/>
      <c r="Z665" s="357"/>
      <c r="AA665" s="357"/>
      <c r="AB665" s="357"/>
      <c r="AC665" s="357"/>
      <c r="AD665" s="357"/>
      <c r="AE665" s="357"/>
      <c r="AF665" s="357"/>
      <c r="AG665" s="357"/>
      <c r="AH665" s="357"/>
      <c r="AI665" s="357"/>
      <c r="AJ665" s="357"/>
      <c r="AK665" s="357"/>
      <c r="AL665" s="357"/>
      <c r="AM665" s="357"/>
      <c r="AN665" s="357"/>
      <c r="AO665" s="357"/>
      <c r="AP665" s="357"/>
      <c r="AQ665" s="357"/>
      <c r="AR665" s="357"/>
      <c r="AS665" s="357"/>
      <c r="AT665" s="357"/>
      <c r="AU665" s="228"/>
      <c r="AV665" s="228"/>
      <c r="AW665" s="228"/>
      <c r="AX665" s="72"/>
    </row>
    <row r="666" spans="1:50" ht="22.5" customHeight="1" x14ac:dyDescent="0.25">
      <c r="A666" s="357"/>
      <c r="B666" s="358"/>
      <c r="C666" s="358"/>
      <c r="D666" s="357"/>
      <c r="E666" s="357"/>
      <c r="F666" s="359"/>
      <c r="G666" s="359"/>
      <c r="H666" s="359"/>
      <c r="I666" s="359"/>
      <c r="J666" s="359"/>
      <c r="K666" s="359"/>
      <c r="L666" s="357"/>
      <c r="M666" s="357"/>
      <c r="N666" s="357"/>
      <c r="O666" s="357"/>
      <c r="P666" s="357"/>
      <c r="Q666" s="357"/>
      <c r="R666" s="357"/>
      <c r="S666" s="357"/>
      <c r="T666" s="357"/>
      <c r="U666" s="357"/>
      <c r="V666" s="357"/>
      <c r="W666" s="357"/>
      <c r="X666" s="357"/>
      <c r="Y666" s="357"/>
      <c r="Z666" s="357"/>
      <c r="AA666" s="357"/>
      <c r="AB666" s="357"/>
      <c r="AC666" s="357"/>
      <c r="AD666" s="357"/>
      <c r="AE666" s="357"/>
      <c r="AF666" s="357"/>
      <c r="AG666" s="357"/>
      <c r="AH666" s="357"/>
      <c r="AI666" s="357"/>
      <c r="AJ666" s="357"/>
      <c r="AK666" s="357"/>
      <c r="AL666" s="357"/>
      <c r="AM666" s="357"/>
      <c r="AN666" s="357"/>
      <c r="AO666" s="357"/>
      <c r="AP666" s="357"/>
      <c r="AQ666" s="357"/>
      <c r="AR666" s="357"/>
      <c r="AS666" s="357"/>
      <c r="AT666" s="357"/>
      <c r="AU666" s="228"/>
      <c r="AV666" s="228"/>
      <c r="AW666" s="228"/>
      <c r="AX666" s="72"/>
    </row>
    <row r="667" spans="1:50" ht="22.5" customHeight="1" x14ac:dyDescent="0.25">
      <c r="A667" s="357"/>
      <c r="B667" s="358"/>
      <c r="C667" s="358"/>
      <c r="D667" s="357"/>
      <c r="E667" s="357"/>
      <c r="F667" s="359"/>
      <c r="G667" s="359"/>
      <c r="H667" s="359"/>
      <c r="I667" s="359"/>
      <c r="J667" s="359"/>
      <c r="K667" s="359"/>
      <c r="L667" s="357"/>
      <c r="M667" s="357"/>
      <c r="N667" s="357"/>
      <c r="O667" s="357"/>
      <c r="P667" s="357"/>
      <c r="Q667" s="357"/>
      <c r="R667" s="357"/>
      <c r="S667" s="357"/>
      <c r="T667" s="357"/>
      <c r="U667" s="357"/>
      <c r="V667" s="357"/>
      <c r="W667" s="357"/>
      <c r="X667" s="357"/>
      <c r="Y667" s="357"/>
      <c r="Z667" s="357"/>
      <c r="AA667" s="357"/>
      <c r="AB667" s="357"/>
      <c r="AC667" s="357"/>
      <c r="AD667" s="357"/>
      <c r="AE667" s="357"/>
      <c r="AF667" s="357"/>
      <c r="AG667" s="357"/>
      <c r="AH667" s="357"/>
      <c r="AI667" s="357"/>
      <c r="AJ667" s="357"/>
      <c r="AK667" s="357"/>
      <c r="AL667" s="357"/>
      <c r="AM667" s="357"/>
      <c r="AN667" s="357"/>
      <c r="AO667" s="357"/>
      <c r="AP667" s="357"/>
      <c r="AQ667" s="357"/>
      <c r="AR667" s="357"/>
      <c r="AS667" s="357"/>
      <c r="AT667" s="357"/>
      <c r="AU667" s="228"/>
      <c r="AV667" s="228"/>
      <c r="AW667" s="228"/>
      <c r="AX667" s="72"/>
    </row>
    <row r="668" spans="1:50" ht="22.5" customHeight="1" x14ac:dyDescent="0.25">
      <c r="A668" s="357"/>
      <c r="B668" s="358"/>
      <c r="C668" s="358"/>
      <c r="D668" s="357"/>
      <c r="E668" s="357"/>
      <c r="F668" s="359"/>
      <c r="G668" s="359"/>
      <c r="H668" s="359"/>
      <c r="I668" s="359"/>
      <c r="J668" s="359"/>
      <c r="K668" s="359"/>
      <c r="L668" s="357"/>
      <c r="M668" s="357"/>
      <c r="N668" s="357"/>
      <c r="O668" s="357"/>
      <c r="P668" s="357"/>
      <c r="Q668" s="357"/>
      <c r="R668" s="357"/>
      <c r="S668" s="357"/>
      <c r="T668" s="357"/>
      <c r="U668" s="357"/>
      <c r="V668" s="357"/>
      <c r="W668" s="357"/>
      <c r="X668" s="357"/>
      <c r="Y668" s="357"/>
      <c r="Z668" s="357"/>
      <c r="AA668" s="357"/>
      <c r="AB668" s="357"/>
      <c r="AC668" s="357"/>
      <c r="AD668" s="357"/>
      <c r="AE668" s="357"/>
      <c r="AF668" s="357"/>
      <c r="AG668" s="357"/>
      <c r="AH668" s="357"/>
      <c r="AI668" s="357"/>
      <c r="AJ668" s="357"/>
      <c r="AK668" s="357"/>
      <c r="AL668" s="357"/>
      <c r="AM668" s="357"/>
      <c r="AN668" s="357"/>
      <c r="AO668" s="357"/>
      <c r="AP668" s="357"/>
      <c r="AQ668" s="357"/>
      <c r="AR668" s="357"/>
      <c r="AS668" s="357"/>
      <c r="AT668" s="357"/>
      <c r="AU668" s="228"/>
      <c r="AV668" s="228"/>
      <c r="AW668" s="228"/>
      <c r="AX668" s="72"/>
    </row>
    <row r="669" spans="1:50" ht="22.5" customHeight="1" x14ac:dyDescent="0.25">
      <c r="A669" s="357"/>
      <c r="B669" s="358"/>
      <c r="C669" s="358"/>
      <c r="D669" s="357"/>
      <c r="E669" s="357"/>
      <c r="F669" s="359"/>
      <c r="G669" s="359"/>
      <c r="H669" s="359"/>
      <c r="I669" s="359"/>
      <c r="J669" s="359"/>
      <c r="K669" s="359"/>
      <c r="L669" s="357"/>
      <c r="M669" s="357"/>
      <c r="N669" s="357"/>
      <c r="O669" s="357"/>
      <c r="P669" s="357"/>
      <c r="Q669" s="357"/>
      <c r="R669" s="357"/>
      <c r="S669" s="357"/>
      <c r="T669" s="357"/>
      <c r="U669" s="357"/>
      <c r="V669" s="357"/>
      <c r="W669" s="357"/>
      <c r="X669" s="357"/>
      <c r="Y669" s="357"/>
      <c r="Z669" s="357"/>
      <c r="AA669" s="357"/>
      <c r="AB669" s="357"/>
      <c r="AC669" s="357"/>
      <c r="AD669" s="357"/>
      <c r="AE669" s="357"/>
      <c r="AF669" s="357"/>
      <c r="AG669" s="357"/>
      <c r="AH669" s="357"/>
      <c r="AI669" s="357"/>
      <c r="AJ669" s="357"/>
      <c r="AK669" s="357"/>
      <c r="AL669" s="357"/>
      <c r="AM669" s="357"/>
      <c r="AN669" s="357"/>
      <c r="AO669" s="357"/>
      <c r="AP669" s="357"/>
      <c r="AQ669" s="357"/>
      <c r="AR669" s="357"/>
      <c r="AS669" s="357"/>
      <c r="AT669" s="357"/>
      <c r="AU669" s="228"/>
      <c r="AV669" s="228"/>
      <c r="AW669" s="228"/>
      <c r="AX669" s="72"/>
    </row>
    <row r="670" spans="1:50" ht="22.5" customHeight="1" x14ac:dyDescent="0.25">
      <c r="A670" s="357"/>
      <c r="B670" s="358"/>
      <c r="C670" s="358"/>
      <c r="D670" s="357"/>
      <c r="E670" s="357"/>
      <c r="F670" s="359"/>
      <c r="G670" s="359"/>
      <c r="H670" s="359"/>
      <c r="I670" s="359"/>
      <c r="J670" s="359"/>
      <c r="K670" s="359"/>
      <c r="L670" s="357"/>
      <c r="M670" s="357"/>
      <c r="N670" s="357"/>
      <c r="O670" s="357"/>
      <c r="P670" s="357"/>
      <c r="Q670" s="357"/>
      <c r="R670" s="357"/>
      <c r="S670" s="357"/>
      <c r="T670" s="357"/>
      <c r="U670" s="357"/>
      <c r="V670" s="357"/>
      <c r="W670" s="357"/>
      <c r="X670" s="357"/>
      <c r="Y670" s="357"/>
      <c r="Z670" s="357"/>
      <c r="AA670" s="357"/>
      <c r="AB670" s="357"/>
      <c r="AC670" s="357"/>
      <c r="AD670" s="357"/>
      <c r="AE670" s="357"/>
      <c r="AF670" s="357"/>
      <c r="AG670" s="357"/>
      <c r="AH670" s="357"/>
      <c r="AI670" s="357"/>
      <c r="AJ670" s="357"/>
      <c r="AK670" s="357"/>
      <c r="AL670" s="357"/>
      <c r="AM670" s="357"/>
      <c r="AN670" s="357"/>
      <c r="AO670" s="357"/>
      <c r="AP670" s="357"/>
      <c r="AQ670" s="357"/>
      <c r="AR670" s="357"/>
      <c r="AS670" s="357"/>
      <c r="AT670" s="357"/>
      <c r="AU670" s="228"/>
      <c r="AV670" s="228"/>
      <c r="AW670" s="228"/>
      <c r="AX670" s="72"/>
    </row>
    <row r="671" spans="1:50" ht="22.5" customHeight="1" x14ac:dyDescent="0.25">
      <c r="A671" s="357"/>
      <c r="B671" s="358"/>
      <c r="C671" s="358"/>
      <c r="D671" s="357"/>
      <c r="E671" s="357"/>
      <c r="F671" s="359"/>
      <c r="G671" s="359"/>
      <c r="H671" s="359"/>
      <c r="I671" s="359"/>
      <c r="J671" s="359"/>
      <c r="K671" s="359"/>
      <c r="L671" s="357"/>
      <c r="M671" s="357"/>
      <c r="N671" s="357"/>
      <c r="O671" s="357"/>
      <c r="P671" s="357"/>
      <c r="Q671" s="357"/>
      <c r="R671" s="357"/>
      <c r="S671" s="357"/>
      <c r="T671" s="357"/>
      <c r="U671" s="357"/>
      <c r="V671" s="357"/>
      <c r="W671" s="357"/>
      <c r="X671" s="357"/>
      <c r="Y671" s="357"/>
      <c r="Z671" s="357"/>
      <c r="AA671" s="357"/>
      <c r="AB671" s="357"/>
      <c r="AC671" s="357"/>
      <c r="AD671" s="357"/>
      <c r="AE671" s="357"/>
      <c r="AF671" s="357"/>
      <c r="AG671" s="357"/>
      <c r="AH671" s="357"/>
      <c r="AI671" s="357"/>
      <c r="AJ671" s="357"/>
      <c r="AK671" s="357"/>
      <c r="AL671" s="357"/>
      <c r="AM671" s="357"/>
      <c r="AN671" s="357"/>
      <c r="AO671" s="357"/>
      <c r="AP671" s="357"/>
      <c r="AQ671" s="357"/>
      <c r="AR671" s="357"/>
      <c r="AS671" s="357"/>
      <c r="AT671" s="357"/>
      <c r="AU671" s="228"/>
      <c r="AV671" s="228"/>
      <c r="AW671" s="228"/>
      <c r="AX671" s="72"/>
    </row>
    <row r="672" spans="1:50" ht="22.5" customHeight="1" x14ac:dyDescent="0.25">
      <c r="A672" s="357"/>
      <c r="B672" s="358"/>
      <c r="C672" s="358"/>
      <c r="D672" s="357"/>
      <c r="E672" s="357"/>
      <c r="F672" s="359"/>
      <c r="G672" s="359"/>
      <c r="H672" s="359"/>
      <c r="I672" s="359"/>
      <c r="J672" s="359"/>
      <c r="K672" s="359"/>
      <c r="L672" s="357"/>
      <c r="M672" s="357"/>
      <c r="N672" s="357"/>
      <c r="O672" s="357"/>
      <c r="P672" s="357"/>
      <c r="Q672" s="357"/>
      <c r="R672" s="357"/>
      <c r="S672" s="357"/>
      <c r="T672" s="357"/>
      <c r="U672" s="357"/>
      <c r="V672" s="357"/>
      <c r="W672" s="357"/>
      <c r="X672" s="357"/>
      <c r="Y672" s="357"/>
      <c r="Z672" s="357"/>
      <c r="AA672" s="357"/>
      <c r="AB672" s="357"/>
      <c r="AC672" s="357"/>
      <c r="AD672" s="357"/>
      <c r="AE672" s="357"/>
      <c r="AF672" s="357"/>
      <c r="AG672" s="357"/>
      <c r="AH672" s="357"/>
      <c r="AI672" s="357"/>
      <c r="AJ672" s="357"/>
      <c r="AK672" s="357"/>
      <c r="AL672" s="357"/>
      <c r="AM672" s="357"/>
      <c r="AN672" s="357"/>
      <c r="AO672" s="357"/>
      <c r="AP672" s="357"/>
      <c r="AQ672" s="357"/>
      <c r="AR672" s="357"/>
      <c r="AS672" s="357"/>
      <c r="AT672" s="357"/>
      <c r="AU672" s="228"/>
      <c r="AV672" s="228"/>
      <c r="AW672" s="228"/>
      <c r="AX672" s="72"/>
    </row>
    <row r="673" spans="1:50" ht="22.5" customHeight="1" x14ac:dyDescent="0.25">
      <c r="A673" s="357"/>
      <c r="B673" s="358"/>
      <c r="C673" s="358"/>
      <c r="D673" s="357"/>
      <c r="E673" s="357"/>
      <c r="F673" s="359"/>
      <c r="G673" s="359"/>
      <c r="H673" s="359"/>
      <c r="I673" s="359"/>
      <c r="J673" s="359"/>
      <c r="K673" s="359"/>
      <c r="L673" s="357"/>
      <c r="M673" s="357"/>
      <c r="N673" s="357"/>
      <c r="O673" s="357"/>
      <c r="P673" s="357"/>
      <c r="Q673" s="357"/>
      <c r="R673" s="357"/>
      <c r="S673" s="357"/>
      <c r="T673" s="357"/>
      <c r="U673" s="357"/>
      <c r="V673" s="357"/>
      <c r="W673" s="357"/>
      <c r="X673" s="357"/>
      <c r="Y673" s="357"/>
      <c r="Z673" s="357"/>
      <c r="AA673" s="357"/>
      <c r="AB673" s="357"/>
      <c r="AC673" s="357"/>
      <c r="AD673" s="357"/>
      <c r="AE673" s="357"/>
      <c r="AF673" s="357"/>
      <c r="AG673" s="357"/>
      <c r="AH673" s="357"/>
      <c r="AI673" s="357"/>
      <c r="AJ673" s="357"/>
      <c r="AK673" s="357"/>
      <c r="AL673" s="357"/>
      <c r="AM673" s="357"/>
      <c r="AN673" s="357"/>
      <c r="AO673" s="357"/>
      <c r="AP673" s="357"/>
      <c r="AQ673" s="357"/>
      <c r="AR673" s="357"/>
      <c r="AS673" s="357"/>
      <c r="AT673" s="357"/>
      <c r="AU673" s="228"/>
      <c r="AV673" s="228"/>
      <c r="AW673" s="228"/>
      <c r="AX673" s="72"/>
    </row>
    <row r="674" spans="1:50" ht="22.5" customHeight="1" x14ac:dyDescent="0.25">
      <c r="A674" s="357"/>
      <c r="B674" s="358"/>
      <c r="C674" s="358"/>
      <c r="D674" s="357"/>
      <c r="E674" s="357"/>
      <c r="F674" s="359"/>
      <c r="G674" s="359"/>
      <c r="H674" s="359"/>
      <c r="I674" s="359"/>
      <c r="J674" s="359"/>
      <c r="K674" s="359"/>
      <c r="L674" s="357"/>
      <c r="M674" s="357"/>
      <c r="N674" s="357"/>
      <c r="O674" s="357"/>
      <c r="P674" s="357"/>
      <c r="Q674" s="357"/>
      <c r="R674" s="357"/>
      <c r="S674" s="357"/>
      <c r="T674" s="357"/>
      <c r="U674" s="357"/>
      <c r="V674" s="357"/>
      <c r="W674" s="357"/>
      <c r="X674" s="357"/>
      <c r="Y674" s="357"/>
      <c r="Z674" s="357"/>
      <c r="AA674" s="357"/>
      <c r="AB674" s="357"/>
      <c r="AC674" s="357"/>
      <c r="AD674" s="357"/>
      <c r="AE674" s="357"/>
      <c r="AF674" s="357"/>
      <c r="AG674" s="357"/>
      <c r="AH674" s="357"/>
      <c r="AI674" s="357"/>
      <c r="AJ674" s="357"/>
      <c r="AK674" s="357"/>
      <c r="AL674" s="357"/>
      <c r="AM674" s="357"/>
      <c r="AN674" s="357"/>
      <c r="AO674" s="357"/>
      <c r="AP674" s="357"/>
      <c r="AQ674" s="357"/>
      <c r="AR674" s="357"/>
      <c r="AS674" s="357"/>
      <c r="AT674" s="357"/>
      <c r="AU674" s="228"/>
      <c r="AV674" s="228"/>
      <c r="AW674" s="228"/>
      <c r="AX674" s="72"/>
    </row>
    <row r="675" spans="1:50" ht="22.5" customHeight="1" x14ac:dyDescent="0.25">
      <c r="A675" s="357"/>
      <c r="B675" s="358"/>
      <c r="C675" s="358"/>
      <c r="D675" s="357"/>
      <c r="E675" s="357"/>
      <c r="F675" s="359"/>
      <c r="G675" s="359"/>
      <c r="H675" s="359"/>
      <c r="I675" s="359"/>
      <c r="J675" s="359"/>
      <c r="K675" s="359"/>
      <c r="L675" s="357"/>
      <c r="M675" s="357"/>
      <c r="N675" s="357"/>
      <c r="O675" s="357"/>
      <c r="P675" s="357"/>
      <c r="Q675" s="357"/>
      <c r="R675" s="357"/>
      <c r="S675" s="357"/>
      <c r="T675" s="357"/>
      <c r="U675" s="357"/>
      <c r="V675" s="357"/>
      <c r="W675" s="357"/>
      <c r="X675" s="357"/>
      <c r="Y675" s="357"/>
      <c r="Z675" s="357"/>
      <c r="AA675" s="357"/>
      <c r="AB675" s="357"/>
      <c r="AC675" s="357"/>
      <c r="AD675" s="357"/>
      <c r="AE675" s="357"/>
      <c r="AF675" s="357"/>
      <c r="AG675" s="357"/>
      <c r="AH675" s="357"/>
      <c r="AI675" s="357"/>
      <c r="AJ675" s="357"/>
      <c r="AK675" s="357"/>
      <c r="AL675" s="357"/>
      <c r="AM675" s="357"/>
      <c r="AN675" s="357"/>
      <c r="AO675" s="357"/>
      <c r="AP675" s="357"/>
      <c r="AQ675" s="357"/>
      <c r="AR675" s="357"/>
      <c r="AS675" s="357"/>
      <c r="AT675" s="357"/>
      <c r="AU675" s="228"/>
      <c r="AV675" s="228"/>
      <c r="AW675" s="228"/>
      <c r="AX675" s="72"/>
    </row>
    <row r="676" spans="1:50" ht="22.5" customHeight="1" x14ac:dyDescent="0.25">
      <c r="A676" s="357"/>
      <c r="B676" s="358"/>
      <c r="C676" s="358"/>
      <c r="D676" s="357"/>
      <c r="E676" s="357"/>
      <c r="F676" s="359"/>
      <c r="G676" s="359"/>
      <c r="H676" s="359"/>
      <c r="I676" s="359"/>
      <c r="J676" s="359"/>
      <c r="K676" s="359"/>
      <c r="L676" s="357"/>
      <c r="M676" s="357"/>
      <c r="N676" s="357"/>
      <c r="O676" s="357"/>
      <c r="P676" s="357"/>
      <c r="Q676" s="357"/>
      <c r="R676" s="357"/>
      <c r="S676" s="357"/>
      <c r="T676" s="357"/>
      <c r="U676" s="357"/>
      <c r="V676" s="357"/>
      <c r="W676" s="357"/>
      <c r="X676" s="357"/>
      <c r="Y676" s="357"/>
      <c r="Z676" s="357"/>
      <c r="AA676" s="357"/>
      <c r="AB676" s="357"/>
      <c r="AC676" s="357"/>
      <c r="AD676" s="357"/>
      <c r="AE676" s="357"/>
      <c r="AF676" s="357"/>
      <c r="AG676" s="357"/>
      <c r="AH676" s="357"/>
      <c r="AI676" s="357"/>
      <c r="AJ676" s="357"/>
      <c r="AK676" s="357"/>
      <c r="AL676" s="357"/>
      <c r="AM676" s="357"/>
      <c r="AN676" s="357"/>
      <c r="AO676" s="357"/>
      <c r="AP676" s="357"/>
      <c r="AQ676" s="357"/>
      <c r="AR676" s="357"/>
      <c r="AS676" s="357"/>
      <c r="AT676" s="357"/>
      <c r="AU676" s="228"/>
      <c r="AV676" s="228"/>
      <c r="AW676" s="228"/>
      <c r="AX676" s="72"/>
    </row>
    <row r="677" spans="1:50" ht="22.5" customHeight="1" x14ac:dyDescent="0.25">
      <c r="A677" s="357"/>
      <c r="B677" s="358"/>
      <c r="C677" s="358"/>
      <c r="D677" s="357"/>
      <c r="E677" s="357"/>
      <c r="F677" s="359"/>
      <c r="G677" s="359"/>
      <c r="H677" s="359"/>
      <c r="I677" s="359"/>
      <c r="J677" s="359"/>
      <c r="K677" s="359"/>
      <c r="L677" s="357"/>
      <c r="M677" s="357"/>
      <c r="N677" s="357"/>
      <c r="O677" s="357"/>
      <c r="P677" s="357"/>
      <c r="Q677" s="357"/>
      <c r="R677" s="357"/>
      <c r="S677" s="357"/>
      <c r="T677" s="357"/>
      <c r="U677" s="357"/>
      <c r="V677" s="357"/>
      <c r="W677" s="357"/>
      <c r="X677" s="357"/>
      <c r="Y677" s="357"/>
      <c r="Z677" s="357"/>
      <c r="AA677" s="357"/>
      <c r="AB677" s="357"/>
      <c r="AC677" s="357"/>
      <c r="AD677" s="357"/>
      <c r="AE677" s="357"/>
      <c r="AF677" s="357"/>
      <c r="AG677" s="357"/>
      <c r="AH677" s="357"/>
      <c r="AI677" s="357"/>
      <c r="AJ677" s="357"/>
      <c r="AK677" s="357"/>
      <c r="AL677" s="357"/>
      <c r="AM677" s="357"/>
      <c r="AN677" s="357"/>
      <c r="AO677" s="357"/>
      <c r="AP677" s="357"/>
      <c r="AQ677" s="357"/>
      <c r="AR677" s="357"/>
      <c r="AS677" s="357"/>
      <c r="AT677" s="357"/>
      <c r="AU677" s="228"/>
      <c r="AV677" s="228"/>
      <c r="AW677" s="228"/>
      <c r="AX677" s="72"/>
    </row>
    <row r="678" spans="1:50" ht="22.5" customHeight="1" x14ac:dyDescent="0.25">
      <c r="A678" s="357"/>
      <c r="B678" s="358"/>
      <c r="C678" s="358"/>
      <c r="D678" s="357"/>
      <c r="E678" s="357"/>
      <c r="F678" s="359"/>
      <c r="G678" s="359"/>
      <c r="H678" s="359"/>
      <c r="I678" s="359"/>
      <c r="J678" s="359"/>
      <c r="K678" s="359"/>
      <c r="L678" s="357"/>
      <c r="M678" s="357"/>
      <c r="N678" s="357"/>
      <c r="O678" s="357"/>
      <c r="P678" s="357"/>
      <c r="Q678" s="357"/>
      <c r="R678" s="357"/>
      <c r="S678" s="357"/>
      <c r="T678" s="357"/>
      <c r="U678" s="357"/>
      <c r="V678" s="357"/>
      <c r="W678" s="357"/>
      <c r="X678" s="357"/>
      <c r="Y678" s="357"/>
      <c r="Z678" s="357"/>
      <c r="AA678" s="357"/>
      <c r="AB678" s="357"/>
      <c r="AC678" s="357"/>
      <c r="AD678" s="357"/>
      <c r="AE678" s="357"/>
      <c r="AF678" s="357"/>
      <c r="AG678" s="357"/>
      <c r="AH678" s="357"/>
      <c r="AI678" s="357"/>
      <c r="AJ678" s="357"/>
      <c r="AK678" s="357"/>
      <c r="AL678" s="357"/>
      <c r="AM678" s="357"/>
      <c r="AN678" s="357"/>
      <c r="AO678" s="357"/>
      <c r="AP678" s="357"/>
      <c r="AQ678" s="357"/>
      <c r="AR678" s="357"/>
      <c r="AS678" s="357"/>
      <c r="AT678" s="357"/>
      <c r="AU678" s="228"/>
      <c r="AV678" s="228"/>
      <c r="AW678" s="228"/>
      <c r="AX678" s="72"/>
    </row>
    <row r="679" spans="1:50" ht="22.5" customHeight="1" x14ac:dyDescent="0.25">
      <c r="A679" s="357"/>
      <c r="B679" s="358"/>
      <c r="C679" s="358"/>
      <c r="D679" s="357"/>
      <c r="E679" s="357"/>
      <c r="F679" s="359"/>
      <c r="G679" s="359"/>
      <c r="H679" s="359"/>
      <c r="I679" s="359"/>
      <c r="J679" s="359"/>
      <c r="K679" s="359"/>
      <c r="L679" s="357"/>
      <c r="M679" s="357"/>
      <c r="N679" s="357"/>
      <c r="O679" s="357"/>
      <c r="P679" s="357"/>
      <c r="Q679" s="357"/>
      <c r="R679" s="357"/>
      <c r="S679" s="357"/>
      <c r="T679" s="357"/>
      <c r="U679" s="357"/>
      <c r="V679" s="357"/>
      <c r="W679" s="357"/>
      <c r="X679" s="357"/>
      <c r="Y679" s="357"/>
      <c r="Z679" s="357"/>
      <c r="AA679" s="357"/>
      <c r="AB679" s="357"/>
      <c r="AC679" s="357"/>
      <c r="AD679" s="357"/>
      <c r="AE679" s="357"/>
      <c r="AF679" s="357"/>
      <c r="AG679" s="357"/>
      <c r="AH679" s="357"/>
      <c r="AI679" s="357"/>
      <c r="AJ679" s="357"/>
      <c r="AK679" s="357"/>
      <c r="AL679" s="357"/>
      <c r="AM679" s="357"/>
      <c r="AN679" s="357"/>
      <c r="AO679" s="357"/>
      <c r="AP679" s="357"/>
      <c r="AQ679" s="357"/>
      <c r="AR679" s="357"/>
      <c r="AS679" s="357"/>
      <c r="AT679" s="357"/>
      <c r="AU679" s="228"/>
      <c r="AV679" s="228"/>
      <c r="AW679" s="228"/>
      <c r="AX679" s="72"/>
    </row>
    <row r="680" spans="1:50" ht="22.5" customHeight="1" x14ac:dyDescent="0.25">
      <c r="A680" s="357"/>
      <c r="B680" s="358"/>
      <c r="C680" s="358"/>
      <c r="D680" s="357"/>
      <c r="E680" s="357"/>
      <c r="F680" s="359"/>
      <c r="G680" s="359"/>
      <c r="H680" s="359"/>
      <c r="I680" s="359"/>
      <c r="J680" s="359"/>
      <c r="K680" s="359"/>
      <c r="L680" s="357"/>
      <c r="M680" s="357"/>
      <c r="N680" s="357"/>
      <c r="O680" s="357"/>
      <c r="P680" s="357"/>
      <c r="Q680" s="357"/>
      <c r="R680" s="357"/>
      <c r="S680" s="357"/>
      <c r="T680" s="357"/>
      <c r="U680" s="357"/>
      <c r="V680" s="357"/>
      <c r="W680" s="357"/>
      <c r="X680" s="357"/>
      <c r="Y680" s="357"/>
      <c r="Z680" s="357"/>
      <c r="AA680" s="357"/>
      <c r="AB680" s="357"/>
      <c r="AC680" s="357"/>
      <c r="AD680" s="357"/>
      <c r="AE680" s="357"/>
      <c r="AF680" s="357"/>
      <c r="AG680" s="357"/>
      <c r="AH680" s="357"/>
      <c r="AI680" s="357"/>
      <c r="AJ680" s="357"/>
      <c r="AK680" s="357"/>
      <c r="AL680" s="357"/>
      <c r="AM680" s="357"/>
      <c r="AN680" s="357"/>
      <c r="AO680" s="357"/>
      <c r="AP680" s="357"/>
      <c r="AQ680" s="357"/>
      <c r="AR680" s="357"/>
      <c r="AS680" s="357"/>
      <c r="AT680" s="357"/>
      <c r="AU680" s="228"/>
      <c r="AV680" s="228"/>
      <c r="AW680" s="228"/>
      <c r="AX680" s="72"/>
    </row>
    <row r="681" spans="1:50" ht="22.5" customHeight="1" x14ac:dyDescent="0.25">
      <c r="A681" s="357"/>
      <c r="B681" s="358"/>
      <c r="C681" s="358"/>
      <c r="D681" s="357"/>
      <c r="E681" s="357"/>
      <c r="F681" s="359"/>
      <c r="G681" s="359"/>
      <c r="H681" s="359"/>
      <c r="I681" s="359"/>
      <c r="J681" s="359"/>
      <c r="K681" s="359"/>
      <c r="L681" s="357"/>
      <c r="M681" s="357"/>
      <c r="N681" s="357"/>
      <c r="O681" s="357"/>
      <c r="P681" s="357"/>
      <c r="Q681" s="357"/>
      <c r="R681" s="357"/>
      <c r="S681" s="357"/>
      <c r="T681" s="357"/>
      <c r="U681" s="357"/>
      <c r="V681" s="357"/>
      <c r="W681" s="357"/>
      <c r="X681" s="357"/>
      <c r="Y681" s="357"/>
      <c r="Z681" s="357"/>
      <c r="AA681" s="357"/>
      <c r="AB681" s="357"/>
      <c r="AC681" s="357"/>
      <c r="AD681" s="357"/>
      <c r="AE681" s="357"/>
      <c r="AF681" s="357"/>
      <c r="AG681" s="357"/>
      <c r="AH681" s="357"/>
      <c r="AI681" s="357"/>
      <c r="AJ681" s="357"/>
      <c r="AK681" s="357"/>
      <c r="AL681" s="357"/>
      <c r="AM681" s="357"/>
      <c r="AN681" s="357"/>
      <c r="AO681" s="357"/>
      <c r="AP681" s="357"/>
      <c r="AQ681" s="357"/>
      <c r="AR681" s="357"/>
      <c r="AS681" s="357"/>
      <c r="AT681" s="357"/>
      <c r="AU681" s="228"/>
      <c r="AV681" s="228"/>
      <c r="AW681" s="228"/>
      <c r="AX681" s="72"/>
    </row>
    <row r="682" spans="1:50" ht="22.5" customHeight="1" x14ac:dyDescent="0.25">
      <c r="A682" s="357"/>
      <c r="B682" s="358"/>
      <c r="C682" s="358"/>
      <c r="D682" s="357"/>
      <c r="E682" s="357"/>
      <c r="F682" s="359"/>
      <c r="G682" s="359"/>
      <c r="H682" s="359"/>
      <c r="I682" s="359"/>
      <c r="J682" s="359"/>
      <c r="K682" s="359"/>
      <c r="L682" s="357"/>
      <c r="M682" s="357"/>
      <c r="N682" s="357"/>
      <c r="O682" s="357"/>
      <c r="P682" s="357"/>
      <c r="Q682" s="357"/>
      <c r="R682" s="357"/>
      <c r="S682" s="357"/>
      <c r="T682" s="357"/>
      <c r="U682" s="357"/>
      <c r="V682" s="357"/>
      <c r="W682" s="357"/>
      <c r="X682" s="357"/>
      <c r="Y682" s="357"/>
      <c r="Z682" s="357"/>
      <c r="AA682" s="357"/>
      <c r="AB682" s="357"/>
      <c r="AC682" s="357"/>
      <c r="AD682" s="357"/>
      <c r="AE682" s="357"/>
      <c r="AF682" s="357"/>
      <c r="AG682" s="357"/>
      <c r="AH682" s="357"/>
      <c r="AI682" s="357"/>
      <c r="AJ682" s="357"/>
      <c r="AK682" s="357"/>
      <c r="AL682" s="357"/>
      <c r="AM682" s="357"/>
      <c r="AN682" s="357"/>
      <c r="AO682" s="357"/>
      <c r="AP682" s="357"/>
      <c r="AQ682" s="357"/>
      <c r="AR682" s="357"/>
      <c r="AS682" s="357"/>
      <c r="AT682" s="357"/>
      <c r="AU682" s="228"/>
      <c r="AV682" s="228"/>
      <c r="AW682" s="228"/>
      <c r="AX682" s="72"/>
    </row>
    <row r="683" spans="1:50" ht="22.5" customHeight="1" x14ac:dyDescent="0.25">
      <c r="A683" s="357"/>
      <c r="B683" s="358"/>
      <c r="C683" s="358"/>
      <c r="D683" s="357"/>
      <c r="E683" s="357"/>
      <c r="F683" s="359"/>
      <c r="G683" s="359"/>
      <c r="H683" s="359"/>
      <c r="I683" s="359"/>
      <c r="J683" s="359"/>
      <c r="K683" s="359"/>
      <c r="L683" s="357"/>
      <c r="M683" s="357"/>
      <c r="N683" s="357"/>
      <c r="O683" s="357"/>
      <c r="P683" s="357"/>
      <c r="Q683" s="357"/>
      <c r="R683" s="357"/>
      <c r="S683" s="357"/>
      <c r="T683" s="357"/>
      <c r="U683" s="357"/>
      <c r="V683" s="357"/>
      <c r="W683" s="357"/>
      <c r="X683" s="357"/>
      <c r="Y683" s="357"/>
      <c r="Z683" s="357"/>
      <c r="AA683" s="357"/>
      <c r="AB683" s="357"/>
      <c r="AC683" s="357"/>
      <c r="AD683" s="357"/>
      <c r="AE683" s="357"/>
      <c r="AF683" s="357"/>
      <c r="AG683" s="357"/>
      <c r="AH683" s="357"/>
      <c r="AI683" s="357"/>
      <c r="AJ683" s="357"/>
      <c r="AK683" s="357"/>
      <c r="AL683" s="357"/>
      <c r="AM683" s="357"/>
      <c r="AN683" s="357"/>
      <c r="AO683" s="357"/>
      <c r="AP683" s="357"/>
      <c r="AQ683" s="357"/>
      <c r="AR683" s="357"/>
      <c r="AS683" s="357"/>
      <c r="AT683" s="357"/>
      <c r="AU683" s="228"/>
      <c r="AV683" s="228"/>
      <c r="AW683" s="228"/>
      <c r="AX683" s="72"/>
    </row>
    <row r="684" spans="1:50" ht="22.5" customHeight="1" x14ac:dyDescent="0.25">
      <c r="A684" s="357"/>
      <c r="B684" s="358"/>
      <c r="C684" s="358"/>
      <c r="D684" s="357"/>
      <c r="E684" s="357"/>
      <c r="F684" s="359"/>
      <c r="G684" s="359"/>
      <c r="H684" s="359"/>
      <c r="I684" s="359"/>
      <c r="J684" s="359"/>
      <c r="K684" s="359"/>
      <c r="L684" s="357"/>
      <c r="M684" s="357"/>
      <c r="N684" s="357"/>
      <c r="O684" s="357"/>
      <c r="P684" s="357"/>
      <c r="Q684" s="357"/>
      <c r="R684" s="357"/>
      <c r="S684" s="357"/>
      <c r="T684" s="357"/>
      <c r="U684" s="357"/>
      <c r="V684" s="357"/>
      <c r="W684" s="357"/>
      <c r="X684" s="357"/>
      <c r="Y684" s="357"/>
      <c r="Z684" s="357"/>
      <c r="AA684" s="357"/>
      <c r="AB684" s="357"/>
      <c r="AC684" s="357"/>
      <c r="AD684" s="357"/>
      <c r="AE684" s="357"/>
      <c r="AF684" s="357"/>
      <c r="AG684" s="357"/>
      <c r="AH684" s="357"/>
      <c r="AI684" s="357"/>
      <c r="AJ684" s="357"/>
      <c r="AK684" s="357"/>
      <c r="AL684" s="357"/>
      <c r="AM684" s="357"/>
      <c r="AN684" s="357"/>
      <c r="AO684" s="357"/>
      <c r="AP684" s="357"/>
      <c r="AQ684" s="357"/>
      <c r="AR684" s="357"/>
      <c r="AS684" s="357"/>
      <c r="AT684" s="357"/>
      <c r="AU684" s="228"/>
      <c r="AV684" s="228"/>
      <c r="AW684" s="228"/>
      <c r="AX684" s="72"/>
    </row>
    <row r="685" spans="1:50" ht="22.5" customHeight="1" x14ac:dyDescent="0.25">
      <c r="A685" s="357"/>
      <c r="B685" s="358"/>
      <c r="C685" s="358"/>
      <c r="D685" s="357"/>
      <c r="E685" s="357"/>
      <c r="F685" s="359"/>
      <c r="G685" s="359"/>
      <c r="H685" s="359"/>
      <c r="I685" s="359"/>
      <c r="J685" s="359"/>
      <c r="K685" s="359"/>
      <c r="L685" s="357"/>
      <c r="M685" s="357"/>
      <c r="N685" s="357"/>
      <c r="O685" s="357"/>
      <c r="P685" s="357"/>
      <c r="Q685" s="357"/>
      <c r="R685" s="357"/>
      <c r="S685" s="357"/>
      <c r="T685" s="357"/>
      <c r="U685" s="357"/>
      <c r="V685" s="357"/>
      <c r="W685" s="357"/>
      <c r="X685" s="357"/>
      <c r="Y685" s="357"/>
      <c r="Z685" s="357"/>
      <c r="AA685" s="357"/>
      <c r="AB685" s="357"/>
      <c r="AC685" s="357"/>
      <c r="AD685" s="357"/>
      <c r="AE685" s="357"/>
      <c r="AF685" s="357"/>
      <c r="AG685" s="357"/>
      <c r="AH685" s="357"/>
      <c r="AI685" s="357"/>
      <c r="AJ685" s="357"/>
      <c r="AK685" s="357"/>
      <c r="AL685" s="357"/>
      <c r="AM685" s="357"/>
      <c r="AN685" s="357"/>
      <c r="AO685" s="357"/>
      <c r="AP685" s="357"/>
      <c r="AQ685" s="357"/>
      <c r="AR685" s="357"/>
      <c r="AS685" s="357"/>
      <c r="AT685" s="357"/>
      <c r="AU685" s="228"/>
      <c r="AV685" s="228"/>
      <c r="AW685" s="228"/>
      <c r="AX685" s="72"/>
    </row>
    <row r="686" spans="1:50" ht="22.5" customHeight="1" x14ac:dyDescent="0.25">
      <c r="A686" s="357"/>
      <c r="B686" s="358"/>
      <c r="C686" s="358"/>
      <c r="D686" s="357"/>
      <c r="E686" s="357"/>
      <c r="F686" s="359"/>
      <c r="G686" s="359"/>
      <c r="H686" s="359"/>
      <c r="I686" s="359"/>
      <c r="J686" s="359"/>
      <c r="K686" s="359"/>
      <c r="L686" s="357"/>
      <c r="M686" s="357"/>
      <c r="N686" s="357"/>
      <c r="O686" s="357"/>
      <c r="P686" s="357"/>
      <c r="Q686" s="357"/>
      <c r="R686" s="357"/>
      <c r="S686" s="357"/>
      <c r="T686" s="357"/>
      <c r="U686" s="357"/>
      <c r="V686" s="357"/>
      <c r="W686" s="357"/>
      <c r="X686" s="357"/>
      <c r="Y686" s="357"/>
      <c r="Z686" s="357"/>
      <c r="AA686" s="357"/>
      <c r="AB686" s="357"/>
      <c r="AC686" s="357"/>
      <c r="AD686" s="357"/>
      <c r="AE686" s="357"/>
      <c r="AF686" s="357"/>
      <c r="AG686" s="357"/>
      <c r="AH686" s="357"/>
      <c r="AI686" s="357"/>
      <c r="AJ686" s="357"/>
      <c r="AK686" s="357"/>
      <c r="AL686" s="357"/>
      <c r="AM686" s="357"/>
      <c r="AN686" s="357"/>
      <c r="AO686" s="357"/>
      <c r="AP686" s="357"/>
      <c r="AQ686" s="357"/>
      <c r="AR686" s="357"/>
      <c r="AS686" s="357"/>
      <c r="AT686" s="357"/>
      <c r="AU686" s="228"/>
      <c r="AV686" s="228"/>
      <c r="AW686" s="228"/>
      <c r="AX686" s="72"/>
    </row>
    <row r="687" spans="1:50" ht="22.5" customHeight="1" x14ac:dyDescent="0.25">
      <c r="A687" s="357"/>
      <c r="B687" s="358"/>
      <c r="C687" s="358"/>
      <c r="D687" s="357"/>
      <c r="E687" s="357"/>
      <c r="F687" s="359"/>
      <c r="G687" s="359"/>
      <c r="H687" s="359"/>
      <c r="I687" s="359"/>
      <c r="J687" s="359"/>
      <c r="K687" s="359"/>
      <c r="L687" s="357"/>
      <c r="M687" s="357"/>
      <c r="N687" s="357"/>
      <c r="O687" s="357"/>
      <c r="P687" s="357"/>
      <c r="Q687" s="357"/>
      <c r="R687" s="357"/>
      <c r="S687" s="357"/>
      <c r="T687" s="357"/>
      <c r="U687" s="357"/>
      <c r="V687" s="357"/>
      <c r="W687" s="357"/>
      <c r="X687" s="357"/>
      <c r="Y687" s="357"/>
      <c r="Z687" s="357"/>
      <c r="AA687" s="357"/>
      <c r="AB687" s="357"/>
      <c r="AC687" s="357"/>
      <c r="AD687" s="357"/>
      <c r="AE687" s="357"/>
      <c r="AF687" s="357"/>
      <c r="AG687" s="357"/>
      <c r="AH687" s="357"/>
      <c r="AI687" s="357"/>
      <c r="AJ687" s="357"/>
      <c r="AK687" s="357"/>
      <c r="AL687" s="357"/>
      <c r="AM687" s="357"/>
      <c r="AN687" s="357"/>
      <c r="AO687" s="357"/>
      <c r="AP687" s="357"/>
      <c r="AQ687" s="357"/>
      <c r="AR687" s="357"/>
      <c r="AS687" s="357"/>
      <c r="AT687" s="357"/>
      <c r="AU687" s="228"/>
      <c r="AV687" s="228"/>
      <c r="AW687" s="228"/>
      <c r="AX687" s="72"/>
    </row>
    <row r="688" spans="1:50" ht="22.5" customHeight="1" x14ac:dyDescent="0.25">
      <c r="A688" s="357"/>
      <c r="B688" s="358"/>
      <c r="C688" s="358"/>
      <c r="D688" s="357"/>
      <c r="E688" s="357"/>
      <c r="F688" s="359"/>
      <c r="G688" s="359"/>
      <c r="H688" s="359"/>
      <c r="I688" s="359"/>
      <c r="J688" s="359"/>
      <c r="K688" s="359"/>
      <c r="L688" s="357"/>
      <c r="M688" s="357"/>
      <c r="N688" s="357"/>
      <c r="O688" s="357"/>
      <c r="P688" s="357"/>
      <c r="Q688" s="357"/>
      <c r="R688" s="357"/>
      <c r="S688" s="357"/>
      <c r="T688" s="357"/>
      <c r="U688" s="357"/>
      <c r="V688" s="357"/>
      <c r="W688" s="357"/>
      <c r="X688" s="357"/>
      <c r="Y688" s="357"/>
      <c r="Z688" s="357"/>
      <c r="AA688" s="357"/>
      <c r="AB688" s="357"/>
      <c r="AC688" s="357"/>
      <c r="AD688" s="357"/>
      <c r="AE688" s="357"/>
      <c r="AF688" s="357"/>
      <c r="AG688" s="357"/>
      <c r="AH688" s="357"/>
      <c r="AI688" s="357"/>
      <c r="AJ688" s="357"/>
      <c r="AK688" s="357"/>
      <c r="AL688" s="357"/>
      <c r="AM688" s="357"/>
      <c r="AN688" s="357"/>
      <c r="AO688" s="357"/>
      <c r="AP688" s="357"/>
      <c r="AQ688" s="357"/>
      <c r="AR688" s="357"/>
      <c r="AS688" s="357"/>
      <c r="AT688" s="357"/>
      <c r="AU688" s="228"/>
      <c r="AV688" s="228"/>
      <c r="AW688" s="228"/>
      <c r="AX688" s="72"/>
    </row>
    <row r="689" spans="1:50" ht="22.5" customHeight="1" x14ac:dyDescent="0.25">
      <c r="A689" s="357"/>
      <c r="B689" s="358"/>
      <c r="C689" s="358"/>
      <c r="D689" s="357"/>
      <c r="E689" s="357"/>
      <c r="F689" s="359"/>
      <c r="G689" s="359"/>
      <c r="H689" s="359"/>
      <c r="I689" s="359"/>
      <c r="J689" s="359"/>
      <c r="K689" s="359"/>
      <c r="L689" s="357"/>
      <c r="M689" s="357"/>
      <c r="N689" s="357"/>
      <c r="O689" s="357"/>
      <c r="P689" s="357"/>
      <c r="Q689" s="357"/>
      <c r="R689" s="357"/>
      <c r="S689" s="357"/>
      <c r="T689" s="357"/>
      <c r="U689" s="357"/>
      <c r="V689" s="357"/>
      <c r="W689" s="357"/>
      <c r="X689" s="357"/>
      <c r="Y689" s="357"/>
      <c r="Z689" s="357"/>
      <c r="AA689" s="357"/>
      <c r="AB689" s="357"/>
      <c r="AC689" s="357"/>
      <c r="AD689" s="357"/>
      <c r="AE689" s="357"/>
      <c r="AF689" s="357"/>
      <c r="AG689" s="357"/>
      <c r="AH689" s="357"/>
      <c r="AI689" s="357"/>
      <c r="AJ689" s="357"/>
      <c r="AK689" s="357"/>
      <c r="AL689" s="357"/>
      <c r="AM689" s="357"/>
      <c r="AN689" s="357"/>
      <c r="AO689" s="357"/>
      <c r="AP689" s="357"/>
      <c r="AQ689" s="357"/>
      <c r="AR689" s="357"/>
      <c r="AS689" s="357"/>
      <c r="AT689" s="357"/>
      <c r="AU689" s="228"/>
      <c r="AV689" s="228"/>
      <c r="AW689" s="228"/>
      <c r="AX689" s="72"/>
    </row>
    <row r="690" spans="1:50" ht="22.5" customHeight="1" x14ac:dyDescent="0.25">
      <c r="A690" s="357"/>
      <c r="B690" s="358"/>
      <c r="C690" s="358"/>
      <c r="D690" s="357"/>
      <c r="E690" s="357"/>
      <c r="F690" s="359"/>
      <c r="G690" s="359"/>
      <c r="H690" s="359"/>
      <c r="I690" s="359"/>
      <c r="J690" s="359"/>
      <c r="K690" s="359"/>
      <c r="L690" s="357"/>
      <c r="M690" s="357"/>
      <c r="N690" s="357"/>
      <c r="O690" s="357"/>
      <c r="P690" s="357"/>
      <c r="Q690" s="357"/>
      <c r="R690" s="357"/>
      <c r="S690" s="357"/>
      <c r="T690" s="357"/>
      <c r="U690" s="357"/>
      <c r="V690" s="357"/>
      <c r="W690" s="357"/>
      <c r="X690" s="357"/>
      <c r="Y690" s="357"/>
      <c r="Z690" s="357"/>
      <c r="AA690" s="357"/>
      <c r="AB690" s="357"/>
      <c r="AC690" s="357"/>
      <c r="AD690" s="357"/>
      <c r="AE690" s="357"/>
      <c r="AF690" s="357"/>
      <c r="AG690" s="357"/>
      <c r="AH690" s="357"/>
      <c r="AI690" s="357"/>
      <c r="AJ690" s="357"/>
      <c r="AK690" s="357"/>
      <c r="AL690" s="357"/>
      <c r="AM690" s="357"/>
      <c r="AN690" s="357"/>
      <c r="AO690" s="357"/>
      <c r="AP690" s="357"/>
      <c r="AQ690" s="357"/>
      <c r="AR690" s="357"/>
      <c r="AS690" s="357"/>
      <c r="AT690" s="357"/>
      <c r="AU690" s="228"/>
      <c r="AV690" s="228"/>
      <c r="AW690" s="228"/>
      <c r="AX690" s="72"/>
    </row>
    <row r="691" spans="1:50" ht="22.5" customHeight="1" x14ac:dyDescent="0.25">
      <c r="A691" s="357"/>
      <c r="B691" s="358"/>
      <c r="C691" s="358"/>
      <c r="D691" s="357"/>
      <c r="E691" s="357"/>
      <c r="F691" s="359"/>
      <c r="G691" s="359"/>
      <c r="H691" s="359"/>
      <c r="I691" s="359"/>
      <c r="J691" s="359"/>
      <c r="K691" s="359"/>
      <c r="L691" s="357"/>
      <c r="M691" s="357"/>
      <c r="N691" s="357"/>
      <c r="O691" s="357"/>
      <c r="P691" s="357"/>
      <c r="Q691" s="357"/>
      <c r="R691" s="357"/>
      <c r="S691" s="357"/>
      <c r="T691" s="357"/>
      <c r="U691" s="357"/>
      <c r="V691" s="357"/>
      <c r="W691" s="357"/>
      <c r="X691" s="357"/>
      <c r="Y691" s="357"/>
      <c r="Z691" s="357"/>
      <c r="AA691" s="357"/>
      <c r="AB691" s="357"/>
      <c r="AC691" s="357"/>
      <c r="AD691" s="357"/>
      <c r="AE691" s="357"/>
      <c r="AF691" s="357"/>
      <c r="AG691" s="357"/>
      <c r="AH691" s="357"/>
      <c r="AI691" s="357"/>
      <c r="AJ691" s="357"/>
      <c r="AK691" s="357"/>
      <c r="AL691" s="357"/>
      <c r="AM691" s="357"/>
      <c r="AN691" s="357"/>
      <c r="AO691" s="357"/>
      <c r="AP691" s="357"/>
      <c r="AQ691" s="357"/>
      <c r="AR691" s="357"/>
      <c r="AS691" s="357"/>
      <c r="AT691" s="357"/>
      <c r="AU691" s="228"/>
      <c r="AV691" s="228"/>
      <c r="AW691" s="228"/>
      <c r="AX691" s="72"/>
    </row>
    <row r="692" spans="1:50" ht="22.5" customHeight="1" x14ac:dyDescent="0.25">
      <c r="A692" s="357"/>
      <c r="B692" s="358"/>
      <c r="C692" s="358"/>
      <c r="D692" s="357"/>
      <c r="E692" s="357"/>
      <c r="F692" s="359"/>
      <c r="G692" s="359"/>
      <c r="H692" s="359"/>
      <c r="I692" s="359"/>
      <c r="J692" s="359"/>
      <c r="K692" s="359"/>
      <c r="L692" s="357"/>
      <c r="M692" s="357"/>
      <c r="N692" s="357"/>
      <c r="O692" s="357"/>
      <c r="P692" s="357"/>
      <c r="Q692" s="357"/>
      <c r="R692" s="357"/>
      <c r="S692" s="357"/>
      <c r="T692" s="357"/>
      <c r="U692" s="357"/>
      <c r="V692" s="357"/>
      <c r="W692" s="357"/>
      <c r="X692" s="357"/>
      <c r="Y692" s="357"/>
      <c r="Z692" s="357"/>
      <c r="AA692" s="357"/>
      <c r="AB692" s="357"/>
      <c r="AC692" s="357"/>
      <c r="AD692" s="357"/>
      <c r="AE692" s="357"/>
      <c r="AF692" s="357"/>
      <c r="AG692" s="357"/>
      <c r="AH692" s="357"/>
      <c r="AI692" s="357"/>
      <c r="AJ692" s="357"/>
      <c r="AK692" s="357"/>
      <c r="AL692" s="357"/>
      <c r="AM692" s="357"/>
      <c r="AN692" s="357"/>
      <c r="AO692" s="357"/>
      <c r="AP692" s="357"/>
      <c r="AQ692" s="357"/>
      <c r="AR692" s="357"/>
      <c r="AS692" s="357"/>
      <c r="AT692" s="357"/>
      <c r="AU692" s="228"/>
      <c r="AV692" s="228"/>
      <c r="AW692" s="228"/>
      <c r="AX692" s="72"/>
    </row>
    <row r="693" spans="1:50" ht="22.5" customHeight="1" x14ac:dyDescent="0.25">
      <c r="A693" s="357"/>
      <c r="B693" s="358"/>
      <c r="C693" s="358"/>
      <c r="D693" s="357"/>
      <c r="E693" s="357"/>
      <c r="F693" s="359"/>
      <c r="G693" s="359"/>
      <c r="H693" s="359"/>
      <c r="I693" s="359"/>
      <c r="J693" s="359"/>
      <c r="K693" s="359"/>
      <c r="L693" s="357"/>
      <c r="M693" s="357"/>
      <c r="N693" s="357"/>
      <c r="O693" s="357"/>
      <c r="P693" s="357"/>
      <c r="Q693" s="357"/>
      <c r="R693" s="357"/>
      <c r="S693" s="357"/>
      <c r="T693" s="357"/>
      <c r="U693" s="357"/>
      <c r="V693" s="357"/>
      <c r="W693" s="357"/>
      <c r="X693" s="357"/>
      <c r="Y693" s="357"/>
      <c r="Z693" s="357"/>
      <c r="AA693" s="357"/>
      <c r="AB693" s="357"/>
      <c r="AC693" s="357"/>
      <c r="AD693" s="357"/>
      <c r="AE693" s="357"/>
      <c r="AF693" s="357"/>
      <c r="AG693" s="357"/>
      <c r="AH693" s="357"/>
      <c r="AI693" s="357"/>
      <c r="AJ693" s="357"/>
      <c r="AK693" s="357"/>
      <c r="AL693" s="357"/>
      <c r="AM693" s="357"/>
      <c r="AN693" s="357"/>
      <c r="AO693" s="357"/>
      <c r="AP693" s="357"/>
      <c r="AQ693" s="357"/>
      <c r="AR693" s="357"/>
      <c r="AS693" s="357"/>
      <c r="AT693" s="357"/>
      <c r="AU693" s="228"/>
      <c r="AV693" s="228"/>
      <c r="AW693" s="228"/>
      <c r="AX693" s="72"/>
    </row>
    <row r="694" spans="1:50" ht="22.5" customHeight="1" x14ac:dyDescent="0.25">
      <c r="A694" s="357"/>
      <c r="B694" s="358"/>
      <c r="C694" s="358"/>
      <c r="D694" s="357"/>
      <c r="E694" s="357"/>
      <c r="F694" s="359"/>
      <c r="G694" s="359"/>
      <c r="H694" s="359"/>
      <c r="I694" s="359"/>
      <c r="J694" s="359"/>
      <c r="K694" s="359"/>
      <c r="L694" s="357"/>
      <c r="M694" s="357"/>
      <c r="N694" s="357"/>
      <c r="O694" s="357"/>
      <c r="P694" s="357"/>
      <c r="Q694" s="357"/>
      <c r="R694" s="357"/>
      <c r="S694" s="357"/>
      <c r="T694" s="357"/>
      <c r="U694" s="357"/>
      <c r="V694" s="357"/>
      <c r="W694" s="357"/>
      <c r="X694" s="357"/>
      <c r="Y694" s="357"/>
      <c r="Z694" s="357"/>
      <c r="AA694" s="357"/>
      <c r="AB694" s="357"/>
      <c r="AC694" s="357"/>
      <c r="AD694" s="357"/>
      <c r="AE694" s="357"/>
      <c r="AF694" s="357"/>
      <c r="AG694" s="357"/>
      <c r="AH694" s="357"/>
      <c r="AI694" s="357"/>
      <c r="AJ694" s="357"/>
      <c r="AK694" s="357"/>
      <c r="AL694" s="357"/>
      <c r="AM694" s="357"/>
      <c r="AN694" s="357"/>
      <c r="AO694" s="357"/>
      <c r="AP694" s="357"/>
      <c r="AQ694" s="357"/>
      <c r="AR694" s="357"/>
      <c r="AS694" s="357"/>
      <c r="AT694" s="357"/>
      <c r="AU694" s="228"/>
      <c r="AV694" s="228"/>
      <c r="AW694" s="228"/>
      <c r="AX694" s="72"/>
    </row>
    <row r="695" spans="1:50" ht="22.5" customHeight="1" x14ac:dyDescent="0.25">
      <c r="A695" s="357"/>
      <c r="B695" s="358"/>
      <c r="C695" s="358"/>
      <c r="D695" s="357"/>
      <c r="E695" s="357"/>
      <c r="F695" s="359"/>
      <c r="G695" s="359"/>
      <c r="H695" s="359"/>
      <c r="I695" s="359"/>
      <c r="J695" s="359"/>
      <c r="K695" s="359"/>
      <c r="L695" s="357"/>
      <c r="M695" s="357"/>
      <c r="N695" s="357"/>
      <c r="O695" s="357"/>
      <c r="P695" s="357"/>
      <c r="Q695" s="357"/>
      <c r="R695" s="357"/>
      <c r="S695" s="357"/>
      <c r="T695" s="357"/>
      <c r="U695" s="357"/>
      <c r="V695" s="357"/>
      <c r="W695" s="357"/>
      <c r="X695" s="357"/>
      <c r="Y695" s="357"/>
      <c r="Z695" s="357"/>
      <c r="AA695" s="357"/>
      <c r="AB695" s="357"/>
      <c r="AC695" s="357"/>
      <c r="AD695" s="357"/>
      <c r="AE695" s="357"/>
      <c r="AF695" s="357"/>
      <c r="AG695" s="357"/>
      <c r="AH695" s="357"/>
      <c r="AI695" s="357"/>
      <c r="AJ695" s="357"/>
      <c r="AK695" s="357"/>
      <c r="AL695" s="357"/>
      <c r="AM695" s="357"/>
      <c r="AN695" s="357"/>
      <c r="AO695" s="357"/>
      <c r="AP695" s="357"/>
      <c r="AQ695" s="357"/>
      <c r="AR695" s="357"/>
      <c r="AS695" s="357"/>
      <c r="AT695" s="357"/>
      <c r="AU695" s="228"/>
      <c r="AV695" s="228"/>
      <c r="AW695" s="228"/>
      <c r="AX695" s="72"/>
    </row>
    <row r="696" spans="1:50" ht="22.5" customHeight="1" x14ac:dyDescent="0.25">
      <c r="A696" s="357"/>
      <c r="B696" s="358"/>
      <c r="C696" s="358"/>
      <c r="D696" s="357"/>
      <c r="E696" s="357"/>
      <c r="F696" s="359"/>
      <c r="G696" s="359"/>
      <c r="H696" s="359"/>
      <c r="I696" s="359"/>
      <c r="J696" s="359"/>
      <c r="K696" s="359"/>
      <c r="L696" s="357"/>
      <c r="M696" s="357"/>
      <c r="N696" s="357"/>
      <c r="O696" s="357"/>
      <c r="P696" s="357"/>
      <c r="Q696" s="357"/>
      <c r="R696" s="357"/>
      <c r="S696" s="357"/>
      <c r="T696" s="357"/>
      <c r="U696" s="357"/>
      <c r="V696" s="357"/>
      <c r="W696" s="357"/>
      <c r="X696" s="357"/>
      <c r="Y696" s="357"/>
      <c r="Z696" s="357"/>
      <c r="AA696" s="357"/>
      <c r="AB696" s="357"/>
      <c r="AC696" s="357"/>
      <c r="AD696" s="357"/>
      <c r="AE696" s="357"/>
      <c r="AF696" s="357"/>
      <c r="AG696" s="357"/>
      <c r="AH696" s="357"/>
      <c r="AI696" s="357"/>
      <c r="AJ696" s="357"/>
      <c r="AK696" s="357"/>
      <c r="AL696" s="357"/>
      <c r="AM696" s="357"/>
      <c r="AN696" s="357"/>
      <c r="AO696" s="357"/>
      <c r="AP696" s="357"/>
      <c r="AQ696" s="357"/>
      <c r="AR696" s="357"/>
      <c r="AS696" s="357"/>
      <c r="AT696" s="357"/>
      <c r="AU696" s="228"/>
      <c r="AV696" s="228"/>
      <c r="AW696" s="228"/>
      <c r="AX696" s="72"/>
    </row>
    <row r="697" spans="1:50" ht="22.5" customHeight="1" x14ac:dyDescent="0.25">
      <c r="A697" s="357"/>
      <c r="B697" s="358"/>
      <c r="C697" s="358"/>
      <c r="D697" s="357"/>
      <c r="E697" s="357"/>
      <c r="F697" s="359"/>
      <c r="G697" s="359"/>
      <c r="H697" s="359"/>
      <c r="I697" s="359"/>
      <c r="J697" s="359"/>
      <c r="K697" s="359"/>
      <c r="L697" s="357"/>
      <c r="M697" s="357"/>
      <c r="N697" s="357"/>
      <c r="O697" s="357"/>
      <c r="P697" s="357"/>
      <c r="Q697" s="357"/>
      <c r="R697" s="357"/>
      <c r="S697" s="357"/>
      <c r="T697" s="357"/>
      <c r="U697" s="357"/>
      <c r="V697" s="357"/>
      <c r="W697" s="357"/>
      <c r="X697" s="357"/>
      <c r="Y697" s="357"/>
      <c r="Z697" s="357"/>
      <c r="AA697" s="357"/>
      <c r="AB697" s="357"/>
      <c r="AC697" s="357"/>
      <c r="AD697" s="357"/>
      <c r="AE697" s="357"/>
      <c r="AF697" s="357"/>
      <c r="AG697" s="357"/>
      <c r="AH697" s="357"/>
      <c r="AI697" s="357"/>
      <c r="AJ697" s="357"/>
      <c r="AK697" s="357"/>
      <c r="AL697" s="357"/>
      <c r="AM697" s="357"/>
      <c r="AN697" s="357"/>
      <c r="AO697" s="357"/>
      <c r="AP697" s="357"/>
      <c r="AQ697" s="357"/>
      <c r="AR697" s="357"/>
      <c r="AS697" s="357"/>
      <c r="AT697" s="357"/>
      <c r="AU697" s="228"/>
      <c r="AV697" s="228"/>
      <c r="AW697" s="228"/>
      <c r="AX697" s="72"/>
    </row>
    <row r="698" spans="1:50" ht="22.5" customHeight="1" x14ac:dyDescent="0.25">
      <c r="A698" s="357"/>
      <c r="B698" s="358"/>
      <c r="C698" s="358"/>
      <c r="D698" s="357"/>
      <c r="E698" s="357"/>
      <c r="F698" s="359"/>
      <c r="G698" s="359"/>
      <c r="H698" s="359"/>
      <c r="I698" s="359"/>
      <c r="J698" s="359"/>
      <c r="K698" s="359"/>
      <c r="L698" s="357"/>
      <c r="M698" s="357"/>
      <c r="N698" s="357"/>
      <c r="O698" s="357"/>
      <c r="P698" s="357"/>
      <c r="Q698" s="357"/>
      <c r="R698" s="357"/>
      <c r="S698" s="357"/>
      <c r="T698" s="357"/>
      <c r="U698" s="357"/>
      <c r="V698" s="357"/>
      <c r="W698" s="357"/>
      <c r="X698" s="357"/>
      <c r="Y698" s="357"/>
      <c r="Z698" s="357"/>
      <c r="AA698" s="357"/>
      <c r="AB698" s="357"/>
      <c r="AC698" s="357"/>
      <c r="AD698" s="357"/>
      <c r="AE698" s="357"/>
      <c r="AF698" s="357"/>
      <c r="AG698" s="357"/>
      <c r="AH698" s="357"/>
      <c r="AI698" s="357"/>
      <c r="AJ698" s="357"/>
      <c r="AK698" s="357"/>
      <c r="AL698" s="357"/>
      <c r="AM698" s="357"/>
      <c r="AN698" s="357"/>
      <c r="AO698" s="357"/>
      <c r="AP698" s="357"/>
      <c r="AQ698" s="357"/>
      <c r="AR698" s="357"/>
      <c r="AS698" s="357"/>
      <c r="AT698" s="357"/>
      <c r="AU698" s="228"/>
      <c r="AV698" s="228"/>
      <c r="AW698" s="228"/>
      <c r="AX698" s="72"/>
    </row>
    <row r="699" spans="1:50" ht="22.5" customHeight="1" x14ac:dyDescent="0.25">
      <c r="A699" s="357"/>
      <c r="B699" s="358"/>
      <c r="C699" s="358"/>
      <c r="D699" s="357"/>
      <c r="E699" s="357"/>
      <c r="F699" s="359"/>
      <c r="G699" s="359"/>
      <c r="H699" s="359"/>
      <c r="I699" s="359"/>
      <c r="J699" s="359"/>
      <c r="K699" s="359"/>
      <c r="L699" s="357"/>
      <c r="M699" s="357"/>
      <c r="N699" s="357"/>
      <c r="O699" s="357"/>
      <c r="P699" s="357"/>
      <c r="Q699" s="357"/>
      <c r="R699" s="357"/>
      <c r="S699" s="357"/>
      <c r="T699" s="357"/>
      <c r="U699" s="357"/>
      <c r="V699" s="357"/>
      <c r="W699" s="357"/>
      <c r="X699" s="357"/>
      <c r="Y699" s="357"/>
      <c r="Z699" s="357"/>
      <c r="AA699" s="357"/>
      <c r="AB699" s="357"/>
      <c r="AC699" s="357"/>
      <c r="AD699" s="357"/>
      <c r="AE699" s="357"/>
      <c r="AF699" s="357"/>
      <c r="AG699" s="357"/>
      <c r="AH699" s="357"/>
      <c r="AI699" s="357"/>
      <c r="AJ699" s="357"/>
      <c r="AK699" s="357"/>
      <c r="AL699" s="357"/>
      <c r="AM699" s="357"/>
      <c r="AN699" s="357"/>
      <c r="AO699" s="357"/>
      <c r="AP699" s="357"/>
      <c r="AQ699" s="357"/>
      <c r="AR699" s="357"/>
      <c r="AS699" s="357"/>
      <c r="AT699" s="357"/>
      <c r="AU699" s="228"/>
      <c r="AV699" s="228"/>
      <c r="AW699" s="228"/>
      <c r="AX699" s="72"/>
    </row>
    <row r="700" spans="1:50" ht="22.5" customHeight="1" x14ac:dyDescent="0.25">
      <c r="A700" s="357"/>
      <c r="B700" s="358"/>
      <c r="C700" s="358"/>
      <c r="D700" s="357"/>
      <c r="E700" s="357"/>
      <c r="F700" s="359"/>
      <c r="G700" s="359"/>
      <c r="H700" s="359"/>
      <c r="I700" s="359"/>
      <c r="J700" s="359"/>
      <c r="K700" s="359"/>
      <c r="L700" s="357"/>
      <c r="M700" s="357"/>
      <c r="N700" s="357"/>
      <c r="O700" s="357"/>
      <c r="P700" s="357"/>
      <c r="Q700" s="357"/>
      <c r="R700" s="357"/>
      <c r="S700" s="357"/>
      <c r="T700" s="357"/>
      <c r="U700" s="357"/>
      <c r="V700" s="357"/>
      <c r="W700" s="357"/>
      <c r="X700" s="357"/>
      <c r="Y700" s="357"/>
      <c r="Z700" s="357"/>
      <c r="AA700" s="357"/>
      <c r="AB700" s="357"/>
      <c r="AC700" s="357"/>
      <c r="AD700" s="357"/>
      <c r="AE700" s="357"/>
      <c r="AF700" s="357"/>
      <c r="AG700" s="357"/>
      <c r="AH700" s="357"/>
      <c r="AI700" s="357"/>
      <c r="AJ700" s="357"/>
      <c r="AK700" s="357"/>
      <c r="AL700" s="357"/>
      <c r="AM700" s="357"/>
      <c r="AN700" s="357"/>
      <c r="AO700" s="357"/>
      <c r="AP700" s="357"/>
      <c r="AQ700" s="357"/>
      <c r="AR700" s="357"/>
      <c r="AS700" s="357"/>
      <c r="AT700" s="357"/>
      <c r="AU700" s="228"/>
      <c r="AV700" s="228"/>
      <c r="AW700" s="228"/>
      <c r="AX700" s="72"/>
    </row>
    <row r="701" spans="1:50" ht="22.5" customHeight="1" x14ac:dyDescent="0.25">
      <c r="A701" s="357"/>
      <c r="B701" s="358"/>
      <c r="C701" s="358"/>
      <c r="D701" s="357"/>
      <c r="E701" s="357"/>
      <c r="F701" s="359"/>
      <c r="G701" s="359"/>
      <c r="H701" s="359"/>
      <c r="I701" s="359"/>
      <c r="J701" s="359"/>
      <c r="K701" s="359"/>
      <c r="L701" s="357"/>
      <c r="M701" s="357"/>
      <c r="N701" s="357"/>
      <c r="O701" s="357"/>
      <c r="P701" s="357"/>
      <c r="Q701" s="357"/>
      <c r="R701" s="357"/>
      <c r="S701" s="357"/>
      <c r="T701" s="357"/>
      <c r="U701" s="357"/>
      <c r="V701" s="357"/>
      <c r="W701" s="357"/>
      <c r="X701" s="357"/>
      <c r="Y701" s="357"/>
      <c r="Z701" s="357"/>
      <c r="AA701" s="357"/>
      <c r="AB701" s="357"/>
      <c r="AC701" s="357"/>
      <c r="AD701" s="357"/>
      <c r="AE701" s="357"/>
      <c r="AF701" s="357"/>
      <c r="AG701" s="357"/>
      <c r="AH701" s="357"/>
      <c r="AI701" s="357"/>
      <c r="AJ701" s="357"/>
      <c r="AK701" s="357"/>
      <c r="AL701" s="357"/>
      <c r="AM701" s="357"/>
      <c r="AN701" s="357"/>
      <c r="AO701" s="357"/>
      <c r="AP701" s="357"/>
      <c r="AQ701" s="357"/>
      <c r="AR701" s="357"/>
      <c r="AS701" s="357"/>
      <c r="AT701" s="357"/>
      <c r="AU701" s="228"/>
      <c r="AV701" s="228"/>
      <c r="AW701" s="228"/>
      <c r="AX701" s="72"/>
    </row>
    <row r="702" spans="1:50" ht="22.5" customHeight="1" x14ac:dyDescent="0.25">
      <c r="A702" s="357"/>
      <c r="B702" s="358"/>
      <c r="C702" s="358"/>
      <c r="D702" s="357"/>
      <c r="E702" s="357"/>
      <c r="F702" s="359"/>
      <c r="G702" s="359"/>
      <c r="H702" s="359"/>
      <c r="I702" s="359"/>
      <c r="J702" s="359"/>
      <c r="K702" s="359"/>
      <c r="L702" s="357"/>
      <c r="M702" s="357"/>
      <c r="N702" s="357"/>
      <c r="O702" s="357"/>
      <c r="P702" s="357"/>
      <c r="Q702" s="357"/>
      <c r="R702" s="357"/>
      <c r="S702" s="357"/>
      <c r="T702" s="357"/>
      <c r="U702" s="357"/>
      <c r="V702" s="357"/>
      <c r="W702" s="357"/>
      <c r="X702" s="357"/>
      <c r="Y702" s="357"/>
      <c r="Z702" s="357"/>
      <c r="AA702" s="357"/>
      <c r="AB702" s="357"/>
      <c r="AC702" s="357"/>
      <c r="AD702" s="357"/>
      <c r="AE702" s="357"/>
      <c r="AF702" s="357"/>
      <c r="AG702" s="357"/>
      <c r="AH702" s="357"/>
      <c r="AI702" s="357"/>
      <c r="AJ702" s="357"/>
      <c r="AK702" s="357"/>
      <c r="AL702" s="357"/>
      <c r="AM702" s="357"/>
      <c r="AN702" s="357"/>
      <c r="AO702" s="357"/>
      <c r="AP702" s="357"/>
      <c r="AQ702" s="357"/>
      <c r="AR702" s="357"/>
      <c r="AS702" s="357"/>
      <c r="AT702" s="357"/>
      <c r="AU702" s="228"/>
      <c r="AV702" s="228"/>
      <c r="AW702" s="228"/>
      <c r="AX702" s="72"/>
    </row>
    <row r="703" spans="1:50" ht="22.5" customHeight="1" x14ac:dyDescent="0.25">
      <c r="A703" s="357"/>
      <c r="B703" s="358"/>
      <c r="C703" s="358"/>
      <c r="D703" s="357"/>
      <c r="E703" s="357"/>
      <c r="F703" s="359"/>
      <c r="G703" s="359"/>
      <c r="H703" s="359"/>
      <c r="I703" s="359"/>
      <c r="J703" s="359"/>
      <c r="K703" s="359"/>
      <c r="L703" s="357"/>
      <c r="M703" s="357"/>
      <c r="N703" s="357"/>
      <c r="O703" s="357"/>
      <c r="P703" s="357"/>
      <c r="Q703" s="357"/>
      <c r="R703" s="357"/>
      <c r="S703" s="357"/>
      <c r="T703" s="357"/>
      <c r="U703" s="357"/>
      <c r="V703" s="357"/>
      <c r="W703" s="357"/>
      <c r="X703" s="357"/>
      <c r="Y703" s="357"/>
      <c r="Z703" s="357"/>
      <c r="AA703" s="357"/>
      <c r="AB703" s="357"/>
      <c r="AC703" s="357"/>
      <c r="AD703" s="357"/>
      <c r="AE703" s="357"/>
      <c r="AF703" s="357"/>
      <c r="AG703" s="357"/>
      <c r="AH703" s="357"/>
      <c r="AI703" s="357"/>
      <c r="AJ703" s="357"/>
      <c r="AK703" s="357"/>
      <c r="AL703" s="357"/>
      <c r="AM703" s="357"/>
      <c r="AN703" s="357"/>
      <c r="AO703" s="357"/>
      <c r="AP703" s="357"/>
      <c r="AQ703" s="357"/>
      <c r="AR703" s="357"/>
      <c r="AS703" s="357"/>
      <c r="AT703" s="357"/>
      <c r="AU703" s="228"/>
      <c r="AV703" s="228"/>
      <c r="AW703" s="228"/>
      <c r="AX703" s="72"/>
    </row>
    <row r="704" spans="1:50" ht="22.5" customHeight="1" x14ac:dyDescent="0.25">
      <c r="A704" s="357"/>
      <c r="B704" s="358"/>
      <c r="C704" s="358"/>
      <c r="D704" s="357"/>
      <c r="E704" s="357"/>
      <c r="F704" s="359"/>
      <c r="G704" s="359"/>
      <c r="H704" s="359"/>
      <c r="I704" s="359"/>
      <c r="J704" s="359"/>
      <c r="K704" s="359"/>
      <c r="L704" s="357"/>
      <c r="M704" s="357"/>
      <c r="N704" s="357"/>
      <c r="O704" s="357"/>
      <c r="P704" s="357"/>
      <c r="Q704" s="357"/>
      <c r="R704" s="357"/>
      <c r="S704" s="357"/>
      <c r="T704" s="357"/>
      <c r="U704" s="357"/>
      <c r="V704" s="357"/>
      <c r="W704" s="357"/>
      <c r="X704" s="357"/>
      <c r="Y704" s="357"/>
      <c r="Z704" s="357"/>
      <c r="AA704" s="357"/>
      <c r="AB704" s="357"/>
      <c r="AC704" s="357"/>
      <c r="AD704" s="357"/>
      <c r="AE704" s="357"/>
      <c r="AF704" s="357"/>
      <c r="AG704" s="357"/>
      <c r="AH704" s="357"/>
      <c r="AI704" s="357"/>
      <c r="AJ704" s="357"/>
      <c r="AK704" s="357"/>
      <c r="AL704" s="357"/>
      <c r="AM704" s="357"/>
      <c r="AN704" s="357"/>
      <c r="AO704" s="357"/>
      <c r="AP704" s="357"/>
      <c r="AQ704" s="357"/>
      <c r="AR704" s="357"/>
      <c r="AS704" s="357"/>
      <c r="AT704" s="357"/>
      <c r="AU704" s="228"/>
      <c r="AV704" s="228"/>
      <c r="AW704" s="228"/>
      <c r="AX704" s="72"/>
    </row>
    <row r="705" spans="1:50" ht="22.5" customHeight="1" x14ac:dyDescent="0.25">
      <c r="A705" s="357"/>
      <c r="B705" s="358"/>
      <c r="C705" s="358"/>
      <c r="D705" s="357"/>
      <c r="E705" s="357"/>
      <c r="F705" s="359"/>
      <c r="G705" s="359"/>
      <c r="H705" s="359"/>
      <c r="I705" s="359"/>
      <c r="J705" s="359"/>
      <c r="K705" s="359"/>
      <c r="L705" s="357"/>
      <c r="M705" s="357"/>
      <c r="N705" s="357"/>
      <c r="O705" s="357"/>
      <c r="P705" s="357"/>
      <c r="Q705" s="357"/>
      <c r="R705" s="357"/>
      <c r="S705" s="357"/>
      <c r="T705" s="357"/>
      <c r="U705" s="357"/>
      <c r="V705" s="357"/>
      <c r="W705" s="357"/>
      <c r="X705" s="357"/>
      <c r="Y705" s="357"/>
      <c r="Z705" s="357"/>
      <c r="AA705" s="357"/>
      <c r="AB705" s="357"/>
      <c r="AC705" s="357"/>
      <c r="AD705" s="357"/>
      <c r="AE705" s="357"/>
      <c r="AF705" s="357"/>
      <c r="AG705" s="357"/>
      <c r="AH705" s="357"/>
      <c r="AI705" s="357"/>
      <c r="AJ705" s="357"/>
      <c r="AK705" s="357"/>
      <c r="AL705" s="357"/>
      <c r="AM705" s="357"/>
      <c r="AN705" s="357"/>
      <c r="AO705" s="357"/>
      <c r="AP705" s="357"/>
      <c r="AQ705" s="357"/>
      <c r="AR705" s="357"/>
      <c r="AS705" s="357"/>
      <c r="AT705" s="357"/>
      <c r="AU705" s="228"/>
      <c r="AV705" s="228"/>
      <c r="AW705" s="228"/>
      <c r="AX705" s="72"/>
    </row>
    <row r="706" spans="1:50" ht="22.5" customHeight="1" x14ac:dyDescent="0.25">
      <c r="A706" s="357"/>
      <c r="B706" s="358"/>
      <c r="C706" s="358"/>
      <c r="D706" s="357"/>
      <c r="E706" s="357"/>
      <c r="F706" s="359"/>
      <c r="G706" s="359"/>
      <c r="H706" s="359"/>
      <c r="I706" s="359"/>
      <c r="J706" s="359"/>
      <c r="K706" s="359"/>
      <c r="L706" s="357"/>
      <c r="M706" s="357"/>
      <c r="N706" s="357"/>
      <c r="O706" s="357"/>
      <c r="P706" s="357"/>
      <c r="Q706" s="357"/>
      <c r="R706" s="357"/>
      <c r="S706" s="357"/>
      <c r="T706" s="357"/>
      <c r="U706" s="357"/>
      <c r="V706" s="357"/>
      <c r="W706" s="357"/>
      <c r="X706" s="357"/>
      <c r="Y706" s="357"/>
      <c r="Z706" s="357"/>
      <c r="AA706" s="357"/>
      <c r="AB706" s="357"/>
      <c r="AC706" s="357"/>
      <c r="AD706" s="357"/>
      <c r="AE706" s="357"/>
      <c r="AF706" s="357"/>
      <c r="AG706" s="357"/>
      <c r="AH706" s="357"/>
      <c r="AI706" s="357"/>
      <c r="AJ706" s="357"/>
      <c r="AK706" s="357"/>
      <c r="AL706" s="357"/>
      <c r="AM706" s="357"/>
      <c r="AN706" s="357"/>
      <c r="AO706" s="357"/>
      <c r="AP706" s="357"/>
      <c r="AQ706" s="357"/>
      <c r="AR706" s="357"/>
      <c r="AS706" s="357"/>
      <c r="AT706" s="357"/>
      <c r="AU706" s="228"/>
      <c r="AV706" s="228"/>
      <c r="AW706" s="228"/>
      <c r="AX706" s="72"/>
    </row>
    <row r="707" spans="1:50" ht="22.5" customHeight="1" x14ac:dyDescent="0.25">
      <c r="A707" s="357"/>
      <c r="B707" s="358"/>
      <c r="C707" s="358"/>
      <c r="D707" s="357"/>
      <c r="E707" s="357"/>
      <c r="F707" s="359"/>
      <c r="G707" s="359"/>
      <c r="H707" s="359"/>
      <c r="I707" s="359"/>
      <c r="J707" s="359"/>
      <c r="K707" s="359"/>
      <c r="L707" s="357"/>
      <c r="M707" s="357"/>
      <c r="N707" s="357"/>
      <c r="O707" s="357"/>
      <c r="P707" s="357"/>
      <c r="Q707" s="357"/>
      <c r="R707" s="357"/>
      <c r="S707" s="357"/>
      <c r="T707" s="357"/>
      <c r="U707" s="357"/>
      <c r="V707" s="357"/>
      <c r="W707" s="357"/>
      <c r="X707" s="357"/>
      <c r="Y707" s="357"/>
      <c r="Z707" s="357"/>
      <c r="AA707" s="357"/>
      <c r="AB707" s="357"/>
      <c r="AC707" s="357"/>
      <c r="AD707" s="357"/>
      <c r="AE707" s="357"/>
      <c r="AF707" s="357"/>
      <c r="AG707" s="357"/>
      <c r="AH707" s="357"/>
      <c r="AI707" s="357"/>
      <c r="AJ707" s="357"/>
      <c r="AK707" s="357"/>
      <c r="AL707" s="357"/>
      <c r="AM707" s="357"/>
      <c r="AN707" s="357"/>
      <c r="AO707" s="357"/>
      <c r="AP707" s="357"/>
      <c r="AQ707" s="357"/>
      <c r="AR707" s="357"/>
      <c r="AS707" s="357"/>
      <c r="AT707" s="357"/>
      <c r="AU707" s="228"/>
      <c r="AV707" s="228"/>
      <c r="AW707" s="228"/>
      <c r="AX707" s="72"/>
    </row>
    <row r="708" spans="1:50" ht="22.5" customHeight="1" x14ac:dyDescent="0.25">
      <c r="A708" s="357"/>
      <c r="B708" s="358"/>
      <c r="C708" s="358"/>
      <c r="D708" s="357"/>
      <c r="E708" s="357"/>
      <c r="F708" s="359"/>
      <c r="G708" s="359"/>
      <c r="H708" s="359"/>
      <c r="I708" s="359"/>
      <c r="J708" s="359"/>
      <c r="K708" s="359"/>
      <c r="L708" s="357"/>
      <c r="M708" s="357"/>
      <c r="N708" s="357"/>
      <c r="O708" s="357"/>
      <c r="P708" s="357"/>
      <c r="Q708" s="357"/>
      <c r="R708" s="357"/>
      <c r="S708" s="357"/>
      <c r="T708" s="357"/>
      <c r="U708" s="357"/>
      <c r="V708" s="357"/>
      <c r="W708" s="357"/>
      <c r="X708" s="357"/>
      <c r="Y708" s="357"/>
      <c r="Z708" s="357"/>
      <c r="AA708" s="357"/>
      <c r="AB708" s="357"/>
      <c r="AC708" s="357"/>
      <c r="AD708" s="357"/>
      <c r="AE708" s="357"/>
      <c r="AF708" s="357"/>
      <c r="AG708" s="357"/>
      <c r="AH708" s="357"/>
      <c r="AI708" s="357"/>
      <c r="AJ708" s="357"/>
      <c r="AK708" s="357"/>
      <c r="AL708" s="357"/>
      <c r="AM708" s="357"/>
      <c r="AN708" s="357"/>
      <c r="AO708" s="357"/>
      <c r="AP708" s="357"/>
      <c r="AQ708" s="357"/>
      <c r="AR708" s="357"/>
      <c r="AS708" s="357"/>
      <c r="AT708" s="357"/>
      <c r="AU708" s="228"/>
      <c r="AV708" s="228"/>
      <c r="AW708" s="228"/>
      <c r="AX708" s="72"/>
    </row>
    <row r="709" spans="1:50" ht="22.5" customHeight="1" x14ac:dyDescent="0.25">
      <c r="A709" s="357"/>
      <c r="B709" s="358"/>
      <c r="C709" s="358"/>
      <c r="D709" s="357"/>
      <c r="E709" s="357"/>
      <c r="F709" s="359"/>
      <c r="G709" s="359"/>
      <c r="H709" s="359"/>
      <c r="I709" s="359"/>
      <c r="J709" s="359"/>
      <c r="K709" s="359"/>
      <c r="L709" s="357"/>
      <c r="M709" s="357"/>
      <c r="N709" s="357"/>
      <c r="O709" s="357"/>
      <c r="P709" s="357"/>
      <c r="Q709" s="357"/>
      <c r="R709" s="357"/>
      <c r="S709" s="357"/>
      <c r="T709" s="357"/>
      <c r="U709" s="357"/>
      <c r="V709" s="357"/>
      <c r="W709" s="357"/>
      <c r="X709" s="357"/>
      <c r="Y709" s="357"/>
      <c r="Z709" s="357"/>
      <c r="AA709" s="357"/>
      <c r="AB709" s="357"/>
      <c r="AC709" s="357"/>
      <c r="AD709" s="357"/>
      <c r="AE709" s="357"/>
      <c r="AF709" s="357"/>
      <c r="AG709" s="357"/>
      <c r="AH709" s="357"/>
      <c r="AI709" s="357"/>
      <c r="AJ709" s="357"/>
      <c r="AK709" s="357"/>
      <c r="AL709" s="357"/>
      <c r="AM709" s="357"/>
      <c r="AN709" s="357"/>
      <c r="AO709" s="357"/>
      <c r="AP709" s="357"/>
      <c r="AQ709" s="357"/>
      <c r="AR709" s="357"/>
      <c r="AS709" s="357"/>
      <c r="AT709" s="357"/>
      <c r="AU709" s="228"/>
      <c r="AV709" s="228"/>
      <c r="AW709" s="228"/>
      <c r="AX709" s="72"/>
    </row>
    <row r="710" spans="1:50" ht="22.5" customHeight="1" x14ac:dyDescent="0.25">
      <c r="A710" s="357"/>
      <c r="B710" s="358"/>
      <c r="C710" s="358"/>
      <c r="D710" s="357"/>
      <c r="E710" s="357"/>
      <c r="F710" s="359"/>
      <c r="G710" s="359"/>
      <c r="H710" s="359"/>
      <c r="I710" s="359"/>
      <c r="J710" s="359"/>
      <c r="K710" s="359"/>
      <c r="L710" s="357"/>
      <c r="M710" s="357"/>
      <c r="N710" s="357"/>
      <c r="O710" s="357"/>
      <c r="P710" s="357"/>
      <c r="Q710" s="357"/>
      <c r="R710" s="357"/>
      <c r="S710" s="357"/>
      <c r="T710" s="357"/>
      <c r="U710" s="357"/>
      <c r="V710" s="357"/>
      <c r="W710" s="357"/>
      <c r="X710" s="357"/>
      <c r="Y710" s="357"/>
      <c r="Z710" s="357"/>
      <c r="AA710" s="357"/>
      <c r="AB710" s="357"/>
      <c r="AC710" s="357"/>
      <c r="AD710" s="357"/>
      <c r="AE710" s="357"/>
      <c r="AF710" s="357"/>
      <c r="AG710" s="357"/>
      <c r="AH710" s="357"/>
      <c r="AI710" s="357"/>
      <c r="AJ710" s="357"/>
      <c r="AK710" s="357"/>
      <c r="AL710" s="357"/>
      <c r="AM710" s="357"/>
      <c r="AN710" s="357"/>
      <c r="AO710" s="357"/>
      <c r="AP710" s="357"/>
      <c r="AQ710" s="357"/>
      <c r="AR710" s="357"/>
      <c r="AS710" s="357"/>
      <c r="AT710" s="357"/>
      <c r="AU710" s="228"/>
      <c r="AV710" s="228"/>
      <c r="AW710" s="228"/>
      <c r="AX710" s="72"/>
    </row>
    <row r="711" spans="1:50" ht="22.5" customHeight="1" x14ac:dyDescent="0.25">
      <c r="A711" s="357"/>
      <c r="B711" s="358"/>
      <c r="C711" s="358"/>
      <c r="D711" s="357"/>
      <c r="E711" s="357"/>
      <c r="F711" s="359"/>
      <c r="G711" s="359"/>
      <c r="H711" s="359"/>
      <c r="I711" s="359"/>
      <c r="J711" s="359"/>
      <c r="K711" s="359"/>
      <c r="L711" s="357"/>
      <c r="M711" s="357"/>
      <c r="N711" s="357"/>
      <c r="O711" s="357"/>
      <c r="P711" s="357"/>
      <c r="Q711" s="357"/>
      <c r="R711" s="357"/>
      <c r="S711" s="357"/>
      <c r="T711" s="357"/>
      <c r="U711" s="357"/>
      <c r="V711" s="357"/>
      <c r="W711" s="357"/>
      <c r="X711" s="357"/>
      <c r="Y711" s="357"/>
      <c r="Z711" s="357"/>
      <c r="AA711" s="357"/>
      <c r="AB711" s="357"/>
      <c r="AC711" s="357"/>
      <c r="AD711" s="357"/>
      <c r="AE711" s="357"/>
      <c r="AF711" s="357"/>
      <c r="AG711" s="357"/>
      <c r="AH711" s="357"/>
      <c r="AI711" s="357"/>
      <c r="AJ711" s="357"/>
      <c r="AK711" s="357"/>
      <c r="AL711" s="357"/>
      <c r="AM711" s="357"/>
      <c r="AN711" s="357"/>
      <c r="AO711" s="357"/>
      <c r="AP711" s="357"/>
      <c r="AQ711" s="357"/>
      <c r="AR711" s="357"/>
      <c r="AS711" s="357"/>
      <c r="AT711" s="357"/>
      <c r="AU711" s="228"/>
      <c r="AV711" s="228"/>
      <c r="AW711" s="228"/>
      <c r="AX711" s="72"/>
    </row>
    <row r="712" spans="1:50" ht="22.5" customHeight="1" x14ac:dyDescent="0.25">
      <c r="A712" s="357"/>
      <c r="B712" s="358"/>
      <c r="C712" s="358"/>
      <c r="D712" s="357"/>
      <c r="E712" s="357"/>
      <c r="F712" s="359"/>
      <c r="G712" s="359"/>
      <c r="H712" s="359"/>
      <c r="I712" s="359"/>
      <c r="J712" s="359"/>
      <c r="K712" s="359"/>
      <c r="L712" s="357"/>
      <c r="M712" s="357"/>
      <c r="N712" s="357"/>
      <c r="O712" s="357"/>
      <c r="P712" s="357"/>
      <c r="Q712" s="357"/>
      <c r="R712" s="357"/>
      <c r="S712" s="357"/>
      <c r="T712" s="357"/>
      <c r="U712" s="357"/>
      <c r="V712" s="357"/>
      <c r="W712" s="357"/>
      <c r="X712" s="357"/>
      <c r="Y712" s="357"/>
      <c r="Z712" s="357"/>
      <c r="AA712" s="357"/>
      <c r="AB712" s="357"/>
      <c r="AC712" s="357"/>
      <c r="AD712" s="357"/>
      <c r="AE712" s="357"/>
      <c r="AF712" s="357"/>
      <c r="AG712" s="357"/>
      <c r="AH712" s="357"/>
      <c r="AI712" s="357"/>
      <c r="AJ712" s="357"/>
      <c r="AK712" s="357"/>
      <c r="AL712" s="357"/>
      <c r="AM712" s="357"/>
      <c r="AN712" s="357"/>
      <c r="AO712" s="357"/>
      <c r="AP712" s="357"/>
      <c r="AQ712" s="357"/>
      <c r="AR712" s="357"/>
      <c r="AS712" s="357"/>
      <c r="AT712" s="357"/>
      <c r="AU712" s="228"/>
      <c r="AV712" s="228"/>
      <c r="AW712" s="228"/>
      <c r="AX712" s="72"/>
    </row>
    <row r="713" spans="1:50" ht="22.5" customHeight="1" x14ac:dyDescent="0.25">
      <c r="A713" s="357"/>
      <c r="B713" s="358"/>
      <c r="C713" s="358"/>
      <c r="D713" s="357"/>
      <c r="E713" s="357"/>
      <c r="F713" s="359"/>
      <c r="G713" s="359"/>
      <c r="H713" s="359"/>
      <c r="I713" s="359"/>
      <c r="J713" s="359"/>
      <c r="K713" s="359"/>
      <c r="L713" s="357"/>
      <c r="M713" s="357"/>
      <c r="N713" s="357"/>
      <c r="O713" s="357"/>
      <c r="P713" s="357"/>
      <c r="Q713" s="357"/>
      <c r="R713" s="357"/>
      <c r="S713" s="357"/>
      <c r="T713" s="357"/>
      <c r="U713" s="357"/>
      <c r="V713" s="357"/>
      <c r="W713" s="357"/>
      <c r="X713" s="357"/>
      <c r="Y713" s="357"/>
      <c r="Z713" s="357"/>
      <c r="AA713" s="357"/>
      <c r="AB713" s="357"/>
      <c r="AC713" s="357"/>
      <c r="AD713" s="357"/>
      <c r="AE713" s="357"/>
      <c r="AF713" s="357"/>
      <c r="AG713" s="357"/>
      <c r="AH713" s="357"/>
      <c r="AI713" s="357"/>
      <c r="AJ713" s="357"/>
      <c r="AK713" s="357"/>
      <c r="AL713" s="357"/>
      <c r="AM713" s="357"/>
      <c r="AN713" s="357"/>
      <c r="AO713" s="357"/>
      <c r="AP713" s="357"/>
      <c r="AQ713" s="357"/>
      <c r="AR713" s="357"/>
      <c r="AS713" s="357"/>
      <c r="AT713" s="357"/>
      <c r="AU713" s="228"/>
      <c r="AV713" s="228"/>
      <c r="AW713" s="228"/>
      <c r="AX713" s="72"/>
    </row>
    <row r="714" spans="1:50" ht="22.5" customHeight="1" x14ac:dyDescent="0.25">
      <c r="A714" s="357"/>
      <c r="B714" s="358"/>
      <c r="C714" s="358"/>
      <c r="D714" s="357"/>
      <c r="E714" s="357"/>
      <c r="F714" s="359"/>
      <c r="G714" s="359"/>
      <c r="H714" s="359"/>
      <c r="I714" s="359"/>
      <c r="J714" s="359"/>
      <c r="K714" s="359"/>
      <c r="L714" s="357"/>
      <c r="M714" s="357"/>
      <c r="N714" s="357"/>
      <c r="O714" s="357"/>
      <c r="P714" s="357"/>
      <c r="Q714" s="357"/>
      <c r="R714" s="357"/>
      <c r="S714" s="357"/>
      <c r="T714" s="357"/>
      <c r="U714" s="357"/>
      <c r="V714" s="357"/>
      <c r="W714" s="357"/>
      <c r="X714" s="357"/>
      <c r="Y714" s="357"/>
      <c r="Z714" s="357"/>
      <c r="AA714" s="357"/>
      <c r="AB714" s="357"/>
      <c r="AC714" s="357"/>
      <c r="AD714" s="357"/>
      <c r="AE714" s="357"/>
      <c r="AF714" s="357"/>
      <c r="AG714" s="357"/>
      <c r="AH714" s="357"/>
      <c r="AI714" s="357"/>
      <c r="AJ714" s="357"/>
      <c r="AK714" s="357"/>
      <c r="AL714" s="357"/>
      <c r="AM714" s="357"/>
      <c r="AN714" s="357"/>
      <c r="AO714" s="357"/>
      <c r="AP714" s="357"/>
      <c r="AQ714" s="357"/>
      <c r="AR714" s="357"/>
      <c r="AS714" s="357"/>
      <c r="AT714" s="357"/>
      <c r="AU714" s="228"/>
      <c r="AV714" s="228"/>
      <c r="AW714" s="228"/>
      <c r="AX714" s="72"/>
    </row>
    <row r="715" spans="1:50" ht="22.5" customHeight="1" x14ac:dyDescent="0.25">
      <c r="A715" s="357"/>
      <c r="B715" s="358"/>
      <c r="C715" s="358"/>
      <c r="D715" s="357"/>
      <c r="E715" s="357"/>
      <c r="F715" s="359"/>
      <c r="G715" s="359"/>
      <c r="H715" s="359"/>
      <c r="I715" s="359"/>
      <c r="J715" s="359"/>
      <c r="K715" s="359"/>
      <c r="L715" s="357"/>
      <c r="M715" s="357"/>
      <c r="N715" s="357"/>
      <c r="O715" s="357"/>
      <c r="P715" s="357"/>
      <c r="Q715" s="357"/>
      <c r="R715" s="357"/>
      <c r="S715" s="357"/>
      <c r="T715" s="357"/>
      <c r="U715" s="357"/>
      <c r="V715" s="357"/>
      <c r="W715" s="357"/>
      <c r="X715" s="357"/>
      <c r="Y715" s="357"/>
      <c r="Z715" s="357"/>
      <c r="AA715" s="357"/>
      <c r="AB715" s="357"/>
      <c r="AC715" s="357"/>
      <c r="AD715" s="357"/>
      <c r="AE715" s="357"/>
      <c r="AF715" s="357"/>
      <c r="AG715" s="357"/>
      <c r="AH715" s="357"/>
      <c r="AI715" s="357"/>
      <c r="AJ715" s="357"/>
      <c r="AK715" s="357"/>
      <c r="AL715" s="357"/>
      <c r="AM715" s="357"/>
      <c r="AN715" s="357"/>
      <c r="AO715" s="357"/>
      <c r="AP715" s="357"/>
      <c r="AQ715" s="357"/>
      <c r="AR715" s="357"/>
      <c r="AS715" s="357"/>
      <c r="AT715" s="357"/>
      <c r="AU715" s="228"/>
      <c r="AV715" s="228"/>
      <c r="AW715" s="228"/>
      <c r="AX715" s="72"/>
    </row>
    <row r="716" spans="1:50" ht="22.5" customHeight="1" x14ac:dyDescent="0.25">
      <c r="A716" s="357"/>
      <c r="B716" s="358"/>
      <c r="C716" s="358"/>
      <c r="D716" s="357"/>
      <c r="E716" s="357"/>
      <c r="F716" s="359"/>
      <c r="G716" s="359"/>
      <c r="H716" s="359"/>
      <c r="I716" s="359"/>
      <c r="J716" s="359"/>
      <c r="K716" s="359"/>
      <c r="L716" s="357"/>
      <c r="M716" s="357"/>
      <c r="N716" s="357"/>
      <c r="O716" s="357"/>
      <c r="P716" s="357"/>
      <c r="Q716" s="357"/>
      <c r="R716" s="357"/>
      <c r="S716" s="357"/>
      <c r="T716" s="357"/>
      <c r="U716" s="357"/>
      <c r="V716" s="357"/>
      <c r="W716" s="357"/>
      <c r="X716" s="357"/>
      <c r="Y716" s="357"/>
      <c r="Z716" s="357"/>
      <c r="AA716" s="357"/>
      <c r="AB716" s="357"/>
      <c r="AC716" s="357"/>
      <c r="AD716" s="357"/>
      <c r="AE716" s="357"/>
      <c r="AF716" s="357"/>
      <c r="AG716" s="357"/>
      <c r="AH716" s="357"/>
      <c r="AI716" s="357"/>
      <c r="AJ716" s="357"/>
      <c r="AK716" s="357"/>
      <c r="AL716" s="357"/>
      <c r="AM716" s="357"/>
      <c r="AN716" s="357"/>
      <c r="AO716" s="357"/>
      <c r="AP716" s="357"/>
      <c r="AQ716" s="357"/>
      <c r="AR716" s="357"/>
      <c r="AS716" s="357"/>
      <c r="AT716" s="357"/>
      <c r="AU716" s="228"/>
      <c r="AV716" s="228"/>
      <c r="AW716" s="228"/>
      <c r="AX716" s="72"/>
    </row>
    <row r="717" spans="1:50" ht="22.5" customHeight="1" x14ac:dyDescent="0.25">
      <c r="A717" s="357"/>
      <c r="B717" s="358"/>
      <c r="C717" s="358"/>
      <c r="D717" s="357"/>
      <c r="E717" s="357"/>
      <c r="F717" s="359"/>
      <c r="G717" s="359"/>
      <c r="H717" s="359"/>
      <c r="I717" s="359"/>
      <c r="J717" s="359"/>
      <c r="K717" s="359"/>
      <c r="L717" s="357"/>
      <c r="M717" s="357"/>
      <c r="N717" s="357"/>
      <c r="O717" s="357"/>
      <c r="P717" s="357"/>
      <c r="Q717" s="357"/>
      <c r="R717" s="357"/>
      <c r="S717" s="357"/>
      <c r="T717" s="357"/>
      <c r="U717" s="357"/>
      <c r="V717" s="357"/>
      <c r="W717" s="357"/>
      <c r="X717" s="357"/>
      <c r="Y717" s="357"/>
      <c r="Z717" s="357"/>
      <c r="AA717" s="357"/>
      <c r="AB717" s="357"/>
      <c r="AC717" s="357"/>
      <c r="AD717" s="357"/>
      <c r="AE717" s="357"/>
      <c r="AF717" s="357"/>
      <c r="AG717" s="357"/>
      <c r="AH717" s="357"/>
      <c r="AI717" s="357"/>
      <c r="AJ717" s="357"/>
      <c r="AK717" s="357"/>
      <c r="AL717" s="357"/>
      <c r="AM717" s="357"/>
      <c r="AN717" s="357"/>
      <c r="AO717" s="357"/>
      <c r="AP717" s="357"/>
      <c r="AQ717" s="357"/>
      <c r="AR717" s="357"/>
      <c r="AS717" s="357"/>
      <c r="AT717" s="357"/>
      <c r="AU717" s="228"/>
      <c r="AV717" s="228"/>
      <c r="AW717" s="228"/>
      <c r="AX717" s="72"/>
    </row>
    <row r="718" spans="1:50" ht="22.5" customHeight="1" x14ac:dyDescent="0.25">
      <c r="A718" s="357"/>
      <c r="B718" s="358"/>
      <c r="C718" s="358"/>
      <c r="D718" s="357"/>
      <c r="E718" s="357"/>
      <c r="F718" s="359"/>
      <c r="G718" s="359"/>
      <c r="H718" s="359"/>
      <c r="I718" s="359"/>
      <c r="J718" s="359"/>
      <c r="K718" s="359"/>
      <c r="L718" s="357"/>
      <c r="M718" s="357"/>
      <c r="N718" s="357"/>
      <c r="O718" s="357"/>
      <c r="P718" s="357"/>
      <c r="Q718" s="357"/>
      <c r="R718" s="357"/>
      <c r="S718" s="357"/>
      <c r="T718" s="357"/>
      <c r="U718" s="357"/>
      <c r="V718" s="357"/>
      <c r="W718" s="357"/>
      <c r="X718" s="357"/>
      <c r="Y718" s="357"/>
      <c r="Z718" s="357"/>
      <c r="AA718" s="357"/>
      <c r="AB718" s="357"/>
      <c r="AC718" s="357"/>
      <c r="AD718" s="357"/>
      <c r="AE718" s="357"/>
      <c r="AF718" s="357"/>
      <c r="AG718" s="357"/>
      <c r="AH718" s="357"/>
      <c r="AI718" s="357"/>
      <c r="AJ718" s="357"/>
      <c r="AK718" s="357"/>
      <c r="AL718" s="357"/>
      <c r="AM718" s="357"/>
      <c r="AN718" s="357"/>
      <c r="AO718" s="357"/>
      <c r="AP718" s="357"/>
      <c r="AQ718" s="357"/>
      <c r="AR718" s="357"/>
      <c r="AS718" s="357"/>
      <c r="AT718" s="357"/>
      <c r="AU718" s="228"/>
      <c r="AV718" s="228"/>
      <c r="AW718" s="228"/>
      <c r="AX718" s="72"/>
    </row>
    <row r="719" spans="1:50" ht="22.5" customHeight="1" x14ac:dyDescent="0.25">
      <c r="A719" s="357"/>
      <c r="B719" s="358"/>
      <c r="C719" s="358"/>
      <c r="D719" s="357"/>
      <c r="E719" s="357"/>
      <c r="F719" s="359"/>
      <c r="G719" s="359"/>
      <c r="H719" s="359"/>
      <c r="I719" s="359"/>
      <c r="J719" s="359"/>
      <c r="K719" s="359"/>
      <c r="L719" s="357"/>
      <c r="M719" s="357"/>
      <c r="N719" s="357"/>
      <c r="O719" s="357"/>
      <c r="P719" s="357"/>
      <c r="Q719" s="357"/>
      <c r="R719" s="357"/>
      <c r="S719" s="357"/>
      <c r="T719" s="357"/>
      <c r="U719" s="357"/>
      <c r="V719" s="357"/>
      <c r="W719" s="357"/>
      <c r="X719" s="357"/>
      <c r="Y719" s="357"/>
      <c r="Z719" s="357"/>
      <c r="AA719" s="357"/>
      <c r="AB719" s="357"/>
      <c r="AC719" s="357"/>
      <c r="AD719" s="357"/>
      <c r="AE719" s="357"/>
      <c r="AF719" s="357"/>
      <c r="AG719" s="357"/>
      <c r="AH719" s="357"/>
      <c r="AI719" s="357"/>
      <c r="AJ719" s="357"/>
      <c r="AK719" s="357"/>
      <c r="AL719" s="357"/>
      <c r="AM719" s="357"/>
      <c r="AN719" s="357"/>
      <c r="AO719" s="357"/>
      <c r="AP719" s="357"/>
      <c r="AQ719" s="357"/>
      <c r="AR719" s="357"/>
      <c r="AS719" s="357"/>
      <c r="AT719" s="357"/>
      <c r="AU719" s="228"/>
      <c r="AV719" s="228"/>
      <c r="AW719" s="228"/>
      <c r="AX719" s="72"/>
    </row>
    <row r="720" spans="1:50" ht="22.5" customHeight="1" x14ac:dyDescent="0.25">
      <c r="A720" s="357"/>
      <c r="B720" s="358"/>
      <c r="C720" s="358"/>
      <c r="D720" s="357"/>
      <c r="E720" s="357"/>
      <c r="F720" s="359"/>
      <c r="G720" s="359"/>
      <c r="H720" s="359"/>
      <c r="I720" s="359"/>
      <c r="J720" s="359"/>
      <c r="K720" s="359"/>
      <c r="L720" s="357"/>
      <c r="M720" s="357"/>
      <c r="N720" s="357"/>
      <c r="O720" s="357"/>
      <c r="P720" s="357"/>
      <c r="Q720" s="357"/>
      <c r="R720" s="357"/>
      <c r="S720" s="357"/>
      <c r="T720" s="357"/>
      <c r="U720" s="357"/>
      <c r="V720" s="357"/>
      <c r="W720" s="357"/>
      <c r="X720" s="357"/>
      <c r="Y720" s="357"/>
      <c r="Z720" s="357"/>
      <c r="AA720" s="357"/>
      <c r="AB720" s="357"/>
      <c r="AC720" s="357"/>
      <c r="AD720" s="357"/>
      <c r="AE720" s="357"/>
      <c r="AF720" s="357"/>
      <c r="AG720" s="357"/>
      <c r="AH720" s="357"/>
      <c r="AI720" s="357"/>
      <c r="AJ720" s="357"/>
      <c r="AK720" s="357"/>
      <c r="AL720" s="357"/>
      <c r="AM720" s="357"/>
      <c r="AN720" s="357"/>
      <c r="AO720" s="357"/>
      <c r="AP720" s="357"/>
      <c r="AQ720" s="357"/>
      <c r="AR720" s="357"/>
      <c r="AS720" s="357"/>
      <c r="AT720" s="357"/>
      <c r="AU720" s="228"/>
      <c r="AV720" s="228"/>
      <c r="AW720" s="228"/>
      <c r="AX720" s="72"/>
    </row>
    <row r="721" spans="1:50" ht="22.5" customHeight="1" x14ac:dyDescent="0.25">
      <c r="A721" s="357"/>
      <c r="B721" s="358"/>
      <c r="C721" s="358"/>
      <c r="D721" s="357"/>
      <c r="E721" s="357"/>
      <c r="F721" s="359"/>
      <c r="G721" s="359"/>
      <c r="H721" s="359"/>
      <c r="I721" s="359"/>
      <c r="J721" s="359"/>
      <c r="K721" s="359"/>
      <c r="L721" s="357"/>
      <c r="M721" s="357"/>
      <c r="N721" s="357"/>
      <c r="O721" s="357"/>
      <c r="P721" s="357"/>
      <c r="Q721" s="357"/>
      <c r="R721" s="357"/>
      <c r="S721" s="357"/>
      <c r="T721" s="357"/>
      <c r="U721" s="357"/>
      <c r="V721" s="357"/>
      <c r="W721" s="357"/>
      <c r="X721" s="357"/>
      <c r="Y721" s="357"/>
      <c r="Z721" s="357"/>
      <c r="AA721" s="357"/>
      <c r="AB721" s="357"/>
      <c r="AC721" s="357"/>
      <c r="AD721" s="357"/>
      <c r="AE721" s="357"/>
      <c r="AF721" s="357"/>
      <c r="AG721" s="357"/>
      <c r="AH721" s="357"/>
      <c r="AI721" s="357"/>
      <c r="AJ721" s="357"/>
      <c r="AK721" s="357"/>
      <c r="AL721" s="357"/>
      <c r="AM721" s="357"/>
      <c r="AN721" s="357"/>
      <c r="AO721" s="357"/>
      <c r="AP721" s="357"/>
      <c r="AQ721" s="357"/>
      <c r="AR721" s="357"/>
      <c r="AS721" s="357"/>
      <c r="AT721" s="357"/>
      <c r="AU721" s="228"/>
      <c r="AV721" s="228"/>
      <c r="AW721" s="228"/>
      <c r="AX721" s="72"/>
    </row>
    <row r="722" spans="1:50" ht="22.5" customHeight="1" x14ac:dyDescent="0.25">
      <c r="A722" s="357"/>
      <c r="B722" s="358"/>
      <c r="C722" s="358"/>
      <c r="D722" s="357"/>
      <c r="E722" s="357"/>
      <c r="F722" s="359"/>
      <c r="G722" s="359"/>
      <c r="H722" s="359"/>
      <c r="I722" s="359"/>
      <c r="J722" s="359"/>
      <c r="K722" s="359"/>
      <c r="L722" s="357"/>
      <c r="M722" s="357"/>
      <c r="N722" s="357"/>
      <c r="O722" s="357"/>
      <c r="P722" s="357"/>
      <c r="Q722" s="357"/>
      <c r="R722" s="357"/>
      <c r="S722" s="357"/>
      <c r="T722" s="357"/>
      <c r="U722" s="357"/>
      <c r="V722" s="357"/>
      <c r="W722" s="357"/>
      <c r="X722" s="357"/>
      <c r="Y722" s="357"/>
      <c r="Z722" s="357"/>
      <c r="AA722" s="357"/>
      <c r="AB722" s="357"/>
      <c r="AC722" s="357"/>
      <c r="AD722" s="357"/>
      <c r="AE722" s="357"/>
      <c r="AF722" s="357"/>
      <c r="AG722" s="357"/>
      <c r="AH722" s="357"/>
      <c r="AI722" s="357"/>
      <c r="AJ722" s="357"/>
      <c r="AK722" s="357"/>
      <c r="AL722" s="357"/>
      <c r="AM722" s="357"/>
      <c r="AN722" s="357"/>
      <c r="AO722" s="357"/>
      <c r="AP722" s="357"/>
      <c r="AQ722" s="357"/>
      <c r="AR722" s="357"/>
      <c r="AS722" s="357"/>
      <c r="AT722" s="357"/>
      <c r="AU722" s="228"/>
      <c r="AV722" s="228"/>
      <c r="AW722" s="228"/>
      <c r="AX722" s="72"/>
    </row>
    <row r="723" spans="1:50" ht="22.5" customHeight="1" x14ac:dyDescent="0.25">
      <c r="A723" s="357"/>
      <c r="B723" s="358"/>
      <c r="C723" s="358"/>
      <c r="D723" s="357"/>
      <c r="E723" s="357"/>
      <c r="F723" s="359"/>
      <c r="G723" s="359"/>
      <c r="H723" s="359"/>
      <c r="I723" s="359"/>
      <c r="J723" s="359"/>
      <c r="K723" s="359"/>
      <c r="L723" s="357"/>
      <c r="M723" s="357"/>
      <c r="N723" s="357"/>
      <c r="O723" s="357"/>
      <c r="P723" s="357"/>
      <c r="Q723" s="357"/>
      <c r="R723" s="357"/>
      <c r="S723" s="357"/>
      <c r="T723" s="357"/>
      <c r="U723" s="357"/>
      <c r="V723" s="357"/>
      <c r="W723" s="357"/>
      <c r="X723" s="357"/>
      <c r="Y723" s="357"/>
      <c r="Z723" s="357"/>
      <c r="AA723" s="357"/>
      <c r="AB723" s="357"/>
      <c r="AC723" s="357"/>
      <c r="AD723" s="357"/>
      <c r="AE723" s="357"/>
      <c r="AF723" s="357"/>
      <c r="AG723" s="357"/>
      <c r="AH723" s="357"/>
      <c r="AI723" s="357"/>
      <c r="AJ723" s="357"/>
      <c r="AK723" s="357"/>
      <c r="AL723" s="357"/>
      <c r="AM723" s="357"/>
      <c r="AN723" s="357"/>
      <c r="AO723" s="357"/>
      <c r="AP723" s="357"/>
      <c r="AQ723" s="357"/>
      <c r="AR723" s="357"/>
      <c r="AS723" s="357"/>
      <c r="AT723" s="357"/>
      <c r="AU723" s="228"/>
      <c r="AV723" s="228"/>
      <c r="AW723" s="228"/>
      <c r="AX723" s="72"/>
    </row>
    <row r="724" spans="1:50" ht="22.5" customHeight="1" x14ac:dyDescent="0.25">
      <c r="A724" s="357"/>
      <c r="B724" s="358"/>
      <c r="C724" s="358"/>
      <c r="D724" s="357"/>
      <c r="E724" s="357"/>
      <c r="F724" s="359"/>
      <c r="G724" s="359"/>
      <c r="H724" s="359"/>
      <c r="I724" s="359"/>
      <c r="J724" s="359"/>
      <c r="K724" s="359"/>
      <c r="L724" s="357"/>
      <c r="M724" s="357"/>
      <c r="N724" s="357"/>
      <c r="O724" s="357"/>
      <c r="P724" s="357"/>
      <c r="Q724" s="357"/>
      <c r="R724" s="357"/>
      <c r="S724" s="357"/>
      <c r="T724" s="357"/>
      <c r="U724" s="357"/>
      <c r="V724" s="357"/>
      <c r="W724" s="357"/>
      <c r="X724" s="357"/>
      <c r="Y724" s="357"/>
      <c r="Z724" s="357"/>
      <c r="AA724" s="357"/>
      <c r="AB724" s="357"/>
      <c r="AC724" s="357"/>
      <c r="AD724" s="357"/>
      <c r="AE724" s="357"/>
      <c r="AF724" s="357"/>
      <c r="AG724" s="357"/>
      <c r="AH724" s="357"/>
      <c r="AI724" s="357"/>
      <c r="AJ724" s="357"/>
      <c r="AK724" s="357"/>
      <c r="AL724" s="357"/>
      <c r="AM724" s="357"/>
      <c r="AN724" s="357"/>
      <c r="AO724" s="357"/>
      <c r="AP724" s="357"/>
      <c r="AQ724" s="357"/>
      <c r="AR724" s="357"/>
      <c r="AS724" s="357"/>
      <c r="AT724" s="357"/>
      <c r="AU724" s="228"/>
      <c r="AV724" s="228"/>
      <c r="AW724" s="228"/>
      <c r="AX724" s="72"/>
    </row>
    <row r="725" spans="1:50" ht="22.5" customHeight="1" x14ac:dyDescent="0.25">
      <c r="A725" s="357"/>
      <c r="B725" s="358"/>
      <c r="C725" s="358"/>
      <c r="D725" s="357"/>
      <c r="E725" s="357"/>
      <c r="F725" s="359"/>
      <c r="G725" s="359"/>
      <c r="H725" s="359"/>
      <c r="I725" s="359"/>
      <c r="J725" s="359"/>
      <c r="K725" s="359"/>
      <c r="L725" s="357"/>
      <c r="M725" s="357"/>
      <c r="N725" s="357"/>
      <c r="O725" s="357"/>
      <c r="P725" s="357"/>
      <c r="Q725" s="357"/>
      <c r="R725" s="357"/>
      <c r="S725" s="357"/>
      <c r="T725" s="357"/>
      <c r="U725" s="357"/>
      <c r="V725" s="357"/>
      <c r="W725" s="357"/>
      <c r="X725" s="357"/>
      <c r="Y725" s="357"/>
      <c r="Z725" s="357"/>
      <c r="AA725" s="357"/>
      <c r="AB725" s="357"/>
      <c r="AC725" s="357"/>
      <c r="AD725" s="357"/>
      <c r="AE725" s="357"/>
      <c r="AF725" s="357"/>
      <c r="AG725" s="357"/>
      <c r="AH725" s="357"/>
      <c r="AI725" s="357"/>
      <c r="AJ725" s="357"/>
      <c r="AK725" s="357"/>
      <c r="AL725" s="357"/>
      <c r="AM725" s="357"/>
      <c r="AN725" s="357"/>
      <c r="AO725" s="357"/>
      <c r="AP725" s="357"/>
      <c r="AQ725" s="357"/>
      <c r="AR725" s="357"/>
      <c r="AS725" s="357"/>
      <c r="AT725" s="357"/>
      <c r="AU725" s="228"/>
      <c r="AV725" s="228"/>
      <c r="AW725" s="228"/>
      <c r="AX725" s="72"/>
    </row>
    <row r="726" spans="1:50" ht="22.5" customHeight="1" x14ac:dyDescent="0.25">
      <c r="A726" s="357"/>
      <c r="B726" s="358"/>
      <c r="C726" s="358"/>
      <c r="D726" s="357"/>
      <c r="E726" s="357"/>
      <c r="F726" s="359"/>
      <c r="G726" s="359"/>
      <c r="H726" s="359"/>
      <c r="I726" s="359"/>
      <c r="J726" s="359"/>
      <c r="K726" s="359"/>
      <c r="L726" s="357"/>
      <c r="M726" s="357"/>
      <c r="N726" s="357"/>
      <c r="O726" s="357"/>
      <c r="P726" s="357"/>
      <c r="Q726" s="357"/>
      <c r="R726" s="357"/>
      <c r="S726" s="357"/>
      <c r="T726" s="357"/>
      <c r="U726" s="357"/>
      <c r="V726" s="357"/>
      <c r="W726" s="357"/>
      <c r="X726" s="357"/>
      <c r="Y726" s="357"/>
      <c r="Z726" s="357"/>
      <c r="AA726" s="357"/>
      <c r="AB726" s="357"/>
      <c r="AC726" s="357"/>
      <c r="AD726" s="357"/>
      <c r="AE726" s="357"/>
      <c r="AF726" s="357"/>
      <c r="AG726" s="357"/>
      <c r="AH726" s="357"/>
      <c r="AI726" s="357"/>
      <c r="AJ726" s="357"/>
      <c r="AK726" s="357"/>
      <c r="AL726" s="357"/>
      <c r="AM726" s="357"/>
      <c r="AN726" s="357"/>
      <c r="AO726" s="357"/>
      <c r="AP726" s="357"/>
      <c r="AQ726" s="357"/>
      <c r="AR726" s="357"/>
      <c r="AS726" s="357"/>
      <c r="AT726" s="357"/>
      <c r="AU726" s="228"/>
      <c r="AV726" s="228"/>
      <c r="AW726" s="228"/>
      <c r="AX726" s="72"/>
    </row>
    <row r="727" spans="1:50" ht="22.5" customHeight="1" x14ac:dyDescent="0.25">
      <c r="A727" s="357"/>
      <c r="B727" s="358"/>
      <c r="C727" s="358"/>
      <c r="D727" s="357"/>
      <c r="E727" s="357"/>
      <c r="F727" s="359"/>
      <c r="G727" s="359"/>
      <c r="H727" s="359"/>
      <c r="I727" s="359"/>
      <c r="J727" s="359"/>
      <c r="K727" s="359"/>
      <c r="L727" s="357"/>
      <c r="M727" s="357"/>
      <c r="N727" s="357"/>
      <c r="O727" s="357"/>
      <c r="P727" s="357"/>
      <c r="Q727" s="357"/>
      <c r="R727" s="357"/>
      <c r="S727" s="357"/>
      <c r="T727" s="357"/>
      <c r="U727" s="357"/>
      <c r="V727" s="357"/>
      <c r="W727" s="357"/>
      <c r="X727" s="357"/>
      <c r="Y727" s="357"/>
      <c r="Z727" s="357"/>
      <c r="AA727" s="357"/>
      <c r="AB727" s="357"/>
      <c r="AC727" s="357"/>
      <c r="AD727" s="357"/>
      <c r="AE727" s="357"/>
      <c r="AF727" s="357"/>
      <c r="AG727" s="357"/>
      <c r="AH727" s="357"/>
      <c r="AI727" s="357"/>
      <c r="AJ727" s="357"/>
      <c r="AK727" s="357"/>
      <c r="AL727" s="357"/>
      <c r="AM727" s="357"/>
      <c r="AN727" s="357"/>
      <c r="AO727" s="357"/>
      <c r="AP727" s="357"/>
      <c r="AQ727" s="357"/>
      <c r="AR727" s="357"/>
      <c r="AS727" s="357"/>
      <c r="AT727" s="357"/>
      <c r="AU727" s="228"/>
      <c r="AV727" s="228"/>
      <c r="AW727" s="228"/>
      <c r="AX727" s="72"/>
    </row>
    <row r="728" spans="1:50" ht="22.5" customHeight="1" x14ac:dyDescent="0.25">
      <c r="A728" s="357"/>
      <c r="B728" s="358"/>
      <c r="C728" s="358"/>
      <c r="D728" s="357"/>
      <c r="E728" s="357"/>
      <c r="F728" s="359"/>
      <c r="G728" s="359"/>
      <c r="H728" s="359"/>
      <c r="I728" s="359"/>
      <c r="J728" s="359"/>
      <c r="K728" s="359"/>
      <c r="L728" s="357"/>
      <c r="M728" s="357"/>
      <c r="N728" s="357"/>
      <c r="O728" s="357"/>
      <c r="P728" s="357"/>
      <c r="Q728" s="357"/>
      <c r="R728" s="357"/>
      <c r="S728" s="357"/>
      <c r="T728" s="357"/>
      <c r="U728" s="357"/>
      <c r="V728" s="357"/>
      <c r="W728" s="357"/>
      <c r="X728" s="357"/>
      <c r="Y728" s="357"/>
      <c r="Z728" s="357"/>
      <c r="AA728" s="357"/>
      <c r="AB728" s="357"/>
      <c r="AC728" s="357"/>
      <c r="AD728" s="357"/>
      <c r="AE728" s="357"/>
      <c r="AF728" s="357"/>
      <c r="AG728" s="357"/>
      <c r="AH728" s="357"/>
      <c r="AI728" s="357"/>
      <c r="AJ728" s="357"/>
      <c r="AK728" s="357"/>
      <c r="AL728" s="357"/>
      <c r="AM728" s="357"/>
      <c r="AN728" s="357"/>
      <c r="AO728" s="357"/>
      <c r="AP728" s="357"/>
      <c r="AQ728" s="357"/>
      <c r="AR728" s="357"/>
      <c r="AS728" s="357"/>
      <c r="AT728" s="357"/>
      <c r="AU728" s="228"/>
      <c r="AV728" s="228"/>
      <c r="AW728" s="228"/>
      <c r="AX728" s="72"/>
    </row>
    <row r="729" spans="1:50" ht="22.5" customHeight="1" x14ac:dyDescent="0.25">
      <c r="A729" s="357"/>
      <c r="B729" s="358"/>
      <c r="C729" s="358"/>
      <c r="D729" s="357"/>
      <c r="E729" s="357"/>
      <c r="F729" s="359"/>
      <c r="G729" s="359"/>
      <c r="H729" s="359"/>
      <c r="I729" s="359"/>
      <c r="J729" s="359"/>
      <c r="K729" s="359"/>
      <c r="L729" s="357"/>
      <c r="M729" s="357"/>
      <c r="N729" s="357"/>
      <c r="O729" s="357"/>
      <c r="P729" s="357"/>
      <c r="Q729" s="357"/>
      <c r="R729" s="357"/>
      <c r="S729" s="357"/>
      <c r="T729" s="357"/>
      <c r="U729" s="357"/>
      <c r="V729" s="357"/>
      <c r="W729" s="357"/>
      <c r="X729" s="357"/>
      <c r="Y729" s="357"/>
      <c r="Z729" s="357"/>
      <c r="AA729" s="357"/>
      <c r="AB729" s="357"/>
      <c r="AC729" s="357"/>
      <c r="AD729" s="357"/>
      <c r="AE729" s="357"/>
      <c r="AF729" s="357"/>
      <c r="AG729" s="357"/>
      <c r="AH729" s="357"/>
      <c r="AI729" s="357"/>
      <c r="AJ729" s="357"/>
      <c r="AK729" s="357"/>
      <c r="AL729" s="357"/>
      <c r="AM729" s="357"/>
      <c r="AN729" s="357"/>
      <c r="AO729" s="357"/>
      <c r="AP729" s="357"/>
      <c r="AQ729" s="357"/>
      <c r="AR729" s="357"/>
      <c r="AS729" s="357"/>
      <c r="AT729" s="357"/>
      <c r="AU729" s="228"/>
      <c r="AV729" s="228"/>
      <c r="AW729" s="228"/>
      <c r="AX729" s="72"/>
    </row>
    <row r="730" spans="1:50" ht="22.5" customHeight="1" x14ac:dyDescent="0.25">
      <c r="A730" s="357"/>
      <c r="B730" s="358"/>
      <c r="C730" s="358"/>
      <c r="D730" s="357"/>
      <c r="E730" s="357"/>
      <c r="F730" s="359"/>
      <c r="G730" s="359"/>
      <c r="H730" s="359"/>
      <c r="I730" s="359"/>
      <c r="J730" s="359"/>
      <c r="K730" s="359"/>
      <c r="L730" s="357"/>
      <c r="M730" s="357"/>
      <c r="N730" s="357"/>
      <c r="O730" s="357"/>
      <c r="P730" s="357"/>
      <c r="Q730" s="357"/>
      <c r="R730" s="357"/>
      <c r="S730" s="357"/>
      <c r="T730" s="357"/>
      <c r="U730" s="357"/>
      <c r="V730" s="357"/>
      <c r="W730" s="357"/>
      <c r="X730" s="357"/>
      <c r="Y730" s="357"/>
      <c r="Z730" s="357"/>
      <c r="AA730" s="357"/>
      <c r="AB730" s="357"/>
      <c r="AC730" s="357"/>
      <c r="AD730" s="357"/>
      <c r="AE730" s="357"/>
      <c r="AF730" s="357"/>
      <c r="AG730" s="357"/>
      <c r="AH730" s="357"/>
      <c r="AI730" s="357"/>
      <c r="AJ730" s="357"/>
      <c r="AK730" s="357"/>
      <c r="AL730" s="357"/>
      <c r="AM730" s="357"/>
      <c r="AN730" s="357"/>
      <c r="AO730" s="357"/>
      <c r="AP730" s="357"/>
      <c r="AQ730" s="357"/>
      <c r="AR730" s="357"/>
      <c r="AS730" s="357"/>
      <c r="AT730" s="357"/>
      <c r="AU730" s="228"/>
      <c r="AV730" s="228"/>
      <c r="AW730" s="228"/>
      <c r="AX730" s="72"/>
    </row>
    <row r="731" spans="1:50" ht="22.5" customHeight="1" x14ac:dyDescent="0.25">
      <c r="A731" s="357"/>
      <c r="B731" s="358"/>
      <c r="C731" s="358"/>
      <c r="D731" s="357"/>
      <c r="E731" s="357"/>
      <c r="F731" s="359"/>
      <c r="G731" s="359"/>
      <c r="H731" s="359"/>
      <c r="I731" s="359"/>
      <c r="J731" s="359"/>
      <c r="K731" s="359"/>
      <c r="L731" s="357"/>
      <c r="M731" s="357"/>
      <c r="N731" s="357"/>
      <c r="O731" s="357"/>
      <c r="P731" s="357"/>
      <c r="Q731" s="357"/>
      <c r="R731" s="357"/>
      <c r="S731" s="357"/>
      <c r="T731" s="357"/>
      <c r="U731" s="357"/>
      <c r="V731" s="357"/>
      <c r="W731" s="357"/>
      <c r="X731" s="357"/>
      <c r="Y731" s="357"/>
      <c r="Z731" s="357"/>
      <c r="AA731" s="357"/>
      <c r="AB731" s="357"/>
      <c r="AC731" s="357"/>
      <c r="AD731" s="357"/>
      <c r="AE731" s="357"/>
      <c r="AF731" s="357"/>
      <c r="AG731" s="357"/>
      <c r="AH731" s="357"/>
      <c r="AI731" s="357"/>
      <c r="AJ731" s="357"/>
      <c r="AK731" s="357"/>
      <c r="AL731" s="357"/>
      <c r="AM731" s="357"/>
      <c r="AN731" s="357"/>
      <c r="AO731" s="357"/>
      <c r="AP731" s="357"/>
      <c r="AQ731" s="357"/>
      <c r="AR731" s="357"/>
      <c r="AS731" s="357"/>
      <c r="AT731" s="357"/>
      <c r="AU731" s="228"/>
      <c r="AV731" s="228"/>
      <c r="AW731" s="228"/>
      <c r="AX731" s="72"/>
    </row>
    <row r="732" spans="1:50" ht="22.5" customHeight="1" x14ac:dyDescent="0.25">
      <c r="A732" s="357"/>
      <c r="B732" s="358"/>
      <c r="C732" s="358"/>
      <c r="D732" s="357"/>
      <c r="E732" s="357"/>
      <c r="F732" s="359"/>
      <c r="G732" s="359"/>
      <c r="H732" s="359"/>
      <c r="I732" s="359"/>
      <c r="J732" s="359"/>
      <c r="K732" s="359"/>
      <c r="L732" s="357"/>
      <c r="M732" s="357"/>
      <c r="N732" s="357"/>
      <c r="O732" s="357"/>
      <c r="P732" s="357"/>
      <c r="Q732" s="357"/>
      <c r="R732" s="357"/>
      <c r="S732" s="357"/>
      <c r="T732" s="357"/>
      <c r="U732" s="357"/>
      <c r="V732" s="357"/>
      <c r="W732" s="357"/>
      <c r="X732" s="357"/>
      <c r="Y732" s="357"/>
      <c r="Z732" s="357"/>
      <c r="AA732" s="357"/>
      <c r="AB732" s="357"/>
      <c r="AC732" s="357"/>
      <c r="AD732" s="357"/>
      <c r="AE732" s="357"/>
      <c r="AF732" s="357"/>
      <c r="AG732" s="357"/>
      <c r="AH732" s="357"/>
      <c r="AI732" s="357"/>
      <c r="AJ732" s="357"/>
      <c r="AK732" s="357"/>
      <c r="AL732" s="357"/>
      <c r="AM732" s="357"/>
      <c r="AN732" s="357"/>
      <c r="AO732" s="357"/>
      <c r="AP732" s="357"/>
      <c r="AQ732" s="357"/>
      <c r="AR732" s="357"/>
      <c r="AS732" s="357"/>
      <c r="AT732" s="357"/>
      <c r="AU732" s="228"/>
      <c r="AV732" s="228"/>
      <c r="AW732" s="228"/>
      <c r="AX732" s="72"/>
    </row>
    <row r="733" spans="1:50" ht="22.5" customHeight="1" x14ac:dyDescent="0.25">
      <c r="A733" s="357"/>
      <c r="B733" s="358"/>
      <c r="C733" s="358"/>
      <c r="D733" s="357"/>
      <c r="E733" s="357"/>
      <c r="F733" s="359"/>
      <c r="G733" s="359"/>
      <c r="H733" s="359"/>
      <c r="I733" s="359"/>
      <c r="J733" s="359"/>
      <c r="K733" s="359"/>
      <c r="L733" s="357"/>
      <c r="M733" s="357"/>
      <c r="N733" s="357"/>
      <c r="O733" s="357"/>
      <c r="P733" s="357"/>
      <c r="Q733" s="357"/>
      <c r="R733" s="357"/>
      <c r="S733" s="357"/>
      <c r="T733" s="357"/>
      <c r="U733" s="357"/>
      <c r="V733" s="357"/>
      <c r="W733" s="357"/>
      <c r="X733" s="357"/>
      <c r="Y733" s="357"/>
      <c r="Z733" s="357"/>
      <c r="AA733" s="357"/>
      <c r="AB733" s="357"/>
      <c r="AC733" s="357"/>
      <c r="AD733" s="357"/>
      <c r="AE733" s="357"/>
      <c r="AF733" s="357"/>
      <c r="AG733" s="357"/>
      <c r="AH733" s="357"/>
      <c r="AI733" s="357"/>
      <c r="AJ733" s="357"/>
      <c r="AK733" s="357"/>
      <c r="AL733" s="357"/>
      <c r="AM733" s="357"/>
      <c r="AN733" s="357"/>
      <c r="AO733" s="357"/>
      <c r="AP733" s="357"/>
      <c r="AQ733" s="357"/>
      <c r="AR733" s="357"/>
      <c r="AS733" s="357"/>
      <c r="AT733" s="357"/>
      <c r="AU733" s="228"/>
      <c r="AV733" s="228"/>
      <c r="AW733" s="228"/>
      <c r="AX733" s="72"/>
    </row>
    <row r="734" spans="1:50" ht="22.5" customHeight="1" x14ac:dyDescent="0.25">
      <c r="A734" s="357"/>
      <c r="B734" s="358"/>
      <c r="C734" s="358"/>
      <c r="D734" s="357"/>
      <c r="E734" s="357"/>
      <c r="F734" s="359"/>
      <c r="G734" s="359"/>
      <c r="H734" s="359"/>
      <c r="I734" s="359"/>
      <c r="J734" s="359"/>
      <c r="K734" s="359"/>
      <c r="L734" s="357"/>
      <c r="M734" s="357"/>
      <c r="N734" s="357"/>
      <c r="O734" s="357"/>
      <c r="P734" s="357"/>
      <c r="Q734" s="357"/>
      <c r="R734" s="357"/>
      <c r="S734" s="357"/>
      <c r="T734" s="357"/>
      <c r="U734" s="357"/>
      <c r="V734" s="357"/>
      <c r="W734" s="357"/>
      <c r="X734" s="357"/>
      <c r="Y734" s="357"/>
      <c r="Z734" s="357"/>
      <c r="AA734" s="357"/>
      <c r="AB734" s="357"/>
      <c r="AC734" s="357"/>
      <c r="AD734" s="357"/>
      <c r="AE734" s="357"/>
      <c r="AF734" s="357"/>
      <c r="AG734" s="357"/>
      <c r="AH734" s="357"/>
      <c r="AI734" s="357"/>
      <c r="AJ734" s="357"/>
      <c r="AK734" s="357"/>
      <c r="AL734" s="357"/>
      <c r="AM734" s="357"/>
      <c r="AN734" s="357"/>
      <c r="AO734" s="357"/>
      <c r="AP734" s="357"/>
      <c r="AQ734" s="357"/>
      <c r="AR734" s="357"/>
      <c r="AS734" s="357"/>
      <c r="AT734" s="357"/>
      <c r="AU734" s="228"/>
      <c r="AV734" s="228"/>
      <c r="AW734" s="228"/>
      <c r="AX734" s="72"/>
    </row>
    <row r="735" spans="1:50" ht="22.5" customHeight="1" x14ac:dyDescent="0.25">
      <c r="A735" s="357"/>
      <c r="B735" s="358"/>
      <c r="C735" s="358"/>
      <c r="D735" s="357"/>
      <c r="E735" s="357"/>
      <c r="F735" s="359"/>
      <c r="G735" s="359"/>
      <c r="H735" s="359"/>
      <c r="I735" s="359"/>
      <c r="J735" s="359"/>
      <c r="K735" s="359"/>
      <c r="L735" s="357"/>
      <c r="M735" s="357"/>
      <c r="N735" s="357"/>
      <c r="O735" s="357"/>
      <c r="P735" s="357"/>
      <c r="Q735" s="357"/>
      <c r="R735" s="357"/>
      <c r="S735" s="357"/>
      <c r="T735" s="357"/>
      <c r="U735" s="357"/>
      <c r="V735" s="357"/>
      <c r="W735" s="357"/>
      <c r="X735" s="357"/>
      <c r="Y735" s="357"/>
      <c r="Z735" s="357"/>
      <c r="AA735" s="357"/>
      <c r="AB735" s="357"/>
      <c r="AC735" s="357"/>
      <c r="AD735" s="357"/>
      <c r="AE735" s="357"/>
      <c r="AF735" s="357"/>
      <c r="AG735" s="357"/>
      <c r="AH735" s="357"/>
      <c r="AI735" s="357"/>
      <c r="AJ735" s="357"/>
      <c r="AK735" s="357"/>
      <c r="AL735" s="357"/>
      <c r="AM735" s="357"/>
      <c r="AN735" s="357"/>
      <c r="AO735" s="357"/>
      <c r="AP735" s="357"/>
      <c r="AQ735" s="357"/>
      <c r="AR735" s="357"/>
      <c r="AS735" s="357"/>
      <c r="AT735" s="357"/>
      <c r="AU735" s="228"/>
      <c r="AV735" s="228"/>
      <c r="AW735" s="228"/>
      <c r="AX735" s="72"/>
    </row>
    <row r="736" spans="1:50" ht="22.5" customHeight="1" x14ac:dyDescent="0.25">
      <c r="A736" s="357"/>
      <c r="B736" s="358"/>
      <c r="C736" s="358"/>
      <c r="D736" s="357"/>
      <c r="E736" s="357"/>
      <c r="F736" s="359"/>
      <c r="G736" s="359"/>
      <c r="H736" s="359"/>
      <c r="I736" s="359"/>
      <c r="J736" s="359"/>
      <c r="K736" s="359"/>
      <c r="L736" s="357"/>
      <c r="M736" s="357"/>
      <c r="N736" s="357"/>
      <c r="O736" s="357"/>
      <c r="P736" s="357"/>
      <c r="Q736" s="357"/>
      <c r="R736" s="357"/>
      <c r="S736" s="357"/>
      <c r="T736" s="357"/>
      <c r="U736" s="357"/>
      <c r="V736" s="357"/>
      <c r="W736" s="357"/>
      <c r="X736" s="357"/>
      <c r="Y736" s="357"/>
      <c r="Z736" s="357"/>
      <c r="AA736" s="357"/>
      <c r="AB736" s="357"/>
      <c r="AC736" s="357"/>
      <c r="AD736" s="357"/>
      <c r="AE736" s="357"/>
      <c r="AF736" s="357"/>
      <c r="AG736" s="357"/>
      <c r="AH736" s="357"/>
      <c r="AI736" s="357"/>
      <c r="AJ736" s="357"/>
      <c r="AK736" s="357"/>
      <c r="AL736" s="357"/>
      <c r="AM736" s="357"/>
      <c r="AN736" s="357"/>
      <c r="AO736" s="357"/>
      <c r="AP736" s="357"/>
      <c r="AQ736" s="357"/>
      <c r="AR736" s="357"/>
      <c r="AS736" s="357"/>
      <c r="AT736" s="357"/>
      <c r="AU736" s="228"/>
      <c r="AV736" s="228"/>
      <c r="AW736" s="228"/>
      <c r="AX736" s="72"/>
    </row>
    <row r="737" spans="1:50" ht="22.5" customHeight="1" x14ac:dyDescent="0.25">
      <c r="A737" s="357"/>
      <c r="B737" s="358"/>
      <c r="C737" s="358"/>
      <c r="D737" s="357"/>
      <c r="E737" s="357"/>
      <c r="F737" s="359"/>
      <c r="G737" s="359"/>
      <c r="H737" s="359"/>
      <c r="I737" s="359"/>
      <c r="J737" s="359"/>
      <c r="K737" s="359"/>
      <c r="L737" s="357"/>
      <c r="M737" s="357"/>
      <c r="N737" s="357"/>
      <c r="O737" s="357"/>
      <c r="P737" s="357"/>
      <c r="Q737" s="357"/>
      <c r="R737" s="357"/>
      <c r="S737" s="357"/>
      <c r="T737" s="357"/>
      <c r="U737" s="357"/>
      <c r="V737" s="357"/>
      <c r="W737" s="357"/>
      <c r="X737" s="357"/>
      <c r="Y737" s="357"/>
      <c r="Z737" s="357"/>
      <c r="AA737" s="357"/>
      <c r="AB737" s="357"/>
      <c r="AC737" s="357"/>
      <c r="AD737" s="357"/>
      <c r="AE737" s="357"/>
      <c r="AF737" s="357"/>
      <c r="AG737" s="357"/>
      <c r="AH737" s="357"/>
      <c r="AI737" s="357"/>
      <c r="AJ737" s="357"/>
      <c r="AK737" s="357"/>
      <c r="AL737" s="357"/>
      <c r="AM737" s="357"/>
      <c r="AN737" s="357"/>
      <c r="AO737" s="357"/>
      <c r="AP737" s="357"/>
      <c r="AQ737" s="357"/>
      <c r="AR737" s="357"/>
      <c r="AS737" s="357"/>
      <c r="AT737" s="357"/>
      <c r="AU737" s="228"/>
      <c r="AV737" s="228"/>
      <c r="AW737" s="228"/>
      <c r="AX737" s="72"/>
    </row>
    <row r="738" spans="1:50" ht="22.5" customHeight="1" x14ac:dyDescent="0.25">
      <c r="A738" s="357"/>
      <c r="B738" s="358"/>
      <c r="C738" s="358"/>
      <c r="D738" s="357"/>
      <c r="E738" s="357"/>
      <c r="F738" s="359"/>
      <c r="G738" s="359"/>
      <c r="H738" s="359"/>
      <c r="I738" s="359"/>
      <c r="J738" s="359"/>
      <c r="K738" s="359"/>
      <c r="L738" s="357"/>
      <c r="M738" s="357"/>
      <c r="N738" s="357"/>
      <c r="O738" s="357"/>
      <c r="P738" s="357"/>
      <c r="Q738" s="357"/>
      <c r="R738" s="357"/>
      <c r="S738" s="357"/>
      <c r="T738" s="357"/>
      <c r="U738" s="357"/>
      <c r="V738" s="357"/>
      <c r="W738" s="357"/>
      <c r="X738" s="357"/>
      <c r="Y738" s="357"/>
      <c r="Z738" s="357"/>
      <c r="AA738" s="357"/>
      <c r="AB738" s="357"/>
      <c r="AC738" s="357"/>
      <c r="AD738" s="357"/>
      <c r="AE738" s="357"/>
      <c r="AF738" s="357"/>
      <c r="AG738" s="357"/>
      <c r="AH738" s="357"/>
      <c r="AI738" s="357"/>
      <c r="AJ738" s="357"/>
      <c r="AK738" s="357"/>
      <c r="AL738" s="357"/>
      <c r="AM738" s="357"/>
      <c r="AN738" s="357"/>
      <c r="AO738" s="357"/>
      <c r="AP738" s="357"/>
      <c r="AQ738" s="357"/>
      <c r="AR738" s="357"/>
      <c r="AS738" s="357"/>
      <c r="AT738" s="357"/>
      <c r="AU738" s="228"/>
      <c r="AV738" s="228"/>
      <c r="AW738" s="228"/>
      <c r="AX738" s="72"/>
    </row>
    <row r="739" spans="1:50" ht="22.5" customHeight="1" x14ac:dyDescent="0.25">
      <c r="A739" s="357"/>
      <c r="B739" s="358"/>
      <c r="C739" s="358"/>
      <c r="D739" s="357"/>
      <c r="E739" s="357"/>
      <c r="F739" s="359"/>
      <c r="G739" s="359"/>
      <c r="H739" s="359"/>
      <c r="I739" s="359"/>
      <c r="J739" s="359"/>
      <c r="K739" s="359"/>
      <c r="L739" s="357"/>
      <c r="M739" s="357"/>
      <c r="N739" s="357"/>
      <c r="O739" s="357"/>
      <c r="P739" s="357"/>
      <c r="Q739" s="357"/>
      <c r="R739" s="357"/>
      <c r="S739" s="357"/>
      <c r="T739" s="357"/>
      <c r="U739" s="357"/>
      <c r="V739" s="357"/>
      <c r="W739" s="357"/>
      <c r="X739" s="357"/>
      <c r="Y739" s="357"/>
      <c r="Z739" s="357"/>
      <c r="AA739" s="357"/>
      <c r="AB739" s="357"/>
      <c r="AC739" s="357"/>
      <c r="AD739" s="357"/>
      <c r="AE739" s="357"/>
      <c r="AF739" s="357"/>
      <c r="AG739" s="357"/>
      <c r="AH739" s="357"/>
      <c r="AI739" s="357"/>
      <c r="AJ739" s="357"/>
      <c r="AK739" s="357"/>
      <c r="AL739" s="357"/>
      <c r="AM739" s="357"/>
      <c r="AN739" s="357"/>
      <c r="AO739" s="357"/>
      <c r="AP739" s="357"/>
      <c r="AQ739" s="357"/>
      <c r="AR739" s="357"/>
      <c r="AS739" s="357"/>
      <c r="AT739" s="357"/>
      <c r="AU739" s="228"/>
      <c r="AV739" s="228"/>
      <c r="AW739" s="228"/>
      <c r="AX739" s="72"/>
    </row>
    <row r="740" spans="1:50" ht="22.5" customHeight="1" x14ac:dyDescent="0.25">
      <c r="A740" s="357"/>
      <c r="B740" s="358"/>
      <c r="C740" s="358"/>
      <c r="D740" s="357"/>
      <c r="E740" s="357"/>
      <c r="F740" s="359"/>
      <c r="G740" s="359"/>
      <c r="H740" s="359"/>
      <c r="I740" s="359"/>
      <c r="J740" s="359"/>
      <c r="K740" s="359"/>
      <c r="L740" s="357"/>
      <c r="M740" s="357"/>
      <c r="N740" s="357"/>
      <c r="O740" s="357"/>
      <c r="P740" s="357"/>
      <c r="Q740" s="357"/>
      <c r="R740" s="357"/>
      <c r="S740" s="357"/>
      <c r="T740" s="357"/>
      <c r="U740" s="357"/>
      <c r="V740" s="357"/>
      <c r="W740" s="357"/>
      <c r="X740" s="357"/>
      <c r="Y740" s="357"/>
      <c r="Z740" s="357"/>
      <c r="AA740" s="357"/>
      <c r="AB740" s="357"/>
      <c r="AC740" s="357"/>
      <c r="AD740" s="357"/>
      <c r="AE740" s="357"/>
      <c r="AF740" s="357"/>
      <c r="AG740" s="357"/>
      <c r="AH740" s="357"/>
      <c r="AI740" s="357"/>
      <c r="AJ740" s="357"/>
      <c r="AK740" s="357"/>
      <c r="AL740" s="357"/>
      <c r="AM740" s="357"/>
      <c r="AN740" s="357"/>
      <c r="AO740" s="357"/>
      <c r="AP740" s="357"/>
      <c r="AQ740" s="357"/>
      <c r="AR740" s="357"/>
      <c r="AS740" s="357"/>
      <c r="AT740" s="357"/>
      <c r="AU740" s="228"/>
      <c r="AV740" s="228"/>
      <c r="AW740" s="228"/>
      <c r="AX740" s="72"/>
    </row>
    <row r="741" spans="1:50" ht="22.5" customHeight="1" x14ac:dyDescent="0.25">
      <c r="A741" s="357"/>
      <c r="B741" s="358"/>
      <c r="C741" s="358"/>
      <c r="D741" s="357"/>
      <c r="E741" s="357"/>
      <c r="F741" s="359"/>
      <c r="G741" s="359"/>
      <c r="H741" s="359"/>
      <c r="I741" s="359"/>
      <c r="J741" s="359"/>
      <c r="K741" s="359"/>
      <c r="L741" s="357"/>
      <c r="M741" s="357"/>
      <c r="N741" s="357"/>
      <c r="O741" s="357"/>
      <c r="P741" s="357"/>
      <c r="Q741" s="357"/>
      <c r="R741" s="357"/>
      <c r="S741" s="357"/>
      <c r="T741" s="357"/>
      <c r="U741" s="357"/>
      <c r="V741" s="357"/>
      <c r="W741" s="357"/>
      <c r="X741" s="357"/>
      <c r="Y741" s="357"/>
      <c r="Z741" s="357"/>
      <c r="AA741" s="357"/>
      <c r="AB741" s="357"/>
      <c r="AC741" s="357"/>
      <c r="AD741" s="357"/>
      <c r="AE741" s="357"/>
      <c r="AF741" s="357"/>
      <c r="AG741" s="357"/>
      <c r="AH741" s="357"/>
      <c r="AI741" s="357"/>
      <c r="AJ741" s="357"/>
      <c r="AK741" s="357"/>
      <c r="AL741" s="357"/>
      <c r="AM741" s="357"/>
      <c r="AN741" s="357"/>
      <c r="AO741" s="357"/>
      <c r="AP741" s="357"/>
      <c r="AQ741" s="357"/>
      <c r="AR741" s="357"/>
      <c r="AS741" s="357"/>
      <c r="AT741" s="357"/>
      <c r="AU741" s="228"/>
      <c r="AV741" s="228"/>
      <c r="AW741" s="228"/>
      <c r="AX741" s="72"/>
    </row>
    <row r="742" spans="1:50" ht="22.5" customHeight="1" x14ac:dyDescent="0.25">
      <c r="A742" s="357"/>
      <c r="B742" s="358"/>
      <c r="C742" s="358"/>
      <c r="D742" s="357"/>
      <c r="E742" s="357"/>
      <c r="F742" s="359"/>
      <c r="G742" s="359"/>
      <c r="H742" s="359"/>
      <c r="I742" s="359"/>
      <c r="J742" s="359"/>
      <c r="K742" s="359"/>
      <c r="L742" s="357"/>
      <c r="M742" s="357"/>
      <c r="N742" s="357"/>
      <c r="O742" s="357"/>
      <c r="P742" s="357"/>
      <c r="Q742" s="357"/>
      <c r="R742" s="357"/>
      <c r="S742" s="357"/>
      <c r="T742" s="357"/>
      <c r="U742" s="357"/>
      <c r="V742" s="357"/>
      <c r="W742" s="357"/>
      <c r="X742" s="357"/>
      <c r="Y742" s="357"/>
      <c r="Z742" s="357"/>
      <c r="AA742" s="357"/>
      <c r="AB742" s="357"/>
      <c r="AC742" s="357"/>
      <c r="AD742" s="357"/>
      <c r="AE742" s="357"/>
      <c r="AF742" s="357"/>
      <c r="AG742" s="357"/>
      <c r="AH742" s="357"/>
      <c r="AI742" s="357"/>
      <c r="AJ742" s="357"/>
      <c r="AK742" s="357"/>
      <c r="AL742" s="357"/>
      <c r="AM742" s="357"/>
      <c r="AN742" s="357"/>
      <c r="AO742" s="357"/>
      <c r="AP742" s="357"/>
      <c r="AQ742" s="357"/>
      <c r="AR742" s="357"/>
      <c r="AS742" s="357"/>
      <c r="AT742" s="357"/>
      <c r="AU742" s="228"/>
      <c r="AV742" s="228"/>
      <c r="AW742" s="228"/>
      <c r="AX742" s="72"/>
    </row>
    <row r="743" spans="1:50" ht="22.5" customHeight="1" x14ac:dyDescent="0.25">
      <c r="A743" s="357"/>
      <c r="B743" s="358"/>
      <c r="C743" s="358"/>
      <c r="D743" s="357"/>
      <c r="E743" s="357"/>
      <c r="F743" s="359"/>
      <c r="G743" s="359"/>
      <c r="H743" s="359"/>
      <c r="I743" s="359"/>
      <c r="J743" s="359"/>
      <c r="K743" s="359"/>
      <c r="L743" s="357"/>
      <c r="M743" s="357"/>
      <c r="N743" s="357"/>
      <c r="O743" s="357"/>
      <c r="P743" s="357"/>
      <c r="Q743" s="357"/>
      <c r="R743" s="357"/>
      <c r="S743" s="357"/>
      <c r="T743" s="357"/>
      <c r="U743" s="357"/>
      <c r="V743" s="357"/>
      <c r="W743" s="357"/>
      <c r="X743" s="357"/>
      <c r="Y743" s="357"/>
      <c r="Z743" s="357"/>
      <c r="AA743" s="357"/>
      <c r="AB743" s="357"/>
      <c r="AC743" s="357"/>
      <c r="AD743" s="357"/>
      <c r="AE743" s="357"/>
      <c r="AF743" s="357"/>
      <c r="AG743" s="357"/>
      <c r="AH743" s="357"/>
      <c r="AI743" s="357"/>
      <c r="AJ743" s="357"/>
      <c r="AK743" s="357"/>
      <c r="AL743" s="357"/>
      <c r="AM743" s="357"/>
      <c r="AN743" s="357"/>
      <c r="AO743" s="357"/>
      <c r="AP743" s="357"/>
      <c r="AQ743" s="357"/>
      <c r="AR743" s="357"/>
      <c r="AS743" s="357"/>
      <c r="AT743" s="357"/>
      <c r="AU743" s="228"/>
      <c r="AV743" s="228"/>
      <c r="AW743" s="228"/>
      <c r="AX743" s="72"/>
    </row>
    <row r="744" spans="1:50" ht="22.5" customHeight="1" x14ac:dyDescent="0.25">
      <c r="A744" s="357"/>
      <c r="B744" s="358"/>
      <c r="C744" s="358"/>
      <c r="D744" s="357"/>
      <c r="E744" s="357"/>
      <c r="F744" s="359"/>
      <c r="G744" s="359"/>
      <c r="H744" s="359"/>
      <c r="I744" s="359"/>
      <c r="J744" s="359"/>
      <c r="K744" s="359"/>
      <c r="L744" s="357"/>
      <c r="M744" s="357"/>
      <c r="N744" s="357"/>
      <c r="O744" s="357"/>
      <c r="P744" s="357"/>
      <c r="Q744" s="357"/>
      <c r="R744" s="357"/>
      <c r="S744" s="357"/>
      <c r="T744" s="357"/>
      <c r="U744" s="357"/>
      <c r="V744" s="357"/>
      <c r="W744" s="357"/>
      <c r="X744" s="357"/>
      <c r="Y744" s="357"/>
      <c r="Z744" s="357"/>
      <c r="AA744" s="357"/>
      <c r="AB744" s="357"/>
      <c r="AC744" s="357"/>
      <c r="AD744" s="357"/>
      <c r="AE744" s="357"/>
      <c r="AF744" s="357"/>
      <c r="AG744" s="357"/>
      <c r="AH744" s="357"/>
      <c r="AI744" s="357"/>
      <c r="AJ744" s="357"/>
      <c r="AK744" s="357"/>
      <c r="AL744" s="357"/>
      <c r="AM744" s="357"/>
      <c r="AN744" s="357"/>
      <c r="AO744" s="357"/>
      <c r="AP744" s="357"/>
      <c r="AQ744" s="357"/>
      <c r="AR744" s="357"/>
      <c r="AS744" s="357"/>
      <c r="AT744" s="357"/>
      <c r="AU744" s="228"/>
      <c r="AV744" s="228"/>
      <c r="AW744" s="228"/>
      <c r="AX744" s="72"/>
    </row>
    <row r="745" spans="1:50" ht="22.5" customHeight="1" x14ac:dyDescent="0.25">
      <c r="A745" s="357"/>
      <c r="B745" s="358"/>
      <c r="C745" s="358"/>
      <c r="D745" s="357"/>
      <c r="E745" s="357"/>
      <c r="F745" s="359"/>
      <c r="G745" s="359"/>
      <c r="H745" s="359"/>
      <c r="I745" s="359"/>
      <c r="J745" s="359"/>
      <c r="K745" s="359"/>
      <c r="L745" s="357"/>
      <c r="M745" s="357"/>
      <c r="N745" s="357"/>
      <c r="O745" s="357"/>
      <c r="P745" s="357"/>
      <c r="Q745" s="357"/>
      <c r="R745" s="357"/>
      <c r="S745" s="357"/>
      <c r="T745" s="357"/>
      <c r="U745" s="357"/>
      <c r="V745" s="357"/>
      <c r="W745" s="357"/>
      <c r="X745" s="357"/>
      <c r="Y745" s="357"/>
      <c r="Z745" s="357"/>
      <c r="AA745" s="357"/>
      <c r="AB745" s="357"/>
      <c r="AC745" s="357"/>
      <c r="AD745" s="357"/>
      <c r="AE745" s="357"/>
      <c r="AF745" s="357"/>
      <c r="AG745" s="357"/>
      <c r="AH745" s="357"/>
      <c r="AI745" s="357"/>
      <c r="AJ745" s="357"/>
      <c r="AK745" s="357"/>
      <c r="AL745" s="357"/>
      <c r="AM745" s="357"/>
      <c r="AN745" s="357"/>
      <c r="AO745" s="357"/>
      <c r="AP745" s="357"/>
      <c r="AQ745" s="357"/>
      <c r="AR745" s="357"/>
      <c r="AS745" s="357"/>
      <c r="AT745" s="357"/>
      <c r="AU745" s="228"/>
      <c r="AV745" s="228"/>
      <c r="AW745" s="228"/>
      <c r="AX745" s="72"/>
    </row>
    <row r="746" spans="1:50" ht="22.5" customHeight="1" x14ac:dyDescent="0.25">
      <c r="A746" s="357"/>
      <c r="B746" s="358"/>
      <c r="C746" s="358"/>
      <c r="D746" s="357"/>
      <c r="E746" s="357"/>
      <c r="F746" s="359"/>
      <c r="G746" s="359"/>
      <c r="H746" s="359"/>
      <c r="I746" s="359"/>
      <c r="J746" s="359"/>
      <c r="K746" s="359"/>
      <c r="L746" s="357"/>
      <c r="M746" s="357"/>
      <c r="N746" s="357"/>
      <c r="O746" s="357"/>
      <c r="P746" s="357"/>
      <c r="Q746" s="357"/>
      <c r="R746" s="357"/>
      <c r="S746" s="357"/>
      <c r="T746" s="357"/>
      <c r="U746" s="357"/>
      <c r="V746" s="357"/>
      <c r="W746" s="357"/>
      <c r="X746" s="357"/>
      <c r="Y746" s="357"/>
      <c r="Z746" s="357"/>
      <c r="AA746" s="357"/>
      <c r="AB746" s="357"/>
      <c r="AC746" s="357"/>
      <c r="AD746" s="357"/>
      <c r="AE746" s="357"/>
      <c r="AF746" s="357"/>
      <c r="AG746" s="357"/>
      <c r="AH746" s="357"/>
      <c r="AI746" s="357"/>
      <c r="AJ746" s="357"/>
      <c r="AK746" s="357"/>
      <c r="AL746" s="357"/>
      <c r="AM746" s="357"/>
      <c r="AN746" s="357"/>
      <c r="AO746" s="357"/>
      <c r="AP746" s="357"/>
      <c r="AQ746" s="357"/>
      <c r="AR746" s="357"/>
      <c r="AS746" s="357"/>
      <c r="AT746" s="357"/>
      <c r="AU746" s="228"/>
      <c r="AV746" s="228"/>
      <c r="AW746" s="228"/>
      <c r="AX746" s="72"/>
    </row>
    <row r="747" spans="1:50" ht="22.5" customHeight="1" x14ac:dyDescent="0.25">
      <c r="A747" s="357"/>
      <c r="B747" s="358"/>
      <c r="C747" s="358"/>
      <c r="D747" s="357"/>
      <c r="E747" s="357"/>
      <c r="F747" s="359"/>
      <c r="G747" s="359"/>
      <c r="H747" s="359"/>
      <c r="I747" s="359"/>
      <c r="J747" s="359"/>
      <c r="K747" s="359"/>
      <c r="L747" s="357"/>
      <c r="M747" s="357"/>
      <c r="N747" s="357"/>
      <c r="O747" s="357"/>
      <c r="P747" s="357"/>
      <c r="Q747" s="357"/>
      <c r="R747" s="357"/>
      <c r="S747" s="357"/>
      <c r="T747" s="357"/>
      <c r="U747" s="357"/>
      <c r="V747" s="357"/>
      <c r="W747" s="357"/>
      <c r="X747" s="357"/>
      <c r="Y747" s="357"/>
      <c r="Z747" s="357"/>
      <c r="AA747" s="357"/>
      <c r="AB747" s="357"/>
      <c r="AC747" s="357"/>
      <c r="AD747" s="357"/>
      <c r="AE747" s="357"/>
      <c r="AF747" s="357"/>
      <c r="AG747" s="357"/>
      <c r="AH747" s="357"/>
      <c r="AI747" s="357"/>
      <c r="AJ747" s="357"/>
      <c r="AK747" s="357"/>
      <c r="AL747" s="357"/>
      <c r="AM747" s="357"/>
      <c r="AN747" s="357"/>
      <c r="AO747" s="357"/>
      <c r="AP747" s="357"/>
      <c r="AQ747" s="357"/>
      <c r="AR747" s="357"/>
      <c r="AS747" s="357"/>
      <c r="AT747" s="357"/>
      <c r="AU747" s="228"/>
      <c r="AV747" s="228"/>
      <c r="AW747" s="228"/>
      <c r="AX747" s="72"/>
    </row>
    <row r="748" spans="1:50" ht="22.5" customHeight="1" x14ac:dyDescent="0.25">
      <c r="A748" s="357"/>
      <c r="B748" s="358"/>
      <c r="C748" s="358"/>
      <c r="D748" s="357"/>
      <c r="E748" s="357"/>
      <c r="F748" s="359"/>
      <c r="G748" s="359"/>
      <c r="H748" s="359"/>
      <c r="I748" s="359"/>
      <c r="J748" s="359"/>
      <c r="K748" s="359"/>
      <c r="L748" s="357"/>
      <c r="M748" s="357"/>
      <c r="N748" s="357"/>
      <c r="O748" s="357"/>
      <c r="P748" s="357"/>
      <c r="Q748" s="357"/>
      <c r="R748" s="357"/>
      <c r="S748" s="357"/>
      <c r="T748" s="357"/>
      <c r="U748" s="357"/>
      <c r="V748" s="357"/>
      <c r="W748" s="357"/>
      <c r="X748" s="357"/>
      <c r="Y748" s="357"/>
      <c r="Z748" s="357"/>
      <c r="AA748" s="357"/>
      <c r="AB748" s="357"/>
      <c r="AC748" s="357"/>
      <c r="AD748" s="357"/>
      <c r="AE748" s="357"/>
      <c r="AF748" s="357"/>
      <c r="AG748" s="357"/>
      <c r="AH748" s="357"/>
      <c r="AI748" s="357"/>
      <c r="AJ748" s="357"/>
      <c r="AK748" s="357"/>
      <c r="AL748" s="357"/>
      <c r="AM748" s="357"/>
      <c r="AN748" s="357"/>
      <c r="AO748" s="357"/>
      <c r="AP748" s="357"/>
      <c r="AQ748" s="357"/>
      <c r="AR748" s="357"/>
      <c r="AS748" s="357"/>
      <c r="AT748" s="357"/>
      <c r="AU748" s="228"/>
      <c r="AV748" s="228"/>
      <c r="AW748" s="228"/>
      <c r="AX748" s="72"/>
    </row>
    <row r="749" spans="1:50" ht="22.5" customHeight="1" x14ac:dyDescent="0.25">
      <c r="A749" s="357"/>
      <c r="B749" s="358"/>
      <c r="C749" s="358"/>
      <c r="D749" s="357"/>
      <c r="E749" s="357"/>
      <c r="F749" s="359"/>
      <c r="G749" s="359"/>
      <c r="H749" s="359"/>
      <c r="I749" s="359"/>
      <c r="J749" s="359"/>
      <c r="K749" s="359"/>
      <c r="L749" s="357"/>
      <c r="M749" s="357"/>
      <c r="N749" s="357"/>
      <c r="O749" s="357"/>
      <c r="P749" s="357"/>
      <c r="Q749" s="357"/>
      <c r="R749" s="357"/>
      <c r="S749" s="357"/>
      <c r="T749" s="357"/>
      <c r="U749" s="357"/>
      <c r="V749" s="357"/>
      <c r="W749" s="357"/>
      <c r="X749" s="357"/>
      <c r="Y749" s="357"/>
      <c r="Z749" s="357"/>
      <c r="AA749" s="357"/>
      <c r="AB749" s="357"/>
      <c r="AC749" s="357"/>
      <c r="AD749" s="357"/>
      <c r="AE749" s="357"/>
      <c r="AF749" s="357"/>
      <c r="AG749" s="357"/>
      <c r="AH749" s="357"/>
      <c r="AI749" s="357"/>
      <c r="AJ749" s="357"/>
      <c r="AK749" s="357"/>
      <c r="AL749" s="357"/>
      <c r="AM749" s="357"/>
      <c r="AN749" s="357"/>
      <c r="AO749" s="357"/>
      <c r="AP749" s="357"/>
      <c r="AQ749" s="357"/>
      <c r="AR749" s="357"/>
      <c r="AS749" s="357"/>
      <c r="AT749" s="357"/>
      <c r="AU749" s="228"/>
      <c r="AV749" s="228"/>
      <c r="AW749" s="228"/>
      <c r="AX749" s="72"/>
    </row>
    <row r="750" spans="1:50" ht="22.5" customHeight="1" x14ac:dyDescent="0.25">
      <c r="A750" s="357"/>
      <c r="B750" s="358"/>
      <c r="C750" s="358"/>
      <c r="D750" s="357"/>
      <c r="E750" s="357"/>
      <c r="F750" s="359"/>
      <c r="G750" s="359"/>
      <c r="H750" s="359"/>
      <c r="I750" s="359"/>
      <c r="J750" s="359"/>
      <c r="K750" s="359"/>
      <c r="L750" s="357"/>
      <c r="M750" s="357"/>
      <c r="N750" s="357"/>
      <c r="O750" s="357"/>
      <c r="P750" s="357"/>
      <c r="Q750" s="357"/>
      <c r="R750" s="357"/>
      <c r="S750" s="357"/>
      <c r="T750" s="357"/>
      <c r="U750" s="357"/>
      <c r="V750" s="357"/>
      <c r="W750" s="357"/>
      <c r="X750" s="357"/>
      <c r="Y750" s="357"/>
      <c r="Z750" s="357"/>
      <c r="AA750" s="357"/>
      <c r="AB750" s="357"/>
      <c r="AC750" s="357"/>
      <c r="AD750" s="357"/>
      <c r="AE750" s="357"/>
      <c r="AF750" s="357"/>
      <c r="AG750" s="357"/>
      <c r="AH750" s="357"/>
      <c r="AI750" s="357"/>
      <c r="AJ750" s="357"/>
      <c r="AK750" s="357"/>
      <c r="AL750" s="357"/>
      <c r="AM750" s="357"/>
      <c r="AN750" s="357"/>
      <c r="AO750" s="357"/>
      <c r="AP750" s="357"/>
      <c r="AQ750" s="357"/>
      <c r="AR750" s="357"/>
      <c r="AS750" s="357"/>
      <c r="AT750" s="357"/>
      <c r="AU750" s="228"/>
      <c r="AV750" s="228"/>
      <c r="AW750" s="228"/>
      <c r="AX750" s="72"/>
    </row>
    <row r="751" spans="1:50" ht="22.5" customHeight="1" x14ac:dyDescent="0.25">
      <c r="A751" s="357"/>
      <c r="B751" s="358"/>
      <c r="C751" s="358"/>
      <c r="D751" s="357"/>
      <c r="E751" s="357"/>
      <c r="F751" s="359"/>
      <c r="G751" s="359"/>
      <c r="H751" s="359"/>
      <c r="I751" s="359"/>
      <c r="J751" s="359"/>
      <c r="K751" s="359"/>
      <c r="L751" s="357"/>
      <c r="M751" s="357"/>
      <c r="N751" s="357"/>
      <c r="O751" s="357"/>
      <c r="P751" s="357"/>
      <c r="Q751" s="357"/>
      <c r="R751" s="357"/>
      <c r="S751" s="357"/>
      <c r="T751" s="357"/>
      <c r="U751" s="357"/>
      <c r="V751" s="357"/>
      <c r="W751" s="357"/>
      <c r="X751" s="357"/>
      <c r="Y751" s="357"/>
      <c r="Z751" s="357"/>
      <c r="AA751" s="357"/>
      <c r="AB751" s="357"/>
      <c r="AC751" s="357"/>
      <c r="AD751" s="357"/>
      <c r="AE751" s="357"/>
      <c r="AF751" s="357"/>
      <c r="AG751" s="357"/>
      <c r="AH751" s="357"/>
      <c r="AI751" s="357"/>
      <c r="AJ751" s="357"/>
      <c r="AK751" s="357"/>
      <c r="AL751" s="357"/>
      <c r="AM751" s="357"/>
      <c r="AN751" s="357"/>
      <c r="AO751" s="357"/>
      <c r="AP751" s="357"/>
      <c r="AQ751" s="357"/>
      <c r="AR751" s="357"/>
      <c r="AS751" s="357"/>
      <c r="AT751" s="357"/>
      <c r="AU751" s="228"/>
      <c r="AV751" s="228"/>
      <c r="AW751" s="228"/>
      <c r="AX751" s="72"/>
    </row>
    <row r="752" spans="1:50" ht="22.5" customHeight="1" x14ac:dyDescent="0.25">
      <c r="A752" s="357"/>
      <c r="B752" s="358"/>
      <c r="C752" s="358"/>
      <c r="D752" s="357"/>
      <c r="E752" s="357"/>
      <c r="F752" s="359"/>
      <c r="G752" s="359"/>
      <c r="H752" s="359"/>
      <c r="I752" s="359"/>
      <c r="J752" s="359"/>
      <c r="K752" s="359"/>
      <c r="L752" s="357"/>
      <c r="M752" s="357"/>
      <c r="N752" s="357"/>
      <c r="O752" s="357"/>
      <c r="P752" s="357"/>
      <c r="Q752" s="357"/>
      <c r="R752" s="357"/>
      <c r="S752" s="357"/>
      <c r="T752" s="357"/>
      <c r="U752" s="357"/>
      <c r="V752" s="357"/>
      <c r="W752" s="357"/>
      <c r="X752" s="357"/>
      <c r="Y752" s="357"/>
      <c r="Z752" s="357"/>
      <c r="AA752" s="357"/>
      <c r="AB752" s="357"/>
      <c r="AC752" s="357"/>
      <c r="AD752" s="357"/>
      <c r="AE752" s="357"/>
      <c r="AF752" s="357"/>
      <c r="AG752" s="357"/>
      <c r="AH752" s="357"/>
      <c r="AI752" s="357"/>
      <c r="AJ752" s="357"/>
      <c r="AK752" s="357"/>
      <c r="AL752" s="357"/>
      <c r="AM752" s="357"/>
      <c r="AN752" s="357"/>
      <c r="AO752" s="357"/>
      <c r="AP752" s="357"/>
      <c r="AQ752" s="357"/>
      <c r="AR752" s="357"/>
      <c r="AS752" s="357"/>
      <c r="AT752" s="357"/>
      <c r="AU752" s="228"/>
      <c r="AV752" s="228"/>
      <c r="AW752" s="228"/>
      <c r="AX752" s="72"/>
    </row>
    <row r="753" spans="1:50" ht="22.5" customHeight="1" x14ac:dyDescent="0.25">
      <c r="A753" s="357"/>
      <c r="B753" s="358"/>
      <c r="C753" s="358"/>
      <c r="D753" s="357"/>
      <c r="E753" s="357"/>
      <c r="F753" s="359"/>
      <c r="G753" s="359"/>
      <c r="H753" s="359"/>
      <c r="I753" s="359"/>
      <c r="J753" s="359"/>
      <c r="K753" s="359"/>
      <c r="L753" s="357"/>
      <c r="M753" s="357"/>
      <c r="N753" s="357"/>
      <c r="O753" s="357"/>
      <c r="P753" s="357"/>
      <c r="Q753" s="357"/>
      <c r="R753" s="357"/>
      <c r="S753" s="357"/>
      <c r="T753" s="357"/>
      <c r="U753" s="357"/>
      <c r="V753" s="357"/>
      <c r="W753" s="357"/>
      <c r="X753" s="357"/>
      <c r="Y753" s="357"/>
      <c r="Z753" s="357"/>
      <c r="AA753" s="357"/>
      <c r="AB753" s="357"/>
      <c r="AC753" s="357"/>
      <c r="AD753" s="357"/>
      <c r="AE753" s="357"/>
      <c r="AF753" s="357"/>
      <c r="AG753" s="357"/>
      <c r="AH753" s="357"/>
      <c r="AI753" s="357"/>
      <c r="AJ753" s="357"/>
      <c r="AK753" s="357"/>
      <c r="AL753" s="357"/>
      <c r="AM753" s="357"/>
      <c r="AN753" s="357"/>
      <c r="AO753" s="357"/>
      <c r="AP753" s="357"/>
      <c r="AQ753" s="357"/>
      <c r="AR753" s="357"/>
      <c r="AS753" s="357"/>
      <c r="AT753" s="357"/>
      <c r="AU753" s="228"/>
      <c r="AV753" s="228"/>
      <c r="AW753" s="228"/>
      <c r="AX753" s="72"/>
    </row>
    <row r="754" spans="1:50" ht="22.5" customHeight="1" x14ac:dyDescent="0.25">
      <c r="A754" s="357"/>
      <c r="B754" s="358"/>
      <c r="C754" s="358"/>
      <c r="D754" s="357"/>
      <c r="E754" s="357"/>
      <c r="F754" s="359"/>
      <c r="G754" s="359"/>
      <c r="H754" s="359"/>
      <c r="I754" s="359"/>
      <c r="J754" s="359"/>
      <c r="K754" s="359"/>
      <c r="L754" s="357"/>
      <c r="M754" s="357"/>
      <c r="N754" s="357"/>
      <c r="O754" s="357"/>
      <c r="P754" s="357"/>
      <c r="Q754" s="357"/>
      <c r="R754" s="357"/>
      <c r="S754" s="357"/>
      <c r="T754" s="357"/>
      <c r="U754" s="357"/>
      <c r="V754" s="357"/>
      <c r="W754" s="357"/>
      <c r="X754" s="357"/>
      <c r="Y754" s="357"/>
      <c r="Z754" s="357"/>
      <c r="AA754" s="357"/>
      <c r="AB754" s="357"/>
      <c r="AC754" s="357"/>
      <c r="AD754" s="357"/>
      <c r="AE754" s="357"/>
      <c r="AF754" s="357"/>
      <c r="AG754" s="357"/>
      <c r="AH754" s="357"/>
      <c r="AI754" s="357"/>
      <c r="AJ754" s="357"/>
      <c r="AK754" s="357"/>
      <c r="AL754" s="357"/>
      <c r="AM754" s="357"/>
      <c r="AN754" s="357"/>
      <c r="AO754" s="357"/>
      <c r="AP754" s="357"/>
      <c r="AQ754" s="357"/>
      <c r="AR754" s="357"/>
      <c r="AS754" s="357"/>
      <c r="AT754" s="357"/>
      <c r="AU754" s="228"/>
      <c r="AV754" s="228"/>
      <c r="AW754" s="228"/>
      <c r="AX754" s="72"/>
    </row>
    <row r="755" spans="1:50" ht="22.5" customHeight="1" x14ac:dyDescent="0.25">
      <c r="A755" s="357"/>
      <c r="B755" s="358"/>
      <c r="C755" s="358"/>
      <c r="D755" s="357"/>
      <c r="E755" s="357"/>
      <c r="F755" s="359"/>
      <c r="G755" s="359"/>
      <c r="H755" s="359"/>
      <c r="I755" s="359"/>
      <c r="J755" s="359"/>
      <c r="K755" s="359"/>
      <c r="L755" s="357"/>
      <c r="M755" s="357"/>
      <c r="N755" s="357"/>
      <c r="O755" s="357"/>
      <c r="P755" s="357"/>
      <c r="Q755" s="357"/>
      <c r="R755" s="357"/>
      <c r="S755" s="357"/>
      <c r="T755" s="357"/>
      <c r="U755" s="357"/>
      <c r="V755" s="357"/>
      <c r="W755" s="357"/>
      <c r="X755" s="357"/>
      <c r="Y755" s="357"/>
      <c r="Z755" s="357"/>
      <c r="AA755" s="357"/>
      <c r="AB755" s="357"/>
      <c r="AC755" s="357"/>
      <c r="AD755" s="357"/>
      <c r="AE755" s="357"/>
      <c r="AF755" s="357"/>
      <c r="AG755" s="357"/>
      <c r="AH755" s="357"/>
      <c r="AI755" s="357"/>
      <c r="AJ755" s="357"/>
      <c r="AK755" s="357"/>
      <c r="AL755" s="357"/>
      <c r="AM755" s="357"/>
      <c r="AN755" s="357"/>
      <c r="AO755" s="357"/>
      <c r="AP755" s="357"/>
      <c r="AQ755" s="357"/>
      <c r="AR755" s="357"/>
      <c r="AS755" s="357"/>
      <c r="AT755" s="357"/>
      <c r="AU755" s="228"/>
      <c r="AV755" s="228"/>
      <c r="AW755" s="228"/>
      <c r="AX755" s="72"/>
    </row>
    <row r="756" spans="1:50" ht="22.5" customHeight="1" x14ac:dyDescent="0.25">
      <c r="A756" s="357"/>
      <c r="B756" s="358"/>
      <c r="C756" s="358"/>
      <c r="D756" s="357"/>
      <c r="E756" s="357"/>
      <c r="F756" s="359"/>
      <c r="G756" s="359"/>
      <c r="H756" s="359"/>
      <c r="I756" s="359"/>
      <c r="J756" s="359"/>
      <c r="K756" s="359"/>
      <c r="L756" s="357"/>
      <c r="M756" s="357"/>
      <c r="N756" s="357"/>
      <c r="O756" s="357"/>
      <c r="P756" s="357"/>
      <c r="Q756" s="357"/>
      <c r="R756" s="357"/>
      <c r="S756" s="357"/>
      <c r="T756" s="357"/>
      <c r="U756" s="357"/>
      <c r="V756" s="357"/>
      <c r="W756" s="357"/>
      <c r="X756" s="357"/>
      <c r="Y756" s="357"/>
      <c r="Z756" s="357"/>
      <c r="AA756" s="357"/>
      <c r="AB756" s="357"/>
      <c r="AC756" s="357"/>
      <c r="AD756" s="357"/>
      <c r="AE756" s="357"/>
      <c r="AF756" s="357"/>
      <c r="AG756" s="357"/>
      <c r="AH756" s="357"/>
      <c r="AI756" s="357"/>
      <c r="AJ756" s="357"/>
      <c r="AK756" s="357"/>
      <c r="AL756" s="357"/>
      <c r="AM756" s="357"/>
      <c r="AN756" s="357"/>
      <c r="AO756" s="357"/>
      <c r="AP756" s="357"/>
      <c r="AQ756" s="357"/>
      <c r="AR756" s="357"/>
      <c r="AS756" s="357"/>
      <c r="AT756" s="357"/>
      <c r="AU756" s="228"/>
      <c r="AV756" s="228"/>
      <c r="AW756" s="228"/>
      <c r="AX756" s="72"/>
    </row>
    <row r="757" spans="1:50" ht="22.5" customHeight="1" x14ac:dyDescent="0.25">
      <c r="A757" s="357"/>
      <c r="B757" s="358"/>
      <c r="C757" s="358"/>
      <c r="D757" s="357"/>
      <c r="E757" s="357"/>
      <c r="F757" s="359"/>
      <c r="G757" s="359"/>
      <c r="H757" s="359"/>
      <c r="I757" s="359"/>
      <c r="J757" s="359"/>
      <c r="K757" s="359"/>
      <c r="L757" s="357"/>
      <c r="M757" s="357"/>
      <c r="N757" s="357"/>
      <c r="O757" s="357"/>
      <c r="P757" s="357"/>
      <c r="Q757" s="357"/>
      <c r="R757" s="357"/>
      <c r="S757" s="357"/>
      <c r="T757" s="357"/>
      <c r="U757" s="357"/>
      <c r="V757" s="357"/>
      <c r="W757" s="357"/>
      <c r="X757" s="357"/>
      <c r="Y757" s="357"/>
      <c r="Z757" s="357"/>
      <c r="AA757" s="357"/>
      <c r="AB757" s="357"/>
      <c r="AC757" s="357"/>
      <c r="AD757" s="357"/>
      <c r="AE757" s="357"/>
      <c r="AF757" s="357"/>
      <c r="AG757" s="357"/>
      <c r="AH757" s="357"/>
      <c r="AI757" s="357"/>
      <c r="AJ757" s="357"/>
      <c r="AK757" s="357"/>
      <c r="AL757" s="357"/>
      <c r="AM757" s="357"/>
      <c r="AN757" s="357"/>
      <c r="AO757" s="357"/>
      <c r="AP757" s="357"/>
      <c r="AQ757" s="357"/>
      <c r="AR757" s="357"/>
      <c r="AS757" s="357"/>
      <c r="AT757" s="357"/>
      <c r="AU757" s="228"/>
      <c r="AV757" s="228"/>
      <c r="AW757" s="228"/>
      <c r="AX757" s="72"/>
    </row>
    <row r="758" spans="1:50" ht="22.5" customHeight="1" x14ac:dyDescent="0.25">
      <c r="A758" s="357"/>
      <c r="B758" s="358"/>
      <c r="C758" s="358"/>
      <c r="D758" s="357"/>
      <c r="E758" s="357"/>
      <c r="F758" s="359"/>
      <c r="G758" s="359"/>
      <c r="H758" s="359"/>
      <c r="I758" s="359"/>
      <c r="J758" s="359"/>
      <c r="K758" s="359"/>
      <c r="L758" s="357"/>
      <c r="M758" s="357"/>
      <c r="N758" s="357"/>
      <c r="O758" s="357"/>
      <c r="P758" s="357"/>
      <c r="Q758" s="357"/>
      <c r="R758" s="357"/>
      <c r="S758" s="357"/>
      <c r="T758" s="357"/>
      <c r="U758" s="357"/>
      <c r="V758" s="357"/>
      <c r="W758" s="357"/>
      <c r="X758" s="357"/>
      <c r="Y758" s="357"/>
      <c r="Z758" s="357"/>
      <c r="AA758" s="357"/>
      <c r="AB758" s="357"/>
      <c r="AC758" s="357"/>
      <c r="AD758" s="357"/>
      <c r="AE758" s="357"/>
      <c r="AF758" s="357"/>
      <c r="AG758" s="357"/>
      <c r="AH758" s="357"/>
      <c r="AI758" s="357"/>
      <c r="AJ758" s="357"/>
      <c r="AK758" s="357"/>
      <c r="AL758" s="357"/>
      <c r="AM758" s="357"/>
      <c r="AN758" s="357"/>
      <c r="AO758" s="357"/>
      <c r="AP758" s="357"/>
      <c r="AQ758" s="357"/>
      <c r="AR758" s="357"/>
      <c r="AS758" s="357"/>
      <c r="AT758" s="357"/>
      <c r="AU758" s="228"/>
      <c r="AV758" s="228"/>
      <c r="AW758" s="228"/>
      <c r="AX758" s="72"/>
    </row>
    <row r="759" spans="1:50" ht="22.5" customHeight="1" x14ac:dyDescent="0.25">
      <c r="A759" s="357"/>
      <c r="B759" s="358"/>
      <c r="C759" s="358"/>
      <c r="D759" s="357"/>
      <c r="E759" s="357"/>
      <c r="F759" s="359"/>
      <c r="G759" s="359"/>
      <c r="H759" s="359"/>
      <c r="I759" s="359"/>
      <c r="J759" s="359"/>
      <c r="K759" s="359"/>
      <c r="L759" s="357"/>
      <c r="M759" s="357"/>
      <c r="N759" s="357"/>
      <c r="O759" s="357"/>
      <c r="P759" s="357"/>
      <c r="Q759" s="357"/>
      <c r="R759" s="357"/>
      <c r="S759" s="357"/>
      <c r="T759" s="357"/>
      <c r="U759" s="357"/>
      <c r="V759" s="357"/>
      <c r="W759" s="357"/>
      <c r="X759" s="357"/>
      <c r="Y759" s="357"/>
      <c r="Z759" s="357"/>
      <c r="AA759" s="357"/>
      <c r="AB759" s="357"/>
      <c r="AC759" s="357"/>
      <c r="AD759" s="357"/>
      <c r="AE759" s="357"/>
      <c r="AF759" s="357"/>
      <c r="AG759" s="357"/>
      <c r="AH759" s="357"/>
      <c r="AI759" s="357"/>
      <c r="AJ759" s="357"/>
      <c r="AK759" s="357"/>
      <c r="AL759" s="357"/>
      <c r="AM759" s="357"/>
      <c r="AN759" s="357"/>
      <c r="AO759" s="357"/>
      <c r="AP759" s="357"/>
      <c r="AQ759" s="357"/>
      <c r="AR759" s="357"/>
      <c r="AS759" s="357"/>
      <c r="AT759" s="357"/>
      <c r="AU759" s="228"/>
      <c r="AV759" s="228"/>
      <c r="AW759" s="228"/>
      <c r="AX759" s="72"/>
    </row>
    <row r="760" spans="1:50" ht="22.5" customHeight="1" x14ac:dyDescent="0.25">
      <c r="A760" s="357"/>
      <c r="B760" s="358"/>
      <c r="C760" s="358"/>
      <c r="D760" s="357"/>
      <c r="E760" s="357"/>
      <c r="F760" s="359"/>
      <c r="G760" s="359"/>
      <c r="H760" s="359"/>
      <c r="I760" s="359"/>
      <c r="J760" s="359"/>
      <c r="K760" s="359"/>
      <c r="L760" s="357"/>
      <c r="M760" s="357"/>
      <c r="N760" s="357"/>
      <c r="O760" s="357"/>
      <c r="P760" s="357"/>
      <c r="Q760" s="357"/>
      <c r="R760" s="357"/>
      <c r="S760" s="357"/>
      <c r="T760" s="357"/>
      <c r="U760" s="357"/>
      <c r="V760" s="357"/>
      <c r="W760" s="357"/>
      <c r="X760" s="357"/>
      <c r="Y760" s="357"/>
      <c r="Z760" s="357"/>
      <c r="AA760" s="357"/>
      <c r="AB760" s="357"/>
      <c r="AC760" s="357"/>
      <c r="AD760" s="357"/>
      <c r="AE760" s="357"/>
      <c r="AF760" s="357"/>
      <c r="AG760" s="357"/>
      <c r="AH760" s="357"/>
      <c r="AI760" s="357"/>
      <c r="AJ760" s="357"/>
      <c r="AK760" s="357"/>
      <c r="AL760" s="357"/>
      <c r="AM760" s="357"/>
      <c r="AN760" s="357"/>
      <c r="AO760" s="357"/>
      <c r="AP760" s="357"/>
      <c r="AQ760" s="357"/>
      <c r="AR760" s="357"/>
      <c r="AS760" s="357"/>
      <c r="AT760" s="357"/>
      <c r="AU760" s="228"/>
      <c r="AV760" s="228"/>
      <c r="AW760" s="228"/>
      <c r="AX760" s="72"/>
    </row>
    <row r="761" spans="1:50" ht="22.5" customHeight="1" x14ac:dyDescent="0.25">
      <c r="A761" s="357"/>
      <c r="B761" s="358"/>
      <c r="C761" s="358"/>
      <c r="D761" s="357"/>
      <c r="E761" s="357"/>
      <c r="F761" s="359"/>
      <c r="G761" s="359"/>
      <c r="H761" s="359"/>
      <c r="I761" s="359"/>
      <c r="J761" s="359"/>
      <c r="K761" s="359"/>
      <c r="L761" s="357"/>
      <c r="M761" s="357"/>
      <c r="N761" s="357"/>
      <c r="O761" s="357"/>
      <c r="P761" s="357"/>
      <c r="Q761" s="357"/>
      <c r="R761" s="357"/>
      <c r="S761" s="357"/>
      <c r="T761" s="357"/>
      <c r="U761" s="357"/>
      <c r="V761" s="357"/>
      <c r="W761" s="357"/>
      <c r="X761" s="357"/>
      <c r="Y761" s="357"/>
      <c r="Z761" s="357"/>
      <c r="AA761" s="357"/>
      <c r="AB761" s="357"/>
      <c r="AC761" s="357"/>
      <c r="AD761" s="357"/>
      <c r="AE761" s="357"/>
      <c r="AF761" s="357"/>
      <c r="AG761" s="357"/>
      <c r="AH761" s="357"/>
      <c r="AI761" s="357"/>
      <c r="AJ761" s="357"/>
      <c r="AK761" s="357"/>
      <c r="AL761" s="357"/>
      <c r="AM761" s="357"/>
      <c r="AN761" s="357"/>
      <c r="AO761" s="357"/>
      <c r="AP761" s="357"/>
      <c r="AQ761" s="357"/>
      <c r="AR761" s="357"/>
      <c r="AS761" s="357"/>
      <c r="AT761" s="357"/>
      <c r="AU761" s="228"/>
      <c r="AV761" s="228"/>
      <c r="AW761" s="228"/>
      <c r="AX761" s="72"/>
    </row>
    <row r="762" spans="1:50" ht="22.5" customHeight="1" x14ac:dyDescent="0.25">
      <c r="A762" s="357"/>
      <c r="B762" s="358"/>
      <c r="C762" s="358"/>
      <c r="D762" s="357"/>
      <c r="E762" s="357"/>
      <c r="F762" s="359"/>
      <c r="G762" s="359"/>
      <c r="H762" s="359"/>
      <c r="I762" s="359"/>
      <c r="J762" s="359"/>
      <c r="K762" s="359"/>
      <c r="L762" s="357"/>
      <c r="M762" s="357"/>
      <c r="N762" s="357"/>
      <c r="O762" s="357"/>
      <c r="P762" s="357"/>
      <c r="Q762" s="357"/>
      <c r="R762" s="357"/>
      <c r="S762" s="357"/>
      <c r="T762" s="357"/>
      <c r="U762" s="357"/>
      <c r="V762" s="357"/>
      <c r="W762" s="357"/>
      <c r="X762" s="357"/>
      <c r="Y762" s="357"/>
      <c r="Z762" s="357"/>
      <c r="AA762" s="357"/>
      <c r="AB762" s="357"/>
      <c r="AC762" s="357"/>
      <c r="AD762" s="357"/>
      <c r="AE762" s="357"/>
      <c r="AF762" s="357"/>
      <c r="AG762" s="357"/>
      <c r="AH762" s="357"/>
      <c r="AI762" s="357"/>
      <c r="AJ762" s="357"/>
      <c r="AK762" s="357"/>
      <c r="AL762" s="357"/>
      <c r="AM762" s="357"/>
      <c r="AN762" s="357"/>
      <c r="AO762" s="357"/>
      <c r="AP762" s="357"/>
      <c r="AQ762" s="357"/>
      <c r="AR762" s="357"/>
      <c r="AS762" s="357"/>
      <c r="AT762" s="357"/>
      <c r="AU762" s="228"/>
      <c r="AV762" s="228"/>
      <c r="AW762" s="228"/>
      <c r="AX762" s="72"/>
    </row>
    <row r="763" spans="1:50" ht="22.5" customHeight="1" x14ac:dyDescent="0.25">
      <c r="A763" s="357"/>
      <c r="B763" s="358"/>
      <c r="C763" s="358"/>
      <c r="D763" s="357"/>
      <c r="E763" s="357"/>
      <c r="F763" s="359"/>
      <c r="G763" s="359"/>
      <c r="H763" s="359"/>
      <c r="I763" s="359"/>
      <c r="J763" s="359"/>
      <c r="K763" s="359"/>
      <c r="L763" s="357"/>
      <c r="M763" s="357"/>
      <c r="N763" s="357"/>
      <c r="O763" s="357"/>
      <c r="P763" s="357"/>
      <c r="Q763" s="357"/>
      <c r="R763" s="357"/>
      <c r="S763" s="357"/>
      <c r="T763" s="357"/>
      <c r="U763" s="357"/>
      <c r="V763" s="357"/>
      <c r="W763" s="357"/>
      <c r="X763" s="357"/>
      <c r="Y763" s="357"/>
      <c r="Z763" s="357"/>
      <c r="AA763" s="357"/>
      <c r="AB763" s="357"/>
      <c r="AC763" s="357"/>
      <c r="AD763" s="357"/>
      <c r="AE763" s="357"/>
      <c r="AF763" s="357"/>
      <c r="AG763" s="357"/>
      <c r="AH763" s="357"/>
      <c r="AI763" s="357"/>
      <c r="AJ763" s="357"/>
      <c r="AK763" s="357"/>
      <c r="AL763" s="357"/>
      <c r="AM763" s="357"/>
      <c r="AN763" s="357"/>
      <c r="AO763" s="357"/>
      <c r="AP763" s="357"/>
      <c r="AQ763" s="357"/>
      <c r="AR763" s="357"/>
      <c r="AS763" s="357"/>
      <c r="AT763" s="357"/>
      <c r="AU763" s="228"/>
      <c r="AV763" s="228"/>
      <c r="AW763" s="228"/>
      <c r="AX763" s="72"/>
    </row>
    <row r="764" spans="1:50" ht="22.5" customHeight="1" x14ac:dyDescent="0.25">
      <c r="A764" s="357"/>
      <c r="B764" s="358"/>
      <c r="C764" s="358"/>
      <c r="D764" s="357"/>
      <c r="E764" s="357"/>
      <c r="F764" s="359"/>
      <c r="G764" s="359"/>
      <c r="H764" s="359"/>
      <c r="I764" s="359"/>
      <c r="J764" s="359"/>
      <c r="K764" s="359"/>
      <c r="L764" s="357"/>
      <c r="M764" s="357"/>
      <c r="N764" s="357"/>
      <c r="O764" s="357"/>
      <c r="P764" s="357"/>
      <c r="Q764" s="357"/>
      <c r="R764" s="357"/>
      <c r="S764" s="357"/>
      <c r="T764" s="357"/>
      <c r="U764" s="357"/>
      <c r="V764" s="357"/>
      <c r="W764" s="357"/>
      <c r="X764" s="357"/>
      <c r="Y764" s="357"/>
      <c r="Z764" s="357"/>
      <c r="AA764" s="357"/>
      <c r="AB764" s="357"/>
      <c r="AC764" s="357"/>
      <c r="AD764" s="357"/>
      <c r="AE764" s="357"/>
      <c r="AF764" s="357"/>
      <c r="AG764" s="357"/>
      <c r="AH764" s="357"/>
      <c r="AI764" s="357"/>
      <c r="AJ764" s="357"/>
      <c r="AK764" s="357"/>
      <c r="AL764" s="357"/>
      <c r="AM764" s="357"/>
      <c r="AN764" s="357"/>
      <c r="AO764" s="357"/>
      <c r="AP764" s="357"/>
      <c r="AQ764" s="357"/>
      <c r="AR764" s="357"/>
      <c r="AS764" s="357"/>
      <c r="AT764" s="357"/>
      <c r="AU764" s="228"/>
      <c r="AV764" s="228"/>
      <c r="AW764" s="228"/>
      <c r="AX764" s="72"/>
    </row>
    <row r="765" spans="1:50" ht="22.5" customHeight="1" x14ac:dyDescent="0.25">
      <c r="A765" s="357"/>
      <c r="B765" s="358"/>
      <c r="C765" s="358"/>
      <c r="D765" s="357"/>
      <c r="E765" s="357"/>
      <c r="F765" s="359"/>
      <c r="G765" s="359"/>
      <c r="H765" s="359"/>
      <c r="I765" s="359"/>
      <c r="J765" s="359"/>
      <c r="K765" s="359"/>
      <c r="L765" s="357"/>
      <c r="M765" s="357"/>
      <c r="N765" s="357"/>
      <c r="O765" s="357"/>
      <c r="P765" s="357"/>
      <c r="Q765" s="357"/>
      <c r="R765" s="357"/>
      <c r="S765" s="357"/>
      <c r="T765" s="357"/>
      <c r="U765" s="357"/>
      <c r="V765" s="357"/>
      <c r="W765" s="357"/>
      <c r="X765" s="357"/>
      <c r="Y765" s="357"/>
      <c r="Z765" s="357"/>
      <c r="AA765" s="357"/>
      <c r="AB765" s="357"/>
      <c r="AC765" s="357"/>
      <c r="AD765" s="357"/>
      <c r="AE765" s="357"/>
      <c r="AF765" s="357"/>
      <c r="AG765" s="357"/>
      <c r="AH765" s="357"/>
      <c r="AI765" s="357"/>
      <c r="AJ765" s="357"/>
      <c r="AK765" s="357"/>
      <c r="AL765" s="357"/>
      <c r="AM765" s="357"/>
      <c r="AN765" s="357"/>
      <c r="AO765" s="357"/>
      <c r="AP765" s="357"/>
      <c r="AQ765" s="357"/>
      <c r="AR765" s="357"/>
      <c r="AS765" s="357"/>
      <c r="AT765" s="357"/>
      <c r="AU765" s="228"/>
      <c r="AV765" s="228"/>
      <c r="AW765" s="228"/>
      <c r="AX765" s="72"/>
    </row>
    <row r="766" spans="1:50" ht="22.5" customHeight="1" x14ac:dyDescent="0.25">
      <c r="A766" s="357"/>
      <c r="B766" s="358"/>
      <c r="C766" s="358"/>
      <c r="D766" s="357"/>
      <c r="E766" s="357"/>
      <c r="F766" s="359"/>
      <c r="G766" s="359"/>
      <c r="H766" s="359"/>
      <c r="I766" s="359"/>
      <c r="J766" s="359"/>
      <c r="K766" s="359"/>
      <c r="L766" s="357"/>
      <c r="M766" s="357"/>
      <c r="N766" s="357"/>
      <c r="O766" s="357"/>
      <c r="P766" s="357"/>
      <c r="Q766" s="357"/>
      <c r="R766" s="357"/>
      <c r="S766" s="357"/>
      <c r="T766" s="357"/>
      <c r="U766" s="357"/>
      <c r="V766" s="357"/>
      <c r="W766" s="357"/>
      <c r="X766" s="357"/>
      <c r="Y766" s="357"/>
      <c r="Z766" s="357"/>
      <c r="AA766" s="357"/>
      <c r="AB766" s="357"/>
      <c r="AC766" s="357"/>
      <c r="AD766" s="357"/>
      <c r="AE766" s="357"/>
      <c r="AF766" s="357"/>
      <c r="AG766" s="357"/>
      <c r="AH766" s="357"/>
      <c r="AI766" s="357"/>
      <c r="AJ766" s="357"/>
      <c r="AK766" s="357"/>
      <c r="AL766" s="357"/>
      <c r="AM766" s="357"/>
      <c r="AN766" s="357"/>
      <c r="AO766" s="357"/>
      <c r="AP766" s="357"/>
      <c r="AQ766" s="357"/>
      <c r="AR766" s="357"/>
      <c r="AS766" s="357"/>
      <c r="AT766" s="357"/>
      <c r="AU766" s="228"/>
      <c r="AV766" s="228"/>
      <c r="AW766" s="228"/>
      <c r="AX766" s="72"/>
    </row>
    <row r="767" spans="1:50" ht="22.5" customHeight="1" x14ac:dyDescent="0.25">
      <c r="A767" s="357"/>
      <c r="B767" s="358"/>
      <c r="C767" s="358"/>
      <c r="D767" s="357"/>
      <c r="E767" s="357"/>
      <c r="F767" s="359"/>
      <c r="G767" s="359"/>
      <c r="H767" s="359"/>
      <c r="I767" s="359"/>
      <c r="J767" s="359"/>
      <c r="K767" s="359"/>
      <c r="L767" s="357"/>
      <c r="M767" s="357"/>
      <c r="N767" s="357"/>
      <c r="O767" s="357"/>
      <c r="P767" s="357"/>
      <c r="Q767" s="357"/>
      <c r="R767" s="357"/>
      <c r="S767" s="357"/>
      <c r="T767" s="357"/>
      <c r="U767" s="357"/>
      <c r="V767" s="357"/>
      <c r="W767" s="357"/>
      <c r="X767" s="357"/>
      <c r="Y767" s="357"/>
      <c r="Z767" s="357"/>
      <c r="AA767" s="357"/>
      <c r="AB767" s="357"/>
      <c r="AC767" s="357"/>
      <c r="AD767" s="357"/>
      <c r="AE767" s="357"/>
      <c r="AF767" s="357"/>
      <c r="AG767" s="357"/>
      <c r="AH767" s="357"/>
      <c r="AI767" s="357"/>
      <c r="AJ767" s="357"/>
      <c r="AK767" s="357"/>
      <c r="AL767" s="357"/>
      <c r="AM767" s="357"/>
      <c r="AN767" s="357"/>
      <c r="AO767" s="357"/>
      <c r="AP767" s="357"/>
      <c r="AQ767" s="357"/>
      <c r="AR767" s="357"/>
      <c r="AS767" s="357"/>
      <c r="AT767" s="357"/>
      <c r="AU767" s="228"/>
      <c r="AV767" s="228"/>
      <c r="AW767" s="228"/>
      <c r="AX767" s="72"/>
    </row>
    <row r="768" spans="1:50" ht="22.5" customHeight="1" x14ac:dyDescent="0.25">
      <c r="A768" s="357"/>
      <c r="B768" s="358"/>
      <c r="C768" s="358"/>
      <c r="D768" s="357"/>
      <c r="E768" s="357"/>
      <c r="F768" s="359"/>
      <c r="G768" s="359"/>
      <c r="H768" s="359"/>
      <c r="I768" s="359"/>
      <c r="J768" s="359"/>
      <c r="K768" s="359"/>
      <c r="L768" s="357"/>
      <c r="M768" s="357"/>
      <c r="N768" s="357"/>
      <c r="O768" s="357"/>
      <c r="P768" s="357"/>
      <c r="Q768" s="357"/>
      <c r="R768" s="357"/>
      <c r="S768" s="357"/>
      <c r="T768" s="357"/>
      <c r="U768" s="357"/>
      <c r="V768" s="357"/>
      <c r="W768" s="357"/>
      <c r="X768" s="357"/>
      <c r="Y768" s="357"/>
      <c r="Z768" s="357"/>
      <c r="AA768" s="357"/>
      <c r="AB768" s="357"/>
      <c r="AC768" s="357"/>
      <c r="AD768" s="357"/>
      <c r="AE768" s="357"/>
      <c r="AF768" s="357"/>
      <c r="AG768" s="357"/>
      <c r="AH768" s="357"/>
      <c r="AI768" s="357"/>
      <c r="AJ768" s="357"/>
      <c r="AK768" s="357"/>
      <c r="AL768" s="357"/>
      <c r="AM768" s="357"/>
      <c r="AN768" s="357"/>
      <c r="AO768" s="357"/>
      <c r="AP768" s="357"/>
      <c r="AQ768" s="357"/>
      <c r="AR768" s="357"/>
      <c r="AS768" s="357"/>
      <c r="AT768" s="357"/>
      <c r="AU768" s="228"/>
      <c r="AV768" s="228"/>
      <c r="AW768" s="228"/>
      <c r="AX768" s="72"/>
    </row>
    <row r="769" spans="1:50" ht="22.5" customHeight="1" x14ac:dyDescent="0.25">
      <c r="A769" s="357"/>
      <c r="B769" s="358"/>
      <c r="C769" s="358"/>
      <c r="D769" s="357"/>
      <c r="E769" s="357"/>
      <c r="F769" s="359"/>
      <c r="G769" s="359"/>
      <c r="H769" s="359"/>
      <c r="I769" s="359"/>
      <c r="J769" s="359"/>
      <c r="K769" s="359"/>
      <c r="L769" s="357"/>
      <c r="M769" s="357"/>
      <c r="N769" s="357"/>
      <c r="O769" s="357"/>
      <c r="P769" s="357"/>
      <c r="Q769" s="357"/>
      <c r="R769" s="357"/>
      <c r="S769" s="357"/>
      <c r="T769" s="357"/>
      <c r="U769" s="357"/>
      <c r="V769" s="357"/>
      <c r="W769" s="357"/>
      <c r="X769" s="357"/>
      <c r="Y769" s="357"/>
      <c r="Z769" s="357"/>
      <c r="AA769" s="357"/>
      <c r="AB769" s="357"/>
      <c r="AC769" s="357"/>
      <c r="AD769" s="357"/>
      <c r="AE769" s="357"/>
      <c r="AF769" s="357"/>
      <c r="AG769" s="357"/>
      <c r="AH769" s="357"/>
      <c r="AI769" s="357"/>
      <c r="AJ769" s="357"/>
      <c r="AK769" s="357"/>
      <c r="AL769" s="357"/>
      <c r="AM769" s="357"/>
      <c r="AN769" s="357"/>
      <c r="AO769" s="357"/>
      <c r="AP769" s="357"/>
      <c r="AQ769" s="357"/>
      <c r="AR769" s="357"/>
      <c r="AS769" s="357"/>
      <c r="AT769" s="357"/>
      <c r="AU769" s="228"/>
      <c r="AV769" s="228"/>
      <c r="AW769" s="228"/>
      <c r="AX769" s="72"/>
    </row>
    <row r="770" spans="1:50" ht="22.5" customHeight="1" x14ac:dyDescent="0.25">
      <c r="A770" s="357"/>
      <c r="B770" s="358"/>
      <c r="C770" s="358"/>
      <c r="D770" s="357"/>
      <c r="E770" s="357"/>
      <c r="F770" s="359"/>
      <c r="G770" s="359"/>
      <c r="H770" s="359"/>
      <c r="I770" s="359"/>
      <c r="J770" s="359"/>
      <c r="K770" s="359"/>
      <c r="L770" s="357"/>
      <c r="M770" s="357"/>
      <c r="N770" s="357"/>
      <c r="O770" s="357"/>
      <c r="P770" s="357"/>
      <c r="Q770" s="357"/>
      <c r="R770" s="357"/>
      <c r="S770" s="357"/>
      <c r="T770" s="357"/>
      <c r="U770" s="357"/>
      <c r="V770" s="357"/>
      <c r="W770" s="357"/>
      <c r="X770" s="357"/>
      <c r="Y770" s="357"/>
      <c r="Z770" s="357"/>
      <c r="AA770" s="357"/>
      <c r="AB770" s="357"/>
      <c r="AC770" s="357"/>
      <c r="AD770" s="357"/>
      <c r="AE770" s="357"/>
      <c r="AF770" s="357"/>
      <c r="AG770" s="357"/>
      <c r="AH770" s="357"/>
      <c r="AI770" s="357"/>
      <c r="AJ770" s="357"/>
      <c r="AK770" s="357"/>
      <c r="AL770" s="357"/>
      <c r="AM770" s="357"/>
      <c r="AN770" s="357"/>
      <c r="AO770" s="357"/>
      <c r="AP770" s="357"/>
      <c r="AQ770" s="357"/>
      <c r="AR770" s="357"/>
      <c r="AS770" s="357"/>
      <c r="AT770" s="357"/>
      <c r="AU770" s="228"/>
      <c r="AV770" s="228"/>
      <c r="AW770" s="228"/>
      <c r="AX770" s="72"/>
    </row>
    <row r="771" spans="1:50" ht="22.5" customHeight="1" x14ac:dyDescent="0.25">
      <c r="A771" s="357"/>
      <c r="B771" s="358"/>
      <c r="C771" s="358"/>
      <c r="D771" s="357"/>
      <c r="E771" s="357"/>
      <c r="F771" s="359"/>
      <c r="G771" s="359"/>
      <c r="H771" s="359"/>
      <c r="I771" s="359"/>
      <c r="J771" s="359"/>
      <c r="K771" s="359"/>
      <c r="L771" s="357"/>
      <c r="M771" s="357"/>
      <c r="N771" s="357"/>
      <c r="O771" s="357"/>
      <c r="P771" s="357"/>
      <c r="Q771" s="357"/>
      <c r="R771" s="357"/>
      <c r="S771" s="357"/>
      <c r="T771" s="357"/>
      <c r="U771" s="357"/>
      <c r="V771" s="357"/>
      <c r="W771" s="357"/>
      <c r="X771" s="357"/>
      <c r="Y771" s="357"/>
      <c r="Z771" s="357"/>
      <c r="AA771" s="357"/>
      <c r="AB771" s="357"/>
      <c r="AC771" s="357"/>
      <c r="AD771" s="357"/>
      <c r="AE771" s="357"/>
      <c r="AF771" s="357"/>
      <c r="AG771" s="357"/>
      <c r="AH771" s="357"/>
      <c r="AI771" s="357"/>
      <c r="AJ771" s="357"/>
      <c r="AK771" s="357"/>
      <c r="AL771" s="357"/>
      <c r="AM771" s="357"/>
      <c r="AN771" s="357"/>
      <c r="AO771" s="357"/>
      <c r="AP771" s="357"/>
      <c r="AQ771" s="357"/>
      <c r="AR771" s="357"/>
      <c r="AS771" s="357"/>
      <c r="AT771" s="357"/>
      <c r="AU771" s="228"/>
      <c r="AV771" s="228"/>
      <c r="AW771" s="228"/>
      <c r="AX771" s="72"/>
    </row>
    <row r="772" spans="1:50" ht="22.5" customHeight="1" x14ac:dyDescent="0.25">
      <c r="A772" s="357"/>
      <c r="B772" s="358"/>
      <c r="C772" s="358"/>
      <c r="D772" s="357"/>
      <c r="E772" s="357"/>
      <c r="F772" s="359"/>
      <c r="G772" s="359"/>
      <c r="H772" s="359"/>
      <c r="I772" s="359"/>
      <c r="J772" s="359"/>
      <c r="K772" s="359"/>
      <c r="L772" s="357"/>
      <c r="M772" s="357"/>
      <c r="N772" s="357"/>
      <c r="O772" s="357"/>
      <c r="P772" s="357"/>
      <c r="Q772" s="357"/>
      <c r="R772" s="357"/>
      <c r="S772" s="357"/>
      <c r="T772" s="357"/>
      <c r="U772" s="357"/>
      <c r="V772" s="357"/>
      <c r="W772" s="357"/>
      <c r="X772" s="357"/>
      <c r="Y772" s="357"/>
      <c r="Z772" s="357"/>
      <c r="AA772" s="357"/>
      <c r="AB772" s="357"/>
      <c r="AC772" s="357"/>
      <c r="AD772" s="357"/>
      <c r="AE772" s="357"/>
      <c r="AF772" s="357"/>
      <c r="AG772" s="357"/>
      <c r="AH772" s="357"/>
      <c r="AI772" s="357"/>
      <c r="AJ772" s="357"/>
      <c r="AK772" s="357"/>
      <c r="AL772" s="357"/>
      <c r="AM772" s="357"/>
      <c r="AN772" s="357"/>
      <c r="AO772" s="357"/>
      <c r="AP772" s="357"/>
      <c r="AQ772" s="357"/>
      <c r="AR772" s="357"/>
      <c r="AS772" s="357"/>
      <c r="AT772" s="357"/>
      <c r="AU772" s="228"/>
      <c r="AV772" s="228"/>
      <c r="AW772" s="228"/>
      <c r="AX772" s="72"/>
    </row>
    <row r="773" spans="1:50" ht="22.5" customHeight="1" x14ac:dyDescent="0.25">
      <c r="A773" s="357"/>
      <c r="B773" s="358"/>
      <c r="C773" s="358"/>
      <c r="D773" s="357"/>
      <c r="E773" s="357"/>
      <c r="F773" s="359"/>
      <c r="G773" s="359"/>
      <c r="H773" s="359"/>
      <c r="I773" s="359"/>
      <c r="J773" s="359"/>
      <c r="K773" s="359"/>
      <c r="L773" s="357"/>
      <c r="M773" s="357"/>
      <c r="N773" s="357"/>
      <c r="O773" s="357"/>
      <c r="P773" s="357"/>
      <c r="Q773" s="357"/>
      <c r="R773" s="357"/>
      <c r="S773" s="357"/>
      <c r="T773" s="357"/>
      <c r="U773" s="357"/>
      <c r="V773" s="357"/>
      <c r="W773" s="357"/>
      <c r="X773" s="357"/>
      <c r="Y773" s="357"/>
      <c r="Z773" s="357"/>
      <c r="AA773" s="357"/>
      <c r="AB773" s="357"/>
      <c r="AC773" s="357"/>
      <c r="AD773" s="357"/>
      <c r="AE773" s="357"/>
      <c r="AF773" s="357"/>
      <c r="AG773" s="357"/>
      <c r="AH773" s="357"/>
      <c r="AI773" s="357"/>
      <c r="AJ773" s="357"/>
      <c r="AK773" s="357"/>
      <c r="AL773" s="357"/>
      <c r="AM773" s="357"/>
      <c r="AN773" s="357"/>
      <c r="AO773" s="357"/>
      <c r="AP773" s="357"/>
      <c r="AQ773" s="357"/>
      <c r="AR773" s="357"/>
      <c r="AS773" s="357"/>
      <c r="AT773" s="357"/>
      <c r="AU773" s="228"/>
      <c r="AV773" s="228"/>
      <c r="AW773" s="228"/>
      <c r="AX773" s="72"/>
    </row>
    <row r="774" spans="1:50" ht="22.5" customHeight="1" x14ac:dyDescent="0.25">
      <c r="A774" s="357"/>
      <c r="B774" s="358"/>
      <c r="C774" s="358"/>
      <c r="D774" s="357"/>
      <c r="E774" s="357"/>
      <c r="F774" s="359"/>
      <c r="G774" s="359"/>
      <c r="H774" s="359"/>
      <c r="I774" s="359"/>
      <c r="J774" s="359"/>
      <c r="K774" s="359"/>
      <c r="L774" s="357"/>
      <c r="M774" s="357"/>
      <c r="N774" s="357"/>
      <c r="O774" s="357"/>
      <c r="P774" s="357"/>
      <c r="Q774" s="357"/>
      <c r="R774" s="357"/>
      <c r="S774" s="357"/>
      <c r="T774" s="357"/>
      <c r="U774" s="357"/>
      <c r="V774" s="357"/>
      <c r="W774" s="357"/>
      <c r="X774" s="357"/>
      <c r="Y774" s="357"/>
      <c r="Z774" s="357"/>
      <c r="AA774" s="357"/>
      <c r="AB774" s="357"/>
      <c r="AC774" s="357"/>
      <c r="AD774" s="357"/>
      <c r="AE774" s="357"/>
      <c r="AF774" s="357"/>
      <c r="AG774" s="357"/>
      <c r="AH774" s="357"/>
      <c r="AI774" s="357"/>
      <c r="AJ774" s="357"/>
      <c r="AK774" s="357"/>
      <c r="AL774" s="357"/>
      <c r="AM774" s="357"/>
      <c r="AN774" s="357"/>
      <c r="AO774" s="357"/>
      <c r="AP774" s="357"/>
      <c r="AQ774" s="357"/>
      <c r="AR774" s="357"/>
      <c r="AS774" s="357"/>
      <c r="AT774" s="357"/>
      <c r="AU774" s="228"/>
      <c r="AV774" s="228"/>
      <c r="AW774" s="228"/>
      <c r="AX774" s="72"/>
    </row>
    <row r="775" spans="1:50" ht="22.5" customHeight="1" x14ac:dyDescent="0.25">
      <c r="A775" s="357"/>
      <c r="B775" s="358"/>
      <c r="C775" s="358"/>
      <c r="D775" s="357"/>
      <c r="E775" s="357"/>
      <c r="F775" s="359"/>
      <c r="G775" s="359"/>
      <c r="H775" s="359"/>
      <c r="I775" s="359"/>
      <c r="J775" s="359"/>
      <c r="K775" s="359"/>
      <c r="L775" s="357"/>
      <c r="M775" s="357"/>
      <c r="N775" s="357"/>
      <c r="O775" s="357"/>
      <c r="P775" s="357"/>
      <c r="Q775" s="357"/>
      <c r="R775" s="357"/>
      <c r="S775" s="357"/>
      <c r="T775" s="357"/>
      <c r="U775" s="357"/>
      <c r="V775" s="357"/>
      <c r="W775" s="357"/>
      <c r="X775" s="357"/>
      <c r="Y775" s="357"/>
      <c r="Z775" s="357"/>
      <c r="AA775" s="357"/>
      <c r="AB775" s="357"/>
      <c r="AC775" s="357"/>
      <c r="AD775" s="357"/>
      <c r="AE775" s="357"/>
      <c r="AF775" s="357"/>
      <c r="AG775" s="357"/>
      <c r="AH775" s="357"/>
      <c r="AI775" s="357"/>
      <c r="AJ775" s="357"/>
      <c r="AK775" s="357"/>
      <c r="AL775" s="357"/>
      <c r="AM775" s="357"/>
      <c r="AN775" s="357"/>
      <c r="AO775" s="357"/>
      <c r="AP775" s="357"/>
      <c r="AQ775" s="357"/>
      <c r="AR775" s="357"/>
      <c r="AS775" s="357"/>
      <c r="AT775" s="357"/>
      <c r="AU775" s="228"/>
      <c r="AV775" s="228"/>
      <c r="AW775" s="228"/>
      <c r="AX775" s="72"/>
    </row>
    <row r="776" spans="1:50" ht="22.5" customHeight="1" x14ac:dyDescent="0.25">
      <c r="A776" s="357"/>
      <c r="B776" s="358"/>
      <c r="C776" s="358"/>
      <c r="D776" s="357"/>
      <c r="E776" s="357"/>
      <c r="F776" s="359"/>
      <c r="G776" s="359"/>
      <c r="H776" s="359"/>
      <c r="I776" s="359"/>
      <c r="J776" s="359"/>
      <c r="K776" s="359"/>
      <c r="L776" s="357"/>
      <c r="M776" s="357"/>
      <c r="N776" s="357"/>
      <c r="O776" s="357"/>
      <c r="P776" s="357"/>
      <c r="Q776" s="357"/>
      <c r="R776" s="357"/>
      <c r="S776" s="357"/>
      <c r="T776" s="357"/>
      <c r="U776" s="357"/>
      <c r="V776" s="357"/>
      <c r="W776" s="357"/>
      <c r="X776" s="357"/>
      <c r="Y776" s="357"/>
      <c r="Z776" s="357"/>
      <c r="AA776" s="357"/>
      <c r="AB776" s="357"/>
      <c r="AC776" s="357"/>
      <c r="AD776" s="357"/>
      <c r="AE776" s="357"/>
      <c r="AF776" s="357"/>
      <c r="AG776" s="357"/>
      <c r="AH776" s="357"/>
      <c r="AI776" s="357"/>
      <c r="AJ776" s="357"/>
      <c r="AK776" s="357"/>
      <c r="AL776" s="357"/>
      <c r="AM776" s="357"/>
      <c r="AN776" s="357"/>
      <c r="AO776" s="357"/>
      <c r="AP776" s="357"/>
      <c r="AQ776" s="357"/>
      <c r="AR776" s="357"/>
      <c r="AS776" s="357"/>
      <c r="AT776" s="357"/>
      <c r="AU776" s="228"/>
      <c r="AV776" s="228"/>
      <c r="AW776" s="228"/>
      <c r="AX776" s="72"/>
    </row>
    <row r="777" spans="1:50" ht="22.5" customHeight="1" x14ac:dyDescent="0.25">
      <c r="A777" s="357"/>
      <c r="B777" s="358"/>
      <c r="C777" s="358"/>
      <c r="D777" s="357"/>
      <c r="E777" s="357"/>
      <c r="F777" s="359"/>
      <c r="G777" s="359"/>
      <c r="H777" s="359"/>
      <c r="I777" s="359"/>
      <c r="J777" s="359"/>
      <c r="K777" s="359"/>
      <c r="L777" s="357"/>
      <c r="M777" s="357"/>
      <c r="N777" s="357"/>
      <c r="O777" s="357"/>
      <c r="P777" s="357"/>
      <c r="Q777" s="357"/>
      <c r="R777" s="357"/>
      <c r="S777" s="357"/>
      <c r="T777" s="357"/>
      <c r="U777" s="357"/>
      <c r="V777" s="357"/>
      <c r="W777" s="357"/>
      <c r="X777" s="357"/>
      <c r="Y777" s="357"/>
      <c r="Z777" s="357"/>
      <c r="AA777" s="357"/>
      <c r="AB777" s="357"/>
      <c r="AC777" s="357"/>
      <c r="AD777" s="357"/>
      <c r="AE777" s="357"/>
      <c r="AF777" s="357"/>
      <c r="AG777" s="357"/>
      <c r="AH777" s="357"/>
      <c r="AI777" s="357"/>
      <c r="AJ777" s="357"/>
      <c r="AK777" s="357"/>
      <c r="AL777" s="357"/>
      <c r="AM777" s="357"/>
      <c r="AN777" s="357"/>
      <c r="AO777" s="357"/>
      <c r="AP777" s="357"/>
      <c r="AQ777" s="357"/>
      <c r="AR777" s="357"/>
      <c r="AS777" s="357"/>
      <c r="AT777" s="357"/>
      <c r="AU777" s="228"/>
      <c r="AV777" s="228"/>
      <c r="AW777" s="228"/>
      <c r="AX777" s="72"/>
    </row>
    <row r="778" spans="1:50" ht="22.5" customHeight="1" x14ac:dyDescent="0.25">
      <c r="A778" s="357"/>
      <c r="B778" s="358"/>
      <c r="C778" s="358"/>
      <c r="D778" s="357"/>
      <c r="E778" s="357"/>
      <c r="F778" s="359"/>
      <c r="G778" s="359"/>
      <c r="H778" s="359"/>
      <c r="I778" s="359"/>
      <c r="J778" s="359"/>
      <c r="K778" s="359"/>
      <c r="L778" s="357"/>
      <c r="M778" s="357"/>
      <c r="N778" s="357"/>
      <c r="O778" s="357"/>
      <c r="P778" s="357"/>
      <c r="Q778" s="357"/>
      <c r="R778" s="357"/>
      <c r="S778" s="357"/>
      <c r="T778" s="357"/>
      <c r="U778" s="357"/>
      <c r="V778" s="357"/>
      <c r="W778" s="357"/>
      <c r="X778" s="357"/>
      <c r="Y778" s="357"/>
      <c r="Z778" s="357"/>
      <c r="AA778" s="357"/>
      <c r="AB778" s="357"/>
      <c r="AC778" s="357"/>
      <c r="AD778" s="357"/>
      <c r="AE778" s="357"/>
      <c r="AF778" s="357"/>
      <c r="AG778" s="357"/>
      <c r="AH778" s="357"/>
      <c r="AI778" s="357"/>
      <c r="AJ778" s="357"/>
      <c r="AK778" s="357"/>
      <c r="AL778" s="357"/>
      <c r="AM778" s="357"/>
      <c r="AN778" s="357"/>
      <c r="AO778" s="357"/>
      <c r="AP778" s="357"/>
      <c r="AQ778" s="357"/>
      <c r="AR778" s="357"/>
      <c r="AS778" s="357"/>
      <c r="AT778" s="357"/>
      <c r="AU778" s="228"/>
      <c r="AV778" s="228"/>
      <c r="AW778" s="228"/>
      <c r="AX778" s="72"/>
    </row>
    <row r="779" spans="1:50" ht="22.5" customHeight="1" x14ac:dyDescent="0.25">
      <c r="A779" s="357"/>
      <c r="B779" s="358"/>
      <c r="C779" s="358"/>
      <c r="D779" s="357"/>
      <c r="E779" s="357"/>
      <c r="F779" s="359"/>
      <c r="G779" s="359"/>
      <c r="H779" s="359"/>
      <c r="I779" s="359"/>
      <c r="J779" s="359"/>
      <c r="K779" s="359"/>
      <c r="L779" s="357"/>
      <c r="M779" s="357"/>
      <c r="N779" s="357"/>
      <c r="O779" s="357"/>
      <c r="P779" s="357"/>
      <c r="Q779" s="357"/>
      <c r="R779" s="357"/>
      <c r="S779" s="357"/>
      <c r="T779" s="357"/>
      <c r="U779" s="357"/>
      <c r="V779" s="357"/>
      <c r="W779" s="357"/>
      <c r="X779" s="357"/>
      <c r="Y779" s="357"/>
      <c r="Z779" s="357"/>
      <c r="AA779" s="357"/>
      <c r="AB779" s="357"/>
      <c r="AC779" s="357"/>
      <c r="AD779" s="357"/>
      <c r="AE779" s="357"/>
      <c r="AF779" s="357"/>
      <c r="AG779" s="357"/>
      <c r="AH779" s="357"/>
      <c r="AI779" s="357"/>
      <c r="AJ779" s="357"/>
      <c r="AK779" s="357"/>
      <c r="AL779" s="357"/>
      <c r="AM779" s="357"/>
      <c r="AN779" s="357"/>
      <c r="AO779" s="357"/>
      <c r="AP779" s="357"/>
      <c r="AQ779" s="357"/>
      <c r="AR779" s="357"/>
      <c r="AS779" s="357"/>
      <c r="AT779" s="357"/>
      <c r="AU779" s="228"/>
      <c r="AV779" s="228"/>
      <c r="AW779" s="228"/>
      <c r="AX779" s="72"/>
    </row>
    <row r="780" spans="1:50" ht="22.5" customHeight="1" x14ac:dyDescent="0.25">
      <c r="A780" s="357"/>
      <c r="B780" s="358"/>
      <c r="C780" s="358"/>
      <c r="D780" s="357"/>
      <c r="E780" s="357"/>
      <c r="F780" s="359"/>
      <c r="G780" s="359"/>
      <c r="H780" s="359"/>
      <c r="I780" s="359"/>
      <c r="J780" s="359"/>
      <c r="K780" s="359"/>
      <c r="L780" s="357"/>
      <c r="M780" s="357"/>
      <c r="N780" s="357"/>
      <c r="O780" s="357"/>
      <c r="P780" s="357"/>
      <c r="Q780" s="357"/>
      <c r="R780" s="357"/>
      <c r="S780" s="357"/>
      <c r="T780" s="357"/>
      <c r="U780" s="357"/>
      <c r="V780" s="357"/>
      <c r="W780" s="357"/>
      <c r="X780" s="357"/>
      <c r="Y780" s="357"/>
      <c r="Z780" s="357"/>
      <c r="AA780" s="357"/>
      <c r="AB780" s="357"/>
      <c r="AC780" s="357"/>
      <c r="AD780" s="357"/>
      <c r="AE780" s="357"/>
      <c r="AF780" s="357"/>
      <c r="AG780" s="357"/>
      <c r="AH780" s="357"/>
      <c r="AI780" s="357"/>
      <c r="AJ780" s="357"/>
      <c r="AK780" s="357"/>
      <c r="AL780" s="357"/>
      <c r="AM780" s="357"/>
      <c r="AN780" s="357"/>
      <c r="AO780" s="357"/>
      <c r="AP780" s="357"/>
      <c r="AQ780" s="357"/>
      <c r="AR780" s="357"/>
      <c r="AS780" s="357"/>
      <c r="AT780" s="357"/>
      <c r="AU780" s="228"/>
      <c r="AV780" s="228"/>
      <c r="AW780" s="228"/>
      <c r="AX780" s="72"/>
    </row>
    <row r="781" spans="1:50" ht="22.5" customHeight="1" x14ac:dyDescent="0.25">
      <c r="A781" s="357"/>
      <c r="B781" s="358"/>
      <c r="C781" s="358"/>
      <c r="D781" s="357"/>
      <c r="E781" s="357"/>
      <c r="F781" s="359"/>
      <c r="G781" s="359"/>
      <c r="H781" s="359"/>
      <c r="I781" s="359"/>
      <c r="J781" s="359"/>
      <c r="K781" s="359"/>
      <c r="L781" s="357"/>
      <c r="M781" s="357"/>
      <c r="N781" s="357"/>
      <c r="O781" s="357"/>
      <c r="P781" s="357"/>
      <c r="Q781" s="357"/>
      <c r="R781" s="357"/>
      <c r="S781" s="357"/>
      <c r="T781" s="357"/>
      <c r="U781" s="357"/>
      <c r="V781" s="357"/>
      <c r="W781" s="357"/>
      <c r="X781" s="357"/>
      <c r="Y781" s="357"/>
      <c r="Z781" s="357"/>
      <c r="AA781" s="357"/>
      <c r="AB781" s="357"/>
      <c r="AC781" s="357"/>
      <c r="AD781" s="357"/>
      <c r="AE781" s="357"/>
      <c r="AF781" s="357"/>
      <c r="AG781" s="357"/>
      <c r="AH781" s="357"/>
      <c r="AI781" s="357"/>
      <c r="AJ781" s="357"/>
      <c r="AK781" s="357"/>
      <c r="AL781" s="357"/>
      <c r="AM781" s="357"/>
      <c r="AN781" s="357"/>
      <c r="AO781" s="357"/>
      <c r="AP781" s="357"/>
      <c r="AQ781" s="357"/>
      <c r="AR781" s="357"/>
      <c r="AS781" s="357"/>
      <c r="AT781" s="357"/>
      <c r="AU781" s="228"/>
      <c r="AV781" s="228"/>
      <c r="AW781" s="228"/>
      <c r="AX781" s="72"/>
    </row>
    <row r="782" spans="1:50" ht="22.5" customHeight="1" x14ac:dyDescent="0.25">
      <c r="A782" s="357"/>
      <c r="B782" s="358"/>
      <c r="C782" s="358"/>
      <c r="D782" s="357"/>
      <c r="E782" s="357"/>
      <c r="F782" s="359"/>
      <c r="G782" s="359"/>
      <c r="H782" s="359"/>
      <c r="I782" s="359"/>
      <c r="J782" s="359"/>
      <c r="K782" s="359"/>
      <c r="L782" s="357"/>
      <c r="M782" s="357"/>
      <c r="N782" s="357"/>
      <c r="O782" s="357"/>
      <c r="P782" s="357"/>
      <c r="Q782" s="357"/>
      <c r="R782" s="357"/>
      <c r="S782" s="357"/>
      <c r="T782" s="357"/>
      <c r="U782" s="357"/>
      <c r="V782" s="357"/>
      <c r="W782" s="357"/>
      <c r="X782" s="357"/>
      <c r="Y782" s="357"/>
      <c r="Z782" s="357"/>
      <c r="AA782" s="357"/>
      <c r="AB782" s="357"/>
      <c r="AC782" s="357"/>
      <c r="AD782" s="357"/>
      <c r="AE782" s="357"/>
      <c r="AF782" s="357"/>
      <c r="AG782" s="357"/>
      <c r="AH782" s="357"/>
      <c r="AI782" s="357"/>
      <c r="AJ782" s="357"/>
      <c r="AK782" s="357"/>
      <c r="AL782" s="357"/>
      <c r="AM782" s="357"/>
      <c r="AN782" s="357"/>
      <c r="AO782" s="357"/>
      <c r="AP782" s="357"/>
      <c r="AQ782" s="357"/>
      <c r="AR782" s="357"/>
      <c r="AS782" s="357"/>
      <c r="AT782" s="357"/>
      <c r="AU782" s="228"/>
      <c r="AV782" s="228"/>
      <c r="AW782" s="228"/>
      <c r="AX782" s="72"/>
    </row>
    <row r="783" spans="1:50" ht="22.5" customHeight="1" x14ac:dyDescent="0.25">
      <c r="A783" s="357"/>
      <c r="B783" s="358"/>
      <c r="C783" s="358"/>
      <c r="D783" s="357"/>
      <c r="E783" s="357"/>
      <c r="F783" s="359"/>
      <c r="G783" s="359"/>
      <c r="H783" s="359"/>
      <c r="I783" s="359"/>
      <c r="J783" s="359"/>
      <c r="K783" s="359"/>
      <c r="L783" s="357"/>
      <c r="M783" s="357"/>
      <c r="N783" s="357"/>
      <c r="O783" s="357"/>
      <c r="P783" s="357"/>
      <c r="Q783" s="357"/>
      <c r="R783" s="357"/>
      <c r="S783" s="357"/>
      <c r="T783" s="357"/>
      <c r="U783" s="357"/>
      <c r="V783" s="357"/>
      <c r="W783" s="357"/>
      <c r="X783" s="357"/>
      <c r="Y783" s="357"/>
      <c r="Z783" s="357"/>
      <c r="AA783" s="357"/>
      <c r="AB783" s="357"/>
      <c r="AC783" s="357"/>
      <c r="AD783" s="357"/>
      <c r="AE783" s="357"/>
      <c r="AF783" s="357"/>
      <c r="AG783" s="357"/>
      <c r="AH783" s="357"/>
      <c r="AI783" s="357"/>
      <c r="AJ783" s="357"/>
      <c r="AK783" s="357"/>
      <c r="AL783" s="357"/>
      <c r="AM783" s="357"/>
      <c r="AN783" s="357"/>
      <c r="AO783" s="357"/>
      <c r="AP783" s="357"/>
      <c r="AQ783" s="357"/>
      <c r="AR783" s="357"/>
      <c r="AS783" s="357"/>
      <c r="AT783" s="357"/>
      <c r="AU783" s="228"/>
      <c r="AV783" s="228"/>
      <c r="AW783" s="228"/>
      <c r="AX783" s="72"/>
    </row>
    <row r="784" spans="1:50" ht="22.5" customHeight="1" x14ac:dyDescent="0.25">
      <c r="A784" s="357"/>
      <c r="B784" s="358"/>
      <c r="C784" s="358"/>
      <c r="D784" s="357"/>
      <c r="E784" s="357"/>
      <c r="F784" s="359"/>
      <c r="G784" s="359"/>
      <c r="H784" s="359"/>
      <c r="I784" s="359"/>
      <c r="J784" s="359"/>
      <c r="K784" s="359"/>
      <c r="L784" s="357"/>
      <c r="M784" s="357"/>
      <c r="N784" s="357"/>
      <c r="O784" s="357"/>
      <c r="P784" s="357"/>
      <c r="Q784" s="357"/>
      <c r="R784" s="357"/>
      <c r="S784" s="357"/>
      <c r="T784" s="357"/>
      <c r="U784" s="357"/>
      <c r="V784" s="357"/>
      <c r="W784" s="357"/>
      <c r="X784" s="357"/>
      <c r="Y784" s="357"/>
      <c r="Z784" s="357"/>
      <c r="AA784" s="357"/>
      <c r="AB784" s="357"/>
      <c r="AC784" s="357"/>
      <c r="AD784" s="357"/>
      <c r="AE784" s="357"/>
      <c r="AF784" s="357"/>
      <c r="AG784" s="357"/>
      <c r="AH784" s="357"/>
      <c r="AI784" s="357"/>
      <c r="AJ784" s="357"/>
      <c r="AK784" s="357"/>
      <c r="AL784" s="357"/>
      <c r="AM784" s="357"/>
      <c r="AN784" s="357"/>
      <c r="AO784" s="357"/>
      <c r="AP784" s="357"/>
      <c r="AQ784" s="357"/>
      <c r="AR784" s="357"/>
      <c r="AS784" s="357"/>
      <c r="AT784" s="357"/>
      <c r="AU784" s="228"/>
      <c r="AV784" s="228"/>
      <c r="AW784" s="228"/>
      <c r="AX784" s="72"/>
    </row>
    <row r="785" spans="1:50" ht="22.5" customHeight="1" x14ac:dyDescent="0.25">
      <c r="A785" s="357"/>
      <c r="B785" s="358"/>
      <c r="C785" s="358"/>
      <c r="D785" s="357"/>
      <c r="E785" s="357"/>
      <c r="F785" s="359"/>
      <c r="G785" s="359"/>
      <c r="H785" s="359"/>
      <c r="I785" s="359"/>
      <c r="J785" s="359"/>
      <c r="K785" s="359"/>
      <c r="L785" s="357"/>
      <c r="M785" s="357"/>
      <c r="N785" s="357"/>
      <c r="O785" s="357"/>
      <c r="P785" s="357"/>
      <c r="Q785" s="357"/>
      <c r="R785" s="357"/>
      <c r="S785" s="357"/>
      <c r="T785" s="357"/>
      <c r="U785" s="357"/>
      <c r="V785" s="357"/>
      <c r="W785" s="357"/>
      <c r="X785" s="357"/>
      <c r="Y785" s="357"/>
      <c r="Z785" s="357"/>
      <c r="AA785" s="357"/>
      <c r="AB785" s="357"/>
      <c r="AC785" s="357"/>
      <c r="AD785" s="357"/>
      <c r="AE785" s="357"/>
      <c r="AF785" s="357"/>
      <c r="AG785" s="357"/>
      <c r="AH785" s="357"/>
      <c r="AI785" s="357"/>
      <c r="AJ785" s="357"/>
      <c r="AK785" s="357"/>
      <c r="AL785" s="357"/>
      <c r="AM785" s="357"/>
      <c r="AN785" s="357"/>
      <c r="AO785" s="357"/>
      <c r="AP785" s="357"/>
      <c r="AQ785" s="357"/>
      <c r="AR785" s="357"/>
      <c r="AS785" s="357"/>
      <c r="AT785" s="357"/>
      <c r="AU785" s="228"/>
      <c r="AV785" s="228"/>
      <c r="AW785" s="228"/>
      <c r="AX785" s="72"/>
    </row>
    <row r="786" spans="1:50" ht="22.5" customHeight="1" x14ac:dyDescent="0.25">
      <c r="A786" s="357"/>
      <c r="B786" s="358"/>
      <c r="C786" s="358"/>
      <c r="D786" s="357"/>
      <c r="E786" s="357"/>
      <c r="F786" s="359"/>
      <c r="G786" s="359"/>
      <c r="H786" s="359"/>
      <c r="I786" s="359"/>
      <c r="J786" s="359"/>
      <c r="K786" s="359"/>
      <c r="L786" s="357"/>
      <c r="M786" s="357"/>
      <c r="N786" s="357"/>
      <c r="O786" s="357"/>
      <c r="P786" s="357"/>
      <c r="Q786" s="357"/>
      <c r="R786" s="357"/>
      <c r="S786" s="357"/>
      <c r="T786" s="357"/>
      <c r="U786" s="357"/>
      <c r="V786" s="357"/>
      <c r="W786" s="357"/>
      <c r="X786" s="357"/>
      <c r="Y786" s="357"/>
      <c r="Z786" s="357"/>
      <c r="AA786" s="357"/>
      <c r="AB786" s="357"/>
      <c r="AC786" s="357"/>
      <c r="AD786" s="357"/>
      <c r="AE786" s="357"/>
      <c r="AF786" s="357"/>
      <c r="AG786" s="357"/>
      <c r="AH786" s="357"/>
      <c r="AI786" s="357"/>
      <c r="AJ786" s="357"/>
      <c r="AK786" s="357"/>
      <c r="AL786" s="357"/>
      <c r="AM786" s="357"/>
      <c r="AN786" s="357"/>
      <c r="AO786" s="357"/>
      <c r="AP786" s="357"/>
      <c r="AQ786" s="357"/>
      <c r="AR786" s="357"/>
      <c r="AS786" s="357"/>
      <c r="AT786" s="357"/>
      <c r="AU786" s="228"/>
      <c r="AV786" s="228"/>
      <c r="AW786" s="228"/>
      <c r="AX786" s="72"/>
    </row>
    <row r="787" spans="1:50" ht="22.5" customHeight="1" x14ac:dyDescent="0.25">
      <c r="A787" s="357"/>
      <c r="B787" s="358"/>
      <c r="C787" s="358"/>
      <c r="D787" s="357"/>
      <c r="E787" s="357"/>
      <c r="F787" s="359"/>
      <c r="G787" s="359"/>
      <c r="H787" s="359"/>
      <c r="I787" s="359"/>
      <c r="J787" s="359"/>
      <c r="K787" s="359"/>
      <c r="L787" s="357"/>
      <c r="M787" s="357"/>
      <c r="N787" s="357"/>
      <c r="O787" s="357"/>
      <c r="P787" s="357"/>
      <c r="Q787" s="357"/>
      <c r="R787" s="357"/>
      <c r="S787" s="357"/>
      <c r="T787" s="357"/>
      <c r="U787" s="357"/>
      <c r="V787" s="357"/>
      <c r="W787" s="357"/>
      <c r="X787" s="357"/>
      <c r="Y787" s="357"/>
      <c r="Z787" s="357"/>
      <c r="AA787" s="357"/>
      <c r="AB787" s="357"/>
      <c r="AC787" s="357"/>
      <c r="AD787" s="357"/>
      <c r="AE787" s="357"/>
      <c r="AF787" s="357"/>
      <c r="AG787" s="357"/>
      <c r="AH787" s="357"/>
      <c r="AI787" s="357"/>
      <c r="AJ787" s="357"/>
      <c r="AK787" s="357"/>
      <c r="AL787" s="357"/>
      <c r="AM787" s="357"/>
      <c r="AN787" s="357"/>
      <c r="AO787" s="357"/>
      <c r="AP787" s="357"/>
      <c r="AQ787" s="357"/>
      <c r="AR787" s="357"/>
      <c r="AS787" s="357"/>
      <c r="AT787" s="357"/>
      <c r="AU787" s="228"/>
      <c r="AV787" s="228"/>
      <c r="AW787" s="228"/>
      <c r="AX787" s="72"/>
    </row>
    <row r="788" spans="1:50" ht="22.5" customHeight="1" x14ac:dyDescent="0.25">
      <c r="A788" s="357"/>
      <c r="B788" s="358"/>
      <c r="C788" s="358"/>
      <c r="D788" s="357"/>
      <c r="E788" s="357"/>
      <c r="F788" s="359"/>
      <c r="G788" s="359"/>
      <c r="H788" s="359"/>
      <c r="I788" s="359"/>
      <c r="J788" s="359"/>
      <c r="K788" s="359"/>
      <c r="L788" s="357"/>
      <c r="M788" s="357"/>
      <c r="N788" s="357"/>
      <c r="O788" s="357"/>
      <c r="P788" s="357"/>
      <c r="Q788" s="357"/>
      <c r="R788" s="357"/>
      <c r="S788" s="357"/>
      <c r="T788" s="357"/>
      <c r="U788" s="357"/>
      <c r="V788" s="357"/>
      <c r="W788" s="357"/>
      <c r="X788" s="357"/>
      <c r="Y788" s="357"/>
      <c r="Z788" s="357"/>
      <c r="AA788" s="357"/>
      <c r="AB788" s="357"/>
      <c r="AC788" s="357"/>
      <c r="AD788" s="357"/>
      <c r="AE788" s="357"/>
      <c r="AF788" s="357"/>
      <c r="AG788" s="357"/>
      <c r="AH788" s="357"/>
      <c r="AI788" s="357"/>
      <c r="AJ788" s="357"/>
      <c r="AK788" s="357"/>
      <c r="AL788" s="357"/>
      <c r="AM788" s="357"/>
      <c r="AN788" s="357"/>
      <c r="AO788" s="357"/>
      <c r="AP788" s="357"/>
      <c r="AQ788" s="357"/>
      <c r="AR788" s="357"/>
      <c r="AS788" s="357"/>
      <c r="AT788" s="357"/>
      <c r="AU788" s="228"/>
      <c r="AV788" s="228"/>
      <c r="AW788" s="228"/>
      <c r="AX788" s="72"/>
    </row>
    <row r="789" spans="1:50" ht="22.5" customHeight="1" x14ac:dyDescent="0.25">
      <c r="A789" s="357"/>
      <c r="B789" s="358"/>
      <c r="C789" s="358"/>
      <c r="D789" s="357"/>
      <c r="E789" s="357"/>
      <c r="F789" s="359"/>
      <c r="G789" s="359"/>
      <c r="H789" s="359"/>
      <c r="I789" s="359"/>
      <c r="J789" s="359"/>
      <c r="K789" s="359"/>
      <c r="L789" s="357"/>
      <c r="M789" s="357"/>
      <c r="N789" s="357"/>
      <c r="O789" s="357"/>
      <c r="P789" s="357"/>
      <c r="Q789" s="357"/>
      <c r="R789" s="357"/>
      <c r="S789" s="357"/>
      <c r="T789" s="357"/>
      <c r="U789" s="357"/>
      <c r="V789" s="357"/>
      <c r="W789" s="357"/>
      <c r="X789" s="357"/>
      <c r="Y789" s="357"/>
      <c r="Z789" s="357"/>
      <c r="AA789" s="357"/>
      <c r="AB789" s="357"/>
      <c r="AC789" s="357"/>
      <c r="AD789" s="357"/>
      <c r="AE789" s="357"/>
      <c r="AF789" s="357"/>
      <c r="AG789" s="357"/>
      <c r="AH789" s="357"/>
      <c r="AI789" s="357"/>
      <c r="AJ789" s="357"/>
      <c r="AK789" s="357"/>
      <c r="AL789" s="357"/>
      <c r="AM789" s="357"/>
      <c r="AN789" s="357"/>
      <c r="AO789" s="357"/>
      <c r="AP789" s="357"/>
      <c r="AQ789" s="357"/>
      <c r="AR789" s="357"/>
      <c r="AS789" s="357"/>
      <c r="AT789" s="357"/>
      <c r="AU789" s="228"/>
      <c r="AV789" s="228"/>
      <c r="AW789" s="228"/>
      <c r="AX789" s="72"/>
    </row>
    <row r="790" spans="1:50" ht="22.5" customHeight="1" x14ac:dyDescent="0.25">
      <c r="A790" s="357"/>
      <c r="B790" s="358"/>
      <c r="C790" s="358"/>
      <c r="D790" s="357"/>
      <c r="E790" s="357"/>
      <c r="F790" s="359"/>
      <c r="G790" s="359"/>
      <c r="H790" s="359"/>
      <c r="I790" s="359"/>
      <c r="J790" s="359"/>
      <c r="K790" s="359"/>
      <c r="L790" s="357"/>
      <c r="M790" s="357"/>
      <c r="N790" s="357"/>
      <c r="O790" s="357"/>
      <c r="P790" s="357"/>
      <c r="Q790" s="357"/>
      <c r="R790" s="357"/>
      <c r="S790" s="357"/>
      <c r="T790" s="357"/>
      <c r="U790" s="357"/>
      <c r="V790" s="357"/>
      <c r="W790" s="357"/>
      <c r="X790" s="357"/>
      <c r="Y790" s="357"/>
      <c r="Z790" s="357"/>
      <c r="AA790" s="357"/>
      <c r="AB790" s="357"/>
      <c r="AC790" s="357"/>
      <c r="AD790" s="357"/>
      <c r="AE790" s="357"/>
      <c r="AF790" s="357"/>
      <c r="AG790" s="357"/>
      <c r="AH790" s="357"/>
      <c r="AI790" s="357"/>
      <c r="AJ790" s="357"/>
      <c r="AK790" s="357"/>
      <c r="AL790" s="357"/>
      <c r="AM790" s="357"/>
      <c r="AN790" s="357"/>
      <c r="AO790" s="357"/>
      <c r="AP790" s="357"/>
      <c r="AQ790" s="357"/>
      <c r="AR790" s="357"/>
      <c r="AS790" s="357"/>
      <c r="AT790" s="357"/>
      <c r="AU790" s="228"/>
      <c r="AV790" s="228"/>
      <c r="AW790" s="228"/>
      <c r="AX790" s="72"/>
    </row>
    <row r="791" spans="1:50" ht="22.5" customHeight="1" x14ac:dyDescent="0.25">
      <c r="A791" s="357"/>
      <c r="B791" s="358"/>
      <c r="C791" s="358"/>
      <c r="D791" s="357"/>
      <c r="E791" s="357"/>
      <c r="F791" s="359"/>
      <c r="G791" s="359"/>
      <c r="H791" s="359"/>
      <c r="I791" s="359"/>
      <c r="J791" s="359"/>
      <c r="K791" s="359"/>
      <c r="L791" s="357"/>
      <c r="M791" s="357"/>
      <c r="N791" s="357"/>
      <c r="O791" s="357"/>
      <c r="P791" s="357"/>
      <c r="Q791" s="357"/>
      <c r="R791" s="357"/>
      <c r="S791" s="357"/>
      <c r="T791" s="357"/>
      <c r="U791" s="357"/>
      <c r="V791" s="357"/>
      <c r="W791" s="357"/>
      <c r="X791" s="357"/>
      <c r="Y791" s="357"/>
      <c r="Z791" s="357"/>
      <c r="AA791" s="357"/>
      <c r="AB791" s="357"/>
      <c r="AC791" s="357"/>
      <c r="AD791" s="357"/>
      <c r="AE791" s="357"/>
      <c r="AF791" s="357"/>
      <c r="AG791" s="357"/>
      <c r="AH791" s="357"/>
      <c r="AI791" s="357"/>
      <c r="AJ791" s="357"/>
      <c r="AK791" s="357"/>
      <c r="AL791" s="357"/>
      <c r="AM791" s="357"/>
      <c r="AN791" s="357"/>
      <c r="AO791" s="357"/>
      <c r="AP791" s="357"/>
      <c r="AQ791" s="357"/>
      <c r="AR791" s="357"/>
      <c r="AS791" s="357"/>
      <c r="AT791" s="357"/>
      <c r="AU791" s="228"/>
      <c r="AV791" s="228"/>
      <c r="AW791" s="228"/>
      <c r="AX791" s="72"/>
    </row>
    <row r="792" spans="1:50" ht="22.5" customHeight="1" x14ac:dyDescent="0.25">
      <c r="A792" s="357"/>
      <c r="B792" s="358"/>
      <c r="C792" s="358"/>
      <c r="D792" s="357"/>
      <c r="E792" s="357"/>
      <c r="F792" s="359"/>
      <c r="G792" s="359"/>
      <c r="H792" s="359"/>
      <c r="I792" s="359"/>
      <c r="J792" s="359"/>
      <c r="K792" s="359"/>
      <c r="L792" s="357"/>
      <c r="M792" s="357"/>
      <c r="N792" s="357"/>
      <c r="O792" s="357"/>
      <c r="P792" s="357"/>
      <c r="Q792" s="357"/>
      <c r="R792" s="357"/>
      <c r="S792" s="357"/>
      <c r="T792" s="357"/>
      <c r="U792" s="357"/>
      <c r="V792" s="357"/>
      <c r="W792" s="357"/>
      <c r="X792" s="357"/>
      <c r="Y792" s="357"/>
      <c r="Z792" s="357"/>
      <c r="AA792" s="357"/>
      <c r="AB792" s="357"/>
      <c r="AC792" s="357"/>
      <c r="AD792" s="357"/>
      <c r="AE792" s="357"/>
      <c r="AF792" s="357"/>
      <c r="AG792" s="357"/>
      <c r="AH792" s="357"/>
      <c r="AI792" s="357"/>
      <c r="AJ792" s="357"/>
      <c r="AK792" s="357"/>
      <c r="AL792" s="357"/>
      <c r="AM792" s="357"/>
      <c r="AN792" s="357"/>
      <c r="AO792" s="357"/>
      <c r="AP792" s="357"/>
      <c r="AQ792" s="357"/>
      <c r="AR792" s="357"/>
      <c r="AS792" s="357"/>
      <c r="AT792" s="357"/>
      <c r="AU792" s="228"/>
      <c r="AV792" s="228"/>
      <c r="AW792" s="228"/>
      <c r="AX792" s="72"/>
    </row>
    <row r="793" spans="1:50" ht="22.5" customHeight="1" x14ac:dyDescent="0.25">
      <c r="A793" s="357"/>
      <c r="B793" s="358"/>
      <c r="C793" s="358"/>
      <c r="D793" s="357"/>
      <c r="E793" s="357"/>
      <c r="F793" s="359"/>
      <c r="G793" s="359"/>
      <c r="H793" s="359"/>
      <c r="I793" s="359"/>
      <c r="J793" s="359"/>
      <c r="K793" s="359"/>
      <c r="L793" s="357"/>
      <c r="M793" s="357"/>
      <c r="N793" s="357"/>
      <c r="O793" s="357"/>
      <c r="P793" s="357"/>
      <c r="Q793" s="357"/>
      <c r="R793" s="357"/>
      <c r="S793" s="357"/>
      <c r="T793" s="357"/>
      <c r="U793" s="357"/>
      <c r="V793" s="357"/>
      <c r="W793" s="357"/>
      <c r="X793" s="357"/>
      <c r="Y793" s="357"/>
      <c r="Z793" s="357"/>
      <c r="AA793" s="357"/>
      <c r="AB793" s="357"/>
      <c r="AC793" s="357"/>
      <c r="AD793" s="357"/>
      <c r="AE793" s="357"/>
      <c r="AF793" s="357"/>
      <c r="AG793" s="357"/>
      <c r="AH793" s="357"/>
      <c r="AI793" s="357"/>
      <c r="AJ793" s="357"/>
      <c r="AK793" s="357"/>
      <c r="AL793" s="357"/>
      <c r="AM793" s="357"/>
      <c r="AN793" s="357"/>
      <c r="AO793" s="357"/>
      <c r="AP793" s="357"/>
      <c r="AQ793" s="357"/>
      <c r="AR793" s="357"/>
      <c r="AS793" s="357"/>
      <c r="AT793" s="357"/>
      <c r="AU793" s="228"/>
      <c r="AV793" s="228"/>
      <c r="AW793" s="228"/>
      <c r="AX793" s="72"/>
    </row>
    <row r="794" spans="1:50" ht="22.5" customHeight="1" x14ac:dyDescent="0.25">
      <c r="A794" s="357"/>
      <c r="B794" s="358"/>
      <c r="C794" s="358"/>
      <c r="D794" s="357"/>
      <c r="E794" s="357"/>
      <c r="F794" s="359"/>
      <c r="G794" s="359"/>
      <c r="H794" s="359"/>
      <c r="I794" s="359"/>
      <c r="J794" s="359"/>
      <c r="K794" s="359"/>
      <c r="L794" s="357"/>
      <c r="M794" s="357"/>
      <c r="N794" s="357"/>
      <c r="O794" s="357"/>
      <c r="P794" s="357"/>
      <c r="Q794" s="357"/>
      <c r="R794" s="357"/>
      <c r="S794" s="357"/>
      <c r="T794" s="357"/>
      <c r="U794" s="357"/>
      <c r="V794" s="357"/>
      <c r="W794" s="357"/>
      <c r="X794" s="357"/>
      <c r="Y794" s="357"/>
      <c r="Z794" s="357"/>
      <c r="AA794" s="357"/>
      <c r="AB794" s="357"/>
      <c r="AC794" s="357"/>
      <c r="AD794" s="357"/>
      <c r="AE794" s="357"/>
      <c r="AF794" s="357"/>
      <c r="AG794" s="357"/>
      <c r="AH794" s="357"/>
      <c r="AI794" s="357"/>
      <c r="AJ794" s="357"/>
      <c r="AK794" s="357"/>
      <c r="AL794" s="357"/>
      <c r="AM794" s="357"/>
      <c r="AN794" s="357"/>
      <c r="AO794" s="357"/>
      <c r="AP794" s="357"/>
      <c r="AQ794" s="357"/>
      <c r="AR794" s="357"/>
      <c r="AS794" s="357"/>
      <c r="AT794" s="357"/>
      <c r="AU794" s="228"/>
      <c r="AV794" s="228"/>
      <c r="AW794" s="228"/>
      <c r="AX794" s="72"/>
    </row>
    <row r="795" spans="1:50" ht="22.5" customHeight="1" x14ac:dyDescent="0.25">
      <c r="A795" s="357"/>
      <c r="B795" s="358"/>
      <c r="C795" s="358"/>
      <c r="D795" s="357"/>
      <c r="E795" s="357"/>
      <c r="F795" s="359"/>
      <c r="G795" s="359"/>
      <c r="H795" s="359"/>
      <c r="I795" s="359"/>
      <c r="J795" s="359"/>
      <c r="K795" s="359"/>
      <c r="L795" s="357"/>
      <c r="M795" s="357"/>
      <c r="N795" s="357"/>
      <c r="O795" s="357"/>
      <c r="P795" s="357"/>
      <c r="Q795" s="357"/>
      <c r="R795" s="357"/>
      <c r="S795" s="357"/>
      <c r="T795" s="357"/>
      <c r="U795" s="357"/>
      <c r="V795" s="357"/>
      <c r="W795" s="357"/>
      <c r="X795" s="357"/>
      <c r="Y795" s="357"/>
      <c r="Z795" s="357"/>
      <c r="AA795" s="357"/>
      <c r="AB795" s="357"/>
      <c r="AC795" s="357"/>
      <c r="AD795" s="357"/>
      <c r="AE795" s="357"/>
      <c r="AF795" s="357"/>
      <c r="AG795" s="357"/>
      <c r="AH795" s="357"/>
      <c r="AI795" s="357"/>
      <c r="AJ795" s="357"/>
      <c r="AK795" s="357"/>
      <c r="AL795" s="357"/>
      <c r="AM795" s="357"/>
      <c r="AN795" s="357"/>
      <c r="AO795" s="357"/>
      <c r="AP795" s="357"/>
      <c r="AQ795" s="357"/>
      <c r="AR795" s="357"/>
      <c r="AS795" s="357"/>
      <c r="AT795" s="357"/>
      <c r="AU795" s="228"/>
      <c r="AV795" s="228"/>
      <c r="AW795" s="228"/>
      <c r="AX795" s="72"/>
    </row>
    <row r="796" spans="1:50" ht="22.5" customHeight="1" x14ac:dyDescent="0.25">
      <c r="A796" s="357"/>
      <c r="B796" s="358"/>
      <c r="C796" s="358"/>
      <c r="D796" s="357"/>
      <c r="E796" s="357"/>
      <c r="F796" s="359"/>
      <c r="G796" s="359"/>
      <c r="H796" s="359"/>
      <c r="I796" s="359"/>
      <c r="J796" s="359"/>
      <c r="K796" s="359"/>
      <c r="L796" s="357"/>
      <c r="M796" s="357"/>
      <c r="N796" s="357"/>
      <c r="O796" s="357"/>
      <c r="P796" s="357"/>
      <c r="Q796" s="357"/>
      <c r="R796" s="357"/>
      <c r="S796" s="357"/>
      <c r="T796" s="357"/>
      <c r="U796" s="357"/>
      <c r="V796" s="357"/>
      <c r="W796" s="357"/>
      <c r="X796" s="357"/>
      <c r="Y796" s="357"/>
      <c r="Z796" s="357"/>
      <c r="AA796" s="357"/>
      <c r="AB796" s="357"/>
      <c r="AC796" s="357"/>
      <c r="AD796" s="357"/>
      <c r="AE796" s="357"/>
      <c r="AF796" s="357"/>
      <c r="AG796" s="357"/>
      <c r="AH796" s="357"/>
      <c r="AI796" s="357"/>
      <c r="AJ796" s="357"/>
      <c r="AK796" s="357"/>
      <c r="AL796" s="357"/>
      <c r="AM796" s="357"/>
      <c r="AN796" s="357"/>
      <c r="AO796" s="357"/>
      <c r="AP796" s="357"/>
      <c r="AQ796" s="357"/>
      <c r="AR796" s="357"/>
      <c r="AS796" s="357"/>
      <c r="AT796" s="357"/>
      <c r="AU796" s="228"/>
      <c r="AV796" s="228"/>
      <c r="AW796" s="228"/>
      <c r="AX796" s="72"/>
    </row>
    <row r="797" spans="1:50" ht="22.5" customHeight="1" x14ac:dyDescent="0.25">
      <c r="A797" s="357"/>
      <c r="B797" s="358"/>
      <c r="C797" s="358"/>
      <c r="D797" s="357"/>
      <c r="E797" s="357"/>
      <c r="F797" s="359"/>
      <c r="G797" s="359"/>
      <c r="H797" s="359"/>
      <c r="I797" s="359"/>
      <c r="J797" s="359"/>
      <c r="K797" s="359"/>
      <c r="L797" s="357"/>
      <c r="M797" s="357"/>
      <c r="N797" s="357"/>
      <c r="O797" s="357"/>
      <c r="P797" s="357"/>
      <c r="Q797" s="357"/>
      <c r="R797" s="357"/>
      <c r="S797" s="357"/>
      <c r="T797" s="357"/>
      <c r="U797" s="357"/>
      <c r="V797" s="357"/>
      <c r="W797" s="357"/>
      <c r="X797" s="357"/>
      <c r="Y797" s="357"/>
      <c r="Z797" s="357"/>
      <c r="AA797" s="357"/>
      <c r="AB797" s="357"/>
      <c r="AC797" s="357"/>
      <c r="AD797" s="357"/>
      <c r="AE797" s="357"/>
      <c r="AF797" s="357"/>
      <c r="AG797" s="357"/>
      <c r="AH797" s="357"/>
      <c r="AI797" s="357"/>
      <c r="AJ797" s="357"/>
      <c r="AK797" s="357"/>
      <c r="AL797" s="357"/>
      <c r="AM797" s="357"/>
      <c r="AN797" s="357"/>
      <c r="AO797" s="357"/>
      <c r="AP797" s="357"/>
      <c r="AQ797" s="357"/>
      <c r="AR797" s="357"/>
      <c r="AS797" s="357"/>
      <c r="AT797" s="357"/>
      <c r="AU797" s="228"/>
      <c r="AV797" s="228"/>
      <c r="AW797" s="228"/>
      <c r="AX797" s="72"/>
    </row>
    <row r="798" spans="1:50" ht="22.5" customHeight="1" x14ac:dyDescent="0.25">
      <c r="A798" s="357"/>
      <c r="B798" s="358"/>
      <c r="C798" s="358"/>
      <c r="D798" s="357"/>
      <c r="E798" s="357"/>
      <c r="F798" s="359"/>
      <c r="G798" s="359"/>
      <c r="H798" s="359"/>
      <c r="I798" s="359"/>
      <c r="J798" s="359"/>
      <c r="K798" s="359"/>
      <c r="L798" s="357"/>
      <c r="M798" s="357"/>
      <c r="N798" s="357"/>
      <c r="O798" s="357"/>
      <c r="P798" s="357"/>
      <c r="Q798" s="357"/>
      <c r="R798" s="357"/>
      <c r="S798" s="357"/>
      <c r="T798" s="357"/>
      <c r="U798" s="357"/>
      <c r="V798" s="357"/>
      <c r="W798" s="357"/>
      <c r="X798" s="357"/>
      <c r="Y798" s="357"/>
      <c r="Z798" s="357"/>
      <c r="AA798" s="357"/>
      <c r="AB798" s="357"/>
      <c r="AC798" s="357"/>
      <c r="AD798" s="357"/>
      <c r="AE798" s="357"/>
      <c r="AF798" s="357"/>
      <c r="AG798" s="357"/>
      <c r="AH798" s="357"/>
      <c r="AI798" s="357"/>
      <c r="AJ798" s="357"/>
      <c r="AK798" s="357"/>
      <c r="AL798" s="357"/>
      <c r="AM798" s="357"/>
      <c r="AN798" s="357"/>
      <c r="AO798" s="357"/>
      <c r="AP798" s="357"/>
      <c r="AQ798" s="357"/>
      <c r="AR798" s="357"/>
      <c r="AS798" s="357"/>
      <c r="AT798" s="357"/>
      <c r="AU798" s="228"/>
      <c r="AV798" s="228"/>
      <c r="AW798" s="228"/>
      <c r="AX798" s="72"/>
    </row>
    <row r="799" spans="1:50" ht="22.5" customHeight="1" x14ac:dyDescent="0.25">
      <c r="A799" s="357"/>
      <c r="B799" s="358"/>
      <c r="C799" s="358"/>
      <c r="D799" s="357"/>
      <c r="E799" s="357"/>
      <c r="F799" s="359"/>
      <c r="G799" s="359"/>
      <c r="H799" s="359"/>
      <c r="I799" s="359"/>
      <c r="J799" s="359"/>
      <c r="K799" s="359"/>
      <c r="L799" s="357"/>
      <c r="M799" s="357"/>
      <c r="N799" s="357"/>
      <c r="O799" s="357"/>
      <c r="P799" s="357"/>
      <c r="Q799" s="357"/>
      <c r="R799" s="357"/>
      <c r="S799" s="357"/>
      <c r="T799" s="357"/>
      <c r="U799" s="357"/>
      <c r="V799" s="357"/>
      <c r="W799" s="357"/>
      <c r="X799" s="357"/>
      <c r="Y799" s="357"/>
      <c r="Z799" s="357"/>
      <c r="AA799" s="357"/>
      <c r="AB799" s="357"/>
      <c r="AC799" s="357"/>
      <c r="AD799" s="357"/>
      <c r="AE799" s="357"/>
      <c r="AF799" s="357"/>
      <c r="AG799" s="357"/>
      <c r="AH799" s="357"/>
      <c r="AI799" s="357"/>
      <c r="AJ799" s="357"/>
      <c r="AK799" s="357"/>
      <c r="AL799" s="357"/>
      <c r="AM799" s="357"/>
      <c r="AN799" s="357"/>
      <c r="AO799" s="357"/>
      <c r="AP799" s="357"/>
      <c r="AQ799" s="357"/>
      <c r="AR799" s="357"/>
      <c r="AS799" s="357"/>
      <c r="AT799" s="357"/>
      <c r="AU799" s="228"/>
      <c r="AV799" s="228"/>
      <c r="AW799" s="228"/>
      <c r="AX799" s="72"/>
    </row>
    <row r="800" spans="1:50" ht="22.5" customHeight="1" x14ac:dyDescent="0.25">
      <c r="A800" s="357"/>
      <c r="B800" s="358"/>
      <c r="C800" s="358"/>
      <c r="D800" s="357"/>
      <c r="E800" s="357"/>
      <c r="F800" s="359"/>
      <c r="G800" s="359"/>
      <c r="H800" s="359"/>
      <c r="I800" s="359"/>
      <c r="J800" s="359"/>
      <c r="K800" s="359"/>
      <c r="L800" s="357"/>
      <c r="M800" s="357"/>
      <c r="N800" s="357"/>
      <c r="O800" s="357"/>
      <c r="P800" s="357"/>
      <c r="Q800" s="357"/>
      <c r="R800" s="357"/>
      <c r="S800" s="357"/>
      <c r="T800" s="357"/>
      <c r="U800" s="357"/>
      <c r="V800" s="357"/>
      <c r="W800" s="357"/>
      <c r="X800" s="357"/>
      <c r="Y800" s="357"/>
      <c r="Z800" s="357"/>
      <c r="AA800" s="357"/>
      <c r="AB800" s="357"/>
      <c r="AC800" s="357"/>
      <c r="AD800" s="357"/>
      <c r="AE800" s="357"/>
      <c r="AF800" s="357"/>
      <c r="AG800" s="357"/>
      <c r="AH800" s="357"/>
      <c r="AI800" s="357"/>
      <c r="AJ800" s="357"/>
      <c r="AK800" s="357"/>
      <c r="AL800" s="357"/>
      <c r="AM800" s="357"/>
      <c r="AN800" s="357"/>
      <c r="AO800" s="357"/>
      <c r="AP800" s="357"/>
      <c r="AQ800" s="357"/>
      <c r="AR800" s="357"/>
      <c r="AS800" s="357"/>
      <c r="AT800" s="357"/>
      <c r="AU800" s="228"/>
      <c r="AV800" s="228"/>
      <c r="AW800" s="228"/>
      <c r="AX800" s="72"/>
    </row>
    <row r="801" spans="1:50" ht="22.5" customHeight="1" x14ac:dyDescent="0.25">
      <c r="A801" s="357"/>
      <c r="B801" s="358"/>
      <c r="C801" s="358"/>
      <c r="D801" s="357"/>
      <c r="E801" s="357"/>
      <c r="F801" s="359"/>
      <c r="G801" s="359"/>
      <c r="H801" s="359"/>
      <c r="I801" s="359"/>
      <c r="J801" s="359"/>
      <c r="K801" s="359"/>
      <c r="L801" s="357"/>
      <c r="M801" s="357"/>
      <c r="N801" s="357"/>
      <c r="O801" s="357"/>
      <c r="P801" s="357"/>
      <c r="Q801" s="357"/>
      <c r="R801" s="357"/>
      <c r="S801" s="357"/>
      <c r="T801" s="357"/>
      <c r="U801" s="357"/>
      <c r="V801" s="357"/>
      <c r="W801" s="357"/>
      <c r="X801" s="357"/>
      <c r="Y801" s="357"/>
      <c r="Z801" s="357"/>
      <c r="AA801" s="357"/>
      <c r="AB801" s="357"/>
      <c r="AC801" s="357"/>
      <c r="AD801" s="357"/>
      <c r="AE801" s="357"/>
      <c r="AF801" s="357"/>
      <c r="AG801" s="357"/>
      <c r="AH801" s="357"/>
      <c r="AI801" s="357"/>
      <c r="AJ801" s="357"/>
      <c r="AK801" s="357"/>
      <c r="AL801" s="357"/>
      <c r="AM801" s="357"/>
      <c r="AN801" s="357"/>
      <c r="AO801" s="357"/>
      <c r="AP801" s="357"/>
      <c r="AQ801" s="357"/>
      <c r="AR801" s="357"/>
      <c r="AS801" s="357"/>
      <c r="AT801" s="357"/>
      <c r="AU801" s="228"/>
      <c r="AV801" s="228"/>
      <c r="AW801" s="228"/>
      <c r="AX801" s="72"/>
    </row>
    <row r="802" spans="1:50" ht="22.5" customHeight="1" x14ac:dyDescent="0.25">
      <c r="A802" s="357"/>
      <c r="B802" s="358"/>
      <c r="C802" s="358"/>
      <c r="D802" s="357"/>
      <c r="E802" s="357"/>
      <c r="F802" s="359"/>
      <c r="G802" s="359"/>
      <c r="H802" s="359"/>
      <c r="I802" s="359"/>
      <c r="J802" s="359"/>
      <c r="K802" s="359"/>
      <c r="L802" s="357"/>
      <c r="M802" s="357"/>
      <c r="N802" s="357"/>
      <c r="O802" s="357"/>
      <c r="P802" s="357"/>
      <c r="Q802" s="357"/>
      <c r="R802" s="357"/>
      <c r="S802" s="357"/>
      <c r="T802" s="357"/>
      <c r="U802" s="357"/>
      <c r="V802" s="357"/>
      <c r="W802" s="357"/>
      <c r="X802" s="357"/>
      <c r="Y802" s="357"/>
      <c r="Z802" s="357"/>
      <c r="AA802" s="357"/>
      <c r="AB802" s="357"/>
      <c r="AC802" s="357"/>
      <c r="AD802" s="357"/>
      <c r="AE802" s="357"/>
      <c r="AF802" s="357"/>
      <c r="AG802" s="357"/>
      <c r="AH802" s="357"/>
      <c r="AI802" s="357"/>
      <c r="AJ802" s="357"/>
      <c r="AK802" s="357"/>
      <c r="AL802" s="357"/>
      <c r="AM802" s="357"/>
      <c r="AN802" s="357"/>
      <c r="AO802" s="357"/>
      <c r="AP802" s="357"/>
      <c r="AQ802" s="357"/>
      <c r="AR802" s="357"/>
      <c r="AS802" s="357"/>
      <c r="AT802" s="357"/>
      <c r="AU802" s="228"/>
      <c r="AV802" s="228"/>
      <c r="AW802" s="228"/>
      <c r="AX802" s="72"/>
    </row>
    <row r="803" spans="1:50" ht="22.5" customHeight="1" x14ac:dyDescent="0.25">
      <c r="A803" s="357"/>
      <c r="B803" s="358"/>
      <c r="C803" s="358"/>
      <c r="D803" s="357"/>
      <c r="E803" s="357"/>
      <c r="F803" s="359"/>
      <c r="G803" s="359"/>
      <c r="H803" s="359"/>
      <c r="I803" s="359"/>
      <c r="J803" s="359"/>
      <c r="K803" s="359"/>
      <c r="L803" s="357"/>
      <c r="M803" s="357"/>
      <c r="N803" s="357"/>
      <c r="O803" s="357"/>
      <c r="P803" s="357"/>
      <c r="Q803" s="357"/>
      <c r="R803" s="357"/>
      <c r="S803" s="357"/>
      <c r="T803" s="357"/>
      <c r="U803" s="357"/>
      <c r="V803" s="357"/>
      <c r="W803" s="357"/>
      <c r="X803" s="357"/>
      <c r="Y803" s="357"/>
      <c r="Z803" s="357"/>
      <c r="AA803" s="357"/>
      <c r="AB803" s="357"/>
      <c r="AC803" s="357"/>
      <c r="AD803" s="357"/>
      <c r="AE803" s="357"/>
      <c r="AF803" s="357"/>
      <c r="AG803" s="357"/>
      <c r="AH803" s="357"/>
      <c r="AI803" s="357"/>
      <c r="AJ803" s="357"/>
      <c r="AK803" s="357"/>
      <c r="AL803" s="357"/>
      <c r="AM803" s="357"/>
      <c r="AN803" s="357"/>
      <c r="AO803" s="357"/>
      <c r="AP803" s="357"/>
      <c r="AQ803" s="357"/>
      <c r="AR803" s="357"/>
      <c r="AS803" s="357"/>
      <c r="AT803" s="357"/>
      <c r="AU803" s="228"/>
      <c r="AV803" s="228"/>
      <c r="AW803" s="228"/>
      <c r="AX803" s="72"/>
    </row>
    <row r="804" spans="1:50" ht="22.5" customHeight="1" x14ac:dyDescent="0.25">
      <c r="A804" s="357"/>
      <c r="B804" s="358"/>
      <c r="C804" s="358"/>
      <c r="D804" s="357"/>
      <c r="E804" s="357"/>
      <c r="F804" s="359"/>
      <c r="G804" s="359"/>
      <c r="H804" s="359"/>
      <c r="I804" s="359"/>
      <c r="J804" s="359"/>
      <c r="K804" s="359"/>
      <c r="L804" s="357"/>
      <c r="M804" s="357"/>
      <c r="N804" s="357"/>
      <c r="O804" s="357"/>
      <c r="P804" s="357"/>
      <c r="Q804" s="357"/>
      <c r="R804" s="357"/>
      <c r="S804" s="357"/>
      <c r="T804" s="357"/>
      <c r="U804" s="357"/>
      <c r="V804" s="357"/>
      <c r="W804" s="357"/>
      <c r="X804" s="357"/>
      <c r="Y804" s="357"/>
      <c r="Z804" s="357"/>
      <c r="AA804" s="357"/>
      <c r="AB804" s="357"/>
      <c r="AC804" s="357"/>
      <c r="AD804" s="357"/>
      <c r="AE804" s="357"/>
      <c r="AF804" s="357"/>
      <c r="AG804" s="357"/>
      <c r="AH804" s="357"/>
      <c r="AI804" s="357"/>
      <c r="AJ804" s="357"/>
      <c r="AK804" s="357"/>
      <c r="AL804" s="357"/>
      <c r="AM804" s="357"/>
      <c r="AN804" s="357"/>
      <c r="AO804" s="357"/>
      <c r="AP804" s="357"/>
      <c r="AQ804" s="357"/>
      <c r="AR804" s="357"/>
      <c r="AS804" s="357"/>
      <c r="AT804" s="357"/>
      <c r="AU804" s="228"/>
      <c r="AV804" s="228"/>
      <c r="AW804" s="228"/>
      <c r="AX804" s="72"/>
    </row>
    <row r="805" spans="1:50" ht="22.5" customHeight="1" x14ac:dyDescent="0.25">
      <c r="A805" s="357"/>
      <c r="B805" s="358"/>
      <c r="C805" s="358"/>
      <c r="D805" s="357"/>
      <c r="E805" s="357"/>
      <c r="F805" s="359"/>
      <c r="G805" s="359"/>
      <c r="H805" s="359"/>
      <c r="I805" s="359"/>
      <c r="J805" s="359"/>
      <c r="K805" s="359"/>
      <c r="L805" s="357"/>
      <c r="M805" s="357"/>
      <c r="N805" s="357"/>
      <c r="O805" s="357"/>
      <c r="P805" s="357"/>
      <c r="Q805" s="357"/>
      <c r="R805" s="357"/>
      <c r="S805" s="357"/>
      <c r="T805" s="357"/>
      <c r="U805" s="357"/>
      <c r="V805" s="357"/>
      <c r="W805" s="357"/>
      <c r="X805" s="357"/>
      <c r="Y805" s="357"/>
      <c r="Z805" s="357"/>
      <c r="AA805" s="357"/>
      <c r="AB805" s="357"/>
      <c r="AC805" s="357"/>
      <c r="AD805" s="357"/>
      <c r="AE805" s="357"/>
      <c r="AF805" s="357"/>
      <c r="AG805" s="357"/>
      <c r="AH805" s="357"/>
      <c r="AI805" s="357"/>
      <c r="AJ805" s="357"/>
      <c r="AK805" s="357"/>
      <c r="AL805" s="357"/>
      <c r="AM805" s="357"/>
      <c r="AN805" s="357"/>
      <c r="AO805" s="357"/>
      <c r="AP805" s="357"/>
      <c r="AQ805" s="357"/>
      <c r="AR805" s="357"/>
      <c r="AS805" s="357"/>
      <c r="AT805" s="357"/>
      <c r="AU805" s="228"/>
      <c r="AV805" s="228"/>
      <c r="AW805" s="228"/>
      <c r="AX805" s="72"/>
    </row>
    <row r="806" spans="1:50" ht="22.5" customHeight="1" x14ac:dyDescent="0.25">
      <c r="A806" s="357"/>
      <c r="B806" s="358"/>
      <c r="C806" s="358"/>
      <c r="D806" s="357"/>
      <c r="E806" s="357"/>
      <c r="F806" s="359"/>
      <c r="G806" s="359"/>
      <c r="H806" s="359"/>
      <c r="I806" s="359"/>
      <c r="J806" s="359"/>
      <c r="K806" s="359"/>
      <c r="L806" s="357"/>
      <c r="M806" s="357"/>
      <c r="N806" s="357"/>
      <c r="O806" s="357"/>
      <c r="P806" s="357"/>
      <c r="Q806" s="357"/>
      <c r="R806" s="357"/>
      <c r="S806" s="357"/>
      <c r="T806" s="357"/>
      <c r="U806" s="357"/>
      <c r="V806" s="357"/>
      <c r="W806" s="357"/>
      <c r="X806" s="357"/>
      <c r="Y806" s="357"/>
      <c r="Z806" s="357"/>
      <c r="AA806" s="357"/>
      <c r="AB806" s="357"/>
      <c r="AC806" s="357"/>
      <c r="AD806" s="357"/>
      <c r="AE806" s="357"/>
      <c r="AF806" s="357"/>
      <c r="AG806" s="357"/>
      <c r="AH806" s="357"/>
      <c r="AI806" s="357"/>
      <c r="AJ806" s="357"/>
      <c r="AK806" s="357"/>
      <c r="AL806" s="357"/>
      <c r="AM806" s="357"/>
      <c r="AN806" s="357"/>
      <c r="AO806" s="357"/>
      <c r="AP806" s="357"/>
      <c r="AQ806" s="357"/>
      <c r="AR806" s="357"/>
      <c r="AS806" s="357"/>
      <c r="AT806" s="357"/>
      <c r="AU806" s="228"/>
      <c r="AV806" s="228"/>
      <c r="AW806" s="228"/>
      <c r="AX806" s="72"/>
    </row>
    <row r="807" spans="1:50" ht="22.5" customHeight="1" x14ac:dyDescent="0.25">
      <c r="A807" s="357"/>
      <c r="B807" s="358"/>
      <c r="C807" s="358"/>
      <c r="D807" s="357"/>
      <c r="E807" s="357"/>
      <c r="F807" s="359"/>
      <c r="G807" s="359"/>
      <c r="H807" s="359"/>
      <c r="I807" s="359"/>
      <c r="J807" s="359"/>
      <c r="K807" s="359"/>
      <c r="L807" s="357"/>
      <c r="M807" s="357"/>
      <c r="N807" s="357"/>
      <c r="O807" s="357"/>
      <c r="P807" s="357"/>
      <c r="Q807" s="357"/>
      <c r="R807" s="357"/>
      <c r="S807" s="357"/>
      <c r="T807" s="357"/>
      <c r="U807" s="357"/>
      <c r="V807" s="357"/>
      <c r="W807" s="357"/>
      <c r="X807" s="357"/>
      <c r="Y807" s="357"/>
      <c r="Z807" s="357"/>
      <c r="AA807" s="357"/>
      <c r="AB807" s="357"/>
      <c r="AC807" s="357"/>
      <c r="AD807" s="357"/>
      <c r="AE807" s="357"/>
      <c r="AF807" s="357"/>
      <c r="AG807" s="357"/>
      <c r="AH807" s="357"/>
      <c r="AI807" s="357"/>
      <c r="AJ807" s="357"/>
      <c r="AK807" s="357"/>
      <c r="AL807" s="357"/>
      <c r="AM807" s="357"/>
      <c r="AN807" s="357"/>
      <c r="AO807" s="357"/>
      <c r="AP807" s="357"/>
      <c r="AQ807" s="357"/>
      <c r="AR807" s="357"/>
      <c r="AS807" s="357"/>
      <c r="AT807" s="357"/>
      <c r="AU807" s="228"/>
      <c r="AV807" s="228"/>
      <c r="AW807" s="228"/>
      <c r="AX807" s="72"/>
    </row>
    <row r="808" spans="1:50" ht="22.5" customHeight="1" x14ac:dyDescent="0.25">
      <c r="A808" s="357"/>
      <c r="B808" s="358"/>
      <c r="C808" s="358"/>
      <c r="D808" s="357"/>
      <c r="E808" s="357"/>
      <c r="F808" s="359"/>
      <c r="G808" s="359"/>
      <c r="H808" s="359"/>
      <c r="I808" s="359"/>
      <c r="J808" s="359"/>
      <c r="K808" s="359"/>
      <c r="L808" s="357"/>
      <c r="M808" s="357"/>
      <c r="N808" s="357"/>
      <c r="O808" s="357"/>
      <c r="P808" s="357"/>
      <c r="Q808" s="357"/>
      <c r="R808" s="357"/>
      <c r="S808" s="357"/>
      <c r="T808" s="357"/>
      <c r="U808" s="357"/>
      <c r="V808" s="357"/>
      <c r="W808" s="357"/>
      <c r="X808" s="357"/>
      <c r="Y808" s="357"/>
      <c r="Z808" s="357"/>
      <c r="AA808" s="357"/>
      <c r="AB808" s="357"/>
      <c r="AC808" s="357"/>
      <c r="AD808" s="357"/>
      <c r="AE808" s="357"/>
      <c r="AF808" s="357"/>
      <c r="AG808" s="357"/>
      <c r="AH808" s="357"/>
      <c r="AI808" s="357"/>
      <c r="AJ808" s="357"/>
      <c r="AK808" s="357"/>
      <c r="AL808" s="357"/>
      <c r="AM808" s="357"/>
      <c r="AN808" s="357"/>
      <c r="AO808" s="357"/>
      <c r="AP808" s="357"/>
      <c r="AQ808" s="357"/>
      <c r="AR808" s="357"/>
      <c r="AS808" s="357"/>
      <c r="AT808" s="357"/>
      <c r="AU808" s="228"/>
      <c r="AV808" s="228"/>
      <c r="AW808" s="228"/>
      <c r="AX808" s="72"/>
    </row>
    <row r="809" spans="1:50" ht="22.5" customHeight="1" x14ac:dyDescent="0.25">
      <c r="A809" s="357"/>
      <c r="B809" s="358"/>
      <c r="C809" s="358"/>
      <c r="D809" s="357"/>
      <c r="E809" s="357"/>
      <c r="F809" s="359"/>
      <c r="G809" s="359"/>
      <c r="H809" s="359"/>
      <c r="I809" s="359"/>
      <c r="J809" s="359"/>
      <c r="K809" s="359"/>
      <c r="L809" s="357"/>
      <c r="M809" s="357"/>
      <c r="N809" s="357"/>
      <c r="O809" s="357"/>
      <c r="P809" s="357"/>
      <c r="Q809" s="357"/>
      <c r="R809" s="357"/>
      <c r="S809" s="357"/>
      <c r="T809" s="357"/>
      <c r="U809" s="357"/>
      <c r="V809" s="357"/>
      <c r="W809" s="357"/>
      <c r="X809" s="357"/>
      <c r="Y809" s="357"/>
      <c r="Z809" s="357"/>
      <c r="AA809" s="357"/>
      <c r="AB809" s="357"/>
      <c r="AC809" s="357"/>
      <c r="AD809" s="357"/>
      <c r="AE809" s="357"/>
      <c r="AF809" s="357"/>
      <c r="AG809" s="357"/>
      <c r="AH809" s="357"/>
      <c r="AI809" s="357"/>
      <c r="AJ809" s="357"/>
      <c r="AK809" s="357"/>
      <c r="AL809" s="357"/>
      <c r="AM809" s="357"/>
      <c r="AN809" s="357"/>
      <c r="AO809" s="357"/>
      <c r="AP809" s="357"/>
      <c r="AQ809" s="357"/>
      <c r="AR809" s="357"/>
      <c r="AS809" s="357"/>
      <c r="AT809" s="357"/>
      <c r="AU809" s="228"/>
      <c r="AV809" s="228"/>
      <c r="AW809" s="228"/>
      <c r="AX809" s="72"/>
    </row>
    <row r="810" spans="1:50" ht="22.5" customHeight="1" x14ac:dyDescent="0.25">
      <c r="A810" s="357"/>
      <c r="B810" s="358"/>
      <c r="C810" s="358"/>
      <c r="D810" s="357"/>
      <c r="E810" s="357"/>
      <c r="F810" s="359"/>
      <c r="G810" s="359"/>
      <c r="H810" s="359"/>
      <c r="I810" s="359"/>
      <c r="J810" s="359"/>
      <c r="K810" s="359"/>
      <c r="L810" s="357"/>
      <c r="M810" s="357"/>
      <c r="N810" s="357"/>
      <c r="O810" s="357"/>
      <c r="P810" s="357"/>
      <c r="Q810" s="357"/>
      <c r="R810" s="357"/>
      <c r="S810" s="357"/>
      <c r="T810" s="357"/>
      <c r="U810" s="357"/>
      <c r="V810" s="357"/>
      <c r="W810" s="357"/>
      <c r="X810" s="357"/>
      <c r="Y810" s="357"/>
      <c r="Z810" s="357"/>
      <c r="AA810" s="357"/>
      <c r="AB810" s="357"/>
      <c r="AC810" s="357"/>
      <c r="AD810" s="357"/>
      <c r="AE810" s="357"/>
      <c r="AF810" s="357"/>
      <c r="AG810" s="357"/>
      <c r="AH810" s="357"/>
      <c r="AI810" s="357"/>
      <c r="AJ810" s="357"/>
      <c r="AK810" s="357"/>
      <c r="AL810" s="357"/>
      <c r="AM810" s="357"/>
      <c r="AN810" s="357"/>
      <c r="AO810" s="357"/>
      <c r="AP810" s="357"/>
      <c r="AQ810" s="357"/>
      <c r="AR810" s="357"/>
      <c r="AS810" s="357"/>
      <c r="AT810" s="357"/>
      <c r="AU810" s="228"/>
      <c r="AV810" s="228"/>
      <c r="AW810" s="228"/>
      <c r="AX810" s="72"/>
    </row>
    <row r="811" spans="1:50" ht="22.5" customHeight="1" x14ac:dyDescent="0.25">
      <c r="A811" s="357"/>
      <c r="B811" s="358"/>
      <c r="C811" s="358"/>
      <c r="D811" s="357"/>
      <c r="E811" s="357"/>
      <c r="F811" s="359"/>
      <c r="G811" s="359"/>
      <c r="H811" s="359"/>
      <c r="I811" s="359"/>
      <c r="J811" s="359"/>
      <c r="K811" s="359"/>
      <c r="L811" s="357"/>
      <c r="M811" s="357"/>
      <c r="N811" s="357"/>
      <c r="O811" s="357"/>
      <c r="P811" s="357"/>
      <c r="Q811" s="357"/>
      <c r="R811" s="357"/>
      <c r="S811" s="357"/>
      <c r="T811" s="357"/>
      <c r="U811" s="357"/>
      <c r="V811" s="357"/>
      <c r="W811" s="357"/>
      <c r="X811" s="357"/>
      <c r="Y811" s="357"/>
      <c r="Z811" s="357"/>
      <c r="AA811" s="357"/>
      <c r="AB811" s="357"/>
      <c r="AC811" s="357"/>
      <c r="AD811" s="357"/>
      <c r="AE811" s="357"/>
      <c r="AF811" s="357"/>
      <c r="AG811" s="357"/>
      <c r="AH811" s="357"/>
      <c r="AI811" s="357"/>
      <c r="AJ811" s="357"/>
      <c r="AK811" s="357"/>
      <c r="AL811" s="357"/>
      <c r="AM811" s="357"/>
      <c r="AN811" s="357"/>
      <c r="AO811" s="357"/>
      <c r="AP811" s="357"/>
      <c r="AQ811" s="357"/>
      <c r="AR811" s="357"/>
      <c r="AS811" s="357"/>
      <c r="AT811" s="357"/>
      <c r="AU811" s="228"/>
      <c r="AV811" s="228"/>
      <c r="AW811" s="228"/>
      <c r="AX811" s="72"/>
    </row>
    <row r="812" spans="1:50" ht="22.5" customHeight="1" x14ac:dyDescent="0.25">
      <c r="A812" s="357"/>
      <c r="B812" s="358"/>
      <c r="C812" s="358"/>
      <c r="D812" s="357"/>
      <c r="E812" s="357"/>
      <c r="F812" s="359"/>
      <c r="G812" s="359"/>
      <c r="H812" s="359"/>
      <c r="I812" s="359"/>
      <c r="J812" s="359"/>
      <c r="K812" s="359"/>
      <c r="L812" s="357"/>
      <c r="M812" s="357"/>
      <c r="N812" s="357"/>
      <c r="O812" s="357"/>
      <c r="P812" s="357"/>
      <c r="Q812" s="357"/>
      <c r="R812" s="357"/>
      <c r="S812" s="357"/>
      <c r="T812" s="357"/>
      <c r="U812" s="357"/>
      <c r="V812" s="357"/>
      <c r="W812" s="357"/>
      <c r="X812" s="357"/>
      <c r="Y812" s="357"/>
      <c r="Z812" s="357"/>
      <c r="AA812" s="357"/>
      <c r="AB812" s="357"/>
      <c r="AC812" s="357"/>
      <c r="AD812" s="357"/>
      <c r="AE812" s="357"/>
      <c r="AF812" s="357"/>
      <c r="AG812" s="357"/>
      <c r="AH812" s="357"/>
      <c r="AI812" s="357"/>
      <c r="AJ812" s="357"/>
      <c r="AK812" s="357"/>
      <c r="AL812" s="357"/>
      <c r="AM812" s="357"/>
      <c r="AN812" s="357"/>
      <c r="AO812" s="357"/>
      <c r="AP812" s="357"/>
      <c r="AQ812" s="357"/>
      <c r="AR812" s="357"/>
      <c r="AS812" s="357"/>
      <c r="AT812" s="357"/>
      <c r="AU812" s="228"/>
      <c r="AV812" s="228"/>
      <c r="AW812" s="228"/>
      <c r="AX812" s="72"/>
    </row>
    <row r="813" spans="1:50" ht="22.5" customHeight="1" x14ac:dyDescent="0.25">
      <c r="A813" s="357"/>
      <c r="B813" s="358"/>
      <c r="C813" s="358"/>
      <c r="D813" s="357"/>
      <c r="E813" s="357"/>
      <c r="F813" s="359"/>
      <c r="G813" s="359"/>
      <c r="H813" s="359"/>
      <c r="I813" s="359"/>
      <c r="J813" s="359"/>
      <c r="K813" s="359"/>
      <c r="L813" s="357"/>
      <c r="M813" s="357"/>
      <c r="N813" s="357"/>
      <c r="O813" s="357"/>
      <c r="P813" s="357"/>
      <c r="Q813" s="357"/>
      <c r="R813" s="357"/>
      <c r="S813" s="357"/>
      <c r="T813" s="357"/>
      <c r="U813" s="357"/>
      <c r="V813" s="357"/>
      <c r="W813" s="357"/>
      <c r="X813" s="357"/>
      <c r="Y813" s="357"/>
      <c r="Z813" s="357"/>
      <c r="AA813" s="357"/>
      <c r="AB813" s="357"/>
      <c r="AC813" s="357"/>
      <c r="AD813" s="357"/>
      <c r="AE813" s="357"/>
      <c r="AF813" s="357"/>
      <c r="AG813" s="357"/>
      <c r="AH813" s="357"/>
      <c r="AI813" s="357"/>
      <c r="AJ813" s="357"/>
      <c r="AK813" s="357"/>
      <c r="AL813" s="357"/>
      <c r="AM813" s="357"/>
      <c r="AN813" s="357"/>
      <c r="AO813" s="357"/>
      <c r="AP813" s="357"/>
      <c r="AQ813" s="357"/>
      <c r="AR813" s="357"/>
      <c r="AS813" s="357"/>
      <c r="AT813" s="357"/>
      <c r="AU813" s="228"/>
      <c r="AV813" s="228"/>
      <c r="AW813" s="228"/>
      <c r="AX813" s="72"/>
    </row>
    <row r="814" spans="1:50" ht="22.5" customHeight="1" x14ac:dyDescent="0.25">
      <c r="A814" s="357"/>
      <c r="B814" s="358"/>
      <c r="C814" s="358"/>
      <c r="D814" s="357"/>
      <c r="E814" s="357"/>
      <c r="F814" s="359"/>
      <c r="G814" s="359"/>
      <c r="H814" s="359"/>
      <c r="I814" s="359"/>
      <c r="J814" s="359"/>
      <c r="K814" s="359"/>
      <c r="L814" s="357"/>
      <c r="M814" s="357"/>
      <c r="N814" s="357"/>
      <c r="O814" s="357"/>
      <c r="P814" s="357"/>
      <c r="Q814" s="357"/>
      <c r="R814" s="357"/>
      <c r="S814" s="357"/>
      <c r="T814" s="357"/>
      <c r="U814" s="357"/>
      <c r="V814" s="357"/>
      <c r="W814" s="357"/>
      <c r="X814" s="357"/>
      <c r="Y814" s="357"/>
      <c r="Z814" s="357"/>
      <c r="AA814" s="357"/>
      <c r="AB814" s="357"/>
      <c r="AC814" s="357"/>
      <c r="AD814" s="357"/>
      <c r="AE814" s="357"/>
      <c r="AF814" s="357"/>
      <c r="AG814" s="357"/>
      <c r="AH814" s="357"/>
      <c r="AI814" s="357"/>
      <c r="AJ814" s="357"/>
      <c r="AK814" s="357"/>
      <c r="AL814" s="357"/>
      <c r="AM814" s="357"/>
      <c r="AN814" s="357"/>
      <c r="AO814" s="357"/>
      <c r="AP814" s="357"/>
      <c r="AQ814" s="357"/>
      <c r="AR814" s="357"/>
      <c r="AS814" s="357"/>
      <c r="AT814" s="357"/>
      <c r="AU814" s="228"/>
      <c r="AV814" s="228"/>
      <c r="AW814" s="228"/>
      <c r="AX814" s="72"/>
    </row>
    <row r="815" spans="1:50" ht="22.5" customHeight="1" x14ac:dyDescent="0.25">
      <c r="A815" s="357"/>
      <c r="B815" s="358"/>
      <c r="C815" s="358"/>
      <c r="D815" s="357"/>
      <c r="E815" s="357"/>
      <c r="F815" s="359"/>
      <c r="G815" s="359"/>
      <c r="H815" s="359"/>
      <c r="I815" s="359"/>
      <c r="J815" s="359"/>
      <c r="K815" s="359"/>
      <c r="L815" s="357"/>
      <c r="M815" s="357"/>
      <c r="N815" s="357"/>
      <c r="O815" s="357"/>
      <c r="P815" s="357"/>
      <c r="Q815" s="357"/>
      <c r="R815" s="357"/>
      <c r="S815" s="357"/>
      <c r="T815" s="357"/>
      <c r="U815" s="357"/>
      <c r="V815" s="357"/>
      <c r="W815" s="357"/>
      <c r="X815" s="357"/>
      <c r="Y815" s="357"/>
      <c r="Z815" s="357"/>
      <c r="AA815" s="357"/>
      <c r="AB815" s="357"/>
      <c r="AC815" s="357"/>
      <c r="AD815" s="357"/>
      <c r="AE815" s="357"/>
      <c r="AF815" s="357"/>
      <c r="AG815" s="357"/>
      <c r="AH815" s="357"/>
      <c r="AI815" s="357"/>
      <c r="AJ815" s="357"/>
      <c r="AK815" s="357"/>
      <c r="AL815" s="357"/>
      <c r="AM815" s="357"/>
      <c r="AN815" s="357"/>
      <c r="AO815" s="357"/>
      <c r="AP815" s="357"/>
      <c r="AQ815" s="357"/>
      <c r="AR815" s="357"/>
      <c r="AS815" s="357"/>
      <c r="AT815" s="357"/>
      <c r="AU815" s="228"/>
      <c r="AV815" s="228"/>
      <c r="AW815" s="228"/>
      <c r="AX815" s="72"/>
    </row>
    <row r="816" spans="1:50" ht="22.5" customHeight="1" x14ac:dyDescent="0.25">
      <c r="A816" s="357"/>
      <c r="B816" s="358"/>
      <c r="C816" s="358"/>
      <c r="D816" s="357"/>
      <c r="E816" s="357"/>
      <c r="F816" s="359"/>
      <c r="G816" s="359"/>
      <c r="H816" s="359"/>
      <c r="I816" s="359"/>
      <c r="J816" s="359"/>
      <c r="K816" s="359"/>
      <c r="L816" s="357"/>
      <c r="M816" s="357"/>
      <c r="N816" s="357"/>
      <c r="O816" s="357"/>
      <c r="P816" s="357"/>
      <c r="Q816" s="357"/>
      <c r="R816" s="357"/>
      <c r="S816" s="357"/>
      <c r="T816" s="357"/>
      <c r="U816" s="357"/>
      <c r="V816" s="357"/>
      <c r="W816" s="357"/>
      <c r="X816" s="357"/>
      <c r="Y816" s="357"/>
      <c r="Z816" s="357"/>
      <c r="AA816" s="357"/>
      <c r="AB816" s="357"/>
      <c r="AC816" s="357"/>
      <c r="AD816" s="357"/>
      <c r="AE816" s="357"/>
      <c r="AF816" s="357"/>
      <c r="AG816" s="357"/>
      <c r="AH816" s="357"/>
      <c r="AI816" s="357"/>
      <c r="AJ816" s="357"/>
      <c r="AK816" s="357"/>
      <c r="AL816" s="357"/>
      <c r="AM816" s="357"/>
      <c r="AN816" s="357"/>
      <c r="AO816" s="357"/>
      <c r="AP816" s="357"/>
      <c r="AQ816" s="357"/>
      <c r="AR816" s="357"/>
      <c r="AS816" s="357"/>
      <c r="AT816" s="357"/>
      <c r="AU816" s="228"/>
      <c r="AV816" s="228"/>
      <c r="AW816" s="228"/>
      <c r="AX816" s="72"/>
    </row>
    <row r="817" spans="1:50" ht="22.5" customHeight="1" x14ac:dyDescent="0.25">
      <c r="A817" s="357"/>
      <c r="B817" s="358"/>
      <c r="C817" s="358"/>
      <c r="D817" s="357"/>
      <c r="E817" s="357"/>
      <c r="F817" s="359"/>
      <c r="G817" s="359"/>
      <c r="H817" s="359"/>
      <c r="I817" s="359"/>
      <c r="J817" s="359"/>
      <c r="K817" s="359"/>
      <c r="L817" s="357"/>
      <c r="M817" s="357"/>
      <c r="N817" s="357"/>
      <c r="O817" s="357"/>
      <c r="P817" s="357"/>
      <c r="Q817" s="357"/>
      <c r="R817" s="357"/>
      <c r="S817" s="357"/>
      <c r="T817" s="357"/>
      <c r="U817" s="357"/>
      <c r="V817" s="357"/>
      <c r="W817" s="357"/>
      <c r="X817" s="357"/>
      <c r="Y817" s="357"/>
      <c r="Z817" s="357"/>
      <c r="AA817" s="357"/>
      <c r="AB817" s="357"/>
      <c r="AC817" s="357"/>
      <c r="AD817" s="357"/>
      <c r="AE817" s="357"/>
      <c r="AF817" s="357"/>
      <c r="AG817" s="357"/>
      <c r="AH817" s="357"/>
      <c r="AI817" s="357"/>
      <c r="AJ817" s="357"/>
      <c r="AK817" s="357"/>
      <c r="AL817" s="357"/>
      <c r="AM817" s="357"/>
      <c r="AN817" s="357"/>
      <c r="AO817" s="357"/>
      <c r="AP817" s="357"/>
      <c r="AQ817" s="357"/>
      <c r="AR817" s="357"/>
      <c r="AS817" s="357"/>
      <c r="AT817" s="357"/>
      <c r="AU817" s="228"/>
      <c r="AV817" s="228"/>
      <c r="AW817" s="228"/>
      <c r="AX817" s="72"/>
    </row>
    <row r="818" spans="1:50" ht="22.5" customHeight="1" x14ac:dyDescent="0.25">
      <c r="A818" s="357"/>
      <c r="B818" s="358"/>
      <c r="C818" s="358"/>
      <c r="D818" s="357"/>
      <c r="E818" s="357"/>
      <c r="F818" s="359"/>
      <c r="G818" s="359"/>
      <c r="H818" s="359"/>
      <c r="I818" s="359"/>
      <c r="J818" s="359"/>
      <c r="K818" s="359"/>
      <c r="L818" s="357"/>
      <c r="M818" s="357"/>
      <c r="N818" s="357"/>
      <c r="O818" s="357"/>
      <c r="P818" s="357"/>
      <c r="Q818" s="357"/>
      <c r="R818" s="357"/>
      <c r="S818" s="357"/>
      <c r="T818" s="357"/>
      <c r="U818" s="357"/>
      <c r="V818" s="357"/>
      <c r="W818" s="357"/>
      <c r="X818" s="357"/>
      <c r="Y818" s="357"/>
      <c r="Z818" s="357"/>
      <c r="AA818" s="357"/>
      <c r="AB818" s="357"/>
      <c r="AC818" s="357"/>
      <c r="AD818" s="357"/>
      <c r="AE818" s="357"/>
      <c r="AF818" s="357"/>
      <c r="AG818" s="357"/>
      <c r="AH818" s="357"/>
      <c r="AI818" s="357"/>
      <c r="AJ818" s="357"/>
      <c r="AK818" s="357"/>
      <c r="AL818" s="357"/>
      <c r="AM818" s="357"/>
      <c r="AN818" s="357"/>
      <c r="AO818" s="357"/>
      <c r="AP818" s="357"/>
      <c r="AQ818" s="357"/>
      <c r="AR818" s="357"/>
      <c r="AS818" s="357"/>
      <c r="AT818" s="357"/>
      <c r="AU818" s="228"/>
      <c r="AV818" s="228"/>
      <c r="AW818" s="228"/>
      <c r="AX818" s="72"/>
    </row>
    <row r="819" spans="1:50" ht="22.5" customHeight="1" x14ac:dyDescent="0.25">
      <c r="A819" s="357"/>
      <c r="B819" s="358"/>
      <c r="C819" s="358"/>
      <c r="D819" s="357"/>
      <c r="E819" s="357"/>
      <c r="F819" s="359"/>
      <c r="G819" s="359"/>
      <c r="H819" s="359"/>
      <c r="I819" s="359"/>
      <c r="J819" s="359"/>
      <c r="K819" s="359"/>
      <c r="L819" s="357"/>
      <c r="M819" s="357"/>
      <c r="N819" s="357"/>
      <c r="O819" s="357"/>
      <c r="P819" s="357"/>
      <c r="Q819" s="357"/>
      <c r="R819" s="357"/>
      <c r="S819" s="357"/>
      <c r="T819" s="357"/>
      <c r="U819" s="357"/>
      <c r="V819" s="357"/>
      <c r="W819" s="357"/>
      <c r="X819" s="357"/>
      <c r="Y819" s="357"/>
      <c r="Z819" s="357"/>
      <c r="AA819" s="357"/>
      <c r="AB819" s="357"/>
      <c r="AC819" s="357"/>
      <c r="AD819" s="357"/>
      <c r="AE819" s="357"/>
      <c r="AF819" s="357"/>
      <c r="AG819" s="357"/>
      <c r="AH819" s="357"/>
      <c r="AI819" s="357"/>
      <c r="AJ819" s="357"/>
      <c r="AK819" s="357"/>
      <c r="AL819" s="357"/>
      <c r="AM819" s="357"/>
      <c r="AN819" s="357"/>
      <c r="AO819" s="357"/>
      <c r="AP819" s="357"/>
      <c r="AQ819" s="357"/>
      <c r="AR819" s="357"/>
      <c r="AS819" s="357"/>
      <c r="AT819" s="357"/>
      <c r="AU819" s="228"/>
      <c r="AV819" s="228"/>
      <c r="AW819" s="228"/>
      <c r="AX819" s="72"/>
    </row>
    <row r="820" spans="1:50" ht="22.5" customHeight="1" x14ac:dyDescent="0.25">
      <c r="A820" s="357"/>
      <c r="B820" s="358"/>
      <c r="C820" s="358"/>
      <c r="D820" s="357"/>
      <c r="E820" s="357"/>
      <c r="F820" s="359"/>
      <c r="G820" s="359"/>
      <c r="H820" s="359"/>
      <c r="I820" s="359"/>
      <c r="J820" s="359"/>
      <c r="K820" s="359"/>
      <c r="L820" s="357"/>
      <c r="M820" s="357"/>
      <c r="N820" s="357"/>
      <c r="O820" s="357"/>
      <c r="P820" s="357"/>
      <c r="Q820" s="357"/>
      <c r="R820" s="357"/>
      <c r="S820" s="357"/>
      <c r="T820" s="357"/>
      <c r="U820" s="357"/>
      <c r="V820" s="357"/>
      <c r="W820" s="357"/>
      <c r="X820" s="357"/>
      <c r="Y820" s="357"/>
      <c r="Z820" s="357"/>
      <c r="AA820" s="357"/>
      <c r="AB820" s="357"/>
      <c r="AC820" s="357"/>
      <c r="AD820" s="357"/>
      <c r="AE820" s="357"/>
      <c r="AF820" s="357"/>
      <c r="AG820" s="357"/>
      <c r="AH820" s="357"/>
      <c r="AI820" s="357"/>
      <c r="AJ820" s="357"/>
      <c r="AK820" s="357"/>
      <c r="AL820" s="357"/>
      <c r="AM820" s="357"/>
      <c r="AN820" s="357"/>
      <c r="AO820" s="357"/>
      <c r="AP820" s="357"/>
      <c r="AQ820" s="357"/>
      <c r="AR820" s="357"/>
      <c r="AS820" s="357"/>
      <c r="AT820" s="357"/>
      <c r="AU820" s="228"/>
      <c r="AV820" s="228"/>
      <c r="AW820" s="228"/>
      <c r="AX820" s="72"/>
    </row>
    <row r="821" spans="1:50" ht="22.5" customHeight="1" x14ac:dyDescent="0.25">
      <c r="A821" s="357"/>
      <c r="B821" s="358"/>
      <c r="C821" s="358"/>
      <c r="D821" s="357"/>
      <c r="E821" s="357"/>
      <c r="F821" s="359"/>
      <c r="G821" s="359"/>
      <c r="H821" s="359"/>
      <c r="I821" s="359"/>
      <c r="J821" s="359"/>
      <c r="K821" s="359"/>
      <c r="L821" s="357"/>
      <c r="M821" s="357"/>
      <c r="N821" s="357"/>
      <c r="O821" s="357"/>
      <c r="P821" s="357"/>
      <c r="Q821" s="357"/>
      <c r="R821" s="357"/>
      <c r="S821" s="357"/>
      <c r="T821" s="357"/>
      <c r="U821" s="357"/>
      <c r="V821" s="357"/>
      <c r="W821" s="357"/>
      <c r="X821" s="357"/>
      <c r="Y821" s="357"/>
      <c r="Z821" s="357"/>
      <c r="AA821" s="357"/>
      <c r="AB821" s="357"/>
      <c r="AC821" s="357"/>
      <c r="AD821" s="357"/>
      <c r="AE821" s="357"/>
      <c r="AF821" s="357"/>
      <c r="AG821" s="357"/>
      <c r="AH821" s="357"/>
      <c r="AI821" s="357"/>
      <c r="AJ821" s="357"/>
      <c r="AK821" s="357"/>
      <c r="AL821" s="357"/>
      <c r="AM821" s="357"/>
      <c r="AN821" s="357"/>
      <c r="AO821" s="357"/>
      <c r="AP821" s="357"/>
      <c r="AQ821" s="357"/>
      <c r="AR821" s="357"/>
      <c r="AS821" s="357"/>
      <c r="AT821" s="357"/>
      <c r="AU821" s="228"/>
      <c r="AV821" s="228"/>
      <c r="AW821" s="228"/>
      <c r="AX821" s="72"/>
    </row>
    <row r="822" spans="1:50" ht="22.5" customHeight="1" x14ac:dyDescent="0.25">
      <c r="A822" s="357"/>
      <c r="B822" s="358"/>
      <c r="C822" s="358"/>
      <c r="D822" s="357"/>
      <c r="E822" s="357"/>
      <c r="F822" s="359"/>
      <c r="G822" s="359"/>
      <c r="H822" s="359"/>
      <c r="I822" s="359"/>
      <c r="J822" s="359"/>
      <c r="K822" s="359"/>
      <c r="L822" s="357"/>
      <c r="M822" s="357"/>
      <c r="N822" s="357"/>
      <c r="O822" s="357"/>
      <c r="P822" s="357"/>
      <c r="Q822" s="357"/>
      <c r="R822" s="357"/>
      <c r="S822" s="357"/>
      <c r="T822" s="357"/>
      <c r="U822" s="357"/>
      <c r="V822" s="357"/>
      <c r="W822" s="357"/>
      <c r="X822" s="357"/>
      <c r="Y822" s="357"/>
      <c r="Z822" s="357"/>
      <c r="AA822" s="357"/>
      <c r="AB822" s="357"/>
      <c r="AC822" s="357"/>
      <c r="AD822" s="357"/>
      <c r="AE822" s="357"/>
      <c r="AF822" s="357"/>
      <c r="AG822" s="357"/>
      <c r="AH822" s="357"/>
      <c r="AI822" s="357"/>
      <c r="AJ822" s="357"/>
      <c r="AK822" s="357"/>
      <c r="AL822" s="357"/>
      <c r="AM822" s="357"/>
      <c r="AN822" s="357"/>
      <c r="AO822" s="357"/>
      <c r="AP822" s="357"/>
      <c r="AQ822" s="357"/>
      <c r="AR822" s="357"/>
      <c r="AS822" s="357"/>
      <c r="AT822" s="357"/>
      <c r="AU822" s="228"/>
      <c r="AV822" s="228"/>
      <c r="AW822" s="228"/>
      <c r="AX822" s="72"/>
    </row>
    <row r="823" spans="1:50" ht="22.5" customHeight="1" x14ac:dyDescent="0.25">
      <c r="A823" s="357"/>
      <c r="B823" s="358"/>
      <c r="C823" s="358"/>
      <c r="D823" s="357"/>
      <c r="E823" s="357"/>
      <c r="F823" s="359"/>
      <c r="G823" s="359"/>
      <c r="H823" s="359"/>
      <c r="I823" s="359"/>
      <c r="J823" s="359"/>
      <c r="K823" s="359"/>
      <c r="L823" s="357"/>
      <c r="M823" s="357"/>
      <c r="N823" s="357"/>
      <c r="O823" s="357"/>
      <c r="P823" s="357"/>
      <c r="Q823" s="357"/>
      <c r="R823" s="357"/>
      <c r="S823" s="357"/>
      <c r="T823" s="357"/>
      <c r="U823" s="357"/>
      <c r="V823" s="357"/>
      <c r="W823" s="357"/>
      <c r="X823" s="357"/>
      <c r="Y823" s="357"/>
      <c r="Z823" s="357"/>
      <c r="AA823" s="357"/>
      <c r="AB823" s="357"/>
      <c r="AC823" s="357"/>
      <c r="AD823" s="357"/>
      <c r="AE823" s="357"/>
      <c r="AF823" s="357"/>
      <c r="AG823" s="357"/>
      <c r="AH823" s="357"/>
      <c r="AI823" s="357"/>
      <c r="AJ823" s="357"/>
      <c r="AK823" s="357"/>
      <c r="AL823" s="357"/>
      <c r="AM823" s="357"/>
      <c r="AN823" s="357"/>
      <c r="AO823" s="357"/>
      <c r="AP823" s="357"/>
      <c r="AQ823" s="357"/>
      <c r="AR823" s="357"/>
      <c r="AS823" s="357"/>
      <c r="AT823" s="357"/>
      <c r="AU823" s="228"/>
      <c r="AV823" s="228"/>
      <c r="AW823" s="228"/>
      <c r="AX823" s="72"/>
    </row>
    <row r="824" spans="1:50" ht="22.5" customHeight="1" x14ac:dyDescent="0.25">
      <c r="A824" s="357"/>
      <c r="B824" s="358"/>
      <c r="C824" s="358"/>
      <c r="D824" s="357"/>
      <c r="E824" s="357"/>
      <c r="F824" s="359"/>
      <c r="G824" s="359"/>
      <c r="H824" s="359"/>
      <c r="I824" s="359"/>
      <c r="J824" s="359"/>
      <c r="K824" s="359"/>
      <c r="L824" s="357"/>
      <c r="M824" s="357"/>
      <c r="N824" s="357"/>
      <c r="O824" s="357"/>
      <c r="P824" s="357"/>
      <c r="Q824" s="357"/>
      <c r="R824" s="357"/>
      <c r="S824" s="357"/>
      <c r="T824" s="357"/>
      <c r="U824" s="357"/>
      <c r="V824" s="357"/>
      <c r="W824" s="357"/>
      <c r="X824" s="357"/>
      <c r="Y824" s="357"/>
      <c r="Z824" s="357"/>
      <c r="AA824" s="357"/>
      <c r="AB824" s="357"/>
      <c r="AC824" s="357"/>
      <c r="AD824" s="357"/>
      <c r="AE824" s="357"/>
      <c r="AF824" s="357"/>
      <c r="AG824" s="357"/>
      <c r="AH824" s="357"/>
      <c r="AI824" s="357"/>
      <c r="AJ824" s="357"/>
      <c r="AK824" s="357"/>
      <c r="AL824" s="357"/>
      <c r="AM824" s="357"/>
      <c r="AN824" s="357"/>
      <c r="AO824" s="357"/>
      <c r="AP824" s="357"/>
      <c r="AQ824" s="357"/>
      <c r="AR824" s="357"/>
      <c r="AS824" s="357"/>
      <c r="AT824" s="357"/>
      <c r="AU824" s="228"/>
      <c r="AV824" s="228"/>
      <c r="AW824" s="228"/>
      <c r="AX824" s="72"/>
    </row>
    <row r="825" spans="1:50" ht="22.5" customHeight="1" x14ac:dyDescent="0.25">
      <c r="A825" s="357"/>
      <c r="B825" s="358"/>
      <c r="C825" s="358"/>
      <c r="D825" s="357"/>
      <c r="E825" s="357"/>
      <c r="F825" s="359"/>
      <c r="G825" s="359"/>
      <c r="H825" s="359"/>
      <c r="I825" s="359"/>
      <c r="J825" s="359"/>
      <c r="K825" s="359"/>
      <c r="L825" s="357"/>
      <c r="M825" s="357"/>
      <c r="N825" s="357"/>
      <c r="O825" s="357"/>
      <c r="P825" s="357"/>
      <c r="Q825" s="357"/>
      <c r="R825" s="357"/>
      <c r="S825" s="357"/>
      <c r="T825" s="357"/>
      <c r="U825" s="357"/>
      <c r="V825" s="357"/>
      <c r="W825" s="357"/>
      <c r="X825" s="357"/>
      <c r="Y825" s="357"/>
      <c r="Z825" s="357"/>
      <c r="AA825" s="357"/>
      <c r="AB825" s="357"/>
      <c r="AC825" s="357"/>
      <c r="AD825" s="357"/>
      <c r="AE825" s="357"/>
      <c r="AF825" s="357"/>
      <c r="AG825" s="357"/>
      <c r="AH825" s="357"/>
      <c r="AI825" s="357"/>
      <c r="AJ825" s="357"/>
      <c r="AK825" s="357"/>
      <c r="AL825" s="357"/>
      <c r="AM825" s="357"/>
      <c r="AN825" s="357"/>
      <c r="AO825" s="357"/>
      <c r="AP825" s="357"/>
      <c r="AQ825" s="357"/>
      <c r="AR825" s="357"/>
      <c r="AS825" s="357"/>
      <c r="AT825" s="357"/>
      <c r="AU825" s="228"/>
      <c r="AV825" s="228"/>
      <c r="AW825" s="228"/>
      <c r="AX825" s="72"/>
    </row>
    <row r="826" spans="1:50" ht="22.5" customHeight="1" x14ac:dyDescent="0.25">
      <c r="A826" s="357"/>
      <c r="B826" s="358"/>
      <c r="C826" s="358"/>
      <c r="D826" s="357"/>
      <c r="E826" s="357"/>
      <c r="F826" s="359"/>
      <c r="G826" s="359"/>
      <c r="H826" s="359"/>
      <c r="I826" s="359"/>
      <c r="J826" s="359"/>
      <c r="K826" s="359"/>
      <c r="L826" s="357"/>
      <c r="M826" s="357"/>
      <c r="N826" s="357"/>
      <c r="O826" s="357"/>
      <c r="P826" s="357"/>
      <c r="Q826" s="357"/>
      <c r="R826" s="357"/>
      <c r="S826" s="357"/>
      <c r="T826" s="357"/>
      <c r="U826" s="357"/>
      <c r="V826" s="357"/>
      <c r="W826" s="357"/>
      <c r="X826" s="357"/>
      <c r="Y826" s="357"/>
      <c r="Z826" s="357"/>
      <c r="AA826" s="357"/>
      <c r="AB826" s="357"/>
      <c r="AC826" s="357"/>
      <c r="AD826" s="357"/>
      <c r="AE826" s="357"/>
      <c r="AF826" s="357"/>
      <c r="AG826" s="357"/>
      <c r="AH826" s="357"/>
      <c r="AI826" s="357"/>
      <c r="AJ826" s="357"/>
      <c r="AK826" s="357"/>
      <c r="AL826" s="357"/>
      <c r="AM826" s="357"/>
      <c r="AN826" s="357"/>
      <c r="AO826" s="357"/>
      <c r="AP826" s="357"/>
      <c r="AQ826" s="357"/>
      <c r="AR826" s="357"/>
      <c r="AS826" s="357"/>
      <c r="AT826" s="357"/>
      <c r="AU826" s="228"/>
      <c r="AV826" s="228"/>
      <c r="AW826" s="228"/>
      <c r="AX826" s="72"/>
    </row>
    <row r="827" spans="1:50" ht="22.5" customHeight="1" x14ac:dyDescent="0.25">
      <c r="A827" s="357"/>
      <c r="B827" s="358"/>
      <c r="C827" s="358"/>
      <c r="D827" s="357"/>
      <c r="E827" s="357"/>
      <c r="F827" s="359"/>
      <c r="G827" s="359"/>
      <c r="H827" s="359"/>
      <c r="I827" s="359"/>
      <c r="J827" s="359"/>
      <c r="K827" s="359"/>
      <c r="L827" s="357"/>
      <c r="M827" s="357"/>
      <c r="N827" s="357"/>
      <c r="O827" s="357"/>
      <c r="P827" s="357"/>
      <c r="Q827" s="357"/>
      <c r="R827" s="357"/>
      <c r="S827" s="357"/>
      <c r="T827" s="357"/>
      <c r="U827" s="357"/>
      <c r="V827" s="357"/>
      <c r="W827" s="357"/>
      <c r="X827" s="357"/>
      <c r="Y827" s="357"/>
      <c r="Z827" s="357"/>
      <c r="AA827" s="357"/>
      <c r="AB827" s="357"/>
      <c r="AC827" s="357"/>
      <c r="AD827" s="357"/>
      <c r="AE827" s="357"/>
      <c r="AF827" s="357"/>
      <c r="AG827" s="357"/>
      <c r="AH827" s="357"/>
      <c r="AI827" s="357"/>
      <c r="AJ827" s="357"/>
      <c r="AK827" s="357"/>
      <c r="AL827" s="357"/>
      <c r="AM827" s="357"/>
      <c r="AN827" s="357"/>
      <c r="AO827" s="357"/>
      <c r="AP827" s="357"/>
      <c r="AQ827" s="357"/>
      <c r="AR827" s="357"/>
      <c r="AS827" s="357"/>
      <c r="AT827" s="357"/>
      <c r="AU827" s="228"/>
      <c r="AV827" s="228"/>
      <c r="AW827" s="228"/>
      <c r="AX827" s="72"/>
    </row>
    <row r="828" spans="1:50" ht="22.5" customHeight="1" x14ac:dyDescent="0.25">
      <c r="A828" s="357"/>
      <c r="B828" s="358"/>
      <c r="C828" s="358"/>
      <c r="D828" s="357"/>
      <c r="E828" s="357"/>
      <c r="F828" s="359"/>
      <c r="G828" s="359"/>
      <c r="H828" s="359"/>
      <c r="I828" s="359"/>
      <c r="J828" s="359"/>
      <c r="K828" s="359"/>
      <c r="L828" s="357"/>
      <c r="M828" s="357"/>
      <c r="N828" s="357"/>
      <c r="O828" s="357"/>
      <c r="P828" s="357"/>
      <c r="Q828" s="357"/>
      <c r="R828" s="357"/>
      <c r="S828" s="357"/>
      <c r="T828" s="357"/>
      <c r="U828" s="357"/>
      <c r="V828" s="357"/>
      <c r="W828" s="357"/>
      <c r="X828" s="357"/>
      <c r="Y828" s="357"/>
      <c r="Z828" s="357"/>
      <c r="AA828" s="357"/>
      <c r="AB828" s="357"/>
      <c r="AC828" s="357"/>
      <c r="AD828" s="357"/>
      <c r="AE828" s="357"/>
      <c r="AF828" s="357"/>
      <c r="AG828" s="357"/>
      <c r="AH828" s="357"/>
      <c r="AI828" s="357"/>
      <c r="AJ828" s="357"/>
      <c r="AK828" s="357"/>
      <c r="AL828" s="357"/>
      <c r="AM828" s="357"/>
      <c r="AN828" s="357"/>
      <c r="AO828" s="357"/>
      <c r="AP828" s="357"/>
      <c r="AQ828" s="357"/>
      <c r="AR828" s="357"/>
      <c r="AS828" s="357"/>
      <c r="AT828" s="357"/>
      <c r="AU828" s="228"/>
      <c r="AV828" s="228"/>
      <c r="AW828" s="228"/>
      <c r="AX828" s="72"/>
    </row>
    <row r="829" spans="1:50" ht="22.5" customHeight="1" x14ac:dyDescent="0.25">
      <c r="A829" s="357"/>
      <c r="B829" s="358"/>
      <c r="C829" s="358"/>
      <c r="D829" s="357"/>
      <c r="E829" s="357"/>
      <c r="F829" s="359"/>
      <c r="G829" s="359"/>
      <c r="H829" s="359"/>
      <c r="I829" s="359"/>
      <c r="J829" s="359"/>
      <c r="K829" s="359"/>
      <c r="L829" s="357"/>
      <c r="M829" s="357"/>
      <c r="N829" s="357"/>
      <c r="O829" s="357"/>
      <c r="P829" s="357"/>
      <c r="Q829" s="357"/>
      <c r="R829" s="357"/>
      <c r="S829" s="357"/>
      <c r="T829" s="357"/>
      <c r="U829" s="357"/>
      <c r="V829" s="357"/>
      <c r="W829" s="357"/>
      <c r="X829" s="357"/>
      <c r="Y829" s="357"/>
      <c r="Z829" s="357"/>
      <c r="AA829" s="357"/>
      <c r="AB829" s="357"/>
      <c r="AC829" s="357"/>
      <c r="AD829" s="357"/>
      <c r="AE829" s="357"/>
      <c r="AF829" s="357"/>
      <c r="AG829" s="357"/>
      <c r="AH829" s="357"/>
      <c r="AI829" s="357"/>
      <c r="AJ829" s="357"/>
      <c r="AK829" s="357"/>
      <c r="AL829" s="357"/>
      <c r="AM829" s="357"/>
      <c r="AN829" s="357"/>
      <c r="AO829" s="357"/>
      <c r="AP829" s="357"/>
      <c r="AQ829" s="357"/>
      <c r="AR829" s="357"/>
      <c r="AS829" s="357"/>
      <c r="AT829" s="357"/>
      <c r="AU829" s="228"/>
      <c r="AV829" s="228"/>
      <c r="AW829" s="228"/>
      <c r="AX829" s="72"/>
    </row>
    <row r="830" spans="1:50" ht="22.5" customHeight="1" x14ac:dyDescent="0.25">
      <c r="A830" s="357"/>
      <c r="B830" s="358"/>
      <c r="C830" s="358"/>
      <c r="D830" s="357"/>
      <c r="E830" s="357"/>
      <c r="F830" s="359"/>
      <c r="G830" s="359"/>
      <c r="H830" s="359"/>
      <c r="I830" s="359"/>
      <c r="J830" s="359"/>
      <c r="K830" s="359"/>
      <c r="L830" s="357"/>
      <c r="M830" s="357"/>
      <c r="N830" s="357"/>
      <c r="O830" s="357"/>
      <c r="P830" s="357"/>
      <c r="Q830" s="357"/>
      <c r="R830" s="357"/>
      <c r="S830" s="357"/>
      <c r="T830" s="357"/>
      <c r="U830" s="357"/>
      <c r="V830" s="357"/>
      <c r="W830" s="357"/>
      <c r="X830" s="357"/>
      <c r="Y830" s="357"/>
      <c r="Z830" s="357"/>
      <c r="AA830" s="357"/>
      <c r="AB830" s="357"/>
      <c r="AC830" s="357"/>
      <c r="AD830" s="357"/>
      <c r="AE830" s="357"/>
      <c r="AF830" s="357"/>
      <c r="AG830" s="357"/>
      <c r="AH830" s="357"/>
      <c r="AI830" s="357"/>
      <c r="AJ830" s="357"/>
      <c r="AK830" s="357"/>
      <c r="AL830" s="357"/>
      <c r="AM830" s="357"/>
      <c r="AN830" s="357"/>
      <c r="AO830" s="357"/>
      <c r="AP830" s="357"/>
      <c r="AQ830" s="357"/>
      <c r="AR830" s="357"/>
      <c r="AS830" s="357"/>
      <c r="AT830" s="357"/>
      <c r="AU830" s="228"/>
      <c r="AV830" s="228"/>
      <c r="AW830" s="228"/>
      <c r="AX830" s="72"/>
    </row>
    <row r="831" spans="1:50" ht="22.5" customHeight="1" x14ac:dyDescent="0.25">
      <c r="A831" s="357"/>
      <c r="B831" s="358"/>
      <c r="C831" s="358"/>
      <c r="D831" s="357"/>
      <c r="E831" s="357"/>
      <c r="F831" s="359"/>
      <c r="G831" s="359"/>
      <c r="H831" s="359"/>
      <c r="I831" s="359"/>
      <c r="J831" s="359"/>
      <c r="K831" s="359"/>
      <c r="L831" s="357"/>
      <c r="M831" s="357"/>
      <c r="N831" s="357"/>
      <c r="O831" s="357"/>
      <c r="P831" s="357"/>
      <c r="Q831" s="357"/>
      <c r="R831" s="357"/>
      <c r="S831" s="357"/>
      <c r="T831" s="357"/>
      <c r="U831" s="357"/>
      <c r="V831" s="357"/>
      <c r="W831" s="357"/>
      <c r="X831" s="357"/>
      <c r="Y831" s="357"/>
      <c r="Z831" s="357"/>
      <c r="AA831" s="357"/>
      <c r="AB831" s="357"/>
      <c r="AC831" s="357"/>
      <c r="AD831" s="357"/>
      <c r="AE831" s="357"/>
      <c r="AF831" s="357"/>
      <c r="AG831" s="357"/>
      <c r="AH831" s="357"/>
      <c r="AI831" s="357"/>
      <c r="AJ831" s="357"/>
      <c r="AK831" s="357"/>
      <c r="AL831" s="357"/>
      <c r="AM831" s="357"/>
      <c r="AN831" s="357"/>
      <c r="AO831" s="357"/>
      <c r="AP831" s="357"/>
      <c r="AQ831" s="357"/>
      <c r="AR831" s="357"/>
      <c r="AS831" s="357"/>
      <c r="AT831" s="357"/>
      <c r="AU831" s="228"/>
      <c r="AV831" s="228"/>
      <c r="AW831" s="228"/>
      <c r="AX831" s="72"/>
    </row>
    <row r="832" spans="1:50" ht="22.5" customHeight="1" x14ac:dyDescent="0.25">
      <c r="A832" s="357"/>
      <c r="B832" s="358"/>
      <c r="C832" s="358"/>
      <c r="D832" s="357"/>
      <c r="E832" s="357"/>
      <c r="F832" s="359"/>
      <c r="G832" s="359"/>
      <c r="H832" s="359"/>
      <c r="I832" s="359"/>
      <c r="J832" s="359"/>
      <c r="K832" s="359"/>
      <c r="L832" s="357"/>
      <c r="M832" s="357"/>
      <c r="N832" s="357"/>
      <c r="O832" s="357"/>
      <c r="P832" s="357"/>
      <c r="Q832" s="357"/>
      <c r="R832" s="357"/>
      <c r="S832" s="357"/>
      <c r="T832" s="357"/>
      <c r="U832" s="357"/>
      <c r="V832" s="357"/>
      <c r="W832" s="357"/>
      <c r="X832" s="357"/>
      <c r="Y832" s="357"/>
      <c r="Z832" s="357"/>
      <c r="AA832" s="357"/>
      <c r="AB832" s="357"/>
      <c r="AC832" s="357"/>
      <c r="AD832" s="357"/>
      <c r="AE832" s="357"/>
      <c r="AF832" s="357"/>
      <c r="AG832" s="357"/>
      <c r="AH832" s="357"/>
      <c r="AI832" s="357"/>
      <c r="AJ832" s="357"/>
      <c r="AK832" s="357"/>
      <c r="AL832" s="357"/>
      <c r="AM832" s="357"/>
      <c r="AN832" s="357"/>
      <c r="AO832" s="357"/>
      <c r="AP832" s="357"/>
      <c r="AQ832" s="357"/>
      <c r="AR832" s="357"/>
      <c r="AS832" s="357"/>
      <c r="AT832" s="357"/>
      <c r="AU832" s="228"/>
      <c r="AV832" s="228"/>
      <c r="AW832" s="228"/>
      <c r="AX832" s="72"/>
    </row>
    <row r="833" spans="1:50" ht="22.5" customHeight="1" x14ac:dyDescent="0.25">
      <c r="A833" s="357"/>
      <c r="B833" s="358"/>
      <c r="C833" s="358"/>
      <c r="D833" s="357"/>
      <c r="E833" s="357"/>
      <c r="F833" s="359"/>
      <c r="G833" s="359"/>
      <c r="H833" s="359"/>
      <c r="I833" s="359"/>
      <c r="J833" s="359"/>
      <c r="K833" s="359"/>
      <c r="L833" s="357"/>
      <c r="M833" s="357"/>
      <c r="N833" s="357"/>
      <c r="O833" s="357"/>
      <c r="P833" s="357"/>
      <c r="Q833" s="357"/>
      <c r="R833" s="357"/>
      <c r="S833" s="357"/>
      <c r="T833" s="357"/>
      <c r="U833" s="357"/>
      <c r="V833" s="357"/>
      <c r="W833" s="357"/>
      <c r="X833" s="357"/>
      <c r="Y833" s="357"/>
      <c r="Z833" s="357"/>
      <c r="AA833" s="357"/>
      <c r="AB833" s="357"/>
      <c r="AC833" s="357"/>
      <c r="AD833" s="357"/>
      <c r="AE833" s="357"/>
      <c r="AF833" s="357"/>
      <c r="AG833" s="357"/>
      <c r="AH833" s="357"/>
      <c r="AI833" s="357"/>
      <c r="AJ833" s="357"/>
      <c r="AK833" s="357"/>
      <c r="AL833" s="357"/>
      <c r="AM833" s="357"/>
      <c r="AN833" s="357"/>
      <c r="AO833" s="357"/>
      <c r="AP833" s="357"/>
      <c r="AQ833" s="357"/>
      <c r="AR833" s="357"/>
      <c r="AS833" s="357"/>
      <c r="AT833" s="357"/>
      <c r="AU833" s="228"/>
      <c r="AV833" s="228"/>
      <c r="AW833" s="228"/>
      <c r="AX833" s="72"/>
    </row>
    <row r="834" spans="1:50" ht="22.5" customHeight="1" x14ac:dyDescent="0.25">
      <c r="A834" s="357"/>
      <c r="B834" s="358"/>
      <c r="C834" s="358"/>
      <c r="D834" s="357"/>
      <c r="E834" s="357"/>
      <c r="F834" s="359"/>
      <c r="G834" s="359"/>
      <c r="H834" s="359"/>
      <c r="I834" s="359"/>
      <c r="J834" s="359"/>
      <c r="K834" s="359"/>
      <c r="L834" s="357"/>
      <c r="M834" s="357"/>
      <c r="N834" s="357"/>
      <c r="O834" s="357"/>
      <c r="P834" s="357"/>
      <c r="Q834" s="357"/>
      <c r="R834" s="357"/>
      <c r="S834" s="357"/>
      <c r="T834" s="357"/>
      <c r="U834" s="357"/>
      <c r="V834" s="357"/>
      <c r="W834" s="357"/>
      <c r="X834" s="357"/>
      <c r="Y834" s="357"/>
      <c r="Z834" s="357"/>
      <c r="AA834" s="357"/>
      <c r="AB834" s="357"/>
      <c r="AC834" s="357"/>
      <c r="AD834" s="357"/>
      <c r="AE834" s="357"/>
      <c r="AF834" s="357"/>
      <c r="AG834" s="357"/>
      <c r="AH834" s="357"/>
      <c r="AI834" s="357"/>
      <c r="AJ834" s="357"/>
      <c r="AK834" s="357"/>
      <c r="AL834" s="357"/>
      <c r="AM834" s="357"/>
      <c r="AN834" s="357"/>
      <c r="AO834" s="357"/>
      <c r="AP834" s="357"/>
      <c r="AQ834" s="357"/>
      <c r="AR834" s="357"/>
      <c r="AS834" s="357"/>
      <c r="AT834" s="357"/>
      <c r="AU834" s="228"/>
      <c r="AV834" s="228"/>
      <c r="AW834" s="228"/>
      <c r="AX834" s="72"/>
    </row>
    <row r="835" spans="1:50" ht="22.5" customHeight="1" x14ac:dyDescent="0.25">
      <c r="A835" s="357"/>
      <c r="B835" s="358"/>
      <c r="C835" s="358"/>
      <c r="D835" s="357"/>
      <c r="E835" s="357"/>
      <c r="F835" s="359"/>
      <c r="G835" s="359"/>
      <c r="H835" s="359"/>
      <c r="I835" s="359"/>
      <c r="J835" s="359"/>
      <c r="K835" s="359"/>
      <c r="L835" s="357"/>
      <c r="M835" s="357"/>
      <c r="N835" s="357"/>
      <c r="O835" s="357"/>
      <c r="P835" s="357"/>
      <c r="Q835" s="357"/>
      <c r="R835" s="357"/>
      <c r="S835" s="357"/>
      <c r="T835" s="357"/>
      <c r="U835" s="357"/>
      <c r="V835" s="357"/>
      <c r="W835" s="357"/>
      <c r="X835" s="357"/>
      <c r="Y835" s="357"/>
      <c r="Z835" s="357"/>
      <c r="AA835" s="357"/>
      <c r="AB835" s="357"/>
      <c r="AC835" s="357"/>
      <c r="AD835" s="357"/>
      <c r="AE835" s="357"/>
      <c r="AF835" s="357"/>
      <c r="AG835" s="357"/>
      <c r="AH835" s="357"/>
      <c r="AI835" s="357"/>
      <c r="AJ835" s="357"/>
      <c r="AK835" s="357"/>
      <c r="AL835" s="357"/>
      <c r="AM835" s="357"/>
      <c r="AN835" s="357"/>
      <c r="AO835" s="357"/>
      <c r="AP835" s="357"/>
      <c r="AQ835" s="357"/>
      <c r="AR835" s="357"/>
      <c r="AS835" s="357"/>
      <c r="AT835" s="357"/>
      <c r="AU835" s="228"/>
      <c r="AV835" s="228"/>
      <c r="AW835" s="228"/>
      <c r="AX835" s="72"/>
    </row>
    <row r="836" spans="1:50" ht="22.5" customHeight="1" x14ac:dyDescent="0.25">
      <c r="A836" s="357"/>
      <c r="B836" s="358"/>
      <c r="C836" s="358"/>
      <c r="D836" s="357"/>
      <c r="E836" s="357"/>
      <c r="F836" s="359"/>
      <c r="G836" s="359"/>
      <c r="H836" s="359"/>
      <c r="I836" s="359"/>
      <c r="J836" s="359"/>
      <c r="K836" s="359"/>
      <c r="L836" s="357"/>
      <c r="M836" s="357"/>
      <c r="N836" s="357"/>
      <c r="O836" s="357"/>
      <c r="P836" s="357"/>
      <c r="Q836" s="357"/>
      <c r="R836" s="357"/>
      <c r="S836" s="357"/>
      <c r="T836" s="357"/>
      <c r="U836" s="357"/>
      <c r="V836" s="357"/>
      <c r="W836" s="357"/>
      <c r="X836" s="357"/>
      <c r="Y836" s="357"/>
      <c r="Z836" s="357"/>
      <c r="AA836" s="357"/>
      <c r="AB836" s="357"/>
      <c r="AC836" s="357"/>
      <c r="AD836" s="357"/>
      <c r="AE836" s="357"/>
      <c r="AF836" s="357"/>
      <c r="AG836" s="357"/>
      <c r="AH836" s="357"/>
      <c r="AI836" s="357"/>
      <c r="AJ836" s="357"/>
      <c r="AK836" s="357"/>
      <c r="AL836" s="357"/>
      <c r="AM836" s="357"/>
      <c r="AN836" s="357"/>
      <c r="AO836" s="357"/>
      <c r="AP836" s="357"/>
      <c r="AQ836" s="357"/>
      <c r="AR836" s="357"/>
      <c r="AS836" s="357"/>
      <c r="AT836" s="357"/>
      <c r="AU836" s="228"/>
      <c r="AV836" s="228"/>
      <c r="AW836" s="228"/>
      <c r="AX836" s="72"/>
    </row>
    <row r="837" spans="1:50" ht="22.5" customHeight="1" x14ac:dyDescent="0.25">
      <c r="A837" s="357"/>
      <c r="B837" s="358"/>
      <c r="C837" s="358"/>
      <c r="D837" s="357"/>
      <c r="E837" s="357"/>
      <c r="F837" s="359"/>
      <c r="G837" s="359"/>
      <c r="H837" s="359"/>
      <c r="I837" s="359"/>
      <c r="J837" s="359"/>
      <c r="K837" s="359"/>
      <c r="L837" s="357"/>
      <c r="M837" s="357"/>
      <c r="N837" s="357"/>
      <c r="O837" s="357"/>
      <c r="P837" s="357"/>
      <c r="Q837" s="357"/>
      <c r="R837" s="357"/>
      <c r="S837" s="357"/>
      <c r="T837" s="357"/>
      <c r="U837" s="357"/>
      <c r="V837" s="357"/>
      <c r="W837" s="357"/>
      <c r="X837" s="357"/>
      <c r="Y837" s="357"/>
      <c r="Z837" s="357"/>
      <c r="AA837" s="357"/>
      <c r="AB837" s="357"/>
      <c r="AC837" s="357"/>
      <c r="AD837" s="357"/>
      <c r="AE837" s="357"/>
      <c r="AF837" s="357"/>
      <c r="AG837" s="357"/>
      <c r="AH837" s="357"/>
      <c r="AI837" s="357"/>
      <c r="AJ837" s="357"/>
      <c r="AK837" s="357"/>
      <c r="AL837" s="357"/>
      <c r="AM837" s="357"/>
      <c r="AN837" s="357"/>
      <c r="AO837" s="357"/>
      <c r="AP837" s="357"/>
      <c r="AQ837" s="357"/>
      <c r="AR837" s="357"/>
      <c r="AS837" s="357"/>
      <c r="AT837" s="357"/>
      <c r="AU837" s="228"/>
      <c r="AV837" s="228"/>
      <c r="AW837" s="228"/>
      <c r="AX837" s="72"/>
    </row>
    <row r="838" spans="1:50" ht="22.5" customHeight="1" x14ac:dyDescent="0.25">
      <c r="A838" s="357"/>
      <c r="B838" s="358"/>
      <c r="C838" s="358"/>
      <c r="D838" s="357"/>
      <c r="E838" s="357"/>
      <c r="F838" s="359"/>
      <c r="G838" s="359"/>
      <c r="H838" s="359"/>
      <c r="I838" s="359"/>
      <c r="J838" s="359"/>
      <c r="K838" s="359"/>
      <c r="L838" s="357"/>
      <c r="M838" s="357"/>
      <c r="N838" s="357"/>
      <c r="O838" s="357"/>
      <c r="P838" s="357"/>
      <c r="Q838" s="357"/>
      <c r="R838" s="357"/>
      <c r="S838" s="357"/>
      <c r="T838" s="357"/>
      <c r="U838" s="357"/>
      <c r="V838" s="357"/>
      <c r="W838" s="357"/>
      <c r="X838" s="357"/>
      <c r="Y838" s="357"/>
      <c r="Z838" s="357"/>
      <c r="AA838" s="357"/>
      <c r="AB838" s="357"/>
      <c r="AC838" s="357"/>
      <c r="AD838" s="357"/>
      <c r="AE838" s="357"/>
      <c r="AF838" s="357"/>
      <c r="AG838" s="357"/>
      <c r="AH838" s="357"/>
      <c r="AI838" s="357"/>
      <c r="AJ838" s="357"/>
      <c r="AK838" s="357"/>
      <c r="AL838" s="357"/>
      <c r="AM838" s="357"/>
      <c r="AN838" s="357"/>
      <c r="AO838" s="357"/>
      <c r="AP838" s="357"/>
      <c r="AQ838" s="357"/>
      <c r="AR838" s="357"/>
      <c r="AS838" s="357"/>
      <c r="AT838" s="357"/>
      <c r="AU838" s="228"/>
      <c r="AV838" s="228"/>
      <c r="AW838" s="228"/>
      <c r="AX838" s="72"/>
    </row>
    <row r="839" spans="1:50" ht="22.5" customHeight="1" x14ac:dyDescent="0.25">
      <c r="A839" s="357"/>
      <c r="B839" s="358"/>
      <c r="C839" s="358"/>
      <c r="D839" s="357"/>
      <c r="E839" s="357"/>
      <c r="F839" s="359"/>
      <c r="G839" s="359"/>
      <c r="H839" s="359"/>
      <c r="I839" s="359"/>
      <c r="J839" s="359"/>
      <c r="K839" s="359"/>
      <c r="L839" s="357"/>
      <c r="M839" s="357"/>
      <c r="N839" s="357"/>
      <c r="O839" s="357"/>
      <c r="P839" s="357"/>
      <c r="Q839" s="357"/>
      <c r="R839" s="357"/>
      <c r="S839" s="357"/>
      <c r="T839" s="357"/>
      <c r="U839" s="357"/>
      <c r="V839" s="357"/>
      <c r="W839" s="357"/>
      <c r="X839" s="357"/>
      <c r="Y839" s="357"/>
      <c r="Z839" s="357"/>
      <c r="AA839" s="357"/>
      <c r="AB839" s="357"/>
      <c r="AC839" s="357"/>
      <c r="AD839" s="357"/>
      <c r="AE839" s="357"/>
      <c r="AF839" s="357"/>
      <c r="AG839" s="357"/>
      <c r="AH839" s="357"/>
      <c r="AI839" s="357"/>
      <c r="AJ839" s="357"/>
      <c r="AK839" s="357"/>
      <c r="AL839" s="357"/>
      <c r="AM839" s="357"/>
      <c r="AN839" s="357"/>
      <c r="AO839" s="357"/>
      <c r="AP839" s="357"/>
      <c r="AQ839" s="357"/>
      <c r="AR839" s="357"/>
      <c r="AS839" s="357"/>
      <c r="AT839" s="357"/>
      <c r="AU839" s="228"/>
      <c r="AV839" s="228"/>
      <c r="AW839" s="228"/>
      <c r="AX839" s="72"/>
    </row>
    <row r="840" spans="1:50" ht="22.5" customHeight="1" x14ac:dyDescent="0.25">
      <c r="A840" s="357"/>
      <c r="B840" s="358"/>
      <c r="C840" s="358"/>
      <c r="D840" s="357"/>
      <c r="E840" s="357"/>
      <c r="F840" s="359"/>
      <c r="G840" s="359"/>
      <c r="H840" s="359"/>
      <c r="I840" s="359"/>
      <c r="J840" s="359"/>
      <c r="K840" s="359"/>
      <c r="L840" s="357"/>
      <c r="M840" s="357"/>
      <c r="N840" s="357"/>
      <c r="O840" s="357"/>
      <c r="P840" s="357"/>
      <c r="Q840" s="357"/>
      <c r="R840" s="357"/>
      <c r="S840" s="357"/>
      <c r="T840" s="357"/>
      <c r="U840" s="357"/>
      <c r="V840" s="357"/>
      <c r="W840" s="357"/>
      <c r="X840" s="357"/>
      <c r="Y840" s="357"/>
      <c r="Z840" s="357"/>
      <c r="AA840" s="357"/>
      <c r="AB840" s="357"/>
      <c r="AC840" s="357"/>
      <c r="AD840" s="357"/>
      <c r="AE840" s="357"/>
      <c r="AF840" s="357"/>
      <c r="AG840" s="357"/>
      <c r="AH840" s="357"/>
      <c r="AI840" s="357"/>
      <c r="AJ840" s="357"/>
      <c r="AK840" s="357"/>
      <c r="AL840" s="357"/>
      <c r="AM840" s="357"/>
      <c r="AN840" s="357"/>
      <c r="AO840" s="357"/>
      <c r="AP840" s="357"/>
      <c r="AQ840" s="357"/>
      <c r="AR840" s="357"/>
      <c r="AS840" s="357"/>
      <c r="AT840" s="357"/>
      <c r="AU840" s="228"/>
      <c r="AV840" s="228"/>
      <c r="AW840" s="228"/>
      <c r="AX840" s="72"/>
    </row>
    <row r="841" spans="1:50" ht="22.5" customHeight="1" x14ac:dyDescent="0.25">
      <c r="A841" s="357"/>
      <c r="B841" s="358"/>
      <c r="C841" s="358"/>
      <c r="D841" s="357"/>
      <c r="E841" s="357"/>
      <c r="F841" s="359"/>
      <c r="G841" s="359"/>
      <c r="H841" s="359"/>
      <c r="I841" s="359"/>
      <c r="J841" s="359"/>
      <c r="K841" s="359"/>
      <c r="L841" s="357"/>
      <c r="M841" s="357"/>
      <c r="N841" s="357"/>
      <c r="O841" s="357"/>
      <c r="P841" s="357"/>
      <c r="Q841" s="357"/>
      <c r="R841" s="357"/>
      <c r="S841" s="357"/>
      <c r="T841" s="357"/>
      <c r="U841" s="357"/>
      <c r="V841" s="357"/>
      <c r="W841" s="357"/>
      <c r="X841" s="357"/>
      <c r="Y841" s="357"/>
      <c r="Z841" s="357"/>
      <c r="AA841" s="357"/>
      <c r="AB841" s="357"/>
      <c r="AC841" s="357"/>
      <c r="AD841" s="357"/>
      <c r="AE841" s="357"/>
      <c r="AF841" s="357"/>
      <c r="AG841" s="357"/>
      <c r="AH841" s="357"/>
      <c r="AI841" s="357"/>
      <c r="AJ841" s="357"/>
      <c r="AK841" s="357"/>
      <c r="AL841" s="357"/>
      <c r="AM841" s="357"/>
      <c r="AN841" s="357"/>
      <c r="AO841" s="357"/>
      <c r="AP841" s="357"/>
      <c r="AQ841" s="357"/>
      <c r="AR841" s="357"/>
      <c r="AS841" s="357"/>
      <c r="AT841" s="357"/>
      <c r="AU841" s="228"/>
      <c r="AV841" s="228"/>
      <c r="AW841" s="228"/>
      <c r="AX841" s="72"/>
    </row>
    <row r="842" spans="1:50" ht="22.5" customHeight="1" x14ac:dyDescent="0.25">
      <c r="A842" s="357"/>
      <c r="B842" s="358"/>
      <c r="C842" s="358"/>
      <c r="D842" s="357"/>
      <c r="E842" s="357"/>
      <c r="F842" s="359"/>
      <c r="G842" s="359"/>
      <c r="H842" s="359"/>
      <c r="I842" s="359"/>
      <c r="J842" s="359"/>
      <c r="K842" s="359"/>
      <c r="L842" s="357"/>
      <c r="M842" s="357"/>
      <c r="N842" s="357"/>
      <c r="O842" s="357"/>
      <c r="P842" s="357"/>
      <c r="Q842" s="357"/>
      <c r="R842" s="357"/>
      <c r="S842" s="357"/>
      <c r="T842" s="357"/>
      <c r="U842" s="357"/>
      <c r="V842" s="357"/>
      <c r="W842" s="357"/>
      <c r="X842" s="357"/>
      <c r="Y842" s="357"/>
      <c r="Z842" s="357"/>
      <c r="AA842" s="357"/>
      <c r="AB842" s="357"/>
      <c r="AC842" s="357"/>
      <c r="AD842" s="357"/>
      <c r="AE842" s="357"/>
      <c r="AF842" s="357"/>
      <c r="AG842" s="357"/>
      <c r="AH842" s="357"/>
      <c r="AI842" s="357"/>
      <c r="AJ842" s="357"/>
      <c r="AK842" s="357"/>
      <c r="AL842" s="357"/>
      <c r="AM842" s="357"/>
      <c r="AN842" s="357"/>
      <c r="AO842" s="357"/>
      <c r="AP842" s="357"/>
      <c r="AQ842" s="357"/>
      <c r="AR842" s="357"/>
      <c r="AS842" s="357"/>
      <c r="AT842" s="357"/>
      <c r="AU842" s="228"/>
      <c r="AV842" s="228"/>
      <c r="AW842" s="228"/>
      <c r="AX842" s="72"/>
    </row>
    <row r="843" spans="1:50" ht="22.5" customHeight="1" x14ac:dyDescent="0.25">
      <c r="A843" s="357"/>
      <c r="B843" s="358"/>
      <c r="C843" s="358"/>
      <c r="D843" s="357"/>
      <c r="E843" s="357"/>
      <c r="F843" s="359"/>
      <c r="G843" s="359"/>
      <c r="H843" s="359"/>
      <c r="I843" s="359"/>
      <c r="J843" s="359"/>
      <c r="K843" s="359"/>
      <c r="L843" s="357"/>
      <c r="M843" s="357"/>
      <c r="N843" s="357"/>
      <c r="O843" s="357"/>
      <c r="P843" s="357"/>
      <c r="Q843" s="357"/>
      <c r="R843" s="357"/>
      <c r="S843" s="357"/>
      <c r="T843" s="357"/>
      <c r="U843" s="357"/>
      <c r="V843" s="357"/>
      <c r="W843" s="357"/>
      <c r="X843" s="357"/>
      <c r="Y843" s="357"/>
      <c r="Z843" s="357"/>
      <c r="AA843" s="357"/>
      <c r="AB843" s="357"/>
      <c r="AC843" s="357"/>
      <c r="AD843" s="357"/>
      <c r="AE843" s="357"/>
      <c r="AF843" s="357"/>
      <c r="AG843" s="357"/>
      <c r="AH843" s="357"/>
      <c r="AI843" s="357"/>
      <c r="AJ843" s="357"/>
      <c r="AK843" s="357"/>
      <c r="AL843" s="357"/>
      <c r="AM843" s="357"/>
      <c r="AN843" s="357"/>
      <c r="AO843" s="357"/>
      <c r="AP843" s="357"/>
      <c r="AQ843" s="357"/>
      <c r="AR843" s="357"/>
      <c r="AS843" s="357"/>
      <c r="AT843" s="357"/>
      <c r="AU843" s="228"/>
      <c r="AV843" s="228"/>
      <c r="AW843" s="228"/>
      <c r="AX843" s="72"/>
    </row>
    <row r="844" spans="1:50" ht="22.5" customHeight="1" x14ac:dyDescent="0.25">
      <c r="A844" s="357"/>
      <c r="B844" s="358"/>
      <c r="C844" s="358"/>
      <c r="D844" s="357"/>
      <c r="E844" s="357"/>
      <c r="F844" s="359"/>
      <c r="G844" s="359"/>
      <c r="H844" s="359"/>
      <c r="I844" s="359"/>
      <c r="J844" s="359"/>
      <c r="K844" s="359"/>
      <c r="L844" s="357"/>
      <c r="M844" s="357"/>
      <c r="N844" s="357"/>
      <c r="O844" s="357"/>
      <c r="P844" s="357"/>
      <c r="Q844" s="357"/>
      <c r="R844" s="357"/>
      <c r="S844" s="357"/>
      <c r="T844" s="357"/>
      <c r="U844" s="357"/>
      <c r="V844" s="357"/>
      <c r="W844" s="357"/>
      <c r="X844" s="357"/>
      <c r="Y844" s="357"/>
      <c r="Z844" s="357"/>
      <c r="AA844" s="357"/>
      <c r="AB844" s="357"/>
      <c r="AC844" s="357"/>
      <c r="AD844" s="357"/>
      <c r="AE844" s="357"/>
      <c r="AF844" s="357"/>
      <c r="AG844" s="357"/>
      <c r="AH844" s="357"/>
      <c r="AI844" s="357"/>
      <c r="AJ844" s="357"/>
      <c r="AK844" s="357"/>
      <c r="AL844" s="357"/>
      <c r="AM844" s="357"/>
      <c r="AN844" s="357"/>
      <c r="AO844" s="357"/>
      <c r="AP844" s="357"/>
      <c r="AQ844" s="357"/>
      <c r="AR844" s="357"/>
      <c r="AS844" s="357"/>
      <c r="AT844" s="357"/>
      <c r="AU844" s="228"/>
      <c r="AV844" s="228"/>
      <c r="AW844" s="228"/>
      <c r="AX844" s="72"/>
    </row>
    <row r="845" spans="1:50" ht="22.5" customHeight="1" x14ac:dyDescent="0.25">
      <c r="A845" s="357"/>
      <c r="B845" s="358"/>
      <c r="C845" s="358"/>
      <c r="D845" s="357"/>
      <c r="E845" s="357"/>
      <c r="F845" s="359"/>
      <c r="G845" s="359"/>
      <c r="H845" s="359"/>
      <c r="I845" s="359"/>
      <c r="J845" s="359"/>
      <c r="K845" s="359"/>
      <c r="L845" s="357"/>
      <c r="M845" s="357"/>
      <c r="N845" s="357"/>
      <c r="O845" s="357"/>
      <c r="P845" s="357"/>
      <c r="Q845" s="357"/>
      <c r="R845" s="357"/>
      <c r="S845" s="357"/>
      <c r="T845" s="357"/>
      <c r="U845" s="357"/>
      <c r="V845" s="357"/>
      <c r="W845" s="357"/>
      <c r="X845" s="357"/>
      <c r="Y845" s="357"/>
      <c r="Z845" s="357"/>
      <c r="AA845" s="357"/>
      <c r="AB845" s="357"/>
      <c r="AC845" s="357"/>
      <c r="AD845" s="357"/>
      <c r="AE845" s="357"/>
      <c r="AF845" s="357"/>
      <c r="AG845" s="357"/>
      <c r="AH845" s="357"/>
      <c r="AI845" s="357"/>
      <c r="AJ845" s="357"/>
      <c r="AK845" s="357"/>
      <c r="AL845" s="357"/>
      <c r="AM845" s="357"/>
      <c r="AN845" s="357"/>
      <c r="AO845" s="357"/>
      <c r="AP845" s="357"/>
      <c r="AQ845" s="357"/>
      <c r="AR845" s="357"/>
      <c r="AS845" s="357"/>
      <c r="AT845" s="357"/>
      <c r="AU845" s="228"/>
      <c r="AV845" s="228"/>
      <c r="AW845" s="228"/>
      <c r="AX845" s="72"/>
    </row>
    <row r="846" spans="1:50" ht="22.5" customHeight="1" x14ac:dyDescent="0.25">
      <c r="A846" s="357"/>
      <c r="B846" s="358"/>
      <c r="C846" s="358"/>
      <c r="D846" s="357"/>
      <c r="E846" s="357"/>
      <c r="F846" s="359"/>
      <c r="G846" s="359"/>
      <c r="H846" s="359"/>
      <c r="I846" s="359"/>
      <c r="J846" s="359"/>
      <c r="K846" s="359"/>
      <c r="L846" s="357"/>
      <c r="M846" s="357"/>
      <c r="N846" s="357"/>
      <c r="O846" s="357"/>
      <c r="P846" s="357"/>
      <c r="Q846" s="357"/>
      <c r="R846" s="357"/>
      <c r="S846" s="357"/>
      <c r="T846" s="357"/>
      <c r="U846" s="357"/>
      <c r="V846" s="357"/>
      <c r="W846" s="357"/>
      <c r="X846" s="357"/>
      <c r="Y846" s="357"/>
      <c r="Z846" s="357"/>
      <c r="AA846" s="357"/>
      <c r="AB846" s="357"/>
      <c r="AC846" s="357"/>
      <c r="AD846" s="357"/>
      <c r="AE846" s="357"/>
      <c r="AF846" s="357"/>
      <c r="AG846" s="357"/>
      <c r="AH846" s="357"/>
      <c r="AI846" s="357"/>
      <c r="AJ846" s="357"/>
      <c r="AK846" s="357"/>
      <c r="AL846" s="357"/>
      <c r="AM846" s="357"/>
      <c r="AN846" s="357"/>
      <c r="AO846" s="357"/>
      <c r="AP846" s="357"/>
      <c r="AQ846" s="357"/>
      <c r="AR846" s="357"/>
      <c r="AS846" s="357"/>
      <c r="AT846" s="357"/>
      <c r="AU846" s="228"/>
      <c r="AV846" s="228"/>
      <c r="AW846" s="228"/>
      <c r="AX846" s="72"/>
    </row>
    <row r="847" spans="1:50" ht="22.5" customHeight="1" x14ac:dyDescent="0.25">
      <c r="A847" s="357"/>
      <c r="B847" s="358"/>
      <c r="C847" s="358"/>
      <c r="D847" s="357"/>
      <c r="E847" s="357"/>
      <c r="F847" s="359"/>
      <c r="G847" s="359"/>
      <c r="H847" s="359"/>
      <c r="I847" s="359"/>
      <c r="J847" s="359"/>
      <c r="K847" s="359"/>
      <c r="L847" s="357"/>
      <c r="M847" s="357"/>
      <c r="N847" s="357"/>
      <c r="O847" s="357"/>
      <c r="P847" s="357"/>
      <c r="Q847" s="357"/>
      <c r="R847" s="357"/>
      <c r="S847" s="357"/>
      <c r="T847" s="357"/>
      <c r="U847" s="357"/>
      <c r="V847" s="357"/>
      <c r="W847" s="357"/>
      <c r="X847" s="357"/>
      <c r="Y847" s="357"/>
      <c r="Z847" s="357"/>
      <c r="AA847" s="357"/>
      <c r="AB847" s="357"/>
      <c r="AC847" s="357"/>
      <c r="AD847" s="357"/>
      <c r="AE847" s="357"/>
      <c r="AF847" s="357"/>
      <c r="AG847" s="357"/>
      <c r="AH847" s="357"/>
      <c r="AI847" s="357"/>
      <c r="AJ847" s="357"/>
      <c r="AK847" s="357"/>
      <c r="AL847" s="357"/>
      <c r="AM847" s="357"/>
      <c r="AN847" s="357"/>
      <c r="AO847" s="357"/>
      <c r="AP847" s="357"/>
      <c r="AQ847" s="357"/>
      <c r="AR847" s="357"/>
      <c r="AS847" s="357"/>
      <c r="AT847" s="357"/>
      <c r="AU847" s="228"/>
      <c r="AV847" s="228"/>
      <c r="AW847" s="228"/>
      <c r="AX847" s="72"/>
    </row>
    <row r="848" spans="1:50" ht="22.5" customHeight="1" x14ac:dyDescent="0.25">
      <c r="A848" s="357"/>
      <c r="B848" s="358"/>
      <c r="C848" s="358"/>
      <c r="D848" s="357"/>
      <c r="E848" s="357"/>
      <c r="F848" s="359"/>
      <c r="G848" s="359"/>
      <c r="H848" s="359"/>
      <c r="I848" s="359"/>
      <c r="J848" s="359"/>
      <c r="K848" s="359"/>
      <c r="L848" s="357"/>
      <c r="M848" s="357"/>
      <c r="N848" s="357"/>
      <c r="O848" s="357"/>
      <c r="P848" s="357"/>
      <c r="Q848" s="357"/>
      <c r="R848" s="357"/>
      <c r="S848" s="357"/>
      <c r="T848" s="357"/>
      <c r="U848" s="357"/>
      <c r="V848" s="357"/>
      <c r="W848" s="357"/>
      <c r="X848" s="357"/>
      <c r="Y848" s="357"/>
      <c r="Z848" s="357"/>
      <c r="AA848" s="357"/>
      <c r="AB848" s="357"/>
      <c r="AC848" s="357"/>
      <c r="AD848" s="357"/>
      <c r="AE848" s="357"/>
      <c r="AF848" s="357"/>
      <c r="AG848" s="357"/>
      <c r="AH848" s="357"/>
      <c r="AI848" s="357"/>
      <c r="AJ848" s="357"/>
      <c r="AK848" s="357"/>
      <c r="AL848" s="357"/>
      <c r="AM848" s="357"/>
      <c r="AN848" s="357"/>
      <c r="AO848" s="357"/>
      <c r="AP848" s="357"/>
      <c r="AQ848" s="357"/>
      <c r="AR848" s="357"/>
      <c r="AS848" s="357"/>
      <c r="AT848" s="357"/>
      <c r="AU848" s="228"/>
      <c r="AV848" s="228"/>
      <c r="AW848" s="228"/>
      <c r="AX848" s="72"/>
    </row>
    <row r="849" spans="1:50" ht="22.5" customHeight="1" x14ac:dyDescent="0.25">
      <c r="A849" s="357"/>
      <c r="B849" s="358"/>
      <c r="C849" s="358"/>
      <c r="D849" s="357"/>
      <c r="E849" s="357"/>
      <c r="F849" s="359"/>
      <c r="G849" s="359"/>
      <c r="H849" s="359"/>
      <c r="I849" s="359"/>
      <c r="J849" s="359"/>
      <c r="K849" s="359"/>
      <c r="L849" s="357"/>
      <c r="M849" s="357"/>
      <c r="N849" s="357"/>
      <c r="O849" s="357"/>
      <c r="P849" s="357"/>
      <c r="Q849" s="357"/>
      <c r="R849" s="357"/>
      <c r="S849" s="357"/>
      <c r="T849" s="357"/>
      <c r="U849" s="357"/>
      <c r="V849" s="357"/>
      <c r="W849" s="357"/>
      <c r="X849" s="357"/>
      <c r="Y849" s="357"/>
      <c r="Z849" s="357"/>
      <c r="AA849" s="357"/>
      <c r="AB849" s="357"/>
      <c r="AC849" s="357"/>
      <c r="AD849" s="357"/>
      <c r="AE849" s="357"/>
      <c r="AF849" s="357"/>
      <c r="AG849" s="357"/>
      <c r="AH849" s="357"/>
      <c r="AI849" s="357"/>
      <c r="AJ849" s="357"/>
      <c r="AK849" s="357"/>
      <c r="AL849" s="357"/>
      <c r="AM849" s="357"/>
      <c r="AN849" s="357"/>
      <c r="AO849" s="357"/>
      <c r="AP849" s="357"/>
      <c r="AQ849" s="357"/>
      <c r="AR849" s="357"/>
      <c r="AS849" s="357"/>
      <c r="AT849" s="357"/>
      <c r="AU849" s="228"/>
      <c r="AV849" s="228"/>
      <c r="AW849" s="228"/>
      <c r="AX849" s="72"/>
    </row>
    <row r="850" spans="1:50" ht="22.5" customHeight="1" x14ac:dyDescent="0.25">
      <c r="A850" s="357"/>
      <c r="B850" s="358"/>
      <c r="C850" s="358"/>
      <c r="D850" s="357"/>
      <c r="E850" s="357"/>
      <c r="F850" s="359"/>
      <c r="G850" s="359"/>
      <c r="H850" s="359"/>
      <c r="I850" s="359"/>
      <c r="J850" s="359"/>
      <c r="K850" s="359"/>
      <c r="L850" s="357"/>
      <c r="M850" s="357"/>
      <c r="N850" s="357"/>
      <c r="O850" s="357"/>
      <c r="P850" s="357"/>
      <c r="Q850" s="357"/>
      <c r="R850" s="357"/>
      <c r="S850" s="357"/>
      <c r="T850" s="357"/>
      <c r="U850" s="357"/>
      <c r="V850" s="357"/>
      <c r="W850" s="357"/>
      <c r="X850" s="357"/>
      <c r="Y850" s="357"/>
      <c r="Z850" s="357"/>
      <c r="AA850" s="357"/>
      <c r="AB850" s="357"/>
      <c r="AC850" s="357"/>
      <c r="AD850" s="357"/>
      <c r="AE850" s="357"/>
      <c r="AF850" s="357"/>
      <c r="AG850" s="357"/>
      <c r="AH850" s="357"/>
      <c r="AI850" s="357"/>
      <c r="AJ850" s="357"/>
      <c r="AK850" s="357"/>
      <c r="AL850" s="357"/>
      <c r="AM850" s="357"/>
      <c r="AN850" s="357"/>
      <c r="AO850" s="357"/>
      <c r="AP850" s="357"/>
      <c r="AQ850" s="357"/>
      <c r="AR850" s="357"/>
      <c r="AS850" s="357"/>
      <c r="AT850" s="357"/>
      <c r="AU850" s="228"/>
      <c r="AV850" s="228"/>
      <c r="AW850" s="228"/>
      <c r="AX850" s="72"/>
    </row>
    <row r="851" spans="1:50" ht="22.5" customHeight="1" x14ac:dyDescent="0.25">
      <c r="A851" s="357"/>
      <c r="B851" s="358"/>
      <c r="C851" s="358"/>
      <c r="D851" s="357"/>
      <c r="E851" s="357"/>
      <c r="F851" s="359"/>
      <c r="G851" s="359"/>
      <c r="H851" s="359"/>
      <c r="I851" s="359"/>
      <c r="J851" s="359"/>
      <c r="K851" s="359"/>
      <c r="L851" s="357"/>
      <c r="M851" s="357"/>
      <c r="N851" s="357"/>
      <c r="O851" s="357"/>
      <c r="P851" s="357"/>
      <c r="Q851" s="357"/>
      <c r="R851" s="357"/>
      <c r="S851" s="357"/>
      <c r="T851" s="357"/>
      <c r="U851" s="357"/>
      <c r="V851" s="357"/>
      <c r="W851" s="357"/>
      <c r="X851" s="357"/>
      <c r="Y851" s="357"/>
      <c r="Z851" s="357"/>
      <c r="AA851" s="357"/>
      <c r="AB851" s="357"/>
      <c r="AC851" s="357"/>
      <c r="AD851" s="357"/>
      <c r="AE851" s="357"/>
      <c r="AF851" s="357"/>
      <c r="AG851" s="357"/>
      <c r="AH851" s="357"/>
      <c r="AI851" s="357"/>
      <c r="AJ851" s="357"/>
      <c r="AK851" s="357"/>
      <c r="AL851" s="357"/>
      <c r="AM851" s="357"/>
      <c r="AN851" s="357"/>
      <c r="AO851" s="357"/>
      <c r="AP851" s="357"/>
      <c r="AQ851" s="357"/>
      <c r="AR851" s="357"/>
      <c r="AS851" s="357"/>
      <c r="AT851" s="357"/>
      <c r="AU851" s="228"/>
      <c r="AV851" s="228"/>
      <c r="AW851" s="228"/>
      <c r="AX851" s="72"/>
    </row>
    <row r="852" spans="1:50" ht="22.5" customHeight="1" x14ac:dyDescent="0.25">
      <c r="A852" s="357"/>
      <c r="B852" s="358"/>
      <c r="C852" s="358"/>
      <c r="D852" s="357"/>
      <c r="E852" s="357"/>
      <c r="F852" s="359"/>
      <c r="G852" s="359"/>
      <c r="H852" s="359"/>
      <c r="I852" s="359"/>
      <c r="J852" s="359"/>
      <c r="K852" s="359"/>
      <c r="L852" s="357"/>
      <c r="M852" s="357"/>
      <c r="N852" s="357"/>
      <c r="O852" s="357"/>
      <c r="P852" s="357"/>
      <c r="Q852" s="357"/>
      <c r="R852" s="357"/>
      <c r="S852" s="357"/>
      <c r="T852" s="357"/>
      <c r="U852" s="357"/>
      <c r="V852" s="357"/>
      <c r="W852" s="357"/>
      <c r="X852" s="357"/>
      <c r="Y852" s="357"/>
      <c r="Z852" s="357"/>
      <c r="AA852" s="357"/>
      <c r="AB852" s="357"/>
      <c r="AC852" s="357"/>
      <c r="AD852" s="357"/>
      <c r="AE852" s="357"/>
      <c r="AF852" s="357"/>
      <c r="AG852" s="357"/>
      <c r="AH852" s="357"/>
      <c r="AI852" s="357"/>
      <c r="AJ852" s="357"/>
      <c r="AK852" s="357"/>
      <c r="AL852" s="357"/>
      <c r="AM852" s="357"/>
      <c r="AN852" s="357"/>
      <c r="AO852" s="357"/>
      <c r="AP852" s="357"/>
      <c r="AQ852" s="357"/>
      <c r="AR852" s="357"/>
      <c r="AS852" s="357"/>
      <c r="AT852" s="357"/>
      <c r="AU852" s="228"/>
      <c r="AV852" s="228"/>
      <c r="AW852" s="228"/>
      <c r="AX852" s="72"/>
    </row>
    <row r="853" spans="1:50" ht="22.5" customHeight="1" x14ac:dyDescent="0.25">
      <c r="A853" s="357"/>
      <c r="B853" s="358"/>
      <c r="C853" s="358"/>
      <c r="D853" s="357"/>
      <c r="E853" s="357"/>
      <c r="F853" s="359"/>
      <c r="G853" s="359"/>
      <c r="H853" s="359"/>
      <c r="I853" s="359"/>
      <c r="J853" s="359"/>
      <c r="K853" s="359"/>
      <c r="L853" s="357"/>
      <c r="M853" s="357"/>
      <c r="N853" s="357"/>
      <c r="O853" s="357"/>
      <c r="P853" s="357"/>
      <c r="Q853" s="357"/>
      <c r="R853" s="357"/>
      <c r="S853" s="357"/>
      <c r="T853" s="357"/>
      <c r="U853" s="357"/>
      <c r="V853" s="357"/>
      <c r="W853" s="357"/>
      <c r="X853" s="357"/>
      <c r="Y853" s="357"/>
      <c r="Z853" s="357"/>
      <c r="AA853" s="357"/>
      <c r="AB853" s="357"/>
      <c r="AC853" s="357"/>
      <c r="AD853" s="357"/>
      <c r="AE853" s="357"/>
      <c r="AF853" s="357"/>
      <c r="AG853" s="357"/>
      <c r="AH853" s="357"/>
      <c r="AI853" s="357"/>
      <c r="AJ853" s="357"/>
      <c r="AK853" s="357"/>
      <c r="AL853" s="357"/>
      <c r="AM853" s="357"/>
      <c r="AN853" s="357"/>
      <c r="AO853" s="357"/>
      <c r="AP853" s="357"/>
      <c r="AQ853" s="357"/>
      <c r="AR853" s="357"/>
      <c r="AS853" s="357"/>
      <c r="AT853" s="357"/>
      <c r="AU853" s="228"/>
      <c r="AV853" s="228"/>
      <c r="AW853" s="228"/>
      <c r="AX853" s="72"/>
    </row>
    <row r="854" spans="1:50" ht="22.5" customHeight="1" x14ac:dyDescent="0.25">
      <c r="A854" s="357"/>
      <c r="B854" s="358"/>
      <c r="C854" s="358"/>
      <c r="D854" s="357"/>
      <c r="E854" s="357"/>
      <c r="F854" s="359"/>
      <c r="G854" s="359"/>
      <c r="H854" s="359"/>
      <c r="I854" s="359"/>
      <c r="J854" s="359"/>
      <c r="K854" s="359"/>
      <c r="L854" s="357"/>
      <c r="M854" s="357"/>
      <c r="N854" s="357"/>
      <c r="O854" s="357"/>
      <c r="P854" s="357"/>
      <c r="Q854" s="357"/>
      <c r="R854" s="357"/>
      <c r="S854" s="357"/>
      <c r="T854" s="357"/>
      <c r="U854" s="357"/>
      <c r="V854" s="357"/>
      <c r="W854" s="357"/>
      <c r="X854" s="357"/>
      <c r="Y854" s="357"/>
      <c r="Z854" s="357"/>
      <c r="AA854" s="357"/>
      <c r="AB854" s="357"/>
      <c r="AC854" s="357"/>
      <c r="AD854" s="357"/>
      <c r="AE854" s="357"/>
      <c r="AF854" s="357"/>
      <c r="AG854" s="357"/>
      <c r="AH854" s="357"/>
      <c r="AI854" s="357"/>
      <c r="AJ854" s="357"/>
      <c r="AK854" s="357"/>
      <c r="AL854" s="357"/>
      <c r="AM854" s="357"/>
      <c r="AN854" s="357"/>
      <c r="AO854" s="357"/>
      <c r="AP854" s="357"/>
      <c r="AQ854" s="357"/>
      <c r="AR854" s="357"/>
      <c r="AS854" s="357"/>
      <c r="AT854" s="357"/>
      <c r="AU854" s="228"/>
      <c r="AV854" s="228"/>
      <c r="AW854" s="228"/>
      <c r="AX854" s="72"/>
    </row>
    <row r="855" spans="1:50" ht="22.5" customHeight="1" x14ac:dyDescent="0.25">
      <c r="A855" s="357"/>
      <c r="B855" s="358"/>
      <c r="C855" s="358"/>
      <c r="D855" s="357"/>
      <c r="E855" s="357"/>
      <c r="F855" s="359"/>
      <c r="G855" s="359"/>
      <c r="H855" s="359"/>
      <c r="I855" s="359"/>
      <c r="J855" s="359"/>
      <c r="K855" s="359"/>
      <c r="L855" s="357"/>
      <c r="M855" s="357"/>
      <c r="N855" s="357"/>
      <c r="O855" s="357"/>
      <c r="P855" s="357"/>
      <c r="Q855" s="357"/>
      <c r="R855" s="357"/>
      <c r="S855" s="357"/>
      <c r="T855" s="357"/>
      <c r="U855" s="357"/>
      <c r="V855" s="357"/>
      <c r="W855" s="357"/>
      <c r="X855" s="357"/>
      <c r="Y855" s="357"/>
      <c r="Z855" s="357"/>
      <c r="AA855" s="357"/>
      <c r="AB855" s="357"/>
      <c r="AC855" s="357"/>
      <c r="AD855" s="357"/>
      <c r="AE855" s="357"/>
      <c r="AF855" s="357"/>
      <c r="AG855" s="357"/>
      <c r="AH855" s="357"/>
      <c r="AI855" s="357"/>
      <c r="AJ855" s="357"/>
      <c r="AK855" s="357"/>
      <c r="AL855" s="357"/>
      <c r="AM855" s="357"/>
      <c r="AN855" s="357"/>
      <c r="AO855" s="357"/>
      <c r="AP855" s="357"/>
      <c r="AQ855" s="357"/>
      <c r="AR855" s="357"/>
      <c r="AS855" s="357"/>
      <c r="AT855" s="357"/>
      <c r="AU855" s="228"/>
      <c r="AV855" s="228"/>
      <c r="AW855" s="228"/>
      <c r="AX855" s="72"/>
    </row>
    <row r="856" spans="1:50" ht="22.5" customHeight="1" x14ac:dyDescent="0.25">
      <c r="A856" s="357"/>
      <c r="B856" s="358"/>
      <c r="C856" s="358"/>
      <c r="D856" s="357"/>
      <c r="E856" s="357"/>
      <c r="F856" s="359"/>
      <c r="G856" s="359"/>
      <c r="H856" s="359"/>
      <c r="I856" s="359"/>
      <c r="J856" s="359"/>
      <c r="K856" s="359"/>
      <c r="L856" s="357"/>
      <c r="M856" s="357"/>
      <c r="N856" s="357"/>
      <c r="O856" s="357"/>
      <c r="P856" s="357"/>
      <c r="Q856" s="357"/>
      <c r="R856" s="357"/>
      <c r="S856" s="357"/>
      <c r="T856" s="357"/>
      <c r="U856" s="357"/>
      <c r="V856" s="357"/>
      <c r="W856" s="357"/>
      <c r="X856" s="357"/>
      <c r="Y856" s="357"/>
      <c r="Z856" s="357"/>
      <c r="AA856" s="357"/>
      <c r="AB856" s="357"/>
      <c r="AC856" s="357"/>
      <c r="AD856" s="357"/>
      <c r="AE856" s="357"/>
      <c r="AF856" s="357"/>
      <c r="AG856" s="357"/>
      <c r="AH856" s="357"/>
      <c r="AI856" s="357"/>
      <c r="AJ856" s="357"/>
      <c r="AK856" s="357"/>
      <c r="AL856" s="357"/>
      <c r="AM856" s="357"/>
      <c r="AN856" s="357"/>
      <c r="AO856" s="357"/>
      <c r="AP856" s="357"/>
      <c r="AQ856" s="357"/>
      <c r="AR856" s="357"/>
      <c r="AS856" s="357"/>
      <c r="AT856" s="357"/>
      <c r="AU856" s="228"/>
      <c r="AV856" s="228"/>
      <c r="AW856" s="228"/>
      <c r="AX856" s="72"/>
    </row>
    <row r="857" spans="1:50" ht="22.5" customHeight="1" x14ac:dyDescent="0.25">
      <c r="A857" s="357"/>
      <c r="B857" s="358"/>
      <c r="C857" s="358"/>
      <c r="D857" s="357"/>
      <c r="E857" s="357"/>
      <c r="F857" s="359"/>
      <c r="G857" s="359"/>
      <c r="H857" s="359"/>
      <c r="I857" s="359"/>
      <c r="J857" s="359"/>
      <c r="K857" s="359"/>
      <c r="L857" s="357"/>
      <c r="M857" s="357"/>
      <c r="N857" s="357"/>
      <c r="O857" s="357"/>
      <c r="P857" s="357"/>
      <c r="Q857" s="357"/>
      <c r="R857" s="357"/>
      <c r="S857" s="357"/>
      <c r="T857" s="357"/>
      <c r="U857" s="357"/>
      <c r="V857" s="357"/>
      <c r="W857" s="357"/>
      <c r="X857" s="357"/>
      <c r="Y857" s="357"/>
      <c r="Z857" s="357"/>
      <c r="AA857" s="357"/>
      <c r="AB857" s="357"/>
      <c r="AC857" s="357"/>
      <c r="AD857" s="357"/>
      <c r="AE857" s="357"/>
      <c r="AF857" s="357"/>
      <c r="AG857" s="357"/>
      <c r="AH857" s="357"/>
      <c r="AI857" s="357"/>
      <c r="AJ857" s="357"/>
      <c r="AK857" s="357"/>
      <c r="AL857" s="357"/>
      <c r="AM857" s="357"/>
      <c r="AN857" s="357"/>
      <c r="AO857" s="357"/>
      <c r="AP857" s="357"/>
      <c r="AQ857" s="357"/>
      <c r="AR857" s="357"/>
      <c r="AS857" s="357"/>
      <c r="AT857" s="357"/>
      <c r="AU857" s="228"/>
      <c r="AV857" s="228"/>
      <c r="AW857" s="228"/>
      <c r="AX857" s="72"/>
    </row>
    <row r="858" spans="1:50" ht="22.5" customHeight="1" x14ac:dyDescent="0.25">
      <c r="A858" s="357"/>
      <c r="B858" s="358"/>
      <c r="C858" s="358"/>
      <c r="D858" s="357"/>
      <c r="E858" s="357"/>
      <c r="F858" s="359"/>
      <c r="G858" s="359"/>
      <c r="H858" s="359"/>
      <c r="I858" s="359"/>
      <c r="J858" s="359"/>
      <c r="K858" s="359"/>
      <c r="L858" s="357"/>
      <c r="M858" s="357"/>
      <c r="N858" s="357"/>
      <c r="O858" s="357"/>
      <c r="P858" s="357"/>
      <c r="Q858" s="357"/>
      <c r="R858" s="357"/>
      <c r="S858" s="357"/>
      <c r="T858" s="357"/>
      <c r="U858" s="357"/>
      <c r="V858" s="357"/>
      <c r="W858" s="357"/>
      <c r="X858" s="357"/>
      <c r="Y858" s="357"/>
      <c r="Z858" s="357"/>
      <c r="AA858" s="357"/>
      <c r="AB858" s="357"/>
      <c r="AC858" s="357"/>
      <c r="AD858" s="357"/>
      <c r="AE858" s="357"/>
      <c r="AF858" s="357"/>
      <c r="AG858" s="357"/>
      <c r="AH858" s="357"/>
      <c r="AI858" s="357"/>
      <c r="AJ858" s="357"/>
      <c r="AK858" s="357"/>
      <c r="AL858" s="357"/>
      <c r="AM858" s="357"/>
      <c r="AN858" s="357"/>
      <c r="AO858" s="357"/>
      <c r="AP858" s="357"/>
      <c r="AQ858" s="357"/>
      <c r="AR858" s="357"/>
      <c r="AS858" s="357"/>
      <c r="AT858" s="357"/>
      <c r="AU858" s="228"/>
      <c r="AV858" s="228"/>
      <c r="AW858" s="228"/>
      <c r="AX858" s="72"/>
    </row>
    <row r="859" spans="1:50" ht="22.5" customHeight="1" x14ac:dyDescent="0.25">
      <c r="A859" s="357"/>
      <c r="B859" s="358"/>
      <c r="C859" s="358"/>
      <c r="D859" s="357"/>
      <c r="E859" s="357"/>
      <c r="F859" s="359"/>
      <c r="G859" s="359"/>
      <c r="H859" s="359"/>
      <c r="I859" s="359"/>
      <c r="J859" s="359"/>
      <c r="K859" s="359"/>
      <c r="L859" s="357"/>
      <c r="M859" s="357"/>
      <c r="N859" s="357"/>
      <c r="O859" s="357"/>
      <c r="P859" s="357"/>
      <c r="Q859" s="357"/>
      <c r="R859" s="357"/>
      <c r="S859" s="357"/>
      <c r="T859" s="357"/>
      <c r="U859" s="357"/>
      <c r="V859" s="357"/>
      <c r="W859" s="357"/>
      <c r="X859" s="357"/>
      <c r="Y859" s="357"/>
      <c r="Z859" s="357"/>
      <c r="AA859" s="357"/>
      <c r="AB859" s="357"/>
      <c r="AC859" s="357"/>
      <c r="AD859" s="357"/>
      <c r="AE859" s="357"/>
      <c r="AF859" s="357"/>
      <c r="AG859" s="357"/>
      <c r="AH859" s="357"/>
      <c r="AI859" s="357"/>
      <c r="AJ859" s="357"/>
      <c r="AK859" s="357"/>
      <c r="AL859" s="357"/>
      <c r="AM859" s="357"/>
      <c r="AN859" s="357"/>
      <c r="AO859" s="357"/>
      <c r="AP859" s="357"/>
      <c r="AQ859" s="357"/>
      <c r="AR859" s="357"/>
      <c r="AS859" s="357"/>
      <c r="AT859" s="357"/>
      <c r="AU859" s="228"/>
      <c r="AV859" s="228"/>
      <c r="AW859" s="228"/>
      <c r="AX859" s="72"/>
    </row>
    <row r="860" spans="1:50" ht="22.5" customHeight="1" x14ac:dyDescent="0.25">
      <c r="A860" s="357"/>
      <c r="B860" s="358"/>
      <c r="C860" s="358"/>
      <c r="D860" s="357"/>
      <c r="E860" s="357"/>
      <c r="F860" s="359"/>
      <c r="G860" s="359"/>
      <c r="H860" s="359"/>
      <c r="I860" s="359"/>
      <c r="J860" s="359"/>
      <c r="K860" s="359"/>
      <c r="L860" s="357"/>
      <c r="M860" s="357"/>
      <c r="N860" s="357"/>
      <c r="O860" s="357"/>
      <c r="P860" s="357"/>
      <c r="Q860" s="357"/>
      <c r="R860" s="357"/>
      <c r="S860" s="357"/>
      <c r="T860" s="357"/>
      <c r="U860" s="357"/>
      <c r="V860" s="357"/>
      <c r="W860" s="357"/>
      <c r="X860" s="357"/>
      <c r="Y860" s="357"/>
      <c r="Z860" s="357"/>
      <c r="AA860" s="357"/>
      <c r="AB860" s="357"/>
      <c r="AC860" s="357"/>
      <c r="AD860" s="357"/>
      <c r="AE860" s="357"/>
      <c r="AF860" s="357"/>
      <c r="AG860" s="357"/>
      <c r="AH860" s="357"/>
      <c r="AI860" s="357"/>
      <c r="AJ860" s="357"/>
      <c r="AK860" s="357"/>
      <c r="AL860" s="357"/>
      <c r="AM860" s="357"/>
      <c r="AN860" s="357"/>
      <c r="AO860" s="357"/>
      <c r="AP860" s="357"/>
      <c r="AQ860" s="357"/>
      <c r="AR860" s="357"/>
      <c r="AS860" s="357"/>
      <c r="AT860" s="357"/>
      <c r="AU860" s="228"/>
      <c r="AV860" s="228"/>
      <c r="AW860" s="228"/>
      <c r="AX860" s="72"/>
    </row>
    <row r="861" spans="1:50" ht="22.5" customHeight="1" x14ac:dyDescent="0.25">
      <c r="A861" s="357"/>
      <c r="B861" s="358"/>
      <c r="C861" s="358"/>
      <c r="D861" s="357"/>
      <c r="E861" s="357"/>
      <c r="F861" s="359"/>
      <c r="G861" s="359"/>
      <c r="H861" s="359"/>
      <c r="I861" s="359"/>
      <c r="J861" s="359"/>
      <c r="K861" s="359"/>
      <c r="L861" s="357"/>
      <c r="M861" s="357"/>
      <c r="N861" s="357"/>
      <c r="O861" s="357"/>
      <c r="P861" s="357"/>
      <c r="Q861" s="357"/>
      <c r="R861" s="357"/>
      <c r="S861" s="357"/>
      <c r="T861" s="357"/>
      <c r="U861" s="357"/>
      <c r="V861" s="357"/>
      <c r="W861" s="357"/>
      <c r="X861" s="357"/>
      <c r="Y861" s="357"/>
      <c r="Z861" s="357"/>
      <c r="AA861" s="357"/>
      <c r="AB861" s="357"/>
      <c r="AC861" s="357"/>
      <c r="AD861" s="357"/>
      <c r="AE861" s="357"/>
      <c r="AF861" s="357"/>
      <c r="AG861" s="357"/>
      <c r="AH861" s="357"/>
      <c r="AI861" s="357"/>
      <c r="AJ861" s="357"/>
      <c r="AK861" s="357"/>
      <c r="AL861" s="357"/>
      <c r="AM861" s="357"/>
      <c r="AN861" s="357"/>
      <c r="AO861" s="357"/>
      <c r="AP861" s="357"/>
      <c r="AQ861" s="357"/>
      <c r="AR861" s="357"/>
      <c r="AS861" s="357"/>
      <c r="AT861" s="357"/>
      <c r="AU861" s="228"/>
      <c r="AV861" s="228"/>
      <c r="AW861" s="228"/>
      <c r="AX861" s="72"/>
    </row>
    <row r="862" spans="1:50" ht="22.5" customHeight="1" x14ac:dyDescent="0.25">
      <c r="A862" s="357"/>
      <c r="B862" s="358"/>
      <c r="C862" s="358"/>
      <c r="D862" s="357"/>
      <c r="E862" s="357"/>
      <c r="F862" s="359"/>
      <c r="G862" s="359"/>
      <c r="H862" s="359"/>
      <c r="I862" s="359"/>
      <c r="J862" s="359"/>
      <c r="K862" s="359"/>
      <c r="L862" s="357"/>
      <c r="M862" s="357"/>
      <c r="N862" s="357"/>
      <c r="O862" s="357"/>
      <c r="P862" s="357"/>
      <c r="Q862" s="357"/>
      <c r="R862" s="357"/>
      <c r="S862" s="357"/>
      <c r="T862" s="357"/>
      <c r="U862" s="357"/>
      <c r="V862" s="357"/>
      <c r="W862" s="357"/>
      <c r="X862" s="357"/>
      <c r="Y862" s="357"/>
      <c r="Z862" s="357"/>
      <c r="AA862" s="357"/>
      <c r="AB862" s="357"/>
      <c r="AC862" s="357"/>
      <c r="AD862" s="357"/>
      <c r="AE862" s="357"/>
      <c r="AF862" s="357"/>
      <c r="AG862" s="357"/>
      <c r="AH862" s="357"/>
      <c r="AI862" s="357"/>
      <c r="AJ862" s="357"/>
      <c r="AK862" s="357"/>
      <c r="AL862" s="357"/>
      <c r="AM862" s="357"/>
      <c r="AN862" s="357"/>
      <c r="AO862" s="357"/>
      <c r="AP862" s="357"/>
      <c r="AQ862" s="357"/>
      <c r="AR862" s="357"/>
      <c r="AS862" s="357"/>
      <c r="AT862" s="357"/>
      <c r="AU862" s="228"/>
      <c r="AV862" s="228"/>
      <c r="AW862" s="228"/>
      <c r="AX862" s="72"/>
    </row>
    <row r="863" spans="1:50" ht="22.5" customHeight="1" x14ac:dyDescent="0.25">
      <c r="A863" s="357"/>
      <c r="B863" s="358"/>
      <c r="C863" s="358"/>
      <c r="D863" s="357"/>
      <c r="E863" s="357"/>
      <c r="F863" s="359"/>
      <c r="G863" s="359"/>
      <c r="H863" s="359"/>
      <c r="I863" s="359"/>
      <c r="J863" s="359"/>
      <c r="K863" s="359"/>
      <c r="L863" s="357"/>
      <c r="M863" s="357"/>
      <c r="N863" s="357"/>
      <c r="O863" s="357"/>
      <c r="P863" s="357"/>
      <c r="Q863" s="357"/>
      <c r="R863" s="357"/>
      <c r="S863" s="357"/>
      <c r="T863" s="357"/>
      <c r="U863" s="357"/>
      <c r="V863" s="357"/>
      <c r="W863" s="357"/>
      <c r="X863" s="357"/>
      <c r="Y863" s="357"/>
      <c r="Z863" s="357"/>
      <c r="AA863" s="357"/>
      <c r="AB863" s="357"/>
      <c r="AC863" s="357"/>
      <c r="AD863" s="357"/>
      <c r="AE863" s="357"/>
      <c r="AF863" s="357"/>
      <c r="AG863" s="357"/>
      <c r="AH863" s="357"/>
      <c r="AI863" s="357"/>
      <c r="AJ863" s="357"/>
      <c r="AK863" s="357"/>
      <c r="AL863" s="357"/>
      <c r="AM863" s="357"/>
      <c r="AN863" s="357"/>
      <c r="AO863" s="357"/>
      <c r="AP863" s="357"/>
      <c r="AQ863" s="357"/>
      <c r="AR863" s="357"/>
      <c r="AS863" s="357"/>
      <c r="AT863" s="357"/>
      <c r="AU863" s="228"/>
      <c r="AV863" s="228"/>
      <c r="AW863" s="228"/>
      <c r="AX863" s="72"/>
    </row>
    <row r="864" spans="1:50" ht="22.5" customHeight="1" x14ac:dyDescent="0.25">
      <c r="A864" s="357"/>
      <c r="B864" s="358"/>
      <c r="C864" s="358"/>
      <c r="D864" s="357"/>
      <c r="E864" s="357"/>
      <c r="F864" s="359"/>
      <c r="G864" s="359"/>
      <c r="H864" s="359"/>
      <c r="I864" s="359"/>
      <c r="J864" s="359"/>
      <c r="K864" s="359"/>
      <c r="L864" s="357"/>
      <c r="M864" s="357"/>
      <c r="N864" s="357"/>
      <c r="O864" s="357"/>
      <c r="P864" s="357"/>
      <c r="Q864" s="357"/>
      <c r="R864" s="357"/>
      <c r="S864" s="357"/>
      <c r="T864" s="357"/>
      <c r="U864" s="357"/>
      <c r="V864" s="357"/>
      <c r="W864" s="357"/>
      <c r="X864" s="357"/>
      <c r="Y864" s="357"/>
      <c r="Z864" s="357"/>
      <c r="AA864" s="357"/>
      <c r="AB864" s="357"/>
      <c r="AC864" s="357"/>
      <c r="AD864" s="357"/>
      <c r="AE864" s="357"/>
      <c r="AF864" s="357"/>
      <c r="AG864" s="357"/>
      <c r="AH864" s="357"/>
      <c r="AI864" s="357"/>
      <c r="AJ864" s="357"/>
      <c r="AK864" s="357"/>
      <c r="AL864" s="357"/>
      <c r="AM864" s="357"/>
      <c r="AN864" s="357"/>
      <c r="AO864" s="357"/>
      <c r="AP864" s="357"/>
      <c r="AQ864" s="357"/>
      <c r="AR864" s="357"/>
      <c r="AS864" s="357"/>
      <c r="AT864" s="357"/>
      <c r="AU864" s="228"/>
      <c r="AV864" s="228"/>
      <c r="AW864" s="228"/>
      <c r="AX864" s="72"/>
    </row>
    <row r="865" spans="1:50" ht="22.5" customHeight="1" x14ac:dyDescent="0.25">
      <c r="A865" s="357"/>
      <c r="B865" s="358"/>
      <c r="C865" s="358"/>
      <c r="D865" s="357"/>
      <c r="E865" s="357"/>
      <c r="F865" s="359"/>
      <c r="G865" s="359"/>
      <c r="H865" s="359"/>
      <c r="I865" s="359"/>
      <c r="J865" s="359"/>
      <c r="K865" s="359"/>
      <c r="L865" s="357"/>
      <c r="M865" s="357"/>
      <c r="N865" s="357"/>
      <c r="O865" s="357"/>
      <c r="P865" s="357"/>
      <c r="Q865" s="357"/>
      <c r="R865" s="357"/>
      <c r="S865" s="357"/>
      <c r="T865" s="357"/>
      <c r="U865" s="357"/>
      <c r="V865" s="357"/>
      <c r="W865" s="357"/>
      <c r="X865" s="357"/>
      <c r="Y865" s="357"/>
      <c r="Z865" s="357"/>
      <c r="AA865" s="357"/>
      <c r="AB865" s="357"/>
      <c r="AC865" s="357"/>
      <c r="AD865" s="357"/>
      <c r="AE865" s="357"/>
      <c r="AF865" s="357"/>
      <c r="AG865" s="357"/>
      <c r="AH865" s="357"/>
      <c r="AI865" s="357"/>
      <c r="AJ865" s="357"/>
      <c r="AK865" s="357"/>
      <c r="AL865" s="357"/>
      <c r="AM865" s="357"/>
      <c r="AN865" s="357"/>
      <c r="AO865" s="357"/>
      <c r="AP865" s="357"/>
      <c r="AQ865" s="357"/>
      <c r="AR865" s="357"/>
      <c r="AS865" s="357"/>
      <c r="AT865" s="357"/>
      <c r="AU865" s="228"/>
      <c r="AV865" s="228"/>
      <c r="AW865" s="228"/>
      <c r="AX865" s="72"/>
    </row>
    <row r="866" spans="1:50" ht="22.5" customHeight="1" x14ac:dyDescent="0.25">
      <c r="A866" s="357"/>
      <c r="B866" s="358"/>
      <c r="C866" s="358"/>
      <c r="D866" s="357"/>
      <c r="E866" s="357"/>
      <c r="F866" s="359"/>
      <c r="G866" s="359"/>
      <c r="H866" s="359"/>
      <c r="I866" s="359"/>
      <c r="J866" s="359"/>
      <c r="K866" s="359"/>
      <c r="L866" s="357"/>
      <c r="M866" s="357"/>
      <c r="N866" s="357"/>
      <c r="O866" s="357"/>
      <c r="P866" s="357"/>
      <c r="Q866" s="357"/>
      <c r="R866" s="357"/>
      <c r="S866" s="357"/>
      <c r="T866" s="357"/>
      <c r="U866" s="357"/>
      <c r="V866" s="357"/>
      <c r="W866" s="357"/>
      <c r="X866" s="357"/>
      <c r="Y866" s="357"/>
      <c r="Z866" s="357"/>
      <c r="AA866" s="357"/>
      <c r="AB866" s="357"/>
      <c r="AC866" s="357"/>
      <c r="AD866" s="357"/>
      <c r="AE866" s="357"/>
      <c r="AF866" s="357"/>
      <c r="AG866" s="357"/>
      <c r="AH866" s="357"/>
      <c r="AI866" s="357"/>
      <c r="AJ866" s="357"/>
      <c r="AK866" s="357"/>
      <c r="AL866" s="357"/>
      <c r="AM866" s="357"/>
      <c r="AN866" s="357"/>
      <c r="AO866" s="357"/>
      <c r="AP866" s="357"/>
      <c r="AQ866" s="357"/>
      <c r="AR866" s="357"/>
      <c r="AS866" s="357"/>
      <c r="AT866" s="357"/>
      <c r="AU866" s="228"/>
      <c r="AV866" s="228"/>
      <c r="AW866" s="228"/>
      <c r="AX866" s="72"/>
    </row>
    <row r="867" spans="1:50" ht="22.5" customHeight="1" x14ac:dyDescent="0.25">
      <c r="A867" s="357"/>
      <c r="B867" s="358"/>
      <c r="C867" s="358"/>
      <c r="D867" s="357"/>
      <c r="E867" s="357"/>
      <c r="F867" s="359"/>
      <c r="G867" s="359"/>
      <c r="H867" s="359"/>
      <c r="I867" s="359"/>
      <c r="J867" s="359"/>
      <c r="K867" s="359"/>
      <c r="L867" s="357"/>
      <c r="M867" s="357"/>
      <c r="N867" s="357"/>
      <c r="O867" s="357"/>
      <c r="P867" s="357"/>
      <c r="Q867" s="357"/>
      <c r="R867" s="357"/>
      <c r="S867" s="357"/>
      <c r="T867" s="357"/>
      <c r="U867" s="357"/>
      <c r="V867" s="357"/>
      <c r="W867" s="357"/>
      <c r="X867" s="357"/>
      <c r="Y867" s="357"/>
      <c r="Z867" s="357"/>
      <c r="AA867" s="357"/>
      <c r="AB867" s="357"/>
      <c r="AC867" s="357"/>
      <c r="AD867" s="357"/>
      <c r="AE867" s="357"/>
      <c r="AF867" s="357"/>
      <c r="AG867" s="357"/>
      <c r="AH867" s="357"/>
      <c r="AI867" s="357"/>
      <c r="AJ867" s="357"/>
      <c r="AK867" s="357"/>
      <c r="AL867" s="357"/>
      <c r="AM867" s="357"/>
      <c r="AN867" s="357"/>
      <c r="AO867" s="357"/>
      <c r="AP867" s="357"/>
      <c r="AQ867" s="357"/>
      <c r="AR867" s="357"/>
      <c r="AS867" s="357"/>
      <c r="AT867" s="357"/>
      <c r="AU867" s="228"/>
      <c r="AV867" s="228"/>
      <c r="AW867" s="228"/>
      <c r="AX867" s="72"/>
    </row>
    <row r="868" spans="1:50" ht="22.5" customHeight="1" x14ac:dyDescent="0.25">
      <c r="A868" s="357"/>
      <c r="B868" s="358"/>
      <c r="C868" s="358"/>
      <c r="D868" s="357"/>
      <c r="E868" s="357"/>
      <c r="F868" s="359"/>
      <c r="G868" s="359"/>
      <c r="H868" s="359"/>
      <c r="I868" s="359"/>
      <c r="J868" s="359"/>
      <c r="K868" s="359"/>
      <c r="L868" s="357"/>
      <c r="M868" s="357"/>
      <c r="N868" s="357"/>
      <c r="O868" s="357"/>
      <c r="P868" s="357"/>
      <c r="Q868" s="357"/>
      <c r="R868" s="357"/>
      <c r="S868" s="357"/>
      <c r="T868" s="357"/>
      <c r="U868" s="357"/>
      <c r="V868" s="357"/>
      <c r="W868" s="357"/>
      <c r="X868" s="357"/>
      <c r="Y868" s="357"/>
      <c r="Z868" s="357"/>
      <c r="AA868" s="357"/>
      <c r="AB868" s="357"/>
      <c r="AC868" s="357"/>
      <c r="AD868" s="357"/>
      <c r="AE868" s="357"/>
      <c r="AF868" s="357"/>
      <c r="AG868" s="357"/>
      <c r="AH868" s="357"/>
      <c r="AI868" s="357"/>
      <c r="AJ868" s="357"/>
      <c r="AK868" s="357"/>
      <c r="AL868" s="357"/>
      <c r="AM868" s="357"/>
      <c r="AN868" s="357"/>
      <c r="AO868" s="357"/>
      <c r="AP868" s="357"/>
      <c r="AQ868" s="357"/>
      <c r="AR868" s="357"/>
      <c r="AS868" s="357"/>
      <c r="AT868" s="357"/>
      <c r="AU868" s="228"/>
      <c r="AV868" s="228"/>
      <c r="AW868" s="228"/>
      <c r="AX868" s="72"/>
    </row>
    <row r="869" spans="1:50" ht="22.5" customHeight="1" x14ac:dyDescent="0.25">
      <c r="A869" s="357"/>
      <c r="B869" s="358"/>
      <c r="C869" s="358"/>
      <c r="D869" s="357"/>
      <c r="E869" s="357"/>
      <c r="F869" s="359"/>
      <c r="G869" s="359"/>
      <c r="H869" s="359"/>
      <c r="I869" s="359"/>
      <c r="J869" s="359"/>
      <c r="K869" s="359"/>
      <c r="L869" s="357"/>
      <c r="M869" s="357"/>
      <c r="N869" s="357"/>
      <c r="O869" s="357"/>
      <c r="P869" s="357"/>
      <c r="Q869" s="357"/>
      <c r="R869" s="357"/>
      <c r="S869" s="357"/>
      <c r="T869" s="357"/>
      <c r="U869" s="357"/>
      <c r="V869" s="357"/>
      <c r="W869" s="357"/>
      <c r="X869" s="357"/>
      <c r="Y869" s="357"/>
      <c r="Z869" s="357"/>
      <c r="AA869" s="357"/>
      <c r="AB869" s="357"/>
      <c r="AC869" s="357"/>
      <c r="AD869" s="357"/>
      <c r="AE869" s="357"/>
      <c r="AF869" s="357"/>
      <c r="AG869" s="357"/>
      <c r="AH869" s="357"/>
      <c r="AI869" s="357"/>
      <c r="AJ869" s="357"/>
      <c r="AK869" s="357"/>
      <c r="AL869" s="357"/>
      <c r="AM869" s="357"/>
      <c r="AN869" s="357"/>
      <c r="AO869" s="357"/>
      <c r="AP869" s="357"/>
      <c r="AQ869" s="357"/>
      <c r="AR869" s="357"/>
      <c r="AS869" s="357"/>
      <c r="AT869" s="357"/>
      <c r="AU869" s="228"/>
      <c r="AV869" s="228"/>
      <c r="AW869" s="228"/>
      <c r="AX869" s="72"/>
    </row>
    <row r="870" spans="1:50" ht="22.5" customHeight="1" x14ac:dyDescent="0.25">
      <c r="A870" s="357"/>
      <c r="B870" s="358"/>
      <c r="C870" s="358"/>
      <c r="D870" s="357"/>
      <c r="E870" s="357"/>
      <c r="F870" s="359"/>
      <c r="G870" s="359"/>
      <c r="H870" s="359"/>
      <c r="I870" s="359"/>
      <c r="J870" s="359"/>
      <c r="K870" s="359"/>
      <c r="L870" s="357"/>
      <c r="M870" s="357"/>
      <c r="N870" s="357"/>
      <c r="O870" s="357"/>
      <c r="P870" s="357"/>
      <c r="Q870" s="357"/>
      <c r="R870" s="357"/>
      <c r="S870" s="357"/>
      <c r="T870" s="357"/>
      <c r="U870" s="357"/>
      <c r="V870" s="357"/>
      <c r="W870" s="357"/>
      <c r="X870" s="357"/>
      <c r="Y870" s="357"/>
      <c r="Z870" s="357"/>
      <c r="AA870" s="357"/>
      <c r="AB870" s="357"/>
      <c r="AC870" s="357"/>
      <c r="AD870" s="357"/>
      <c r="AE870" s="357"/>
      <c r="AF870" s="357"/>
      <c r="AG870" s="357"/>
      <c r="AH870" s="357"/>
      <c r="AI870" s="357"/>
      <c r="AJ870" s="357"/>
      <c r="AK870" s="357"/>
      <c r="AL870" s="357"/>
      <c r="AM870" s="357"/>
      <c r="AN870" s="357"/>
      <c r="AO870" s="357"/>
      <c r="AP870" s="357"/>
      <c r="AQ870" s="357"/>
      <c r="AR870" s="357"/>
      <c r="AS870" s="357"/>
      <c r="AT870" s="357"/>
      <c r="AU870" s="228"/>
      <c r="AV870" s="228"/>
      <c r="AW870" s="228"/>
      <c r="AX870" s="72"/>
    </row>
    <row r="871" spans="1:50" ht="22.5" customHeight="1" x14ac:dyDescent="0.25">
      <c r="A871" s="357"/>
      <c r="B871" s="358"/>
      <c r="C871" s="358"/>
      <c r="D871" s="357"/>
      <c r="E871" s="357"/>
      <c r="F871" s="359"/>
      <c r="G871" s="359"/>
      <c r="H871" s="359"/>
      <c r="I871" s="359"/>
      <c r="J871" s="359"/>
      <c r="K871" s="359"/>
      <c r="L871" s="357"/>
      <c r="M871" s="357"/>
      <c r="N871" s="357"/>
      <c r="O871" s="357"/>
      <c r="P871" s="357"/>
      <c r="Q871" s="357"/>
      <c r="R871" s="357"/>
      <c r="S871" s="357"/>
      <c r="T871" s="357"/>
      <c r="U871" s="357"/>
      <c r="V871" s="357"/>
      <c r="W871" s="357"/>
      <c r="X871" s="357"/>
      <c r="Y871" s="357"/>
      <c r="Z871" s="357"/>
      <c r="AA871" s="357"/>
      <c r="AB871" s="357"/>
      <c r="AC871" s="357"/>
      <c r="AD871" s="357"/>
      <c r="AE871" s="357"/>
      <c r="AF871" s="357"/>
      <c r="AG871" s="357"/>
      <c r="AH871" s="357"/>
      <c r="AI871" s="357"/>
      <c r="AJ871" s="357"/>
      <c r="AK871" s="357"/>
      <c r="AL871" s="357"/>
      <c r="AM871" s="357"/>
      <c r="AN871" s="357"/>
      <c r="AO871" s="357"/>
      <c r="AP871" s="357"/>
      <c r="AQ871" s="357"/>
      <c r="AR871" s="357"/>
      <c r="AS871" s="357"/>
      <c r="AT871" s="357"/>
      <c r="AU871" s="228"/>
      <c r="AV871" s="228"/>
      <c r="AW871" s="228"/>
      <c r="AX871" s="72"/>
    </row>
    <row r="872" spans="1:50" ht="22.5" customHeight="1" x14ac:dyDescent="0.25">
      <c r="A872" s="357"/>
      <c r="B872" s="358"/>
      <c r="C872" s="358"/>
      <c r="D872" s="357"/>
      <c r="E872" s="357"/>
      <c r="F872" s="359"/>
      <c r="G872" s="359"/>
      <c r="H872" s="359"/>
      <c r="I872" s="359"/>
      <c r="J872" s="359"/>
      <c r="K872" s="359"/>
      <c r="L872" s="357"/>
      <c r="M872" s="357"/>
      <c r="N872" s="357"/>
      <c r="O872" s="357"/>
      <c r="P872" s="357"/>
      <c r="Q872" s="357"/>
      <c r="R872" s="357"/>
      <c r="S872" s="357"/>
      <c r="T872" s="357"/>
      <c r="U872" s="357"/>
      <c r="V872" s="357"/>
      <c r="W872" s="357"/>
      <c r="X872" s="357"/>
      <c r="Y872" s="357"/>
      <c r="Z872" s="357"/>
      <c r="AA872" s="357"/>
      <c r="AB872" s="357"/>
      <c r="AC872" s="357"/>
      <c r="AD872" s="357"/>
      <c r="AE872" s="357"/>
      <c r="AF872" s="357"/>
      <c r="AG872" s="357"/>
      <c r="AH872" s="357"/>
      <c r="AI872" s="357"/>
      <c r="AJ872" s="357"/>
      <c r="AK872" s="357"/>
      <c r="AL872" s="357"/>
      <c r="AM872" s="357"/>
      <c r="AN872" s="357"/>
      <c r="AO872" s="357"/>
      <c r="AP872" s="357"/>
      <c r="AQ872" s="357"/>
      <c r="AR872" s="357"/>
      <c r="AS872" s="357"/>
      <c r="AT872" s="357"/>
      <c r="AU872" s="228"/>
      <c r="AV872" s="228"/>
      <c r="AW872" s="228"/>
      <c r="AX872" s="72"/>
    </row>
    <row r="873" spans="1:50" ht="22.5" customHeight="1" x14ac:dyDescent="0.25">
      <c r="A873" s="357"/>
      <c r="B873" s="358"/>
      <c r="C873" s="358"/>
      <c r="D873" s="357"/>
      <c r="E873" s="357"/>
      <c r="F873" s="359"/>
      <c r="G873" s="359"/>
      <c r="H873" s="359"/>
      <c r="I873" s="359"/>
      <c r="J873" s="359"/>
      <c r="K873" s="359"/>
      <c r="L873" s="357"/>
      <c r="M873" s="357"/>
      <c r="N873" s="357"/>
      <c r="O873" s="357"/>
      <c r="P873" s="357"/>
      <c r="Q873" s="357"/>
      <c r="R873" s="357"/>
      <c r="S873" s="357"/>
      <c r="T873" s="357"/>
      <c r="U873" s="357"/>
      <c r="V873" s="357"/>
      <c r="W873" s="357"/>
      <c r="X873" s="357"/>
      <c r="Y873" s="357"/>
      <c r="Z873" s="357"/>
      <c r="AA873" s="357"/>
      <c r="AB873" s="357"/>
      <c r="AC873" s="357"/>
      <c r="AD873" s="357"/>
      <c r="AE873" s="357"/>
      <c r="AF873" s="357"/>
      <c r="AG873" s="357"/>
      <c r="AH873" s="357"/>
      <c r="AI873" s="357"/>
      <c r="AJ873" s="357"/>
      <c r="AK873" s="357"/>
      <c r="AL873" s="357"/>
      <c r="AM873" s="357"/>
      <c r="AN873" s="357"/>
      <c r="AO873" s="357"/>
      <c r="AP873" s="357"/>
      <c r="AQ873" s="357"/>
      <c r="AR873" s="357"/>
      <c r="AS873" s="357"/>
      <c r="AT873" s="357"/>
      <c r="AU873" s="228"/>
      <c r="AV873" s="228"/>
      <c r="AW873" s="228"/>
      <c r="AX873" s="72"/>
    </row>
    <row r="874" spans="1:50" ht="22.5" customHeight="1" x14ac:dyDescent="0.25">
      <c r="A874" s="357"/>
      <c r="B874" s="358"/>
      <c r="C874" s="358"/>
      <c r="D874" s="357"/>
      <c r="E874" s="357"/>
      <c r="F874" s="359"/>
      <c r="G874" s="359"/>
      <c r="H874" s="359"/>
      <c r="I874" s="359"/>
      <c r="J874" s="359"/>
      <c r="K874" s="359"/>
      <c r="L874" s="357"/>
      <c r="M874" s="357"/>
      <c r="N874" s="357"/>
      <c r="O874" s="357"/>
      <c r="P874" s="357"/>
      <c r="Q874" s="357"/>
      <c r="R874" s="357"/>
      <c r="S874" s="357"/>
      <c r="T874" s="357"/>
      <c r="U874" s="357"/>
      <c r="V874" s="357"/>
      <c r="W874" s="357"/>
      <c r="X874" s="357"/>
      <c r="Y874" s="357"/>
      <c r="Z874" s="357"/>
      <c r="AA874" s="357"/>
      <c r="AB874" s="357"/>
      <c r="AC874" s="357"/>
      <c r="AD874" s="357"/>
      <c r="AE874" s="357"/>
      <c r="AF874" s="357"/>
      <c r="AG874" s="357"/>
      <c r="AH874" s="357"/>
      <c r="AI874" s="357"/>
      <c r="AJ874" s="357"/>
      <c r="AK874" s="357"/>
      <c r="AL874" s="357"/>
      <c r="AM874" s="357"/>
      <c r="AN874" s="357"/>
      <c r="AO874" s="357"/>
      <c r="AP874" s="357"/>
      <c r="AQ874" s="357"/>
      <c r="AR874" s="357"/>
      <c r="AS874" s="357"/>
      <c r="AT874" s="357"/>
      <c r="AU874" s="228"/>
      <c r="AV874" s="228"/>
      <c r="AW874" s="228"/>
      <c r="AX874" s="72"/>
    </row>
    <row r="875" spans="1:50" ht="22.5" customHeight="1" x14ac:dyDescent="0.25">
      <c r="A875" s="357"/>
      <c r="B875" s="358"/>
      <c r="C875" s="358"/>
      <c r="D875" s="357"/>
      <c r="E875" s="357"/>
      <c r="F875" s="359"/>
      <c r="G875" s="359"/>
      <c r="H875" s="359"/>
      <c r="I875" s="359"/>
      <c r="J875" s="359"/>
      <c r="K875" s="359"/>
      <c r="L875" s="357"/>
      <c r="M875" s="357"/>
      <c r="N875" s="357"/>
      <c r="O875" s="357"/>
      <c r="P875" s="357"/>
      <c r="Q875" s="357"/>
      <c r="R875" s="357"/>
      <c r="S875" s="357"/>
      <c r="T875" s="357"/>
      <c r="U875" s="357"/>
      <c r="V875" s="357"/>
      <c r="W875" s="357"/>
      <c r="X875" s="357"/>
      <c r="Y875" s="357"/>
      <c r="Z875" s="357"/>
      <c r="AA875" s="357"/>
      <c r="AB875" s="357"/>
      <c r="AC875" s="357"/>
      <c r="AD875" s="357"/>
      <c r="AE875" s="357"/>
      <c r="AF875" s="357"/>
      <c r="AG875" s="357"/>
      <c r="AH875" s="357"/>
      <c r="AI875" s="357"/>
      <c r="AJ875" s="357"/>
      <c r="AK875" s="357"/>
      <c r="AL875" s="357"/>
      <c r="AM875" s="357"/>
      <c r="AN875" s="357"/>
      <c r="AO875" s="357"/>
      <c r="AP875" s="357"/>
      <c r="AQ875" s="357"/>
      <c r="AR875" s="357"/>
      <c r="AS875" s="357"/>
      <c r="AT875" s="357"/>
      <c r="AU875" s="228"/>
      <c r="AV875" s="228"/>
      <c r="AW875" s="228"/>
      <c r="AX875" s="72"/>
    </row>
    <row r="876" spans="1:50" ht="22.5" customHeight="1" x14ac:dyDescent="0.25">
      <c r="A876" s="357"/>
      <c r="B876" s="358"/>
      <c r="C876" s="358"/>
      <c r="D876" s="357"/>
      <c r="E876" s="357"/>
      <c r="F876" s="359"/>
      <c r="G876" s="359"/>
      <c r="H876" s="359"/>
      <c r="I876" s="359"/>
      <c r="J876" s="359"/>
      <c r="K876" s="359"/>
      <c r="L876" s="357"/>
      <c r="M876" s="357"/>
      <c r="N876" s="357"/>
      <c r="O876" s="357"/>
      <c r="P876" s="357"/>
      <c r="Q876" s="357"/>
      <c r="R876" s="357"/>
      <c r="S876" s="357"/>
      <c r="T876" s="357"/>
      <c r="U876" s="357"/>
      <c r="V876" s="357"/>
      <c r="W876" s="357"/>
      <c r="X876" s="357"/>
      <c r="Y876" s="357"/>
      <c r="Z876" s="357"/>
      <c r="AA876" s="357"/>
      <c r="AB876" s="357"/>
      <c r="AC876" s="357"/>
      <c r="AD876" s="357"/>
      <c r="AE876" s="357"/>
      <c r="AF876" s="357"/>
      <c r="AG876" s="357"/>
      <c r="AH876" s="357"/>
      <c r="AI876" s="357"/>
      <c r="AJ876" s="357"/>
      <c r="AK876" s="357"/>
      <c r="AL876" s="357"/>
      <c r="AM876" s="357"/>
      <c r="AN876" s="357"/>
      <c r="AO876" s="357"/>
      <c r="AP876" s="357"/>
      <c r="AQ876" s="357"/>
      <c r="AR876" s="357"/>
      <c r="AS876" s="357"/>
      <c r="AT876" s="357"/>
      <c r="AU876" s="228"/>
      <c r="AV876" s="228"/>
      <c r="AW876" s="228"/>
      <c r="AX876" s="72"/>
    </row>
    <row r="877" spans="1:50" ht="22.5" customHeight="1" x14ac:dyDescent="0.25">
      <c r="A877" s="357"/>
      <c r="B877" s="358"/>
      <c r="C877" s="358"/>
      <c r="D877" s="357"/>
      <c r="E877" s="357"/>
      <c r="F877" s="359"/>
      <c r="G877" s="359"/>
      <c r="H877" s="359"/>
      <c r="I877" s="359"/>
      <c r="J877" s="359"/>
      <c r="K877" s="359"/>
      <c r="L877" s="357"/>
      <c r="M877" s="357"/>
      <c r="N877" s="357"/>
      <c r="O877" s="357"/>
      <c r="P877" s="357"/>
      <c r="Q877" s="357"/>
      <c r="R877" s="357"/>
      <c r="S877" s="357"/>
      <c r="T877" s="357"/>
      <c r="U877" s="357"/>
      <c r="V877" s="357"/>
      <c r="W877" s="357"/>
      <c r="X877" s="357"/>
      <c r="Y877" s="357"/>
      <c r="Z877" s="357"/>
      <c r="AA877" s="357"/>
      <c r="AB877" s="357"/>
      <c r="AC877" s="357"/>
      <c r="AD877" s="357"/>
      <c r="AE877" s="357"/>
      <c r="AF877" s="357"/>
      <c r="AG877" s="357"/>
      <c r="AH877" s="357"/>
      <c r="AI877" s="357"/>
      <c r="AJ877" s="357"/>
      <c r="AK877" s="357"/>
      <c r="AL877" s="357"/>
      <c r="AM877" s="357"/>
      <c r="AN877" s="357"/>
      <c r="AO877" s="357"/>
      <c r="AP877" s="357"/>
      <c r="AQ877" s="357"/>
      <c r="AR877" s="357"/>
      <c r="AS877" s="357"/>
      <c r="AT877" s="357"/>
      <c r="AU877" s="228"/>
      <c r="AV877" s="228"/>
      <c r="AW877" s="228"/>
      <c r="AX877" s="72"/>
    </row>
    <row r="878" spans="1:50" ht="22.5" customHeight="1" x14ac:dyDescent="0.25">
      <c r="A878" s="357"/>
      <c r="B878" s="358"/>
      <c r="C878" s="358"/>
      <c r="D878" s="357"/>
      <c r="E878" s="357"/>
      <c r="F878" s="359"/>
      <c r="G878" s="359"/>
      <c r="H878" s="359"/>
      <c r="I878" s="359"/>
      <c r="J878" s="359"/>
      <c r="K878" s="359"/>
      <c r="L878" s="357"/>
      <c r="M878" s="357"/>
      <c r="N878" s="357"/>
      <c r="O878" s="357"/>
      <c r="P878" s="357"/>
      <c r="Q878" s="357"/>
      <c r="R878" s="357"/>
      <c r="S878" s="357"/>
      <c r="T878" s="357"/>
      <c r="U878" s="357"/>
      <c r="V878" s="357"/>
      <c r="W878" s="357"/>
      <c r="X878" s="357"/>
      <c r="Y878" s="357"/>
      <c r="Z878" s="357"/>
      <c r="AA878" s="357"/>
      <c r="AB878" s="357"/>
      <c r="AC878" s="357"/>
      <c r="AD878" s="357"/>
      <c r="AE878" s="357"/>
      <c r="AF878" s="357"/>
      <c r="AG878" s="357"/>
      <c r="AH878" s="357"/>
      <c r="AI878" s="357"/>
      <c r="AJ878" s="357"/>
      <c r="AK878" s="357"/>
      <c r="AL878" s="357"/>
      <c r="AM878" s="357"/>
      <c r="AN878" s="357"/>
      <c r="AO878" s="357"/>
      <c r="AP878" s="357"/>
      <c r="AQ878" s="357"/>
      <c r="AR878" s="357"/>
      <c r="AS878" s="357"/>
      <c r="AT878" s="357"/>
      <c r="AU878" s="228"/>
      <c r="AV878" s="228"/>
      <c r="AW878" s="228"/>
      <c r="AX878" s="72"/>
    </row>
    <row r="879" spans="1:50" ht="22.5" customHeight="1" x14ac:dyDescent="0.25">
      <c r="A879" s="357"/>
      <c r="B879" s="358"/>
      <c r="C879" s="358"/>
      <c r="D879" s="357"/>
      <c r="E879" s="357"/>
      <c r="F879" s="359"/>
      <c r="G879" s="359"/>
      <c r="H879" s="359"/>
      <c r="I879" s="359"/>
      <c r="J879" s="359"/>
      <c r="K879" s="359"/>
      <c r="L879" s="357"/>
      <c r="M879" s="357"/>
      <c r="N879" s="357"/>
      <c r="O879" s="357"/>
      <c r="P879" s="357"/>
      <c r="Q879" s="357"/>
      <c r="R879" s="357"/>
      <c r="S879" s="357"/>
      <c r="T879" s="357"/>
      <c r="U879" s="357"/>
      <c r="V879" s="357"/>
      <c r="W879" s="357"/>
      <c r="X879" s="357"/>
      <c r="Y879" s="357"/>
      <c r="Z879" s="357"/>
      <c r="AA879" s="357"/>
      <c r="AB879" s="357"/>
      <c r="AC879" s="357"/>
      <c r="AD879" s="357"/>
      <c r="AE879" s="357"/>
      <c r="AF879" s="357"/>
      <c r="AG879" s="357"/>
      <c r="AH879" s="357"/>
      <c r="AI879" s="357"/>
      <c r="AJ879" s="357"/>
      <c r="AK879" s="357"/>
      <c r="AL879" s="357"/>
      <c r="AM879" s="357"/>
      <c r="AN879" s="357"/>
      <c r="AO879" s="357"/>
      <c r="AP879" s="357"/>
      <c r="AQ879" s="357"/>
      <c r="AR879" s="357"/>
      <c r="AS879" s="357"/>
      <c r="AT879" s="357"/>
      <c r="AU879" s="228"/>
      <c r="AV879" s="228"/>
      <c r="AW879" s="228"/>
      <c r="AX879" s="72"/>
    </row>
    <row r="880" spans="1:50" ht="22.5" customHeight="1" x14ac:dyDescent="0.25">
      <c r="A880" s="357"/>
      <c r="B880" s="358"/>
      <c r="C880" s="358"/>
      <c r="D880" s="357"/>
      <c r="E880" s="357"/>
      <c r="F880" s="359"/>
      <c r="G880" s="359"/>
      <c r="H880" s="359"/>
      <c r="I880" s="359"/>
      <c r="J880" s="359"/>
      <c r="K880" s="359"/>
      <c r="L880" s="357"/>
      <c r="M880" s="357"/>
      <c r="N880" s="357"/>
      <c r="O880" s="357"/>
      <c r="P880" s="357"/>
      <c r="Q880" s="357"/>
      <c r="R880" s="357"/>
      <c r="S880" s="357"/>
      <c r="T880" s="357"/>
      <c r="U880" s="357"/>
      <c r="V880" s="357"/>
      <c r="W880" s="357"/>
      <c r="X880" s="357"/>
      <c r="Y880" s="357"/>
      <c r="Z880" s="357"/>
      <c r="AA880" s="357"/>
      <c r="AB880" s="357"/>
      <c r="AC880" s="357"/>
      <c r="AD880" s="357"/>
      <c r="AE880" s="357"/>
      <c r="AF880" s="357"/>
      <c r="AG880" s="357"/>
      <c r="AH880" s="357"/>
      <c r="AI880" s="357"/>
      <c r="AJ880" s="357"/>
      <c r="AK880" s="357"/>
      <c r="AL880" s="357"/>
      <c r="AM880" s="357"/>
      <c r="AN880" s="357"/>
      <c r="AO880" s="357"/>
      <c r="AP880" s="357"/>
      <c r="AQ880" s="357"/>
      <c r="AR880" s="357"/>
      <c r="AS880" s="357"/>
      <c r="AT880" s="357"/>
      <c r="AU880" s="228"/>
      <c r="AV880" s="228"/>
      <c r="AW880" s="228"/>
      <c r="AX880" s="72"/>
    </row>
    <row r="881" spans="1:50" ht="22.5" customHeight="1" x14ac:dyDescent="0.25">
      <c r="A881" s="357"/>
      <c r="B881" s="358"/>
      <c r="C881" s="358"/>
      <c r="D881" s="357"/>
      <c r="E881" s="357"/>
      <c r="F881" s="359"/>
      <c r="G881" s="359"/>
      <c r="H881" s="359"/>
      <c r="I881" s="359"/>
      <c r="J881" s="359"/>
      <c r="K881" s="359"/>
      <c r="L881" s="357"/>
      <c r="M881" s="357"/>
      <c r="N881" s="357"/>
      <c r="O881" s="357"/>
      <c r="P881" s="357"/>
      <c r="Q881" s="357"/>
      <c r="R881" s="357"/>
      <c r="S881" s="357"/>
      <c r="T881" s="357"/>
      <c r="U881" s="357"/>
      <c r="V881" s="357"/>
      <c r="W881" s="357"/>
      <c r="X881" s="357"/>
      <c r="Y881" s="357"/>
      <c r="Z881" s="357"/>
      <c r="AA881" s="357"/>
      <c r="AB881" s="357"/>
      <c r="AC881" s="357"/>
      <c r="AD881" s="357"/>
      <c r="AE881" s="357"/>
      <c r="AF881" s="357"/>
      <c r="AG881" s="357"/>
      <c r="AH881" s="357"/>
      <c r="AI881" s="357"/>
      <c r="AJ881" s="357"/>
      <c r="AK881" s="357"/>
      <c r="AL881" s="357"/>
      <c r="AM881" s="357"/>
      <c r="AN881" s="357"/>
      <c r="AO881" s="357"/>
      <c r="AP881" s="357"/>
      <c r="AQ881" s="357"/>
      <c r="AR881" s="357"/>
      <c r="AS881" s="357"/>
      <c r="AT881" s="357"/>
      <c r="AU881" s="228"/>
      <c r="AV881" s="228"/>
      <c r="AW881" s="228"/>
      <c r="AX881" s="72"/>
    </row>
    <row r="882" spans="1:50" ht="22.5" customHeight="1" x14ac:dyDescent="0.25">
      <c r="A882" s="357"/>
      <c r="B882" s="358"/>
      <c r="C882" s="358"/>
      <c r="D882" s="357"/>
      <c r="E882" s="357"/>
      <c r="F882" s="359"/>
      <c r="G882" s="359"/>
      <c r="H882" s="359"/>
      <c r="I882" s="359"/>
      <c r="J882" s="359"/>
      <c r="K882" s="359"/>
      <c r="L882" s="357"/>
      <c r="M882" s="357"/>
      <c r="N882" s="357"/>
      <c r="O882" s="357"/>
      <c r="P882" s="357"/>
      <c r="Q882" s="357"/>
      <c r="R882" s="357"/>
      <c r="S882" s="357"/>
      <c r="T882" s="357"/>
      <c r="U882" s="357"/>
      <c r="V882" s="357"/>
      <c r="W882" s="357"/>
      <c r="X882" s="357"/>
      <c r="Y882" s="357"/>
      <c r="Z882" s="357"/>
      <c r="AA882" s="357"/>
      <c r="AB882" s="357"/>
      <c r="AC882" s="357"/>
      <c r="AD882" s="357"/>
      <c r="AE882" s="357"/>
      <c r="AF882" s="357"/>
      <c r="AG882" s="357"/>
      <c r="AH882" s="357"/>
      <c r="AI882" s="357"/>
      <c r="AJ882" s="357"/>
      <c r="AK882" s="357"/>
      <c r="AL882" s="357"/>
      <c r="AM882" s="357"/>
      <c r="AN882" s="357"/>
      <c r="AO882" s="357"/>
      <c r="AP882" s="357"/>
      <c r="AQ882" s="357"/>
      <c r="AR882" s="357"/>
      <c r="AS882" s="357"/>
      <c r="AT882" s="357"/>
      <c r="AU882" s="228"/>
      <c r="AV882" s="228"/>
      <c r="AW882" s="228"/>
      <c r="AX882" s="72"/>
    </row>
    <row r="883" spans="1:50" ht="22.5" customHeight="1" x14ac:dyDescent="0.25">
      <c r="A883" s="357"/>
      <c r="B883" s="358"/>
      <c r="C883" s="358"/>
      <c r="D883" s="357"/>
      <c r="E883" s="357"/>
      <c r="F883" s="359"/>
      <c r="G883" s="359"/>
      <c r="H883" s="359"/>
      <c r="I883" s="359"/>
      <c r="J883" s="359"/>
      <c r="K883" s="359"/>
      <c r="L883" s="357"/>
      <c r="M883" s="357"/>
      <c r="N883" s="357"/>
      <c r="O883" s="357"/>
      <c r="P883" s="357"/>
      <c r="Q883" s="357"/>
      <c r="R883" s="357"/>
      <c r="S883" s="357"/>
      <c r="T883" s="357"/>
      <c r="U883" s="357"/>
      <c r="V883" s="357"/>
      <c r="W883" s="357"/>
      <c r="X883" s="357"/>
      <c r="Y883" s="357"/>
      <c r="Z883" s="357"/>
      <c r="AA883" s="357"/>
      <c r="AB883" s="357"/>
      <c r="AC883" s="357"/>
      <c r="AD883" s="357"/>
      <c r="AE883" s="357"/>
      <c r="AF883" s="357"/>
      <c r="AG883" s="357"/>
      <c r="AH883" s="357"/>
      <c r="AI883" s="357"/>
      <c r="AJ883" s="357"/>
      <c r="AK883" s="357"/>
      <c r="AL883" s="357"/>
      <c r="AM883" s="357"/>
      <c r="AN883" s="357"/>
      <c r="AO883" s="357"/>
      <c r="AP883" s="357"/>
      <c r="AQ883" s="357"/>
      <c r="AR883" s="357"/>
      <c r="AS883" s="357"/>
      <c r="AT883" s="357"/>
      <c r="AU883" s="228"/>
      <c r="AV883" s="228"/>
      <c r="AW883" s="228"/>
      <c r="AX883" s="72"/>
    </row>
    <row r="884" spans="1:50" ht="22.5" customHeight="1" x14ac:dyDescent="0.25">
      <c r="A884" s="357"/>
      <c r="B884" s="358"/>
      <c r="C884" s="358"/>
      <c r="D884" s="357"/>
      <c r="E884" s="357"/>
      <c r="F884" s="359"/>
      <c r="G884" s="359"/>
      <c r="H884" s="359"/>
      <c r="I884" s="359"/>
      <c r="J884" s="359"/>
      <c r="K884" s="359"/>
      <c r="L884" s="357"/>
      <c r="M884" s="357"/>
      <c r="N884" s="357"/>
      <c r="O884" s="357"/>
      <c r="P884" s="357"/>
      <c r="Q884" s="357"/>
      <c r="R884" s="357"/>
      <c r="S884" s="357"/>
      <c r="T884" s="357"/>
      <c r="U884" s="357"/>
      <c r="V884" s="357"/>
      <c r="W884" s="357"/>
      <c r="X884" s="357"/>
      <c r="Y884" s="357"/>
      <c r="Z884" s="357"/>
      <c r="AA884" s="357"/>
      <c r="AB884" s="357"/>
      <c r="AC884" s="357"/>
      <c r="AD884" s="357"/>
      <c r="AE884" s="357"/>
      <c r="AF884" s="357"/>
      <c r="AG884" s="357"/>
      <c r="AH884" s="357"/>
      <c r="AI884" s="357"/>
      <c r="AJ884" s="357"/>
      <c r="AK884" s="357"/>
      <c r="AL884" s="357"/>
      <c r="AM884" s="357"/>
      <c r="AN884" s="357"/>
      <c r="AO884" s="357"/>
      <c r="AP884" s="357"/>
      <c r="AQ884" s="357"/>
      <c r="AR884" s="357"/>
      <c r="AS884" s="357"/>
      <c r="AT884" s="357"/>
      <c r="AU884" s="228"/>
      <c r="AV884" s="228"/>
      <c r="AW884" s="228"/>
      <c r="AX884" s="72"/>
    </row>
    <row r="885" spans="1:50" ht="22.5" customHeight="1" x14ac:dyDescent="0.25">
      <c r="A885" s="357"/>
      <c r="B885" s="358"/>
      <c r="C885" s="358"/>
      <c r="D885" s="357"/>
      <c r="E885" s="357"/>
      <c r="F885" s="359"/>
      <c r="G885" s="359"/>
      <c r="H885" s="359"/>
      <c r="I885" s="359"/>
      <c r="J885" s="359"/>
      <c r="K885" s="359"/>
      <c r="L885" s="357"/>
      <c r="M885" s="357"/>
      <c r="N885" s="357"/>
      <c r="O885" s="357"/>
      <c r="P885" s="357"/>
      <c r="Q885" s="357"/>
      <c r="R885" s="357"/>
      <c r="S885" s="357"/>
      <c r="T885" s="357"/>
      <c r="U885" s="357"/>
      <c r="V885" s="357"/>
      <c r="W885" s="357"/>
      <c r="X885" s="357"/>
      <c r="Y885" s="357"/>
      <c r="Z885" s="357"/>
      <c r="AA885" s="357"/>
      <c r="AB885" s="357"/>
      <c r="AC885" s="357"/>
      <c r="AD885" s="357"/>
      <c r="AE885" s="357"/>
      <c r="AF885" s="357"/>
      <c r="AG885" s="357"/>
      <c r="AH885" s="357"/>
      <c r="AI885" s="357"/>
      <c r="AJ885" s="357"/>
      <c r="AK885" s="357"/>
      <c r="AL885" s="357"/>
      <c r="AM885" s="357"/>
      <c r="AN885" s="357"/>
      <c r="AO885" s="357"/>
      <c r="AP885" s="357"/>
      <c r="AQ885" s="357"/>
      <c r="AR885" s="357"/>
      <c r="AS885" s="357"/>
      <c r="AT885" s="357"/>
      <c r="AU885" s="228"/>
      <c r="AV885" s="228"/>
      <c r="AW885" s="228"/>
      <c r="AX885" s="72"/>
    </row>
    <row r="886" spans="1:50" ht="22.5" customHeight="1" x14ac:dyDescent="0.25">
      <c r="A886" s="357"/>
      <c r="B886" s="358"/>
      <c r="C886" s="358"/>
      <c r="D886" s="357"/>
      <c r="E886" s="357"/>
      <c r="F886" s="359"/>
      <c r="G886" s="359"/>
      <c r="H886" s="359"/>
      <c r="I886" s="359"/>
      <c r="J886" s="359"/>
      <c r="K886" s="359"/>
      <c r="L886" s="357"/>
      <c r="M886" s="357"/>
      <c r="N886" s="357"/>
      <c r="O886" s="357"/>
      <c r="P886" s="357"/>
      <c r="Q886" s="357"/>
      <c r="R886" s="357"/>
      <c r="S886" s="357"/>
      <c r="T886" s="357"/>
      <c r="U886" s="357"/>
      <c r="V886" s="357"/>
      <c r="W886" s="357"/>
      <c r="X886" s="357"/>
      <c r="Y886" s="357"/>
      <c r="Z886" s="357"/>
      <c r="AA886" s="357"/>
      <c r="AB886" s="357"/>
      <c r="AC886" s="357"/>
      <c r="AD886" s="357"/>
      <c r="AE886" s="357"/>
      <c r="AF886" s="357"/>
      <c r="AG886" s="357"/>
      <c r="AH886" s="357"/>
      <c r="AI886" s="357"/>
      <c r="AJ886" s="357"/>
      <c r="AK886" s="357"/>
      <c r="AL886" s="357"/>
      <c r="AM886" s="357"/>
      <c r="AN886" s="357"/>
      <c r="AO886" s="357"/>
      <c r="AP886" s="357"/>
      <c r="AQ886" s="357"/>
      <c r="AR886" s="357"/>
      <c r="AS886" s="357"/>
      <c r="AT886" s="357"/>
      <c r="AU886" s="228"/>
      <c r="AV886" s="228"/>
      <c r="AW886" s="228"/>
      <c r="AX886" s="72"/>
    </row>
    <row r="887" spans="1:50" ht="22.5" customHeight="1" x14ac:dyDescent="0.25">
      <c r="A887" s="357"/>
      <c r="B887" s="358"/>
      <c r="C887" s="358"/>
      <c r="D887" s="357"/>
      <c r="E887" s="357"/>
      <c r="F887" s="359"/>
      <c r="G887" s="359"/>
      <c r="H887" s="359"/>
      <c r="I887" s="359"/>
      <c r="J887" s="359"/>
      <c r="K887" s="359"/>
      <c r="L887" s="357"/>
      <c r="M887" s="357"/>
      <c r="N887" s="357"/>
      <c r="O887" s="357"/>
      <c r="P887" s="357"/>
      <c r="Q887" s="357"/>
      <c r="R887" s="357"/>
      <c r="S887" s="357"/>
      <c r="T887" s="357"/>
      <c r="U887" s="357"/>
      <c r="V887" s="357"/>
      <c r="W887" s="357"/>
      <c r="X887" s="357"/>
      <c r="Y887" s="357"/>
      <c r="Z887" s="357"/>
      <c r="AA887" s="357"/>
      <c r="AB887" s="357"/>
      <c r="AC887" s="357"/>
      <c r="AD887" s="357"/>
      <c r="AE887" s="357"/>
      <c r="AF887" s="357"/>
      <c r="AG887" s="357"/>
      <c r="AH887" s="357"/>
      <c r="AI887" s="357"/>
      <c r="AJ887" s="357"/>
      <c r="AK887" s="357"/>
      <c r="AL887" s="357"/>
      <c r="AM887" s="357"/>
      <c r="AN887" s="357"/>
      <c r="AO887" s="357"/>
      <c r="AP887" s="357"/>
      <c r="AQ887" s="357"/>
      <c r="AR887" s="357"/>
      <c r="AS887" s="357"/>
      <c r="AT887" s="357"/>
      <c r="AU887" s="228"/>
      <c r="AV887" s="228"/>
      <c r="AW887" s="228"/>
      <c r="AX887" s="72"/>
    </row>
    <row r="888" spans="1:50" ht="22.5" customHeight="1" x14ac:dyDescent="0.25">
      <c r="A888" s="357"/>
      <c r="B888" s="358"/>
      <c r="C888" s="358"/>
      <c r="D888" s="357"/>
      <c r="E888" s="357"/>
      <c r="F888" s="359"/>
      <c r="G888" s="359"/>
      <c r="H888" s="359"/>
      <c r="I888" s="359"/>
      <c r="J888" s="359"/>
      <c r="K888" s="359"/>
      <c r="L888" s="357"/>
      <c r="M888" s="357"/>
      <c r="N888" s="357"/>
      <c r="O888" s="357"/>
      <c r="P888" s="357"/>
      <c r="Q888" s="357"/>
      <c r="R888" s="357"/>
      <c r="S888" s="357"/>
      <c r="T888" s="357"/>
      <c r="U888" s="357"/>
      <c r="V888" s="357"/>
      <c r="W888" s="357"/>
      <c r="X888" s="357"/>
      <c r="Y888" s="357"/>
      <c r="Z888" s="357"/>
      <c r="AA888" s="357"/>
      <c r="AB888" s="357"/>
      <c r="AC888" s="357"/>
      <c r="AD888" s="357"/>
      <c r="AE888" s="357"/>
      <c r="AF888" s="357"/>
      <c r="AG888" s="357"/>
      <c r="AH888" s="357"/>
      <c r="AI888" s="357"/>
      <c r="AJ888" s="357"/>
      <c r="AK888" s="357"/>
      <c r="AL888" s="357"/>
      <c r="AM888" s="357"/>
      <c r="AN888" s="357"/>
      <c r="AO888" s="357"/>
      <c r="AP888" s="357"/>
      <c r="AQ888" s="357"/>
      <c r="AR888" s="357"/>
      <c r="AS888" s="357"/>
      <c r="AT888" s="357"/>
      <c r="AU888" s="228"/>
      <c r="AV888" s="228"/>
      <c r="AW888" s="228"/>
      <c r="AX888" s="72"/>
    </row>
    <row r="889" spans="1:50" ht="22.5" customHeight="1" x14ac:dyDescent="0.25">
      <c r="A889" s="357"/>
      <c r="B889" s="358"/>
      <c r="C889" s="358"/>
      <c r="D889" s="357"/>
      <c r="E889" s="357"/>
      <c r="F889" s="359"/>
      <c r="G889" s="359"/>
      <c r="H889" s="359"/>
      <c r="I889" s="359"/>
      <c r="J889" s="359"/>
      <c r="K889" s="359"/>
      <c r="L889" s="357"/>
      <c r="M889" s="357"/>
      <c r="N889" s="357"/>
      <c r="O889" s="357"/>
      <c r="P889" s="357"/>
      <c r="Q889" s="357"/>
      <c r="R889" s="357"/>
      <c r="S889" s="357"/>
      <c r="T889" s="357"/>
      <c r="U889" s="357"/>
      <c r="V889" s="357"/>
      <c r="W889" s="357"/>
      <c r="X889" s="357"/>
      <c r="Y889" s="357"/>
      <c r="Z889" s="357"/>
      <c r="AA889" s="357"/>
      <c r="AB889" s="357"/>
      <c r="AC889" s="357"/>
      <c r="AD889" s="357"/>
      <c r="AE889" s="357"/>
      <c r="AF889" s="357"/>
      <c r="AG889" s="357"/>
      <c r="AH889" s="357"/>
      <c r="AI889" s="357"/>
      <c r="AJ889" s="357"/>
      <c r="AK889" s="357"/>
      <c r="AL889" s="357"/>
      <c r="AM889" s="357"/>
      <c r="AN889" s="357"/>
      <c r="AO889" s="357"/>
      <c r="AP889" s="357"/>
      <c r="AQ889" s="357"/>
      <c r="AR889" s="357"/>
      <c r="AS889" s="357"/>
      <c r="AT889" s="357"/>
      <c r="AU889" s="228"/>
      <c r="AV889" s="228"/>
      <c r="AW889" s="228"/>
      <c r="AX889" s="72"/>
    </row>
    <row r="890" spans="1:50" ht="22.5" customHeight="1" x14ac:dyDescent="0.25">
      <c r="A890" s="357"/>
      <c r="B890" s="358"/>
      <c r="C890" s="358"/>
      <c r="D890" s="357"/>
      <c r="E890" s="357"/>
      <c r="F890" s="359"/>
      <c r="G890" s="359"/>
      <c r="H890" s="359"/>
      <c r="I890" s="359"/>
      <c r="J890" s="359"/>
      <c r="K890" s="359"/>
      <c r="L890" s="357"/>
      <c r="M890" s="357"/>
      <c r="N890" s="357"/>
      <c r="O890" s="357"/>
      <c r="P890" s="357"/>
      <c r="Q890" s="357"/>
      <c r="R890" s="357"/>
      <c r="S890" s="357"/>
      <c r="T890" s="357"/>
      <c r="U890" s="357"/>
      <c r="V890" s="357"/>
      <c r="W890" s="357"/>
      <c r="X890" s="357"/>
      <c r="Y890" s="357"/>
      <c r="Z890" s="357"/>
      <c r="AA890" s="357"/>
      <c r="AB890" s="357"/>
      <c r="AC890" s="357"/>
      <c r="AD890" s="357"/>
      <c r="AE890" s="357"/>
      <c r="AF890" s="357"/>
      <c r="AG890" s="357"/>
      <c r="AH890" s="357"/>
      <c r="AI890" s="357"/>
      <c r="AJ890" s="357"/>
      <c r="AK890" s="357"/>
      <c r="AL890" s="357"/>
      <c r="AM890" s="357"/>
      <c r="AN890" s="357"/>
      <c r="AO890" s="357"/>
      <c r="AP890" s="357"/>
      <c r="AQ890" s="357"/>
      <c r="AR890" s="357"/>
      <c r="AS890" s="357"/>
      <c r="AT890" s="357"/>
      <c r="AU890" s="228"/>
      <c r="AV890" s="228"/>
      <c r="AW890" s="228"/>
      <c r="AX890" s="72"/>
    </row>
    <row r="891" spans="1:50" ht="22.5" customHeight="1" x14ac:dyDescent="0.25">
      <c r="A891" s="357"/>
      <c r="B891" s="358"/>
      <c r="C891" s="358"/>
      <c r="D891" s="357"/>
      <c r="E891" s="357"/>
      <c r="F891" s="359"/>
      <c r="G891" s="359"/>
      <c r="H891" s="359"/>
      <c r="I891" s="359"/>
      <c r="J891" s="359"/>
      <c r="K891" s="359"/>
      <c r="L891" s="357"/>
      <c r="M891" s="357"/>
      <c r="N891" s="357"/>
      <c r="O891" s="357"/>
      <c r="P891" s="357"/>
      <c r="Q891" s="357"/>
      <c r="R891" s="357"/>
      <c r="S891" s="357"/>
      <c r="T891" s="357"/>
      <c r="U891" s="357"/>
      <c r="V891" s="357"/>
      <c r="W891" s="357"/>
      <c r="X891" s="357"/>
      <c r="Y891" s="357"/>
      <c r="Z891" s="357"/>
      <c r="AA891" s="357"/>
      <c r="AB891" s="357"/>
      <c r="AC891" s="357"/>
      <c r="AD891" s="357"/>
      <c r="AE891" s="357"/>
      <c r="AF891" s="357"/>
      <c r="AG891" s="357"/>
      <c r="AH891" s="357"/>
      <c r="AI891" s="357"/>
      <c r="AJ891" s="357"/>
      <c r="AK891" s="357"/>
      <c r="AL891" s="357"/>
      <c r="AM891" s="357"/>
      <c r="AN891" s="357"/>
      <c r="AO891" s="357"/>
      <c r="AP891" s="357"/>
      <c r="AQ891" s="357"/>
      <c r="AR891" s="357"/>
      <c r="AS891" s="357"/>
      <c r="AT891" s="357"/>
      <c r="AU891" s="228"/>
      <c r="AV891" s="228"/>
      <c r="AW891" s="228"/>
      <c r="AX891" s="72"/>
    </row>
    <row r="892" spans="1:50" ht="22.5" customHeight="1" x14ac:dyDescent="0.25">
      <c r="A892" s="357"/>
      <c r="B892" s="358"/>
      <c r="C892" s="358"/>
      <c r="D892" s="357"/>
      <c r="E892" s="357"/>
      <c r="F892" s="359"/>
      <c r="G892" s="359"/>
      <c r="H892" s="359"/>
      <c r="I892" s="359"/>
      <c r="J892" s="359"/>
      <c r="K892" s="359"/>
      <c r="L892" s="357"/>
      <c r="M892" s="357"/>
      <c r="N892" s="357"/>
      <c r="O892" s="357"/>
      <c r="P892" s="357"/>
      <c r="Q892" s="357"/>
      <c r="R892" s="357"/>
      <c r="S892" s="357"/>
      <c r="T892" s="357"/>
      <c r="U892" s="357"/>
      <c r="V892" s="357"/>
      <c r="W892" s="357"/>
      <c r="X892" s="357"/>
      <c r="Y892" s="357"/>
      <c r="Z892" s="357"/>
      <c r="AA892" s="357"/>
      <c r="AB892" s="357"/>
      <c r="AC892" s="357"/>
      <c r="AD892" s="357"/>
      <c r="AE892" s="357"/>
      <c r="AF892" s="357"/>
      <c r="AG892" s="357"/>
      <c r="AH892" s="357"/>
      <c r="AI892" s="357"/>
      <c r="AJ892" s="357"/>
      <c r="AK892" s="357"/>
      <c r="AL892" s="357"/>
      <c r="AM892" s="357"/>
      <c r="AN892" s="357"/>
      <c r="AO892" s="357"/>
      <c r="AP892" s="357"/>
      <c r="AQ892" s="357"/>
      <c r="AR892" s="357"/>
      <c r="AS892" s="357"/>
      <c r="AT892" s="357"/>
      <c r="AU892" s="228"/>
      <c r="AV892" s="228"/>
      <c r="AW892" s="228"/>
      <c r="AX892" s="72"/>
    </row>
    <row r="893" spans="1:50" ht="22.5" customHeight="1" x14ac:dyDescent="0.25">
      <c r="A893" s="357"/>
      <c r="B893" s="358"/>
      <c r="C893" s="358"/>
      <c r="D893" s="357"/>
      <c r="E893" s="357"/>
      <c r="F893" s="359"/>
      <c r="G893" s="359"/>
      <c r="H893" s="359"/>
      <c r="I893" s="359"/>
      <c r="J893" s="359"/>
      <c r="K893" s="359"/>
      <c r="L893" s="357"/>
      <c r="M893" s="357"/>
      <c r="N893" s="357"/>
      <c r="O893" s="357"/>
      <c r="P893" s="357"/>
      <c r="Q893" s="357"/>
      <c r="R893" s="357"/>
      <c r="S893" s="357"/>
      <c r="T893" s="357"/>
      <c r="U893" s="357"/>
      <c r="V893" s="357"/>
      <c r="W893" s="357"/>
      <c r="X893" s="357"/>
      <c r="Y893" s="357"/>
      <c r="Z893" s="357"/>
      <c r="AA893" s="357"/>
      <c r="AB893" s="357"/>
      <c r="AC893" s="357"/>
      <c r="AD893" s="357"/>
      <c r="AE893" s="357"/>
      <c r="AF893" s="357"/>
      <c r="AG893" s="357"/>
      <c r="AH893" s="357"/>
      <c r="AI893" s="357"/>
      <c r="AJ893" s="357"/>
      <c r="AK893" s="357"/>
      <c r="AL893" s="357"/>
      <c r="AM893" s="357"/>
      <c r="AN893" s="357"/>
      <c r="AO893" s="357"/>
      <c r="AP893" s="357"/>
      <c r="AQ893" s="357"/>
      <c r="AR893" s="357"/>
      <c r="AS893" s="357"/>
      <c r="AT893" s="357"/>
      <c r="AU893" s="228"/>
      <c r="AV893" s="228"/>
      <c r="AW893" s="228"/>
      <c r="AX893" s="72"/>
    </row>
    <row r="894" spans="1:50" ht="22.5" customHeight="1" x14ac:dyDescent="0.25">
      <c r="A894" s="357"/>
      <c r="B894" s="358"/>
      <c r="C894" s="358"/>
      <c r="D894" s="357"/>
      <c r="E894" s="357"/>
      <c r="F894" s="359"/>
      <c r="G894" s="359"/>
      <c r="H894" s="359"/>
      <c r="I894" s="359"/>
      <c r="J894" s="359"/>
      <c r="K894" s="359"/>
      <c r="L894" s="357"/>
      <c r="M894" s="357"/>
      <c r="N894" s="357"/>
      <c r="O894" s="357"/>
      <c r="P894" s="357"/>
      <c r="Q894" s="357"/>
      <c r="R894" s="357"/>
      <c r="S894" s="357"/>
      <c r="T894" s="357"/>
      <c r="U894" s="357"/>
      <c r="V894" s="357"/>
      <c r="W894" s="357"/>
      <c r="X894" s="357"/>
      <c r="Y894" s="357"/>
      <c r="Z894" s="357"/>
      <c r="AA894" s="357"/>
      <c r="AB894" s="357"/>
      <c r="AC894" s="357"/>
      <c r="AD894" s="357"/>
      <c r="AE894" s="357"/>
      <c r="AF894" s="357"/>
      <c r="AG894" s="357"/>
      <c r="AH894" s="357"/>
      <c r="AI894" s="357"/>
      <c r="AJ894" s="357"/>
      <c r="AK894" s="357"/>
      <c r="AL894" s="357"/>
      <c r="AM894" s="357"/>
      <c r="AN894" s="357"/>
      <c r="AO894" s="357"/>
      <c r="AP894" s="357"/>
      <c r="AQ894" s="357"/>
      <c r="AR894" s="357"/>
      <c r="AS894" s="357"/>
      <c r="AT894" s="357"/>
      <c r="AU894" s="228"/>
      <c r="AV894" s="228"/>
      <c r="AW894" s="228"/>
      <c r="AX894" s="72"/>
    </row>
    <row r="895" spans="1:50" ht="22.5" customHeight="1" x14ac:dyDescent="0.25">
      <c r="A895" s="357"/>
      <c r="B895" s="358"/>
      <c r="C895" s="358"/>
      <c r="D895" s="357"/>
      <c r="E895" s="357"/>
      <c r="F895" s="359"/>
      <c r="G895" s="359"/>
      <c r="H895" s="359"/>
      <c r="I895" s="359"/>
      <c r="J895" s="359"/>
      <c r="K895" s="359"/>
      <c r="L895" s="357"/>
      <c r="M895" s="357"/>
      <c r="N895" s="357"/>
      <c r="O895" s="357"/>
      <c r="P895" s="357"/>
      <c r="Q895" s="357"/>
      <c r="R895" s="357"/>
      <c r="S895" s="357"/>
      <c r="T895" s="357"/>
      <c r="U895" s="357"/>
      <c r="V895" s="357"/>
      <c r="W895" s="357"/>
      <c r="X895" s="357"/>
      <c r="Y895" s="357"/>
      <c r="Z895" s="357"/>
      <c r="AA895" s="357"/>
      <c r="AB895" s="357"/>
      <c r="AC895" s="357"/>
      <c r="AD895" s="357"/>
      <c r="AE895" s="357"/>
      <c r="AF895" s="357"/>
      <c r="AG895" s="357"/>
      <c r="AH895" s="357"/>
      <c r="AI895" s="357"/>
      <c r="AJ895" s="357"/>
      <c r="AK895" s="357"/>
      <c r="AL895" s="357"/>
      <c r="AM895" s="357"/>
      <c r="AN895" s="357"/>
      <c r="AO895" s="357"/>
      <c r="AP895" s="357"/>
      <c r="AQ895" s="357"/>
      <c r="AR895" s="357"/>
      <c r="AS895" s="357"/>
      <c r="AT895" s="357"/>
      <c r="AU895" s="228"/>
      <c r="AV895" s="228"/>
      <c r="AW895" s="228"/>
      <c r="AX895" s="72"/>
    </row>
    <row r="896" spans="1:50" ht="22.5" customHeight="1" x14ac:dyDescent="0.25">
      <c r="A896" s="357"/>
      <c r="B896" s="358"/>
      <c r="C896" s="358"/>
      <c r="D896" s="357"/>
      <c r="E896" s="357"/>
      <c r="F896" s="359"/>
      <c r="G896" s="359"/>
      <c r="H896" s="359"/>
      <c r="I896" s="359"/>
      <c r="J896" s="359"/>
      <c r="K896" s="359"/>
      <c r="L896" s="357"/>
      <c r="M896" s="357"/>
      <c r="N896" s="357"/>
      <c r="O896" s="357"/>
      <c r="P896" s="357"/>
      <c r="Q896" s="357"/>
      <c r="R896" s="357"/>
      <c r="S896" s="357"/>
      <c r="T896" s="357"/>
      <c r="U896" s="357"/>
      <c r="V896" s="357"/>
      <c r="W896" s="357"/>
      <c r="X896" s="357"/>
      <c r="Y896" s="357"/>
      <c r="Z896" s="357"/>
      <c r="AA896" s="357"/>
      <c r="AB896" s="357"/>
      <c r="AC896" s="357"/>
      <c r="AD896" s="357"/>
      <c r="AE896" s="357"/>
      <c r="AF896" s="357"/>
      <c r="AG896" s="357"/>
      <c r="AH896" s="357"/>
      <c r="AI896" s="357"/>
      <c r="AJ896" s="357"/>
      <c r="AK896" s="357"/>
      <c r="AL896" s="357"/>
      <c r="AM896" s="357"/>
      <c r="AN896" s="357"/>
      <c r="AO896" s="357"/>
      <c r="AP896" s="357"/>
      <c r="AQ896" s="357"/>
      <c r="AR896" s="357"/>
      <c r="AS896" s="357"/>
      <c r="AT896" s="357"/>
      <c r="AU896" s="228"/>
      <c r="AV896" s="228"/>
      <c r="AW896" s="228"/>
      <c r="AX896" s="72"/>
    </row>
    <row r="897" spans="1:50" ht="22.5" customHeight="1" x14ac:dyDescent="0.25">
      <c r="A897" s="357"/>
      <c r="B897" s="358"/>
      <c r="C897" s="358"/>
      <c r="D897" s="357"/>
      <c r="E897" s="357"/>
      <c r="F897" s="359"/>
      <c r="G897" s="359"/>
      <c r="H897" s="359"/>
      <c r="I897" s="359"/>
      <c r="J897" s="359"/>
      <c r="K897" s="359"/>
      <c r="L897" s="357"/>
      <c r="M897" s="357"/>
      <c r="N897" s="357"/>
      <c r="O897" s="357"/>
      <c r="P897" s="357"/>
      <c r="Q897" s="357"/>
      <c r="R897" s="357"/>
      <c r="S897" s="357"/>
      <c r="T897" s="357"/>
      <c r="U897" s="357"/>
      <c r="V897" s="357"/>
      <c r="W897" s="357"/>
      <c r="X897" s="357"/>
      <c r="Y897" s="357"/>
      <c r="Z897" s="357"/>
      <c r="AA897" s="357"/>
      <c r="AB897" s="357"/>
      <c r="AC897" s="357"/>
      <c r="AD897" s="357"/>
      <c r="AE897" s="357"/>
      <c r="AF897" s="357"/>
      <c r="AG897" s="357"/>
      <c r="AH897" s="357"/>
      <c r="AI897" s="357"/>
      <c r="AJ897" s="357"/>
      <c r="AK897" s="357"/>
      <c r="AL897" s="357"/>
      <c r="AM897" s="357"/>
      <c r="AN897" s="357"/>
      <c r="AO897" s="357"/>
      <c r="AP897" s="357"/>
      <c r="AQ897" s="357"/>
      <c r="AR897" s="357"/>
      <c r="AS897" s="357"/>
      <c r="AT897" s="357"/>
      <c r="AU897" s="228"/>
      <c r="AV897" s="228"/>
      <c r="AW897" s="228"/>
      <c r="AX897" s="72"/>
    </row>
    <row r="898" spans="1:50" ht="22.5" customHeight="1" x14ac:dyDescent="0.25">
      <c r="A898" s="357"/>
      <c r="B898" s="358"/>
      <c r="C898" s="358"/>
      <c r="D898" s="357"/>
      <c r="E898" s="357"/>
      <c r="F898" s="359"/>
      <c r="G898" s="359"/>
      <c r="H898" s="359"/>
      <c r="I898" s="359"/>
      <c r="J898" s="359"/>
      <c r="K898" s="359"/>
      <c r="L898" s="357"/>
      <c r="M898" s="357"/>
      <c r="N898" s="357"/>
      <c r="O898" s="357"/>
      <c r="P898" s="357"/>
      <c r="Q898" s="357"/>
      <c r="R898" s="357"/>
      <c r="S898" s="357"/>
      <c r="T898" s="357"/>
      <c r="U898" s="357"/>
      <c r="V898" s="357"/>
      <c r="W898" s="357"/>
      <c r="X898" s="357"/>
      <c r="Y898" s="357"/>
      <c r="Z898" s="357"/>
      <c r="AA898" s="357"/>
      <c r="AB898" s="357"/>
      <c r="AC898" s="357"/>
      <c r="AD898" s="357"/>
      <c r="AE898" s="357"/>
      <c r="AF898" s="357"/>
      <c r="AG898" s="357"/>
      <c r="AH898" s="357"/>
      <c r="AI898" s="357"/>
      <c r="AJ898" s="357"/>
      <c r="AK898" s="357"/>
      <c r="AL898" s="357"/>
      <c r="AM898" s="357"/>
      <c r="AN898" s="357"/>
      <c r="AO898" s="357"/>
      <c r="AP898" s="357"/>
      <c r="AQ898" s="357"/>
      <c r="AR898" s="357"/>
      <c r="AS898" s="357"/>
      <c r="AT898" s="357"/>
      <c r="AU898" s="228"/>
      <c r="AV898" s="228"/>
      <c r="AW898" s="228"/>
      <c r="AX898" s="72"/>
    </row>
    <row r="899" spans="1:50" ht="22.5" customHeight="1" x14ac:dyDescent="0.25">
      <c r="A899" s="357"/>
      <c r="B899" s="358"/>
      <c r="C899" s="358"/>
      <c r="D899" s="357"/>
      <c r="E899" s="357"/>
      <c r="F899" s="359"/>
      <c r="G899" s="359"/>
      <c r="H899" s="359"/>
      <c r="I899" s="359"/>
      <c r="J899" s="359"/>
      <c r="K899" s="359"/>
      <c r="L899" s="357"/>
      <c r="M899" s="357"/>
      <c r="N899" s="357"/>
      <c r="O899" s="357"/>
      <c r="P899" s="357"/>
      <c r="Q899" s="357"/>
      <c r="R899" s="357"/>
      <c r="S899" s="357"/>
      <c r="T899" s="357"/>
      <c r="U899" s="357"/>
      <c r="V899" s="357"/>
      <c r="W899" s="357"/>
      <c r="X899" s="357"/>
      <c r="Y899" s="357"/>
      <c r="Z899" s="357"/>
      <c r="AA899" s="357"/>
      <c r="AB899" s="357"/>
      <c r="AC899" s="357"/>
      <c r="AD899" s="357"/>
      <c r="AE899" s="357"/>
      <c r="AF899" s="357"/>
      <c r="AG899" s="357"/>
      <c r="AH899" s="357"/>
      <c r="AI899" s="357"/>
      <c r="AJ899" s="357"/>
      <c r="AK899" s="357"/>
      <c r="AL899" s="357"/>
      <c r="AM899" s="357"/>
      <c r="AN899" s="357"/>
      <c r="AO899" s="357"/>
      <c r="AP899" s="357"/>
      <c r="AQ899" s="357"/>
      <c r="AR899" s="357"/>
      <c r="AS899" s="357"/>
      <c r="AT899" s="357"/>
      <c r="AU899" s="228"/>
      <c r="AV899" s="228"/>
      <c r="AW899" s="228"/>
      <c r="AX899" s="72"/>
    </row>
    <row r="900" spans="1:50" ht="22.5" customHeight="1" x14ac:dyDescent="0.25">
      <c r="A900" s="357"/>
      <c r="B900" s="358"/>
      <c r="C900" s="358"/>
      <c r="D900" s="357"/>
      <c r="E900" s="357"/>
      <c r="F900" s="359"/>
      <c r="G900" s="359"/>
      <c r="H900" s="359"/>
      <c r="I900" s="359"/>
      <c r="J900" s="359"/>
      <c r="K900" s="359"/>
      <c r="L900" s="357"/>
      <c r="M900" s="357"/>
      <c r="N900" s="357"/>
      <c r="O900" s="357"/>
      <c r="P900" s="357"/>
      <c r="Q900" s="357"/>
      <c r="R900" s="357"/>
      <c r="S900" s="357"/>
      <c r="T900" s="357"/>
      <c r="U900" s="357"/>
      <c r="V900" s="357"/>
      <c r="W900" s="357"/>
      <c r="X900" s="357"/>
      <c r="Y900" s="357"/>
      <c r="Z900" s="357"/>
      <c r="AA900" s="357"/>
      <c r="AB900" s="357"/>
      <c r="AC900" s="357"/>
      <c r="AD900" s="357"/>
      <c r="AE900" s="357"/>
      <c r="AF900" s="357"/>
      <c r="AG900" s="357"/>
      <c r="AH900" s="357"/>
      <c r="AI900" s="357"/>
      <c r="AJ900" s="357"/>
      <c r="AK900" s="357"/>
      <c r="AL900" s="357"/>
      <c r="AM900" s="357"/>
      <c r="AN900" s="357"/>
      <c r="AO900" s="357"/>
      <c r="AP900" s="357"/>
      <c r="AQ900" s="357"/>
      <c r="AR900" s="357"/>
      <c r="AS900" s="357"/>
      <c r="AT900" s="357"/>
      <c r="AU900" s="228"/>
      <c r="AV900" s="228"/>
      <c r="AW900" s="228"/>
      <c r="AX900" s="72"/>
    </row>
    <row r="901" spans="1:50" ht="22.5" customHeight="1" x14ac:dyDescent="0.25">
      <c r="A901" s="357"/>
      <c r="B901" s="358"/>
      <c r="C901" s="358"/>
      <c r="D901" s="357"/>
      <c r="E901" s="357"/>
      <c r="F901" s="359"/>
      <c r="G901" s="359"/>
      <c r="H901" s="359"/>
      <c r="I901" s="359"/>
      <c r="J901" s="359"/>
      <c r="K901" s="359"/>
      <c r="L901" s="357"/>
      <c r="M901" s="357"/>
      <c r="N901" s="357"/>
      <c r="O901" s="357"/>
      <c r="P901" s="357"/>
      <c r="Q901" s="357"/>
      <c r="R901" s="357"/>
      <c r="S901" s="357"/>
      <c r="T901" s="357"/>
      <c r="U901" s="357"/>
      <c r="V901" s="357"/>
      <c r="W901" s="357"/>
      <c r="X901" s="357"/>
      <c r="Y901" s="357"/>
      <c r="Z901" s="357"/>
      <c r="AA901" s="357"/>
      <c r="AB901" s="357"/>
      <c r="AC901" s="357"/>
      <c r="AD901" s="357"/>
      <c r="AE901" s="357"/>
      <c r="AF901" s="357"/>
      <c r="AG901" s="357"/>
      <c r="AH901" s="357"/>
      <c r="AI901" s="357"/>
      <c r="AJ901" s="357"/>
      <c r="AK901" s="357"/>
      <c r="AL901" s="357"/>
      <c r="AM901" s="357"/>
      <c r="AN901" s="357"/>
      <c r="AO901" s="357"/>
      <c r="AP901" s="357"/>
      <c r="AQ901" s="357"/>
      <c r="AR901" s="357"/>
      <c r="AS901" s="357"/>
      <c r="AT901" s="357"/>
      <c r="AU901" s="228"/>
      <c r="AV901" s="228"/>
      <c r="AW901" s="228"/>
      <c r="AX901" s="72"/>
    </row>
    <row r="902" spans="1:50" ht="22.5" customHeight="1" x14ac:dyDescent="0.25">
      <c r="A902" s="357"/>
      <c r="B902" s="358"/>
      <c r="C902" s="358"/>
      <c r="D902" s="357"/>
      <c r="E902" s="357"/>
      <c r="F902" s="359"/>
      <c r="G902" s="359"/>
      <c r="H902" s="359"/>
      <c r="I902" s="359"/>
      <c r="J902" s="359"/>
      <c r="K902" s="359"/>
      <c r="L902" s="357"/>
      <c r="M902" s="357"/>
      <c r="N902" s="357"/>
      <c r="O902" s="357"/>
      <c r="P902" s="357"/>
      <c r="Q902" s="357"/>
      <c r="R902" s="357"/>
      <c r="S902" s="357"/>
      <c r="T902" s="357"/>
      <c r="U902" s="357"/>
      <c r="V902" s="357"/>
      <c r="W902" s="357"/>
      <c r="X902" s="357"/>
      <c r="Y902" s="357"/>
      <c r="Z902" s="357"/>
      <c r="AA902" s="357"/>
      <c r="AB902" s="357"/>
      <c r="AC902" s="357"/>
      <c r="AD902" s="357"/>
      <c r="AE902" s="357"/>
      <c r="AF902" s="357"/>
      <c r="AG902" s="357"/>
      <c r="AH902" s="357"/>
      <c r="AI902" s="357"/>
      <c r="AJ902" s="357"/>
      <c r="AK902" s="357"/>
      <c r="AL902" s="357"/>
      <c r="AM902" s="357"/>
      <c r="AN902" s="357"/>
      <c r="AO902" s="357"/>
      <c r="AP902" s="357"/>
      <c r="AQ902" s="357"/>
      <c r="AR902" s="357"/>
      <c r="AS902" s="357"/>
      <c r="AT902" s="357"/>
      <c r="AU902" s="228"/>
      <c r="AV902" s="228"/>
      <c r="AW902" s="228"/>
      <c r="AX902" s="72"/>
    </row>
    <row r="903" spans="1:50" ht="22.5" customHeight="1" x14ac:dyDescent="0.25">
      <c r="A903" s="357"/>
      <c r="B903" s="358"/>
      <c r="C903" s="358"/>
      <c r="D903" s="357"/>
      <c r="E903" s="357"/>
      <c r="F903" s="359"/>
      <c r="G903" s="359"/>
      <c r="H903" s="359"/>
      <c r="I903" s="359"/>
      <c r="J903" s="359"/>
      <c r="K903" s="359"/>
      <c r="L903" s="357"/>
      <c r="M903" s="357"/>
      <c r="N903" s="357"/>
      <c r="O903" s="357"/>
      <c r="P903" s="357"/>
      <c r="Q903" s="357"/>
      <c r="R903" s="357"/>
      <c r="S903" s="357"/>
      <c r="T903" s="357"/>
      <c r="U903" s="357"/>
      <c r="V903" s="357"/>
      <c r="W903" s="357"/>
      <c r="X903" s="357"/>
      <c r="Y903" s="357"/>
      <c r="Z903" s="357"/>
      <c r="AA903" s="357"/>
      <c r="AB903" s="357"/>
      <c r="AC903" s="357"/>
      <c r="AD903" s="357"/>
      <c r="AE903" s="357"/>
      <c r="AF903" s="357"/>
      <c r="AG903" s="357"/>
      <c r="AH903" s="357"/>
      <c r="AI903" s="357"/>
      <c r="AJ903" s="357"/>
      <c r="AK903" s="357"/>
      <c r="AL903" s="357"/>
      <c r="AM903" s="357"/>
      <c r="AN903" s="357"/>
      <c r="AO903" s="357"/>
      <c r="AP903" s="357"/>
      <c r="AQ903" s="357"/>
      <c r="AR903" s="357"/>
      <c r="AS903" s="357"/>
      <c r="AT903" s="357"/>
      <c r="AU903" s="228"/>
      <c r="AV903" s="228"/>
      <c r="AW903" s="228"/>
      <c r="AX903" s="72"/>
    </row>
    <row r="904" spans="1:50" ht="22.5" customHeight="1" x14ac:dyDescent="0.25">
      <c r="A904" s="357"/>
      <c r="B904" s="358"/>
      <c r="C904" s="358"/>
      <c r="D904" s="357"/>
      <c r="E904" s="357"/>
      <c r="F904" s="359"/>
      <c r="G904" s="359"/>
      <c r="H904" s="359"/>
      <c r="I904" s="359"/>
      <c r="J904" s="359"/>
      <c r="K904" s="359"/>
      <c r="L904" s="357"/>
      <c r="M904" s="357"/>
      <c r="N904" s="357"/>
      <c r="O904" s="357"/>
      <c r="P904" s="357"/>
      <c r="Q904" s="357"/>
      <c r="R904" s="357"/>
      <c r="S904" s="357"/>
      <c r="T904" s="357"/>
      <c r="U904" s="357"/>
      <c r="V904" s="357"/>
      <c r="W904" s="357"/>
      <c r="X904" s="357"/>
      <c r="Y904" s="357"/>
      <c r="Z904" s="357"/>
      <c r="AA904" s="357"/>
      <c r="AB904" s="357"/>
      <c r="AC904" s="357"/>
      <c r="AD904" s="357"/>
      <c r="AE904" s="357"/>
      <c r="AF904" s="357"/>
      <c r="AG904" s="357"/>
      <c r="AH904" s="357"/>
      <c r="AI904" s="357"/>
      <c r="AJ904" s="357"/>
      <c r="AK904" s="357"/>
      <c r="AL904" s="357"/>
      <c r="AM904" s="357"/>
      <c r="AN904" s="357"/>
      <c r="AO904" s="357"/>
      <c r="AP904" s="357"/>
      <c r="AQ904" s="357"/>
      <c r="AR904" s="357"/>
      <c r="AS904" s="357"/>
      <c r="AT904" s="357"/>
      <c r="AU904" s="228"/>
      <c r="AV904" s="228"/>
      <c r="AW904" s="228"/>
      <c r="AX904" s="72"/>
    </row>
    <row r="905" spans="1:50" ht="22.5" customHeight="1" x14ac:dyDescent="0.25">
      <c r="A905" s="357"/>
      <c r="B905" s="358"/>
      <c r="C905" s="358"/>
      <c r="D905" s="357"/>
      <c r="E905" s="357"/>
      <c r="F905" s="359"/>
      <c r="G905" s="359"/>
      <c r="H905" s="359"/>
      <c r="I905" s="359"/>
      <c r="J905" s="359"/>
      <c r="K905" s="359"/>
      <c r="L905" s="357"/>
      <c r="M905" s="357"/>
      <c r="N905" s="357"/>
      <c r="O905" s="357"/>
      <c r="P905" s="357"/>
      <c r="Q905" s="357"/>
      <c r="R905" s="357"/>
      <c r="S905" s="357"/>
      <c r="T905" s="357"/>
      <c r="U905" s="357"/>
      <c r="V905" s="357"/>
      <c r="W905" s="357"/>
      <c r="X905" s="357"/>
      <c r="Y905" s="357"/>
      <c r="Z905" s="357"/>
      <c r="AA905" s="357"/>
      <c r="AB905" s="357"/>
      <c r="AC905" s="357"/>
      <c r="AD905" s="357"/>
      <c r="AE905" s="357"/>
      <c r="AF905" s="357"/>
      <c r="AG905" s="357"/>
      <c r="AH905" s="357"/>
      <c r="AI905" s="357"/>
      <c r="AJ905" s="357"/>
      <c r="AK905" s="357"/>
      <c r="AL905" s="357"/>
      <c r="AM905" s="357"/>
      <c r="AN905" s="357"/>
      <c r="AO905" s="357"/>
      <c r="AP905" s="357"/>
      <c r="AQ905" s="357"/>
      <c r="AR905" s="357"/>
      <c r="AS905" s="357"/>
      <c r="AT905" s="357"/>
      <c r="AU905" s="228"/>
      <c r="AV905" s="228"/>
      <c r="AW905" s="228"/>
      <c r="AX905" s="72"/>
    </row>
    <row r="906" spans="1:50" ht="22.5" customHeight="1" x14ac:dyDescent="0.25">
      <c r="A906" s="357"/>
      <c r="B906" s="358"/>
      <c r="C906" s="358"/>
      <c r="D906" s="357"/>
      <c r="E906" s="357"/>
      <c r="F906" s="359"/>
      <c r="G906" s="359"/>
      <c r="H906" s="359"/>
      <c r="I906" s="359"/>
      <c r="J906" s="359"/>
      <c r="K906" s="359"/>
      <c r="L906" s="357"/>
      <c r="M906" s="357"/>
      <c r="N906" s="357"/>
      <c r="O906" s="357"/>
      <c r="P906" s="357"/>
      <c r="Q906" s="357"/>
      <c r="R906" s="357"/>
      <c r="S906" s="357"/>
      <c r="T906" s="357"/>
      <c r="U906" s="357"/>
      <c r="V906" s="357"/>
      <c r="W906" s="357"/>
      <c r="X906" s="357"/>
      <c r="Y906" s="357"/>
      <c r="Z906" s="357"/>
      <c r="AA906" s="357"/>
      <c r="AB906" s="357"/>
      <c r="AC906" s="357"/>
      <c r="AD906" s="357"/>
      <c r="AE906" s="357"/>
      <c r="AF906" s="357"/>
      <c r="AG906" s="357"/>
      <c r="AH906" s="357"/>
      <c r="AI906" s="357"/>
      <c r="AJ906" s="357"/>
      <c r="AK906" s="357"/>
      <c r="AL906" s="357"/>
      <c r="AM906" s="357"/>
      <c r="AN906" s="357"/>
      <c r="AO906" s="357"/>
      <c r="AP906" s="357"/>
      <c r="AQ906" s="357"/>
      <c r="AR906" s="357"/>
      <c r="AS906" s="357"/>
      <c r="AT906" s="357"/>
      <c r="AU906" s="228"/>
      <c r="AV906" s="228"/>
      <c r="AW906" s="228"/>
      <c r="AX906" s="72"/>
    </row>
    <row r="907" spans="1:50" ht="22.5" customHeight="1" x14ac:dyDescent="0.25">
      <c r="A907" s="357"/>
      <c r="B907" s="358"/>
      <c r="C907" s="358"/>
      <c r="D907" s="357"/>
      <c r="E907" s="357"/>
      <c r="F907" s="359"/>
      <c r="G907" s="359"/>
      <c r="H907" s="359"/>
      <c r="I907" s="359"/>
      <c r="J907" s="359"/>
      <c r="K907" s="359"/>
      <c r="L907" s="357"/>
      <c r="M907" s="357"/>
      <c r="N907" s="357"/>
      <c r="O907" s="357"/>
      <c r="P907" s="357"/>
      <c r="Q907" s="357"/>
      <c r="R907" s="357"/>
      <c r="S907" s="357"/>
      <c r="T907" s="357"/>
      <c r="U907" s="357"/>
      <c r="V907" s="357"/>
      <c r="W907" s="357"/>
      <c r="X907" s="357"/>
      <c r="Y907" s="357"/>
      <c r="Z907" s="357"/>
      <c r="AA907" s="357"/>
      <c r="AB907" s="357"/>
      <c r="AC907" s="357"/>
      <c r="AD907" s="357"/>
      <c r="AE907" s="357"/>
      <c r="AF907" s="357"/>
      <c r="AG907" s="357"/>
      <c r="AH907" s="357"/>
      <c r="AI907" s="357"/>
      <c r="AJ907" s="357"/>
      <c r="AK907" s="357"/>
      <c r="AL907" s="357"/>
      <c r="AM907" s="357"/>
      <c r="AN907" s="357"/>
      <c r="AO907" s="357"/>
      <c r="AP907" s="357"/>
      <c r="AQ907" s="357"/>
      <c r="AR907" s="357"/>
      <c r="AS907" s="357"/>
      <c r="AT907" s="357"/>
      <c r="AU907" s="228"/>
      <c r="AV907" s="228"/>
      <c r="AW907" s="228"/>
      <c r="AX907" s="72"/>
    </row>
    <row r="908" spans="1:50" ht="22.5" customHeight="1" x14ac:dyDescent="0.25">
      <c r="A908" s="357"/>
      <c r="B908" s="358"/>
      <c r="C908" s="358"/>
      <c r="D908" s="357"/>
      <c r="E908" s="357"/>
      <c r="F908" s="359"/>
      <c r="G908" s="359"/>
      <c r="H908" s="359"/>
      <c r="I908" s="359"/>
      <c r="J908" s="359"/>
      <c r="K908" s="359"/>
      <c r="L908" s="357"/>
      <c r="M908" s="357"/>
      <c r="N908" s="357"/>
      <c r="O908" s="357"/>
      <c r="P908" s="357"/>
      <c r="Q908" s="357"/>
      <c r="R908" s="357"/>
      <c r="S908" s="357"/>
      <c r="T908" s="357"/>
      <c r="U908" s="357"/>
      <c r="V908" s="357"/>
      <c r="W908" s="357"/>
      <c r="X908" s="357"/>
      <c r="Y908" s="357"/>
      <c r="Z908" s="357"/>
      <c r="AA908" s="357"/>
      <c r="AB908" s="357"/>
      <c r="AC908" s="357"/>
      <c r="AD908" s="357"/>
      <c r="AE908" s="357"/>
      <c r="AF908" s="357"/>
      <c r="AG908" s="357"/>
      <c r="AH908" s="357"/>
      <c r="AI908" s="357"/>
      <c r="AJ908" s="357"/>
      <c r="AK908" s="357"/>
      <c r="AL908" s="357"/>
      <c r="AM908" s="357"/>
      <c r="AN908" s="357"/>
      <c r="AO908" s="357"/>
      <c r="AP908" s="357"/>
      <c r="AQ908" s="357"/>
      <c r="AR908" s="357"/>
      <c r="AS908" s="357"/>
      <c r="AT908" s="357"/>
      <c r="AU908" s="228"/>
      <c r="AV908" s="228"/>
      <c r="AW908" s="228"/>
      <c r="AX908" s="72"/>
    </row>
    <row r="909" spans="1:50" ht="22.5" customHeight="1" x14ac:dyDescent="0.25">
      <c r="A909" s="357"/>
      <c r="B909" s="358"/>
      <c r="C909" s="358"/>
      <c r="D909" s="357"/>
      <c r="E909" s="357"/>
      <c r="F909" s="359"/>
      <c r="G909" s="359"/>
      <c r="H909" s="359"/>
      <c r="I909" s="359"/>
      <c r="J909" s="359"/>
      <c r="K909" s="359"/>
      <c r="L909" s="357"/>
      <c r="M909" s="357"/>
      <c r="N909" s="357"/>
      <c r="O909" s="357"/>
      <c r="P909" s="357"/>
      <c r="Q909" s="357"/>
      <c r="R909" s="357"/>
      <c r="S909" s="357"/>
      <c r="T909" s="357"/>
      <c r="U909" s="357"/>
      <c r="V909" s="357"/>
      <c r="W909" s="357"/>
      <c r="X909" s="357"/>
      <c r="Y909" s="357"/>
      <c r="Z909" s="357"/>
      <c r="AA909" s="357"/>
      <c r="AB909" s="357"/>
      <c r="AC909" s="357"/>
      <c r="AD909" s="357"/>
      <c r="AE909" s="357"/>
      <c r="AF909" s="357"/>
      <c r="AG909" s="357"/>
      <c r="AH909" s="357"/>
      <c r="AI909" s="357"/>
      <c r="AJ909" s="357"/>
      <c r="AK909" s="357"/>
      <c r="AL909" s="357"/>
      <c r="AM909" s="357"/>
      <c r="AN909" s="357"/>
      <c r="AO909" s="357"/>
      <c r="AP909" s="357"/>
      <c r="AQ909" s="357"/>
      <c r="AR909" s="357"/>
      <c r="AS909" s="357"/>
      <c r="AT909" s="357"/>
      <c r="AU909" s="228"/>
      <c r="AV909" s="228"/>
      <c r="AW909" s="228"/>
      <c r="AX909" s="72"/>
    </row>
    <row r="910" spans="1:50" ht="22.5" customHeight="1" x14ac:dyDescent="0.25">
      <c r="A910" s="357"/>
      <c r="B910" s="358"/>
      <c r="C910" s="358"/>
      <c r="D910" s="357"/>
      <c r="E910" s="357"/>
      <c r="F910" s="359"/>
      <c r="G910" s="359"/>
      <c r="H910" s="359"/>
      <c r="I910" s="359"/>
      <c r="J910" s="359"/>
      <c r="K910" s="359"/>
      <c r="L910" s="357"/>
      <c r="M910" s="357"/>
      <c r="N910" s="357"/>
      <c r="O910" s="357"/>
      <c r="P910" s="357"/>
      <c r="Q910" s="357"/>
      <c r="R910" s="357"/>
      <c r="S910" s="357"/>
      <c r="T910" s="357"/>
      <c r="U910" s="357"/>
      <c r="V910" s="357"/>
      <c r="W910" s="357"/>
      <c r="X910" s="357"/>
      <c r="Y910" s="357"/>
      <c r="Z910" s="357"/>
      <c r="AA910" s="357"/>
      <c r="AB910" s="357"/>
      <c r="AC910" s="357"/>
      <c r="AD910" s="357"/>
      <c r="AE910" s="357"/>
      <c r="AF910" s="357"/>
      <c r="AG910" s="357"/>
      <c r="AH910" s="357"/>
      <c r="AI910" s="357"/>
      <c r="AJ910" s="357"/>
      <c r="AK910" s="357"/>
      <c r="AL910" s="357"/>
      <c r="AM910" s="357"/>
      <c r="AN910" s="357"/>
      <c r="AO910" s="357"/>
      <c r="AP910" s="357"/>
      <c r="AQ910" s="357"/>
      <c r="AR910" s="357"/>
      <c r="AS910" s="357"/>
      <c r="AT910" s="357"/>
      <c r="AU910" s="228"/>
      <c r="AV910" s="228"/>
      <c r="AW910" s="228"/>
      <c r="AX910" s="72"/>
    </row>
    <row r="911" spans="1:50" ht="22.5" customHeight="1" x14ac:dyDescent="0.25">
      <c r="A911" s="357"/>
      <c r="B911" s="358"/>
      <c r="C911" s="358"/>
      <c r="D911" s="357"/>
      <c r="E911" s="357"/>
      <c r="F911" s="359"/>
      <c r="G911" s="359"/>
      <c r="H911" s="359"/>
      <c r="I911" s="359"/>
      <c r="J911" s="359"/>
      <c r="K911" s="359"/>
      <c r="L911" s="357"/>
      <c r="M911" s="357"/>
      <c r="N911" s="357"/>
      <c r="O911" s="357"/>
      <c r="P911" s="357"/>
      <c r="Q911" s="357"/>
      <c r="R911" s="357"/>
      <c r="S911" s="357"/>
      <c r="T911" s="357"/>
      <c r="U911" s="357"/>
      <c r="V911" s="357"/>
      <c r="W911" s="357"/>
      <c r="X911" s="357"/>
      <c r="Y911" s="357"/>
      <c r="Z911" s="357"/>
      <c r="AA911" s="357"/>
      <c r="AB911" s="357"/>
      <c r="AC911" s="357"/>
      <c r="AD911" s="357"/>
      <c r="AE911" s="357"/>
      <c r="AF911" s="357"/>
      <c r="AG911" s="357"/>
      <c r="AH911" s="357"/>
      <c r="AI911" s="357"/>
      <c r="AJ911" s="357"/>
      <c r="AK911" s="357"/>
      <c r="AL911" s="357"/>
      <c r="AM911" s="357"/>
      <c r="AN911" s="357"/>
      <c r="AO911" s="357"/>
      <c r="AP911" s="357"/>
      <c r="AQ911" s="357"/>
      <c r="AR911" s="357"/>
      <c r="AS911" s="357"/>
      <c r="AT911" s="357"/>
      <c r="AU911" s="228"/>
      <c r="AV911" s="228"/>
      <c r="AW911" s="228"/>
      <c r="AX911" s="72"/>
    </row>
    <row r="912" spans="1:50" ht="22.5" customHeight="1" x14ac:dyDescent="0.25">
      <c r="A912" s="357"/>
      <c r="B912" s="358"/>
      <c r="C912" s="358"/>
      <c r="D912" s="357"/>
      <c r="E912" s="357"/>
      <c r="F912" s="359"/>
      <c r="G912" s="359"/>
      <c r="H912" s="359"/>
      <c r="I912" s="359"/>
      <c r="J912" s="359"/>
      <c r="K912" s="359"/>
      <c r="L912" s="357"/>
      <c r="M912" s="357"/>
      <c r="N912" s="357"/>
      <c r="O912" s="357"/>
      <c r="P912" s="357"/>
      <c r="Q912" s="357"/>
      <c r="R912" s="357"/>
      <c r="S912" s="357"/>
      <c r="T912" s="357"/>
      <c r="U912" s="357"/>
      <c r="V912" s="357"/>
      <c r="W912" s="357"/>
      <c r="X912" s="357"/>
      <c r="Y912" s="357"/>
      <c r="Z912" s="357"/>
      <c r="AA912" s="357"/>
      <c r="AB912" s="357"/>
      <c r="AC912" s="357"/>
      <c r="AD912" s="357"/>
      <c r="AE912" s="357"/>
      <c r="AF912" s="357"/>
      <c r="AG912" s="357"/>
      <c r="AH912" s="357"/>
      <c r="AI912" s="357"/>
      <c r="AJ912" s="357"/>
      <c r="AK912" s="357"/>
      <c r="AL912" s="357"/>
      <c r="AM912" s="357"/>
      <c r="AN912" s="357"/>
      <c r="AO912" s="357"/>
      <c r="AP912" s="357"/>
      <c r="AQ912" s="357"/>
      <c r="AR912" s="357"/>
      <c r="AS912" s="357"/>
      <c r="AT912" s="357"/>
      <c r="AU912" s="228"/>
      <c r="AV912" s="228"/>
      <c r="AW912" s="228"/>
      <c r="AX912" s="72"/>
    </row>
    <row r="913" spans="1:50" ht="22.5" customHeight="1" x14ac:dyDescent="0.25">
      <c r="A913" s="357"/>
      <c r="B913" s="358"/>
      <c r="C913" s="358"/>
      <c r="D913" s="357"/>
      <c r="E913" s="357"/>
      <c r="F913" s="359"/>
      <c r="G913" s="359"/>
      <c r="H913" s="359"/>
      <c r="I913" s="359"/>
      <c r="J913" s="359"/>
      <c r="K913" s="359"/>
      <c r="L913" s="357"/>
      <c r="M913" s="357"/>
      <c r="N913" s="357"/>
      <c r="O913" s="357"/>
      <c r="P913" s="357"/>
      <c r="Q913" s="357"/>
      <c r="R913" s="357"/>
      <c r="S913" s="357"/>
      <c r="T913" s="357"/>
      <c r="U913" s="357"/>
      <c r="V913" s="357"/>
      <c r="W913" s="357"/>
      <c r="X913" s="357"/>
      <c r="Y913" s="357"/>
      <c r="Z913" s="357"/>
      <c r="AA913" s="357"/>
      <c r="AB913" s="357"/>
      <c r="AC913" s="357"/>
      <c r="AD913" s="357"/>
      <c r="AE913" s="357"/>
      <c r="AF913" s="357"/>
      <c r="AG913" s="357"/>
      <c r="AH913" s="357"/>
      <c r="AI913" s="357"/>
      <c r="AJ913" s="357"/>
      <c r="AK913" s="357"/>
      <c r="AL913" s="357"/>
      <c r="AM913" s="357"/>
      <c r="AN913" s="357"/>
      <c r="AO913" s="357"/>
      <c r="AP913" s="357"/>
      <c r="AQ913" s="357"/>
      <c r="AR913" s="357"/>
      <c r="AS913" s="357"/>
      <c r="AT913" s="357"/>
      <c r="AU913" s="228"/>
      <c r="AV913" s="228"/>
      <c r="AW913" s="228"/>
      <c r="AX913" s="72"/>
    </row>
    <row r="914" spans="1:50" ht="22.5" customHeight="1" x14ac:dyDescent="0.25">
      <c r="A914" s="357"/>
      <c r="B914" s="358"/>
      <c r="C914" s="358"/>
      <c r="D914" s="357"/>
      <c r="E914" s="357"/>
      <c r="F914" s="359"/>
      <c r="G914" s="359"/>
      <c r="H914" s="359"/>
      <c r="I914" s="359"/>
      <c r="J914" s="359"/>
      <c r="K914" s="359"/>
      <c r="L914" s="357"/>
      <c r="M914" s="357"/>
      <c r="N914" s="357"/>
      <c r="O914" s="357"/>
      <c r="P914" s="357"/>
      <c r="Q914" s="357"/>
      <c r="R914" s="357"/>
      <c r="S914" s="357"/>
      <c r="T914" s="357"/>
      <c r="U914" s="357"/>
      <c r="V914" s="357"/>
      <c r="W914" s="357"/>
      <c r="X914" s="357"/>
      <c r="Y914" s="357"/>
      <c r="Z914" s="357"/>
      <c r="AA914" s="357"/>
      <c r="AB914" s="357"/>
      <c r="AC914" s="357"/>
      <c r="AD914" s="357"/>
      <c r="AE914" s="357"/>
      <c r="AF914" s="357"/>
      <c r="AG914" s="357"/>
      <c r="AH914" s="357"/>
      <c r="AI914" s="357"/>
      <c r="AJ914" s="357"/>
      <c r="AK914" s="357"/>
      <c r="AL914" s="357"/>
      <c r="AM914" s="357"/>
      <c r="AN914" s="357"/>
      <c r="AO914" s="357"/>
      <c r="AP914" s="357"/>
      <c r="AQ914" s="357"/>
      <c r="AR914" s="357"/>
      <c r="AS914" s="357"/>
      <c r="AT914" s="357"/>
      <c r="AU914" s="228"/>
      <c r="AV914" s="228"/>
      <c r="AW914" s="228"/>
      <c r="AX914" s="72"/>
    </row>
    <row r="915" spans="1:50" ht="22.5" customHeight="1" x14ac:dyDescent="0.25">
      <c r="A915" s="357"/>
      <c r="B915" s="358"/>
      <c r="C915" s="358"/>
      <c r="D915" s="357"/>
      <c r="E915" s="357"/>
      <c r="F915" s="359"/>
      <c r="G915" s="359"/>
      <c r="H915" s="359"/>
      <c r="I915" s="359"/>
      <c r="J915" s="359"/>
      <c r="K915" s="359"/>
      <c r="L915" s="357"/>
      <c r="M915" s="357"/>
      <c r="N915" s="357"/>
      <c r="O915" s="357"/>
      <c r="P915" s="357"/>
      <c r="Q915" s="357"/>
      <c r="R915" s="357"/>
      <c r="S915" s="357"/>
      <c r="T915" s="357"/>
      <c r="U915" s="357"/>
      <c r="V915" s="357"/>
      <c r="W915" s="357"/>
      <c r="X915" s="357"/>
      <c r="Y915" s="357"/>
      <c r="Z915" s="357"/>
      <c r="AA915" s="357"/>
      <c r="AB915" s="357"/>
      <c r="AC915" s="357"/>
      <c r="AD915" s="357"/>
      <c r="AE915" s="357"/>
      <c r="AF915" s="357"/>
      <c r="AG915" s="357"/>
      <c r="AH915" s="357"/>
      <c r="AI915" s="357"/>
      <c r="AJ915" s="357"/>
      <c r="AK915" s="357"/>
      <c r="AL915" s="357"/>
      <c r="AM915" s="357"/>
      <c r="AN915" s="357"/>
      <c r="AO915" s="357"/>
      <c r="AP915" s="357"/>
      <c r="AQ915" s="357"/>
      <c r="AR915" s="357"/>
      <c r="AS915" s="357"/>
      <c r="AT915" s="357"/>
      <c r="AU915" s="228"/>
      <c r="AV915" s="228"/>
      <c r="AW915" s="228"/>
      <c r="AX915" s="72"/>
    </row>
    <row r="916" spans="1:50" ht="22.5" customHeight="1" x14ac:dyDescent="0.25">
      <c r="A916" s="357"/>
      <c r="B916" s="358"/>
      <c r="C916" s="358"/>
      <c r="D916" s="357"/>
      <c r="E916" s="357"/>
      <c r="F916" s="359"/>
      <c r="G916" s="359"/>
      <c r="H916" s="359"/>
      <c r="I916" s="359"/>
      <c r="J916" s="359"/>
      <c r="K916" s="359"/>
      <c r="L916" s="357"/>
      <c r="M916" s="357"/>
      <c r="N916" s="357"/>
      <c r="O916" s="357"/>
      <c r="P916" s="357"/>
      <c r="Q916" s="357"/>
      <c r="R916" s="357"/>
      <c r="S916" s="357"/>
      <c r="T916" s="357"/>
      <c r="U916" s="357"/>
      <c r="V916" s="357"/>
      <c r="W916" s="357"/>
      <c r="X916" s="357"/>
      <c r="Y916" s="357"/>
      <c r="Z916" s="357"/>
      <c r="AA916" s="357"/>
      <c r="AB916" s="357"/>
      <c r="AC916" s="357"/>
      <c r="AD916" s="357"/>
      <c r="AE916" s="357"/>
      <c r="AF916" s="357"/>
      <c r="AG916" s="357"/>
      <c r="AH916" s="357"/>
      <c r="AI916" s="357"/>
      <c r="AJ916" s="357"/>
      <c r="AK916" s="357"/>
      <c r="AL916" s="357"/>
      <c r="AM916" s="357"/>
      <c r="AN916" s="357"/>
      <c r="AO916" s="357"/>
      <c r="AP916" s="357"/>
      <c r="AQ916" s="357"/>
      <c r="AR916" s="357"/>
      <c r="AS916" s="357"/>
      <c r="AT916" s="357"/>
      <c r="AU916" s="228"/>
      <c r="AV916" s="228"/>
      <c r="AW916" s="228"/>
      <c r="AX916" s="72"/>
    </row>
    <row r="917" spans="1:50" ht="22.5" customHeight="1" x14ac:dyDescent="0.25">
      <c r="A917" s="357"/>
      <c r="B917" s="358"/>
      <c r="C917" s="358"/>
      <c r="D917" s="357"/>
      <c r="E917" s="357"/>
      <c r="F917" s="359"/>
      <c r="G917" s="359"/>
      <c r="H917" s="359"/>
      <c r="I917" s="359"/>
      <c r="J917" s="359"/>
      <c r="K917" s="359"/>
      <c r="L917" s="357"/>
      <c r="M917" s="357"/>
      <c r="N917" s="357"/>
      <c r="O917" s="357"/>
      <c r="P917" s="357"/>
      <c r="Q917" s="357"/>
      <c r="R917" s="357"/>
      <c r="S917" s="357"/>
      <c r="T917" s="357"/>
      <c r="U917" s="357"/>
      <c r="V917" s="357"/>
      <c r="W917" s="357"/>
      <c r="X917" s="357"/>
      <c r="Y917" s="357"/>
      <c r="Z917" s="357"/>
      <c r="AA917" s="357"/>
      <c r="AB917" s="357"/>
      <c r="AC917" s="357"/>
      <c r="AD917" s="357"/>
      <c r="AE917" s="357"/>
      <c r="AF917" s="357"/>
      <c r="AG917" s="357"/>
      <c r="AH917" s="357"/>
      <c r="AI917" s="357"/>
      <c r="AJ917" s="357"/>
      <c r="AK917" s="357"/>
      <c r="AL917" s="357"/>
      <c r="AM917" s="357"/>
      <c r="AN917" s="357"/>
      <c r="AO917" s="357"/>
      <c r="AP917" s="357"/>
      <c r="AQ917" s="357"/>
      <c r="AR917" s="357"/>
      <c r="AS917" s="357"/>
      <c r="AT917" s="357"/>
      <c r="AU917" s="228"/>
      <c r="AV917" s="228"/>
      <c r="AW917" s="228"/>
      <c r="AX917" s="72"/>
    </row>
    <row r="918" spans="1:50" ht="22.5" customHeight="1" x14ac:dyDescent="0.25">
      <c r="A918" s="357"/>
      <c r="B918" s="358"/>
      <c r="C918" s="358"/>
      <c r="D918" s="357"/>
      <c r="E918" s="357"/>
      <c r="F918" s="359"/>
      <c r="G918" s="359"/>
      <c r="H918" s="359"/>
      <c r="I918" s="359"/>
      <c r="J918" s="359"/>
      <c r="K918" s="359"/>
      <c r="L918" s="357"/>
      <c r="M918" s="357"/>
      <c r="N918" s="357"/>
      <c r="O918" s="357"/>
      <c r="P918" s="357"/>
      <c r="Q918" s="357"/>
      <c r="R918" s="357"/>
      <c r="S918" s="357"/>
      <c r="T918" s="357"/>
      <c r="U918" s="357"/>
      <c r="V918" s="357"/>
      <c r="W918" s="357"/>
      <c r="X918" s="357"/>
      <c r="Y918" s="357"/>
      <c r="Z918" s="357"/>
      <c r="AA918" s="357"/>
      <c r="AB918" s="357"/>
      <c r="AC918" s="357"/>
      <c r="AD918" s="357"/>
      <c r="AE918" s="357"/>
      <c r="AF918" s="357"/>
      <c r="AG918" s="357"/>
      <c r="AH918" s="357"/>
      <c r="AI918" s="357"/>
      <c r="AJ918" s="357"/>
      <c r="AK918" s="357"/>
      <c r="AL918" s="357"/>
      <c r="AM918" s="357"/>
      <c r="AN918" s="357"/>
      <c r="AO918" s="357"/>
      <c r="AP918" s="357"/>
      <c r="AQ918" s="357"/>
      <c r="AR918" s="357"/>
      <c r="AS918" s="357"/>
      <c r="AT918" s="357"/>
      <c r="AU918" s="228"/>
      <c r="AV918" s="228"/>
      <c r="AW918" s="228"/>
      <c r="AX918" s="72"/>
    </row>
    <row r="919" spans="1:50" ht="22.5" customHeight="1" x14ac:dyDescent="0.25">
      <c r="A919" s="357"/>
      <c r="B919" s="358"/>
      <c r="C919" s="358"/>
      <c r="D919" s="357"/>
      <c r="E919" s="357"/>
      <c r="F919" s="359"/>
      <c r="G919" s="359"/>
      <c r="H919" s="359"/>
      <c r="I919" s="359"/>
      <c r="J919" s="359"/>
      <c r="K919" s="359"/>
      <c r="L919" s="357"/>
      <c r="M919" s="357"/>
      <c r="N919" s="357"/>
      <c r="O919" s="357"/>
      <c r="P919" s="357"/>
      <c r="Q919" s="357"/>
      <c r="R919" s="357"/>
      <c r="S919" s="357"/>
      <c r="T919" s="357"/>
      <c r="U919" s="357"/>
      <c r="V919" s="357"/>
      <c r="W919" s="357"/>
      <c r="X919" s="357"/>
      <c r="Y919" s="357"/>
      <c r="Z919" s="357"/>
      <c r="AA919" s="357"/>
      <c r="AB919" s="357"/>
      <c r="AC919" s="357"/>
      <c r="AD919" s="357"/>
      <c r="AE919" s="357"/>
      <c r="AF919" s="357"/>
      <c r="AG919" s="357"/>
      <c r="AH919" s="357"/>
      <c r="AI919" s="357"/>
      <c r="AJ919" s="357"/>
      <c r="AK919" s="357"/>
      <c r="AL919" s="357"/>
      <c r="AM919" s="357"/>
      <c r="AN919" s="357"/>
      <c r="AO919" s="357"/>
      <c r="AP919" s="357"/>
      <c r="AQ919" s="357"/>
      <c r="AR919" s="357"/>
      <c r="AS919" s="357"/>
      <c r="AT919" s="357"/>
      <c r="AU919" s="228"/>
      <c r="AV919" s="228"/>
      <c r="AW919" s="228"/>
      <c r="AX919" s="72"/>
    </row>
    <row r="920" spans="1:50" ht="22.5" customHeight="1" x14ac:dyDescent="0.25">
      <c r="A920" s="357"/>
      <c r="B920" s="358"/>
      <c r="C920" s="358"/>
      <c r="D920" s="357"/>
      <c r="E920" s="357"/>
      <c r="F920" s="359"/>
      <c r="G920" s="359"/>
      <c r="H920" s="359"/>
      <c r="I920" s="359"/>
      <c r="J920" s="359"/>
      <c r="K920" s="359"/>
      <c r="L920" s="357"/>
      <c r="M920" s="357"/>
      <c r="N920" s="357"/>
      <c r="O920" s="357"/>
      <c r="P920" s="357"/>
      <c r="Q920" s="357"/>
      <c r="R920" s="357"/>
      <c r="S920" s="357"/>
      <c r="T920" s="357"/>
      <c r="U920" s="357"/>
      <c r="V920" s="357"/>
      <c r="W920" s="357"/>
      <c r="X920" s="357"/>
      <c r="Y920" s="357"/>
      <c r="Z920" s="357"/>
      <c r="AA920" s="357"/>
      <c r="AB920" s="357"/>
      <c r="AC920" s="357"/>
      <c r="AD920" s="357"/>
      <c r="AE920" s="357"/>
      <c r="AF920" s="357"/>
      <c r="AG920" s="357"/>
      <c r="AH920" s="357"/>
      <c r="AI920" s="357"/>
      <c r="AJ920" s="357"/>
      <c r="AK920" s="357"/>
      <c r="AL920" s="357"/>
      <c r="AM920" s="357"/>
      <c r="AN920" s="357"/>
      <c r="AO920" s="357"/>
      <c r="AP920" s="357"/>
      <c r="AQ920" s="357"/>
      <c r="AR920" s="357"/>
      <c r="AS920" s="357"/>
      <c r="AT920" s="357"/>
      <c r="AU920" s="228"/>
      <c r="AV920" s="228"/>
      <c r="AW920" s="228"/>
      <c r="AX920" s="72"/>
    </row>
    <row r="921" spans="1:50" ht="22.5" customHeight="1" x14ac:dyDescent="0.25">
      <c r="A921" s="357"/>
      <c r="B921" s="358"/>
      <c r="C921" s="358"/>
      <c r="D921" s="357"/>
      <c r="E921" s="357"/>
      <c r="F921" s="359"/>
      <c r="G921" s="359"/>
      <c r="H921" s="359"/>
      <c r="I921" s="359"/>
      <c r="J921" s="359"/>
      <c r="K921" s="359"/>
      <c r="L921" s="357"/>
      <c r="M921" s="357"/>
      <c r="N921" s="357"/>
      <c r="O921" s="357"/>
      <c r="P921" s="357"/>
      <c r="Q921" s="357"/>
      <c r="R921" s="357"/>
      <c r="S921" s="357"/>
      <c r="T921" s="357"/>
      <c r="U921" s="357"/>
      <c r="V921" s="357"/>
      <c r="W921" s="357"/>
      <c r="X921" s="357"/>
      <c r="Y921" s="357"/>
      <c r="Z921" s="357"/>
      <c r="AA921" s="357"/>
      <c r="AB921" s="357"/>
      <c r="AC921" s="357"/>
      <c r="AD921" s="357"/>
      <c r="AE921" s="357"/>
      <c r="AF921" s="357"/>
      <c r="AG921" s="357"/>
      <c r="AH921" s="357"/>
      <c r="AI921" s="357"/>
      <c r="AJ921" s="357"/>
      <c r="AK921" s="357"/>
      <c r="AL921" s="357"/>
      <c r="AM921" s="357"/>
      <c r="AN921" s="357"/>
      <c r="AO921" s="357"/>
      <c r="AP921" s="357"/>
      <c r="AQ921" s="357"/>
      <c r="AR921" s="357"/>
      <c r="AS921" s="357"/>
      <c r="AT921" s="357"/>
      <c r="AU921" s="228"/>
      <c r="AV921" s="228"/>
      <c r="AW921" s="228"/>
      <c r="AX921" s="72"/>
    </row>
    <row r="922" spans="1:50" ht="22.5" customHeight="1" x14ac:dyDescent="0.25">
      <c r="A922" s="357"/>
      <c r="B922" s="358"/>
      <c r="C922" s="358"/>
      <c r="D922" s="357"/>
      <c r="E922" s="357"/>
      <c r="F922" s="359"/>
      <c r="G922" s="359"/>
      <c r="H922" s="359"/>
      <c r="I922" s="359"/>
      <c r="J922" s="359"/>
      <c r="K922" s="359"/>
      <c r="L922" s="357"/>
      <c r="M922" s="357"/>
      <c r="N922" s="357"/>
      <c r="O922" s="357"/>
      <c r="P922" s="357"/>
      <c r="Q922" s="357"/>
      <c r="R922" s="357"/>
      <c r="S922" s="357"/>
      <c r="T922" s="357"/>
      <c r="U922" s="357"/>
      <c r="V922" s="357"/>
      <c r="W922" s="357"/>
      <c r="X922" s="357"/>
      <c r="Y922" s="357"/>
      <c r="Z922" s="357"/>
      <c r="AA922" s="357"/>
      <c r="AB922" s="357"/>
      <c r="AC922" s="357"/>
      <c r="AD922" s="357"/>
      <c r="AE922" s="357"/>
      <c r="AF922" s="357"/>
      <c r="AG922" s="357"/>
      <c r="AH922" s="357"/>
      <c r="AI922" s="357"/>
      <c r="AJ922" s="357"/>
      <c r="AK922" s="357"/>
      <c r="AL922" s="357"/>
      <c r="AM922" s="357"/>
      <c r="AN922" s="357"/>
      <c r="AO922" s="357"/>
      <c r="AP922" s="357"/>
      <c r="AQ922" s="357"/>
      <c r="AR922" s="357"/>
      <c r="AS922" s="357"/>
      <c r="AT922" s="357"/>
      <c r="AU922" s="228"/>
      <c r="AV922" s="228"/>
      <c r="AW922" s="228"/>
      <c r="AX922" s="72"/>
    </row>
    <row r="923" spans="1:50" ht="22.5" customHeight="1" x14ac:dyDescent="0.25">
      <c r="A923" s="357"/>
      <c r="B923" s="358"/>
      <c r="C923" s="358"/>
      <c r="D923" s="357"/>
      <c r="E923" s="357"/>
      <c r="F923" s="359"/>
      <c r="G923" s="359"/>
      <c r="H923" s="359"/>
      <c r="I923" s="359"/>
      <c r="J923" s="359"/>
      <c r="K923" s="359"/>
      <c r="L923" s="357"/>
      <c r="M923" s="357"/>
      <c r="N923" s="357"/>
      <c r="O923" s="357"/>
      <c r="P923" s="357"/>
      <c r="Q923" s="357"/>
      <c r="R923" s="357"/>
      <c r="S923" s="357"/>
      <c r="T923" s="357"/>
      <c r="U923" s="357"/>
      <c r="V923" s="357"/>
      <c r="W923" s="357"/>
      <c r="X923" s="357"/>
      <c r="Y923" s="357"/>
      <c r="Z923" s="357"/>
      <c r="AA923" s="357"/>
      <c r="AB923" s="357"/>
      <c r="AC923" s="357"/>
      <c r="AD923" s="357"/>
      <c r="AE923" s="357"/>
      <c r="AF923" s="357"/>
      <c r="AG923" s="357"/>
      <c r="AH923" s="357"/>
      <c r="AI923" s="357"/>
      <c r="AJ923" s="357"/>
      <c r="AK923" s="357"/>
      <c r="AL923" s="357"/>
      <c r="AM923" s="357"/>
      <c r="AN923" s="357"/>
      <c r="AO923" s="357"/>
      <c r="AP923" s="357"/>
      <c r="AQ923" s="357"/>
      <c r="AR923" s="357"/>
      <c r="AS923" s="357"/>
      <c r="AT923" s="357"/>
      <c r="AU923" s="228"/>
      <c r="AV923" s="228"/>
      <c r="AW923" s="228"/>
      <c r="AX923" s="72"/>
    </row>
    <row r="924" spans="1:50" ht="22.5" customHeight="1" x14ac:dyDescent="0.25">
      <c r="A924" s="357"/>
      <c r="B924" s="358"/>
      <c r="C924" s="358"/>
      <c r="D924" s="357"/>
      <c r="E924" s="357"/>
      <c r="F924" s="359"/>
      <c r="G924" s="359"/>
      <c r="H924" s="359"/>
      <c r="I924" s="359"/>
      <c r="J924" s="359"/>
      <c r="K924" s="359"/>
      <c r="L924" s="357"/>
      <c r="M924" s="357"/>
      <c r="N924" s="357"/>
      <c r="O924" s="357"/>
      <c r="P924" s="357"/>
      <c r="Q924" s="357"/>
      <c r="R924" s="357"/>
      <c r="S924" s="357"/>
      <c r="T924" s="357"/>
      <c r="U924" s="357"/>
      <c r="V924" s="357"/>
      <c r="W924" s="357"/>
      <c r="X924" s="357"/>
      <c r="Y924" s="357"/>
      <c r="Z924" s="357"/>
      <c r="AA924" s="357"/>
      <c r="AB924" s="357"/>
      <c r="AC924" s="357"/>
      <c r="AD924" s="357"/>
      <c r="AE924" s="357"/>
      <c r="AF924" s="357"/>
      <c r="AG924" s="357"/>
      <c r="AH924" s="357"/>
      <c r="AI924" s="357"/>
      <c r="AJ924" s="357"/>
      <c r="AK924" s="357"/>
      <c r="AL924" s="357"/>
      <c r="AM924" s="357"/>
      <c r="AN924" s="357"/>
      <c r="AO924" s="357"/>
      <c r="AP924" s="357"/>
      <c r="AQ924" s="357"/>
      <c r="AR924" s="357"/>
      <c r="AS924" s="357"/>
      <c r="AT924" s="357"/>
      <c r="AU924" s="228"/>
      <c r="AV924" s="228"/>
      <c r="AW924" s="228"/>
      <c r="AX924" s="72"/>
    </row>
    <row r="925" spans="1:50" ht="22.5" customHeight="1" x14ac:dyDescent="0.25">
      <c r="A925" s="357"/>
      <c r="B925" s="358"/>
      <c r="C925" s="358"/>
      <c r="D925" s="357"/>
      <c r="E925" s="357"/>
      <c r="F925" s="359"/>
      <c r="G925" s="359"/>
      <c r="H925" s="359"/>
      <c r="I925" s="359"/>
      <c r="J925" s="359"/>
      <c r="K925" s="359"/>
      <c r="L925" s="357"/>
      <c r="M925" s="357"/>
      <c r="N925" s="357"/>
      <c r="O925" s="357"/>
      <c r="P925" s="357"/>
      <c r="Q925" s="357"/>
      <c r="R925" s="357"/>
      <c r="S925" s="357"/>
      <c r="T925" s="357"/>
      <c r="U925" s="357"/>
      <c r="V925" s="357"/>
      <c r="W925" s="357"/>
      <c r="X925" s="357"/>
      <c r="Y925" s="357"/>
      <c r="Z925" s="357"/>
      <c r="AA925" s="357"/>
      <c r="AB925" s="357"/>
      <c r="AC925" s="357"/>
      <c r="AD925" s="357"/>
      <c r="AE925" s="357"/>
      <c r="AF925" s="357"/>
      <c r="AG925" s="357"/>
      <c r="AH925" s="357"/>
      <c r="AI925" s="357"/>
      <c r="AJ925" s="357"/>
      <c r="AK925" s="357"/>
      <c r="AL925" s="357"/>
      <c r="AM925" s="357"/>
      <c r="AN925" s="357"/>
      <c r="AO925" s="357"/>
      <c r="AP925" s="357"/>
      <c r="AQ925" s="357"/>
      <c r="AR925" s="357"/>
      <c r="AS925" s="357"/>
      <c r="AT925" s="357"/>
      <c r="AU925" s="228"/>
      <c r="AV925" s="228"/>
      <c r="AW925" s="228"/>
      <c r="AX925" s="72"/>
    </row>
    <row r="926" spans="1:50" ht="22.5" customHeight="1" x14ac:dyDescent="0.25">
      <c r="A926" s="357"/>
      <c r="B926" s="358"/>
      <c r="C926" s="358"/>
      <c r="D926" s="357"/>
      <c r="E926" s="357"/>
      <c r="F926" s="359"/>
      <c r="G926" s="359"/>
      <c r="H926" s="359"/>
      <c r="I926" s="359"/>
      <c r="J926" s="359"/>
      <c r="K926" s="359"/>
      <c r="L926" s="357"/>
      <c r="M926" s="357"/>
      <c r="N926" s="357"/>
      <c r="O926" s="357"/>
      <c r="P926" s="357"/>
      <c r="Q926" s="357"/>
      <c r="R926" s="357"/>
      <c r="S926" s="357"/>
      <c r="T926" s="357"/>
      <c r="U926" s="357"/>
      <c r="V926" s="357"/>
      <c r="W926" s="357"/>
      <c r="X926" s="357"/>
      <c r="Y926" s="357"/>
      <c r="Z926" s="357"/>
      <c r="AA926" s="357"/>
      <c r="AB926" s="357"/>
      <c r="AC926" s="357"/>
      <c r="AD926" s="357"/>
      <c r="AE926" s="357"/>
      <c r="AF926" s="357"/>
      <c r="AG926" s="357"/>
      <c r="AH926" s="357"/>
      <c r="AI926" s="357"/>
      <c r="AJ926" s="357"/>
      <c r="AK926" s="357"/>
      <c r="AL926" s="357"/>
      <c r="AM926" s="357"/>
      <c r="AN926" s="357"/>
      <c r="AO926" s="357"/>
      <c r="AP926" s="357"/>
      <c r="AQ926" s="357"/>
      <c r="AR926" s="357"/>
      <c r="AS926" s="357"/>
      <c r="AT926" s="357"/>
      <c r="AU926" s="228"/>
      <c r="AV926" s="228"/>
      <c r="AW926" s="228"/>
      <c r="AX926" s="72"/>
    </row>
    <row r="927" spans="1:50" ht="22.5" customHeight="1" x14ac:dyDescent="0.25">
      <c r="A927" s="357"/>
      <c r="B927" s="358"/>
      <c r="C927" s="358"/>
      <c r="D927" s="357"/>
      <c r="E927" s="357"/>
      <c r="F927" s="359"/>
      <c r="G927" s="359"/>
      <c r="H927" s="359"/>
      <c r="I927" s="359"/>
      <c r="J927" s="359"/>
      <c r="K927" s="359"/>
      <c r="L927" s="357"/>
      <c r="M927" s="357"/>
      <c r="N927" s="357"/>
      <c r="O927" s="357"/>
      <c r="P927" s="357"/>
      <c r="Q927" s="357"/>
      <c r="R927" s="357"/>
      <c r="S927" s="357"/>
      <c r="T927" s="357"/>
      <c r="U927" s="357"/>
      <c r="V927" s="357"/>
      <c r="W927" s="357"/>
      <c r="X927" s="357"/>
      <c r="Y927" s="357"/>
      <c r="Z927" s="357"/>
      <c r="AA927" s="357"/>
      <c r="AB927" s="357"/>
      <c r="AC927" s="357"/>
      <c r="AD927" s="357"/>
      <c r="AE927" s="357"/>
      <c r="AF927" s="357"/>
      <c r="AG927" s="357"/>
      <c r="AH927" s="357"/>
      <c r="AI927" s="357"/>
      <c r="AJ927" s="357"/>
      <c r="AK927" s="357"/>
      <c r="AL927" s="357"/>
      <c r="AM927" s="357"/>
      <c r="AN927" s="357"/>
      <c r="AO927" s="357"/>
      <c r="AP927" s="357"/>
      <c r="AQ927" s="357"/>
      <c r="AR927" s="357"/>
      <c r="AS927" s="357"/>
      <c r="AT927" s="357"/>
      <c r="AU927" s="228"/>
      <c r="AV927" s="228"/>
      <c r="AW927" s="228"/>
      <c r="AX927" s="72"/>
    </row>
    <row r="928" spans="1:50" ht="22.5" customHeight="1" x14ac:dyDescent="0.25">
      <c r="A928" s="357"/>
      <c r="B928" s="358"/>
      <c r="C928" s="358"/>
      <c r="D928" s="357"/>
      <c r="E928" s="357"/>
      <c r="F928" s="359"/>
      <c r="G928" s="359"/>
      <c r="H928" s="359"/>
      <c r="I928" s="359"/>
      <c r="J928" s="359"/>
      <c r="K928" s="359"/>
      <c r="L928" s="357"/>
      <c r="M928" s="357"/>
      <c r="N928" s="357"/>
      <c r="O928" s="357"/>
      <c r="P928" s="357"/>
      <c r="Q928" s="357"/>
      <c r="R928" s="357"/>
      <c r="S928" s="357"/>
      <c r="T928" s="357"/>
      <c r="U928" s="357"/>
      <c r="V928" s="357"/>
      <c r="W928" s="357"/>
      <c r="X928" s="357"/>
      <c r="Y928" s="357"/>
      <c r="Z928" s="357"/>
      <c r="AA928" s="357"/>
      <c r="AB928" s="357"/>
      <c r="AC928" s="357"/>
      <c r="AD928" s="357"/>
      <c r="AE928" s="357"/>
      <c r="AF928" s="357"/>
      <c r="AG928" s="357"/>
      <c r="AH928" s="357"/>
      <c r="AI928" s="357"/>
      <c r="AJ928" s="357"/>
      <c r="AK928" s="357"/>
      <c r="AL928" s="357"/>
      <c r="AM928" s="357"/>
      <c r="AN928" s="357"/>
      <c r="AO928" s="357"/>
      <c r="AP928" s="357"/>
      <c r="AQ928" s="357"/>
      <c r="AR928" s="357"/>
      <c r="AS928" s="357"/>
      <c r="AT928" s="357"/>
      <c r="AU928" s="228"/>
      <c r="AV928" s="228"/>
      <c r="AW928" s="228"/>
      <c r="AX928" s="72"/>
    </row>
    <row r="929" spans="1:50" ht="22.5" customHeight="1" x14ac:dyDescent="0.25">
      <c r="A929" s="357"/>
      <c r="B929" s="358"/>
      <c r="C929" s="358"/>
      <c r="D929" s="357"/>
      <c r="E929" s="357"/>
      <c r="F929" s="359"/>
      <c r="G929" s="359"/>
      <c r="H929" s="359"/>
      <c r="I929" s="359"/>
      <c r="J929" s="359"/>
      <c r="K929" s="359"/>
      <c r="L929" s="357"/>
      <c r="M929" s="357"/>
      <c r="N929" s="357"/>
      <c r="O929" s="357"/>
      <c r="P929" s="357"/>
      <c r="Q929" s="357"/>
      <c r="R929" s="357"/>
      <c r="S929" s="357"/>
      <c r="T929" s="357"/>
      <c r="U929" s="357"/>
      <c r="V929" s="357"/>
      <c r="W929" s="357"/>
      <c r="X929" s="357"/>
      <c r="Y929" s="357"/>
      <c r="Z929" s="357"/>
      <c r="AA929" s="357"/>
      <c r="AB929" s="357"/>
      <c r="AC929" s="357"/>
      <c r="AD929" s="357"/>
      <c r="AE929" s="357"/>
      <c r="AF929" s="357"/>
      <c r="AG929" s="357"/>
      <c r="AH929" s="357"/>
      <c r="AI929" s="357"/>
      <c r="AJ929" s="357"/>
      <c r="AK929" s="357"/>
      <c r="AL929" s="357"/>
      <c r="AM929" s="357"/>
      <c r="AN929" s="357"/>
      <c r="AO929" s="357"/>
      <c r="AP929" s="357"/>
      <c r="AQ929" s="357"/>
      <c r="AR929" s="357"/>
      <c r="AS929" s="357"/>
      <c r="AT929" s="357"/>
      <c r="AU929" s="228"/>
      <c r="AV929" s="228"/>
      <c r="AW929" s="228"/>
      <c r="AX929" s="72"/>
    </row>
    <row r="930" spans="1:50" ht="22.5" customHeight="1" x14ac:dyDescent="0.25">
      <c r="A930" s="357"/>
      <c r="B930" s="358"/>
      <c r="C930" s="358"/>
      <c r="D930" s="357"/>
      <c r="E930" s="357"/>
      <c r="F930" s="359"/>
      <c r="G930" s="359"/>
      <c r="H930" s="359"/>
      <c r="I930" s="359"/>
      <c r="J930" s="359"/>
      <c r="K930" s="359"/>
      <c r="L930" s="357"/>
      <c r="M930" s="357"/>
      <c r="N930" s="357"/>
      <c r="O930" s="357"/>
      <c r="P930" s="357"/>
      <c r="Q930" s="357"/>
      <c r="R930" s="357"/>
      <c r="S930" s="357"/>
      <c r="T930" s="357"/>
      <c r="U930" s="357"/>
      <c r="V930" s="357"/>
      <c r="W930" s="357"/>
      <c r="X930" s="357"/>
      <c r="Y930" s="357"/>
      <c r="Z930" s="357"/>
      <c r="AA930" s="357"/>
      <c r="AB930" s="357"/>
      <c r="AC930" s="357"/>
      <c r="AD930" s="357"/>
      <c r="AE930" s="357"/>
      <c r="AF930" s="357"/>
      <c r="AG930" s="357"/>
      <c r="AH930" s="357"/>
      <c r="AI930" s="357"/>
      <c r="AJ930" s="357"/>
      <c r="AK930" s="357"/>
      <c r="AL930" s="357"/>
      <c r="AM930" s="357"/>
      <c r="AN930" s="357"/>
      <c r="AO930" s="357"/>
      <c r="AP930" s="357"/>
      <c r="AQ930" s="357"/>
      <c r="AR930" s="357"/>
      <c r="AS930" s="357"/>
      <c r="AT930" s="357"/>
      <c r="AU930" s="228"/>
      <c r="AV930" s="228"/>
      <c r="AW930" s="228"/>
      <c r="AX930" s="72"/>
    </row>
    <row r="931" spans="1:50" ht="22.5" customHeight="1" x14ac:dyDescent="0.25">
      <c r="A931" s="357"/>
      <c r="B931" s="358"/>
      <c r="C931" s="358"/>
      <c r="D931" s="357"/>
      <c r="E931" s="357"/>
      <c r="F931" s="359"/>
      <c r="G931" s="359"/>
      <c r="H931" s="359"/>
      <c r="I931" s="359"/>
      <c r="J931" s="359"/>
      <c r="K931" s="359"/>
      <c r="L931" s="357"/>
      <c r="M931" s="357"/>
      <c r="N931" s="357"/>
      <c r="O931" s="357"/>
      <c r="P931" s="357"/>
      <c r="Q931" s="357"/>
      <c r="R931" s="357"/>
      <c r="S931" s="357"/>
      <c r="T931" s="357"/>
      <c r="U931" s="357"/>
      <c r="V931" s="357"/>
      <c r="W931" s="357"/>
      <c r="X931" s="357"/>
      <c r="Y931" s="357"/>
      <c r="Z931" s="357"/>
      <c r="AA931" s="357"/>
      <c r="AB931" s="357"/>
      <c r="AC931" s="357"/>
      <c r="AD931" s="357"/>
      <c r="AE931" s="357"/>
      <c r="AF931" s="357"/>
      <c r="AG931" s="357"/>
      <c r="AH931" s="357"/>
      <c r="AI931" s="357"/>
      <c r="AJ931" s="357"/>
      <c r="AK931" s="357"/>
      <c r="AL931" s="357"/>
      <c r="AM931" s="357"/>
      <c r="AN931" s="357"/>
      <c r="AO931" s="357"/>
      <c r="AP931" s="357"/>
      <c r="AQ931" s="357"/>
      <c r="AR931" s="357"/>
      <c r="AS931" s="357"/>
      <c r="AT931" s="357"/>
      <c r="AU931" s="228"/>
      <c r="AV931" s="228"/>
      <c r="AW931" s="228"/>
      <c r="AX931" s="72"/>
    </row>
    <row r="932" spans="1:50" ht="22.5" customHeight="1" x14ac:dyDescent="0.25">
      <c r="A932" s="357"/>
      <c r="B932" s="358"/>
      <c r="C932" s="358"/>
      <c r="D932" s="357"/>
      <c r="E932" s="357"/>
      <c r="F932" s="359"/>
      <c r="G932" s="359"/>
      <c r="H932" s="359"/>
      <c r="I932" s="359"/>
      <c r="J932" s="359"/>
      <c r="K932" s="359"/>
      <c r="L932" s="357"/>
      <c r="M932" s="357"/>
      <c r="N932" s="357"/>
      <c r="O932" s="357"/>
      <c r="P932" s="357"/>
      <c r="Q932" s="357"/>
      <c r="R932" s="357"/>
      <c r="S932" s="357"/>
      <c r="T932" s="357"/>
      <c r="U932" s="357"/>
      <c r="V932" s="357"/>
      <c r="W932" s="357"/>
      <c r="X932" s="357"/>
      <c r="Y932" s="357"/>
      <c r="Z932" s="357"/>
      <c r="AA932" s="357"/>
      <c r="AB932" s="357"/>
      <c r="AC932" s="357"/>
      <c r="AD932" s="357"/>
      <c r="AE932" s="357"/>
      <c r="AF932" s="357"/>
      <c r="AG932" s="357"/>
      <c r="AH932" s="357"/>
      <c r="AI932" s="357"/>
      <c r="AJ932" s="357"/>
      <c r="AK932" s="357"/>
      <c r="AL932" s="357"/>
      <c r="AM932" s="357"/>
      <c r="AN932" s="357"/>
      <c r="AO932" s="357"/>
      <c r="AP932" s="357"/>
      <c r="AQ932" s="357"/>
      <c r="AR932" s="357"/>
      <c r="AS932" s="357"/>
      <c r="AT932" s="357"/>
      <c r="AU932" s="228"/>
      <c r="AV932" s="228"/>
      <c r="AW932" s="228"/>
      <c r="AX932" s="72"/>
    </row>
    <row r="933" spans="1:50" ht="22.5" customHeight="1" x14ac:dyDescent="0.25">
      <c r="A933" s="357"/>
      <c r="B933" s="358"/>
      <c r="C933" s="358"/>
      <c r="D933" s="357"/>
      <c r="E933" s="357"/>
      <c r="F933" s="359"/>
      <c r="G933" s="359"/>
      <c r="H933" s="359"/>
      <c r="I933" s="359"/>
      <c r="J933" s="359"/>
      <c r="K933" s="359"/>
      <c r="L933" s="357"/>
      <c r="M933" s="357"/>
      <c r="N933" s="357"/>
      <c r="O933" s="357"/>
      <c r="P933" s="357"/>
      <c r="Q933" s="357"/>
      <c r="R933" s="357"/>
      <c r="S933" s="357"/>
      <c r="T933" s="357"/>
      <c r="U933" s="357"/>
      <c r="V933" s="357"/>
      <c r="W933" s="357"/>
      <c r="X933" s="357"/>
      <c r="Y933" s="357"/>
      <c r="Z933" s="357"/>
      <c r="AA933" s="357"/>
      <c r="AB933" s="357"/>
      <c r="AC933" s="357"/>
      <c r="AD933" s="357"/>
      <c r="AE933" s="357"/>
      <c r="AF933" s="357"/>
      <c r="AG933" s="357"/>
      <c r="AH933" s="357"/>
      <c r="AI933" s="357"/>
      <c r="AJ933" s="357"/>
      <c r="AK933" s="357"/>
      <c r="AL933" s="357"/>
      <c r="AM933" s="357"/>
      <c r="AN933" s="357"/>
      <c r="AO933" s="357"/>
      <c r="AP933" s="357"/>
      <c r="AQ933" s="357"/>
      <c r="AR933" s="357"/>
      <c r="AS933" s="357"/>
      <c r="AT933" s="357"/>
      <c r="AU933" s="228"/>
      <c r="AV933" s="228"/>
      <c r="AW933" s="228"/>
      <c r="AX933" s="72"/>
    </row>
    <row r="934" spans="1:50" ht="22.5" customHeight="1" x14ac:dyDescent="0.25">
      <c r="A934" s="357"/>
      <c r="B934" s="358"/>
      <c r="C934" s="358"/>
      <c r="D934" s="357"/>
      <c r="E934" s="357"/>
      <c r="F934" s="359"/>
      <c r="G934" s="359"/>
      <c r="H934" s="359"/>
      <c r="I934" s="359"/>
      <c r="J934" s="359"/>
      <c r="K934" s="359"/>
      <c r="L934" s="357"/>
      <c r="M934" s="357"/>
      <c r="N934" s="357"/>
      <c r="O934" s="357"/>
      <c r="P934" s="357"/>
      <c r="Q934" s="357"/>
      <c r="R934" s="357"/>
      <c r="S934" s="357"/>
      <c r="T934" s="357"/>
      <c r="U934" s="357"/>
      <c r="V934" s="357"/>
      <c r="W934" s="357"/>
      <c r="X934" s="357"/>
      <c r="Y934" s="357"/>
      <c r="Z934" s="357"/>
      <c r="AA934" s="357"/>
      <c r="AB934" s="357"/>
      <c r="AC934" s="357"/>
      <c r="AD934" s="357"/>
      <c r="AE934" s="357"/>
      <c r="AF934" s="357"/>
      <c r="AG934" s="357"/>
      <c r="AH934" s="357"/>
      <c r="AI934" s="357"/>
      <c r="AJ934" s="357"/>
      <c r="AK934" s="357"/>
      <c r="AL934" s="357"/>
      <c r="AM934" s="357"/>
      <c r="AN934" s="357"/>
      <c r="AO934" s="357"/>
      <c r="AP934" s="357"/>
      <c r="AQ934" s="357"/>
      <c r="AR934" s="357"/>
      <c r="AS934" s="357"/>
      <c r="AT934" s="357"/>
      <c r="AU934" s="228"/>
      <c r="AV934" s="228"/>
      <c r="AW934" s="228"/>
      <c r="AX934" s="72"/>
    </row>
    <row r="935" spans="1:50" ht="22.5" customHeight="1" x14ac:dyDescent="0.25">
      <c r="A935" s="357"/>
      <c r="B935" s="358"/>
      <c r="C935" s="358"/>
      <c r="D935" s="357"/>
      <c r="E935" s="357"/>
      <c r="F935" s="359"/>
      <c r="G935" s="359"/>
      <c r="H935" s="359"/>
      <c r="I935" s="359"/>
      <c r="J935" s="359"/>
      <c r="K935" s="359"/>
      <c r="L935" s="357"/>
      <c r="M935" s="357"/>
      <c r="N935" s="357"/>
      <c r="O935" s="357"/>
      <c r="P935" s="357"/>
      <c r="Q935" s="357"/>
      <c r="R935" s="357"/>
      <c r="S935" s="357"/>
      <c r="T935" s="357"/>
      <c r="U935" s="357"/>
      <c r="V935" s="357"/>
      <c r="W935" s="357"/>
      <c r="X935" s="357"/>
      <c r="Y935" s="357"/>
      <c r="Z935" s="357"/>
      <c r="AA935" s="357"/>
      <c r="AB935" s="357"/>
      <c r="AC935" s="357"/>
      <c r="AD935" s="357"/>
      <c r="AE935" s="357"/>
      <c r="AF935" s="357"/>
      <c r="AG935" s="357"/>
      <c r="AH935" s="357"/>
      <c r="AI935" s="357"/>
      <c r="AJ935" s="357"/>
      <c r="AK935" s="357"/>
      <c r="AL935" s="357"/>
      <c r="AM935" s="357"/>
      <c r="AN935" s="357"/>
      <c r="AO935" s="357"/>
      <c r="AP935" s="357"/>
      <c r="AQ935" s="357"/>
      <c r="AR935" s="357"/>
      <c r="AS935" s="357"/>
      <c r="AT935" s="357"/>
      <c r="AU935" s="228"/>
      <c r="AV935" s="228"/>
      <c r="AW935" s="228"/>
      <c r="AX935" s="72"/>
    </row>
    <row r="936" spans="1:50" ht="22.5" customHeight="1" x14ac:dyDescent="0.25">
      <c r="A936" s="357"/>
      <c r="B936" s="358"/>
      <c r="C936" s="358"/>
      <c r="D936" s="357"/>
      <c r="E936" s="357"/>
      <c r="F936" s="359"/>
      <c r="G936" s="359"/>
      <c r="H936" s="359"/>
      <c r="I936" s="359"/>
      <c r="J936" s="359"/>
      <c r="K936" s="359"/>
      <c r="L936" s="357"/>
      <c r="M936" s="357"/>
      <c r="N936" s="357"/>
      <c r="O936" s="357"/>
      <c r="P936" s="357"/>
      <c r="Q936" s="357"/>
      <c r="R936" s="357"/>
      <c r="S936" s="357"/>
      <c r="T936" s="357"/>
      <c r="U936" s="357"/>
      <c r="V936" s="357"/>
      <c r="W936" s="357"/>
      <c r="X936" s="357"/>
      <c r="Y936" s="357"/>
      <c r="Z936" s="357"/>
      <c r="AA936" s="357"/>
      <c r="AB936" s="357"/>
      <c r="AC936" s="357"/>
      <c r="AD936" s="357"/>
      <c r="AE936" s="357"/>
      <c r="AF936" s="357"/>
      <c r="AG936" s="357"/>
      <c r="AH936" s="357"/>
      <c r="AI936" s="357"/>
      <c r="AJ936" s="357"/>
      <c r="AK936" s="357"/>
      <c r="AL936" s="357"/>
      <c r="AM936" s="357"/>
      <c r="AN936" s="357"/>
      <c r="AO936" s="357"/>
      <c r="AP936" s="357"/>
      <c r="AQ936" s="357"/>
      <c r="AR936" s="357"/>
      <c r="AS936" s="357"/>
      <c r="AT936" s="357"/>
      <c r="AU936" s="228"/>
      <c r="AV936" s="228"/>
      <c r="AW936" s="228"/>
      <c r="AX936" s="72"/>
    </row>
    <row r="937" spans="1:50" ht="22.5" customHeight="1" x14ac:dyDescent="0.25">
      <c r="A937" s="357"/>
      <c r="B937" s="358"/>
      <c r="C937" s="358"/>
      <c r="D937" s="357"/>
      <c r="E937" s="357"/>
      <c r="F937" s="359"/>
      <c r="G937" s="359"/>
      <c r="H937" s="359"/>
      <c r="I937" s="359"/>
      <c r="J937" s="359"/>
      <c r="K937" s="359"/>
      <c r="L937" s="357"/>
      <c r="M937" s="357"/>
      <c r="N937" s="357"/>
      <c r="O937" s="357"/>
      <c r="P937" s="357"/>
      <c r="Q937" s="357"/>
      <c r="R937" s="357"/>
      <c r="S937" s="357"/>
      <c r="T937" s="357"/>
      <c r="U937" s="357"/>
      <c r="V937" s="357"/>
      <c r="W937" s="357"/>
      <c r="X937" s="357"/>
      <c r="Y937" s="357"/>
      <c r="Z937" s="357"/>
      <c r="AA937" s="357"/>
      <c r="AB937" s="357"/>
      <c r="AC937" s="357"/>
      <c r="AD937" s="357"/>
      <c r="AE937" s="357"/>
      <c r="AF937" s="357"/>
      <c r="AG937" s="357"/>
      <c r="AH937" s="357"/>
      <c r="AI937" s="357"/>
      <c r="AJ937" s="357"/>
      <c r="AK937" s="357"/>
      <c r="AL937" s="357"/>
      <c r="AM937" s="357"/>
      <c r="AN937" s="357"/>
      <c r="AO937" s="357"/>
      <c r="AP937" s="357"/>
      <c r="AQ937" s="357"/>
      <c r="AR937" s="357"/>
      <c r="AS937" s="357"/>
      <c r="AT937" s="357"/>
      <c r="AU937" s="228"/>
      <c r="AV937" s="228"/>
      <c r="AW937" s="228"/>
      <c r="AX937" s="72"/>
    </row>
    <row r="938" spans="1:50" ht="22.5" customHeight="1" x14ac:dyDescent="0.25">
      <c r="A938" s="357"/>
      <c r="B938" s="358"/>
      <c r="C938" s="358"/>
      <c r="D938" s="357"/>
      <c r="E938" s="357"/>
      <c r="F938" s="359"/>
      <c r="G938" s="359"/>
      <c r="H938" s="359"/>
      <c r="I938" s="359"/>
      <c r="J938" s="359"/>
      <c r="K938" s="359"/>
      <c r="L938" s="357"/>
      <c r="M938" s="357"/>
      <c r="N938" s="357"/>
      <c r="O938" s="357"/>
      <c r="P938" s="357"/>
      <c r="Q938" s="357"/>
      <c r="R938" s="357"/>
      <c r="S938" s="357"/>
      <c r="T938" s="357"/>
      <c r="U938" s="357"/>
      <c r="V938" s="357"/>
      <c r="W938" s="357"/>
      <c r="X938" s="357"/>
      <c r="Y938" s="357"/>
      <c r="Z938" s="357"/>
      <c r="AA938" s="357"/>
      <c r="AB938" s="357"/>
      <c r="AC938" s="357"/>
      <c r="AD938" s="357"/>
      <c r="AE938" s="357"/>
      <c r="AF938" s="357"/>
      <c r="AG938" s="357"/>
      <c r="AH938" s="357"/>
      <c r="AI938" s="357"/>
      <c r="AJ938" s="357"/>
      <c r="AK938" s="357"/>
      <c r="AL938" s="357"/>
      <c r="AM938" s="357"/>
      <c r="AN938" s="357"/>
      <c r="AO938" s="357"/>
      <c r="AP938" s="357"/>
      <c r="AQ938" s="357"/>
      <c r="AR938" s="357"/>
      <c r="AS938" s="357"/>
      <c r="AT938" s="357"/>
      <c r="AU938" s="228"/>
      <c r="AV938" s="228"/>
      <c r="AW938" s="228"/>
      <c r="AX938" s="72"/>
    </row>
    <row r="939" spans="1:50" ht="22.5" customHeight="1" x14ac:dyDescent="0.25">
      <c r="A939" s="357"/>
      <c r="B939" s="358"/>
      <c r="C939" s="358"/>
      <c r="D939" s="357"/>
      <c r="E939" s="357"/>
      <c r="F939" s="359"/>
      <c r="G939" s="359"/>
      <c r="H939" s="359"/>
      <c r="I939" s="359"/>
      <c r="J939" s="359"/>
      <c r="K939" s="359"/>
      <c r="L939" s="357"/>
      <c r="M939" s="357"/>
      <c r="N939" s="357"/>
      <c r="O939" s="357"/>
      <c r="P939" s="357"/>
      <c r="Q939" s="357"/>
      <c r="R939" s="357"/>
      <c r="S939" s="357"/>
      <c r="T939" s="357"/>
      <c r="U939" s="357"/>
      <c r="V939" s="357"/>
      <c r="W939" s="357"/>
      <c r="X939" s="357"/>
      <c r="Y939" s="357"/>
      <c r="Z939" s="357"/>
      <c r="AA939" s="357"/>
      <c r="AB939" s="357"/>
      <c r="AC939" s="357"/>
      <c r="AD939" s="357"/>
      <c r="AE939" s="357"/>
      <c r="AF939" s="357"/>
      <c r="AG939" s="357"/>
      <c r="AH939" s="357"/>
      <c r="AI939" s="357"/>
      <c r="AJ939" s="357"/>
      <c r="AK939" s="357"/>
      <c r="AL939" s="357"/>
      <c r="AM939" s="357"/>
      <c r="AN939" s="357"/>
      <c r="AO939" s="357"/>
      <c r="AP939" s="357"/>
      <c r="AQ939" s="357"/>
      <c r="AR939" s="357"/>
      <c r="AS939" s="357"/>
      <c r="AT939" s="357"/>
      <c r="AU939" s="228"/>
      <c r="AV939" s="228"/>
      <c r="AW939" s="228"/>
      <c r="AX939" s="72"/>
    </row>
    <row r="940" spans="1:50" ht="22.5" customHeight="1" x14ac:dyDescent="0.25">
      <c r="A940" s="357"/>
      <c r="B940" s="358"/>
      <c r="C940" s="358"/>
      <c r="D940" s="357"/>
      <c r="E940" s="357"/>
      <c r="F940" s="359"/>
      <c r="G940" s="359"/>
      <c r="H940" s="359"/>
      <c r="I940" s="359"/>
      <c r="J940" s="359"/>
      <c r="K940" s="359"/>
      <c r="L940" s="357"/>
      <c r="M940" s="357"/>
      <c r="N940" s="357"/>
      <c r="O940" s="357"/>
      <c r="P940" s="357"/>
      <c r="Q940" s="357"/>
      <c r="R940" s="357"/>
      <c r="S940" s="357"/>
      <c r="T940" s="357"/>
      <c r="U940" s="357"/>
      <c r="V940" s="357"/>
      <c r="W940" s="357"/>
      <c r="X940" s="357"/>
      <c r="Y940" s="357"/>
      <c r="Z940" s="357"/>
      <c r="AA940" s="357"/>
      <c r="AB940" s="357"/>
      <c r="AC940" s="357"/>
      <c r="AD940" s="357"/>
      <c r="AE940" s="357"/>
      <c r="AF940" s="357"/>
      <c r="AG940" s="357"/>
      <c r="AH940" s="357"/>
      <c r="AI940" s="357"/>
      <c r="AJ940" s="357"/>
      <c r="AK940" s="357"/>
      <c r="AL940" s="357"/>
      <c r="AM940" s="357"/>
      <c r="AN940" s="357"/>
      <c r="AO940" s="357"/>
      <c r="AP940" s="357"/>
      <c r="AQ940" s="357"/>
      <c r="AR940" s="357"/>
      <c r="AS940" s="357"/>
      <c r="AT940" s="357"/>
      <c r="AU940" s="228"/>
      <c r="AV940" s="228"/>
      <c r="AW940" s="228"/>
      <c r="AX940" s="72"/>
    </row>
    <row r="941" spans="1:50" ht="22.5" customHeight="1" x14ac:dyDescent="0.25">
      <c r="A941" s="357"/>
      <c r="B941" s="358"/>
      <c r="C941" s="358"/>
      <c r="D941" s="357"/>
      <c r="E941" s="357"/>
      <c r="F941" s="359"/>
      <c r="G941" s="359"/>
      <c r="H941" s="359"/>
      <c r="I941" s="359"/>
      <c r="J941" s="359"/>
      <c r="K941" s="359"/>
      <c r="L941" s="357"/>
      <c r="M941" s="357"/>
      <c r="N941" s="357"/>
      <c r="O941" s="357"/>
      <c r="P941" s="357"/>
      <c r="Q941" s="357"/>
      <c r="R941" s="357"/>
      <c r="S941" s="357"/>
      <c r="T941" s="357"/>
      <c r="U941" s="357"/>
      <c r="V941" s="357"/>
      <c r="W941" s="357"/>
      <c r="X941" s="357"/>
      <c r="Y941" s="357"/>
      <c r="Z941" s="357"/>
      <c r="AA941" s="357"/>
      <c r="AB941" s="357"/>
      <c r="AC941" s="357"/>
      <c r="AD941" s="357"/>
      <c r="AE941" s="357"/>
      <c r="AF941" s="357"/>
      <c r="AG941" s="357"/>
      <c r="AH941" s="357"/>
      <c r="AI941" s="357"/>
      <c r="AJ941" s="357"/>
      <c r="AK941" s="357"/>
      <c r="AL941" s="357"/>
      <c r="AM941" s="357"/>
      <c r="AN941" s="357"/>
      <c r="AO941" s="357"/>
      <c r="AP941" s="357"/>
      <c r="AQ941" s="357"/>
      <c r="AR941" s="357"/>
      <c r="AS941" s="357"/>
      <c r="AT941" s="357"/>
      <c r="AU941" s="228"/>
      <c r="AV941" s="228"/>
      <c r="AW941" s="228"/>
      <c r="AX941" s="72"/>
    </row>
    <row r="942" spans="1:50" ht="22.5" customHeight="1" x14ac:dyDescent="0.25">
      <c r="A942" s="357"/>
      <c r="B942" s="358"/>
      <c r="C942" s="358"/>
      <c r="D942" s="357"/>
      <c r="E942" s="357"/>
      <c r="F942" s="359"/>
      <c r="G942" s="359"/>
      <c r="H942" s="359"/>
      <c r="I942" s="359"/>
      <c r="J942" s="359"/>
      <c r="K942" s="359"/>
      <c r="L942" s="357"/>
      <c r="M942" s="357"/>
      <c r="N942" s="357"/>
      <c r="O942" s="357"/>
      <c r="P942" s="357"/>
      <c r="Q942" s="357"/>
      <c r="R942" s="357"/>
      <c r="S942" s="357"/>
      <c r="T942" s="357"/>
      <c r="U942" s="357"/>
      <c r="V942" s="357"/>
      <c r="W942" s="357"/>
      <c r="X942" s="357"/>
      <c r="Y942" s="357"/>
      <c r="Z942" s="357"/>
      <c r="AA942" s="357"/>
      <c r="AB942" s="357"/>
      <c r="AC942" s="357"/>
      <c r="AD942" s="357"/>
      <c r="AE942" s="357"/>
      <c r="AF942" s="357"/>
      <c r="AG942" s="357"/>
      <c r="AH942" s="357"/>
      <c r="AI942" s="357"/>
      <c r="AJ942" s="357"/>
      <c r="AK942" s="357"/>
      <c r="AL942" s="357"/>
      <c r="AM942" s="357"/>
      <c r="AN942" s="357"/>
      <c r="AO942" s="357"/>
      <c r="AP942" s="357"/>
      <c r="AQ942" s="357"/>
      <c r="AR942" s="357"/>
      <c r="AS942" s="357"/>
      <c r="AT942" s="357"/>
      <c r="AU942" s="228"/>
      <c r="AV942" s="228"/>
      <c r="AW942" s="228"/>
      <c r="AX942" s="72"/>
    </row>
    <row r="943" spans="1:50" ht="22.5" customHeight="1" x14ac:dyDescent="0.25">
      <c r="A943" s="357"/>
      <c r="B943" s="358"/>
      <c r="C943" s="358"/>
      <c r="D943" s="357"/>
      <c r="E943" s="357"/>
      <c r="F943" s="359"/>
      <c r="G943" s="359"/>
      <c r="H943" s="359"/>
      <c r="I943" s="359"/>
      <c r="J943" s="359"/>
      <c r="K943" s="359"/>
      <c r="L943" s="357"/>
      <c r="M943" s="357"/>
      <c r="N943" s="357"/>
      <c r="O943" s="357"/>
      <c r="P943" s="357"/>
      <c r="Q943" s="357"/>
      <c r="R943" s="357"/>
      <c r="S943" s="357"/>
      <c r="T943" s="357"/>
      <c r="U943" s="357"/>
      <c r="V943" s="357"/>
      <c r="W943" s="357"/>
      <c r="X943" s="357"/>
      <c r="Y943" s="357"/>
      <c r="Z943" s="357"/>
      <c r="AA943" s="357"/>
      <c r="AB943" s="357"/>
      <c r="AC943" s="357"/>
      <c r="AD943" s="357"/>
      <c r="AE943" s="357"/>
      <c r="AF943" s="357"/>
      <c r="AG943" s="357"/>
      <c r="AH943" s="357"/>
      <c r="AI943" s="357"/>
      <c r="AJ943" s="357"/>
      <c r="AK943" s="357"/>
      <c r="AL943" s="357"/>
      <c r="AM943" s="357"/>
      <c r="AN943" s="357"/>
      <c r="AO943" s="357"/>
      <c r="AP943" s="357"/>
      <c r="AQ943" s="357"/>
      <c r="AR943" s="357"/>
      <c r="AS943" s="357"/>
      <c r="AT943" s="357"/>
      <c r="AU943" s="228"/>
      <c r="AV943" s="228"/>
      <c r="AW943" s="228"/>
      <c r="AX943" s="72"/>
    </row>
    <row r="944" spans="1:50" ht="22.5" customHeight="1" x14ac:dyDescent="0.25">
      <c r="A944" s="357"/>
      <c r="B944" s="358"/>
      <c r="C944" s="358"/>
      <c r="D944" s="357"/>
      <c r="E944" s="357"/>
      <c r="F944" s="359"/>
      <c r="G944" s="359"/>
      <c r="H944" s="359"/>
      <c r="I944" s="359"/>
      <c r="J944" s="359"/>
      <c r="K944" s="359"/>
      <c r="L944" s="357"/>
      <c r="M944" s="357"/>
      <c r="N944" s="357"/>
      <c r="O944" s="357"/>
      <c r="P944" s="357"/>
      <c r="Q944" s="357"/>
      <c r="R944" s="357"/>
      <c r="S944" s="357"/>
      <c r="T944" s="357"/>
      <c r="U944" s="357"/>
      <c r="V944" s="357"/>
      <c r="W944" s="357"/>
      <c r="X944" s="357"/>
      <c r="Y944" s="357"/>
      <c r="Z944" s="357"/>
      <c r="AA944" s="357"/>
      <c r="AB944" s="357"/>
      <c r="AC944" s="357"/>
      <c r="AD944" s="357"/>
      <c r="AE944" s="357"/>
      <c r="AF944" s="357"/>
      <c r="AG944" s="357"/>
      <c r="AH944" s="357"/>
      <c r="AI944" s="357"/>
      <c r="AJ944" s="357"/>
      <c r="AK944" s="357"/>
      <c r="AL944" s="357"/>
      <c r="AM944" s="357"/>
      <c r="AN944" s="357"/>
      <c r="AO944" s="357"/>
      <c r="AP944" s="357"/>
      <c r="AQ944" s="357"/>
      <c r="AR944" s="357"/>
      <c r="AS944" s="357"/>
      <c r="AT944" s="357"/>
      <c r="AU944" s="228"/>
      <c r="AV944" s="228"/>
      <c r="AW944" s="228"/>
      <c r="AX944" s="72"/>
    </row>
    <row r="945" spans="1:50" ht="22.5" customHeight="1" x14ac:dyDescent="0.25">
      <c r="A945" s="357"/>
      <c r="B945" s="358"/>
      <c r="C945" s="358"/>
      <c r="D945" s="357"/>
      <c r="E945" s="357"/>
      <c r="F945" s="359"/>
      <c r="G945" s="359"/>
      <c r="H945" s="359"/>
      <c r="I945" s="359"/>
      <c r="J945" s="359"/>
      <c r="K945" s="359"/>
      <c r="L945" s="357"/>
      <c r="M945" s="357"/>
      <c r="N945" s="357"/>
      <c r="O945" s="357"/>
      <c r="P945" s="357"/>
      <c r="Q945" s="357"/>
      <c r="R945" s="357"/>
      <c r="S945" s="357"/>
      <c r="T945" s="357"/>
      <c r="U945" s="357"/>
      <c r="V945" s="357"/>
      <c r="W945" s="357"/>
      <c r="X945" s="357"/>
      <c r="Y945" s="357"/>
      <c r="Z945" s="357"/>
      <c r="AA945" s="357"/>
      <c r="AB945" s="357"/>
      <c r="AC945" s="357"/>
      <c r="AD945" s="357"/>
      <c r="AE945" s="357"/>
      <c r="AF945" s="357"/>
      <c r="AG945" s="357"/>
      <c r="AH945" s="357"/>
      <c r="AI945" s="357"/>
      <c r="AJ945" s="357"/>
      <c r="AK945" s="357"/>
      <c r="AL945" s="357"/>
      <c r="AM945" s="357"/>
      <c r="AN945" s="357"/>
      <c r="AO945" s="357"/>
      <c r="AP945" s="357"/>
      <c r="AQ945" s="357"/>
      <c r="AR945" s="357"/>
      <c r="AS945" s="357"/>
      <c r="AT945" s="357"/>
      <c r="AU945" s="228"/>
      <c r="AV945" s="228"/>
      <c r="AW945" s="228"/>
      <c r="AX945" s="72"/>
    </row>
    <row r="946" spans="1:50" ht="22.5" customHeight="1" x14ac:dyDescent="0.25">
      <c r="A946" s="357"/>
      <c r="B946" s="358"/>
      <c r="C946" s="358"/>
      <c r="D946" s="357"/>
      <c r="E946" s="357"/>
      <c r="F946" s="359"/>
      <c r="G946" s="359"/>
      <c r="H946" s="359"/>
      <c r="I946" s="359"/>
      <c r="J946" s="359"/>
      <c r="K946" s="359"/>
      <c r="L946" s="357"/>
      <c r="M946" s="357"/>
      <c r="N946" s="357"/>
      <c r="O946" s="357"/>
      <c r="P946" s="357"/>
      <c r="Q946" s="357"/>
      <c r="R946" s="357"/>
      <c r="S946" s="357"/>
      <c r="T946" s="357"/>
      <c r="U946" s="357"/>
      <c r="V946" s="357"/>
      <c r="W946" s="357"/>
      <c r="X946" s="357"/>
      <c r="Y946" s="357"/>
      <c r="Z946" s="357"/>
      <c r="AA946" s="357"/>
      <c r="AB946" s="357"/>
      <c r="AC946" s="357"/>
      <c r="AD946" s="357"/>
      <c r="AE946" s="357"/>
      <c r="AF946" s="357"/>
      <c r="AG946" s="357"/>
      <c r="AH946" s="357"/>
      <c r="AI946" s="357"/>
      <c r="AJ946" s="357"/>
      <c r="AK946" s="357"/>
      <c r="AL946" s="357"/>
      <c r="AM946" s="357"/>
      <c r="AN946" s="357"/>
      <c r="AO946" s="357"/>
      <c r="AP946" s="357"/>
      <c r="AQ946" s="357"/>
      <c r="AR946" s="357"/>
      <c r="AS946" s="357"/>
      <c r="AT946" s="357"/>
      <c r="AU946" s="228"/>
      <c r="AV946" s="228"/>
      <c r="AW946" s="228"/>
      <c r="AX946" s="72"/>
    </row>
    <row r="947" spans="1:50" ht="22.5" customHeight="1" x14ac:dyDescent="0.25">
      <c r="A947" s="357"/>
      <c r="B947" s="358"/>
      <c r="C947" s="358"/>
      <c r="D947" s="357"/>
      <c r="E947" s="357"/>
      <c r="F947" s="359"/>
      <c r="G947" s="359"/>
      <c r="H947" s="359"/>
      <c r="I947" s="359"/>
      <c r="J947" s="359"/>
      <c r="K947" s="359"/>
      <c r="L947" s="357"/>
      <c r="M947" s="357"/>
      <c r="N947" s="357"/>
      <c r="O947" s="357"/>
      <c r="P947" s="357"/>
      <c r="Q947" s="357"/>
      <c r="R947" s="357"/>
      <c r="S947" s="357"/>
      <c r="T947" s="357"/>
      <c r="U947" s="357"/>
      <c r="V947" s="357"/>
      <c r="W947" s="357"/>
      <c r="X947" s="357"/>
      <c r="Y947" s="357"/>
      <c r="Z947" s="357"/>
      <c r="AA947" s="357"/>
      <c r="AB947" s="357"/>
      <c r="AC947" s="357"/>
      <c r="AD947" s="357"/>
      <c r="AE947" s="357"/>
      <c r="AF947" s="357"/>
      <c r="AG947" s="357"/>
      <c r="AH947" s="357"/>
      <c r="AI947" s="357"/>
      <c r="AJ947" s="357"/>
      <c r="AK947" s="357"/>
      <c r="AL947" s="357"/>
      <c r="AM947" s="357"/>
      <c r="AN947" s="357"/>
      <c r="AO947" s="357"/>
      <c r="AP947" s="357"/>
      <c r="AQ947" s="357"/>
      <c r="AR947" s="357"/>
      <c r="AS947" s="357"/>
      <c r="AT947" s="357"/>
      <c r="AU947" s="228"/>
      <c r="AV947" s="228"/>
      <c r="AW947" s="228"/>
      <c r="AX947" s="72"/>
    </row>
    <row r="948" spans="1:50" ht="22.5" customHeight="1" x14ac:dyDescent="0.25">
      <c r="A948" s="357"/>
      <c r="B948" s="358"/>
      <c r="C948" s="358"/>
      <c r="D948" s="357"/>
      <c r="E948" s="357"/>
      <c r="F948" s="359"/>
      <c r="G948" s="359"/>
      <c r="H948" s="359"/>
      <c r="I948" s="359"/>
      <c r="J948" s="359"/>
      <c r="K948" s="359"/>
      <c r="L948" s="357"/>
      <c r="M948" s="357"/>
      <c r="N948" s="357"/>
      <c r="O948" s="357"/>
      <c r="P948" s="357"/>
      <c r="Q948" s="357"/>
      <c r="R948" s="357"/>
      <c r="S948" s="357"/>
      <c r="T948" s="357"/>
      <c r="U948" s="357"/>
      <c r="V948" s="357"/>
      <c r="W948" s="357"/>
      <c r="X948" s="357"/>
      <c r="Y948" s="357"/>
      <c r="Z948" s="357"/>
      <c r="AA948" s="357"/>
      <c r="AB948" s="357"/>
      <c r="AC948" s="357"/>
      <c r="AD948" s="357"/>
      <c r="AE948" s="357"/>
      <c r="AF948" s="357"/>
      <c r="AG948" s="357"/>
      <c r="AH948" s="357"/>
      <c r="AI948" s="357"/>
      <c r="AJ948" s="357"/>
      <c r="AK948" s="357"/>
      <c r="AL948" s="357"/>
      <c r="AM948" s="357"/>
      <c r="AN948" s="357"/>
      <c r="AO948" s="357"/>
      <c r="AP948" s="357"/>
      <c r="AQ948" s="357"/>
      <c r="AR948" s="357"/>
      <c r="AS948" s="357"/>
      <c r="AT948" s="357"/>
      <c r="AU948" s="228"/>
      <c r="AV948" s="228"/>
      <c r="AW948" s="228"/>
      <c r="AX948" s="72"/>
    </row>
    <row r="949" spans="1:50" ht="22.5" customHeight="1" x14ac:dyDescent="0.25">
      <c r="A949" s="357"/>
      <c r="B949" s="358"/>
      <c r="C949" s="358"/>
      <c r="D949" s="357"/>
      <c r="E949" s="357"/>
      <c r="F949" s="359"/>
      <c r="G949" s="359"/>
      <c r="H949" s="359"/>
      <c r="I949" s="359"/>
      <c r="J949" s="359"/>
      <c r="K949" s="359"/>
      <c r="L949" s="357"/>
      <c r="M949" s="357"/>
      <c r="N949" s="357"/>
      <c r="O949" s="357"/>
      <c r="P949" s="357"/>
      <c r="Q949" s="357"/>
      <c r="R949" s="357"/>
      <c r="S949" s="357"/>
      <c r="T949" s="357"/>
      <c r="U949" s="357"/>
      <c r="V949" s="357"/>
      <c r="W949" s="357"/>
      <c r="X949" s="357"/>
      <c r="Y949" s="357"/>
      <c r="Z949" s="357"/>
      <c r="AA949" s="357"/>
      <c r="AB949" s="357"/>
      <c r="AC949" s="357"/>
      <c r="AD949" s="357"/>
      <c r="AE949" s="357"/>
      <c r="AF949" s="357"/>
      <c r="AG949" s="357"/>
      <c r="AH949" s="357"/>
      <c r="AI949" s="357"/>
      <c r="AJ949" s="357"/>
      <c r="AK949" s="357"/>
      <c r="AL949" s="357"/>
      <c r="AM949" s="357"/>
      <c r="AN949" s="357"/>
      <c r="AO949" s="357"/>
      <c r="AP949" s="357"/>
      <c r="AQ949" s="357"/>
      <c r="AR949" s="357"/>
      <c r="AS949" s="357"/>
      <c r="AT949" s="357"/>
      <c r="AU949" s="228"/>
      <c r="AV949" s="228"/>
      <c r="AW949" s="228"/>
      <c r="AX949" s="72"/>
    </row>
    <row r="950" spans="1:50" ht="22.5" customHeight="1" x14ac:dyDescent="0.25">
      <c r="A950" s="357"/>
      <c r="B950" s="358"/>
      <c r="C950" s="358"/>
      <c r="D950" s="357"/>
      <c r="E950" s="357"/>
      <c r="F950" s="359"/>
      <c r="G950" s="359"/>
      <c r="H950" s="359"/>
      <c r="I950" s="359"/>
      <c r="J950" s="359"/>
      <c r="K950" s="359"/>
      <c r="L950" s="357"/>
      <c r="M950" s="357"/>
      <c r="N950" s="357"/>
      <c r="O950" s="357"/>
      <c r="P950" s="357"/>
      <c r="Q950" s="357"/>
      <c r="R950" s="357"/>
      <c r="S950" s="357"/>
      <c r="T950" s="357"/>
      <c r="U950" s="357"/>
      <c r="V950" s="357"/>
      <c r="W950" s="357"/>
      <c r="X950" s="357"/>
      <c r="Y950" s="357"/>
      <c r="Z950" s="357"/>
      <c r="AA950" s="357"/>
      <c r="AB950" s="357"/>
      <c r="AC950" s="357"/>
      <c r="AD950" s="357"/>
      <c r="AE950" s="357"/>
      <c r="AF950" s="357"/>
      <c r="AG950" s="357"/>
      <c r="AH950" s="357"/>
      <c r="AI950" s="357"/>
      <c r="AJ950" s="357"/>
      <c r="AK950" s="357"/>
      <c r="AL950" s="357"/>
      <c r="AM950" s="357"/>
      <c r="AN950" s="357"/>
      <c r="AO950" s="357"/>
      <c r="AP950" s="357"/>
      <c r="AQ950" s="357"/>
      <c r="AR950" s="357"/>
      <c r="AS950" s="357"/>
      <c r="AT950" s="357"/>
      <c r="AU950" s="228"/>
      <c r="AV950" s="228"/>
      <c r="AW950" s="228"/>
      <c r="AX950" s="72"/>
    </row>
    <row r="951" spans="1:50" ht="22.5" customHeight="1" x14ac:dyDescent="0.25">
      <c r="A951" s="357"/>
      <c r="B951" s="358"/>
      <c r="C951" s="358"/>
      <c r="D951" s="357"/>
      <c r="E951" s="357"/>
      <c r="F951" s="359"/>
      <c r="G951" s="359"/>
      <c r="H951" s="359"/>
      <c r="I951" s="359"/>
      <c r="J951" s="359"/>
      <c r="K951" s="359"/>
      <c r="L951" s="357"/>
      <c r="M951" s="357"/>
      <c r="N951" s="357"/>
      <c r="O951" s="357"/>
      <c r="P951" s="357"/>
      <c r="Q951" s="357"/>
      <c r="R951" s="357"/>
      <c r="S951" s="357"/>
      <c r="T951" s="357"/>
      <c r="U951" s="357"/>
      <c r="V951" s="357"/>
      <c r="W951" s="357"/>
      <c r="X951" s="357"/>
      <c r="Y951" s="357"/>
      <c r="Z951" s="357"/>
      <c r="AA951" s="357"/>
      <c r="AB951" s="357"/>
      <c r="AC951" s="357"/>
      <c r="AD951" s="357"/>
      <c r="AE951" s="357"/>
      <c r="AF951" s="357"/>
      <c r="AG951" s="357"/>
      <c r="AH951" s="357"/>
      <c r="AI951" s="357"/>
      <c r="AJ951" s="357"/>
      <c r="AK951" s="357"/>
      <c r="AL951" s="357"/>
      <c r="AM951" s="357"/>
      <c r="AN951" s="357"/>
      <c r="AO951" s="357"/>
      <c r="AP951" s="357"/>
      <c r="AQ951" s="357"/>
      <c r="AR951" s="357"/>
      <c r="AS951" s="357"/>
      <c r="AT951" s="357"/>
      <c r="AU951" s="228"/>
      <c r="AV951" s="228"/>
      <c r="AW951" s="228"/>
      <c r="AX951" s="72"/>
    </row>
    <row r="952" spans="1:50" ht="22.5" customHeight="1" x14ac:dyDescent="0.25">
      <c r="A952" s="357"/>
      <c r="B952" s="358"/>
      <c r="C952" s="358"/>
      <c r="D952" s="357"/>
      <c r="E952" s="357"/>
      <c r="F952" s="359"/>
      <c r="G952" s="359"/>
      <c r="H952" s="359"/>
      <c r="I952" s="359"/>
      <c r="J952" s="359"/>
      <c r="K952" s="359"/>
      <c r="L952" s="357"/>
      <c r="M952" s="357"/>
      <c r="N952" s="357"/>
      <c r="O952" s="357"/>
      <c r="P952" s="357"/>
      <c r="Q952" s="357"/>
      <c r="R952" s="357"/>
      <c r="S952" s="357"/>
      <c r="T952" s="357"/>
      <c r="U952" s="357"/>
      <c r="V952" s="357"/>
      <c r="W952" s="357"/>
      <c r="X952" s="357"/>
      <c r="Y952" s="357"/>
      <c r="Z952" s="357"/>
      <c r="AA952" s="357"/>
      <c r="AB952" s="357"/>
      <c r="AC952" s="357"/>
      <c r="AD952" s="357"/>
      <c r="AE952" s="357"/>
      <c r="AF952" s="357"/>
      <c r="AG952" s="357"/>
      <c r="AH952" s="357"/>
      <c r="AI952" s="357"/>
      <c r="AJ952" s="357"/>
      <c r="AK952" s="357"/>
      <c r="AL952" s="357"/>
      <c r="AM952" s="357"/>
      <c r="AN952" s="357"/>
      <c r="AO952" s="357"/>
      <c r="AP952" s="357"/>
      <c r="AQ952" s="357"/>
      <c r="AR952" s="357"/>
      <c r="AS952" s="357"/>
      <c r="AT952" s="357"/>
      <c r="AU952" s="228"/>
      <c r="AV952" s="228"/>
      <c r="AW952" s="228"/>
      <c r="AX952" s="72"/>
    </row>
    <row r="953" spans="1:50" ht="22.5" customHeight="1" x14ac:dyDescent="0.25">
      <c r="A953" s="357"/>
      <c r="B953" s="358"/>
      <c r="C953" s="358"/>
      <c r="D953" s="357"/>
      <c r="E953" s="357"/>
      <c r="F953" s="359"/>
      <c r="G953" s="359"/>
      <c r="H953" s="359"/>
      <c r="I953" s="359"/>
      <c r="J953" s="359"/>
      <c r="K953" s="359"/>
      <c r="L953" s="357"/>
      <c r="M953" s="357"/>
      <c r="N953" s="357"/>
      <c r="O953" s="357"/>
      <c r="P953" s="357"/>
      <c r="Q953" s="357"/>
      <c r="R953" s="357"/>
      <c r="S953" s="357"/>
      <c r="T953" s="357"/>
      <c r="U953" s="357"/>
      <c r="V953" s="357"/>
      <c r="W953" s="357"/>
      <c r="X953" s="357"/>
      <c r="Y953" s="357"/>
      <c r="Z953" s="357"/>
      <c r="AA953" s="357"/>
      <c r="AB953" s="357"/>
      <c r="AC953" s="357"/>
      <c r="AD953" s="357"/>
      <c r="AE953" s="357"/>
      <c r="AF953" s="357"/>
      <c r="AG953" s="357"/>
      <c r="AH953" s="357"/>
      <c r="AI953" s="357"/>
      <c r="AJ953" s="357"/>
      <c r="AK953" s="357"/>
      <c r="AL953" s="357"/>
      <c r="AM953" s="357"/>
      <c r="AN953" s="357"/>
      <c r="AO953" s="357"/>
      <c r="AP953" s="357"/>
      <c r="AQ953" s="357"/>
      <c r="AR953" s="357"/>
      <c r="AS953" s="357"/>
      <c r="AT953" s="357"/>
      <c r="AU953" s="228"/>
      <c r="AV953" s="228"/>
      <c r="AW953" s="228"/>
      <c r="AX953" s="72"/>
    </row>
    <row r="954" spans="1:50" ht="22.5" customHeight="1" x14ac:dyDescent="0.25">
      <c r="A954" s="357"/>
      <c r="B954" s="358"/>
      <c r="C954" s="358"/>
      <c r="D954" s="357"/>
      <c r="E954" s="357"/>
      <c r="F954" s="359"/>
      <c r="G954" s="359"/>
      <c r="H954" s="359"/>
      <c r="I954" s="359"/>
      <c r="J954" s="359"/>
      <c r="K954" s="359"/>
      <c r="L954" s="357"/>
      <c r="M954" s="357"/>
      <c r="N954" s="357"/>
      <c r="O954" s="357"/>
      <c r="P954" s="357"/>
      <c r="Q954" s="357"/>
      <c r="R954" s="357"/>
      <c r="S954" s="357"/>
      <c r="T954" s="357"/>
      <c r="U954" s="357"/>
      <c r="V954" s="357"/>
      <c r="W954" s="357"/>
      <c r="X954" s="357"/>
      <c r="Y954" s="357"/>
      <c r="Z954" s="357"/>
      <c r="AA954" s="357"/>
      <c r="AB954" s="357"/>
      <c r="AC954" s="357"/>
      <c r="AD954" s="357"/>
      <c r="AE954" s="357"/>
      <c r="AF954" s="357"/>
      <c r="AG954" s="357"/>
      <c r="AH954" s="357"/>
      <c r="AI954" s="357"/>
      <c r="AJ954" s="357"/>
      <c r="AK954" s="357"/>
      <c r="AL954" s="357"/>
      <c r="AM954" s="357"/>
      <c r="AN954" s="357"/>
      <c r="AO954" s="357"/>
      <c r="AP954" s="357"/>
      <c r="AQ954" s="357"/>
      <c r="AR954" s="357"/>
      <c r="AS954" s="357"/>
      <c r="AT954" s="357"/>
      <c r="AU954" s="228"/>
      <c r="AV954" s="228"/>
      <c r="AW954" s="228"/>
      <c r="AX954" s="72"/>
    </row>
    <row r="955" spans="1:50" ht="22.5" customHeight="1" x14ac:dyDescent="0.25">
      <c r="A955" s="357"/>
      <c r="B955" s="358"/>
      <c r="C955" s="358"/>
      <c r="D955" s="357"/>
      <c r="E955" s="357"/>
      <c r="F955" s="359"/>
      <c r="G955" s="359"/>
      <c r="H955" s="359"/>
      <c r="I955" s="359"/>
      <c r="J955" s="359"/>
      <c r="K955" s="359"/>
      <c r="L955" s="357"/>
      <c r="M955" s="357"/>
      <c r="N955" s="357"/>
      <c r="O955" s="357"/>
      <c r="P955" s="357"/>
      <c r="Q955" s="357"/>
      <c r="R955" s="357"/>
      <c r="S955" s="357"/>
      <c r="T955" s="357"/>
      <c r="U955" s="357"/>
      <c r="V955" s="357"/>
      <c r="W955" s="357"/>
      <c r="X955" s="357"/>
      <c r="Y955" s="357"/>
      <c r="Z955" s="357"/>
      <c r="AA955" s="357"/>
      <c r="AB955" s="357"/>
      <c r="AC955" s="357"/>
      <c r="AD955" s="357"/>
      <c r="AE955" s="357"/>
      <c r="AF955" s="357"/>
      <c r="AG955" s="357"/>
      <c r="AH955" s="357"/>
      <c r="AI955" s="357"/>
      <c r="AJ955" s="357"/>
      <c r="AK955" s="357"/>
      <c r="AL955" s="357"/>
      <c r="AM955" s="357"/>
      <c r="AN955" s="357"/>
      <c r="AO955" s="357"/>
      <c r="AP955" s="357"/>
      <c r="AQ955" s="357"/>
      <c r="AR955" s="357"/>
      <c r="AS955" s="357"/>
      <c r="AT955" s="357"/>
      <c r="AU955" s="228"/>
      <c r="AV955" s="228"/>
      <c r="AW955" s="228"/>
      <c r="AX955" s="72"/>
    </row>
    <row r="956" spans="1:50" ht="22.5" customHeight="1" x14ac:dyDescent="0.25">
      <c r="A956" s="357"/>
      <c r="B956" s="358"/>
      <c r="C956" s="358"/>
      <c r="D956" s="357"/>
      <c r="E956" s="357"/>
      <c r="F956" s="359"/>
      <c r="G956" s="359"/>
      <c r="H956" s="359"/>
      <c r="I956" s="359"/>
      <c r="J956" s="359"/>
      <c r="K956" s="359"/>
      <c r="L956" s="357"/>
      <c r="M956" s="357"/>
      <c r="N956" s="357"/>
      <c r="O956" s="357"/>
      <c r="P956" s="357"/>
      <c r="Q956" s="357"/>
      <c r="R956" s="357"/>
      <c r="S956" s="357"/>
      <c r="T956" s="357"/>
      <c r="U956" s="357"/>
      <c r="V956" s="357"/>
      <c r="W956" s="357"/>
      <c r="X956" s="357"/>
      <c r="Y956" s="357"/>
      <c r="Z956" s="357"/>
      <c r="AA956" s="357"/>
      <c r="AB956" s="357"/>
      <c r="AC956" s="357"/>
      <c r="AD956" s="357"/>
      <c r="AE956" s="357"/>
      <c r="AF956" s="357"/>
      <c r="AG956" s="357"/>
      <c r="AH956" s="357"/>
      <c r="AI956" s="357"/>
      <c r="AJ956" s="357"/>
      <c r="AK956" s="357"/>
      <c r="AL956" s="357"/>
      <c r="AM956" s="357"/>
      <c r="AN956" s="357"/>
      <c r="AO956" s="357"/>
      <c r="AP956" s="357"/>
      <c r="AQ956" s="357"/>
      <c r="AR956" s="357"/>
      <c r="AS956" s="357"/>
      <c r="AT956" s="357"/>
      <c r="AU956" s="228"/>
      <c r="AV956" s="228"/>
      <c r="AW956" s="228"/>
      <c r="AX956" s="72"/>
    </row>
    <row r="957" spans="1:50" ht="22.5" customHeight="1" x14ac:dyDescent="0.25">
      <c r="A957" s="357"/>
      <c r="B957" s="358"/>
      <c r="C957" s="358"/>
      <c r="D957" s="357"/>
      <c r="E957" s="357"/>
      <c r="F957" s="359"/>
      <c r="G957" s="359"/>
      <c r="H957" s="359"/>
      <c r="I957" s="359"/>
      <c r="J957" s="359"/>
      <c r="K957" s="359"/>
      <c r="L957" s="357"/>
      <c r="M957" s="357"/>
      <c r="N957" s="357"/>
      <c r="O957" s="357"/>
      <c r="P957" s="357"/>
      <c r="Q957" s="357"/>
      <c r="R957" s="357"/>
      <c r="S957" s="357"/>
      <c r="T957" s="357"/>
      <c r="U957" s="357"/>
      <c r="V957" s="357"/>
      <c r="W957" s="357"/>
      <c r="X957" s="357"/>
      <c r="Y957" s="357"/>
      <c r="Z957" s="357"/>
      <c r="AA957" s="357"/>
      <c r="AB957" s="357"/>
      <c r="AC957" s="357"/>
      <c r="AD957" s="357"/>
      <c r="AE957" s="357"/>
      <c r="AF957" s="357"/>
      <c r="AG957" s="357"/>
      <c r="AH957" s="357"/>
      <c r="AI957" s="357"/>
      <c r="AJ957" s="357"/>
      <c r="AK957" s="357"/>
      <c r="AL957" s="357"/>
      <c r="AM957" s="357"/>
      <c r="AN957" s="357"/>
      <c r="AO957" s="357"/>
      <c r="AP957" s="357"/>
      <c r="AQ957" s="357"/>
      <c r="AR957" s="357"/>
      <c r="AS957" s="357"/>
      <c r="AT957" s="357"/>
      <c r="AU957" s="228"/>
      <c r="AV957" s="228"/>
      <c r="AW957" s="228"/>
      <c r="AX957" s="72"/>
    </row>
    <row r="958" spans="1:50" ht="22.5" customHeight="1" x14ac:dyDescent="0.25">
      <c r="A958" s="357"/>
      <c r="B958" s="358"/>
      <c r="C958" s="358"/>
      <c r="D958" s="357"/>
      <c r="E958" s="357"/>
      <c r="F958" s="359"/>
      <c r="G958" s="359"/>
      <c r="H958" s="359"/>
      <c r="I958" s="359"/>
      <c r="J958" s="359"/>
      <c r="K958" s="359"/>
      <c r="L958" s="357"/>
      <c r="M958" s="357"/>
      <c r="N958" s="357"/>
      <c r="O958" s="357"/>
      <c r="P958" s="357"/>
      <c r="Q958" s="357"/>
      <c r="R958" s="357"/>
      <c r="S958" s="357"/>
      <c r="T958" s="357"/>
      <c r="U958" s="357"/>
      <c r="V958" s="357"/>
      <c r="W958" s="357"/>
      <c r="X958" s="357"/>
      <c r="Y958" s="357"/>
      <c r="Z958" s="357"/>
      <c r="AA958" s="357"/>
      <c r="AB958" s="357"/>
      <c r="AC958" s="357"/>
      <c r="AD958" s="357"/>
      <c r="AE958" s="357"/>
      <c r="AF958" s="357"/>
      <c r="AG958" s="357"/>
      <c r="AH958" s="357"/>
      <c r="AI958" s="357"/>
      <c r="AJ958" s="357"/>
      <c r="AK958" s="357"/>
      <c r="AL958" s="357"/>
      <c r="AM958" s="357"/>
      <c r="AN958" s="357"/>
      <c r="AO958" s="357"/>
      <c r="AP958" s="357"/>
      <c r="AQ958" s="357"/>
      <c r="AR958" s="357"/>
      <c r="AS958" s="357"/>
      <c r="AT958" s="357"/>
      <c r="AU958" s="228"/>
      <c r="AV958" s="228"/>
      <c r="AW958" s="228"/>
      <c r="AX958" s="72"/>
    </row>
    <row r="959" spans="1:50" ht="22.5" customHeight="1" x14ac:dyDescent="0.25">
      <c r="A959" s="357"/>
      <c r="B959" s="358"/>
      <c r="C959" s="358"/>
      <c r="D959" s="357"/>
      <c r="E959" s="357"/>
      <c r="F959" s="359"/>
      <c r="G959" s="359"/>
      <c r="H959" s="359"/>
      <c r="I959" s="359"/>
      <c r="J959" s="359"/>
      <c r="K959" s="359"/>
      <c r="L959" s="357"/>
      <c r="M959" s="357"/>
      <c r="N959" s="357"/>
      <c r="O959" s="357"/>
      <c r="P959" s="357"/>
      <c r="Q959" s="357"/>
      <c r="R959" s="357"/>
      <c r="S959" s="357"/>
      <c r="T959" s="357"/>
      <c r="U959" s="357"/>
      <c r="V959" s="357"/>
      <c r="W959" s="357"/>
      <c r="X959" s="357"/>
      <c r="Y959" s="357"/>
      <c r="Z959" s="357"/>
      <c r="AA959" s="357"/>
      <c r="AB959" s="357"/>
      <c r="AC959" s="357"/>
      <c r="AD959" s="357"/>
      <c r="AE959" s="357"/>
      <c r="AF959" s="357"/>
      <c r="AG959" s="357"/>
      <c r="AH959" s="357"/>
      <c r="AI959" s="357"/>
      <c r="AJ959" s="357"/>
      <c r="AK959" s="357"/>
      <c r="AL959" s="357"/>
      <c r="AM959" s="357"/>
      <c r="AN959" s="357"/>
      <c r="AO959" s="357"/>
      <c r="AP959" s="357"/>
      <c r="AQ959" s="357"/>
      <c r="AR959" s="357"/>
      <c r="AS959" s="357"/>
      <c r="AT959" s="357"/>
      <c r="AU959" s="228"/>
      <c r="AV959" s="228"/>
      <c r="AW959" s="228"/>
      <c r="AX959" s="72"/>
    </row>
    <row r="960" spans="1:50" ht="22.5" customHeight="1" x14ac:dyDescent="0.25">
      <c r="A960" s="357"/>
      <c r="B960" s="358"/>
      <c r="C960" s="358"/>
      <c r="D960" s="357"/>
      <c r="E960" s="357"/>
      <c r="F960" s="359"/>
      <c r="G960" s="359"/>
      <c r="H960" s="359"/>
      <c r="I960" s="359"/>
      <c r="J960" s="359"/>
      <c r="K960" s="359"/>
      <c r="L960" s="357"/>
      <c r="M960" s="357"/>
      <c r="N960" s="357"/>
      <c r="O960" s="357"/>
      <c r="P960" s="357"/>
      <c r="Q960" s="357"/>
      <c r="R960" s="357"/>
      <c r="S960" s="357"/>
      <c r="T960" s="357"/>
      <c r="U960" s="357"/>
      <c r="V960" s="357"/>
      <c r="W960" s="357"/>
      <c r="X960" s="357"/>
      <c r="Y960" s="357"/>
      <c r="Z960" s="357"/>
      <c r="AA960" s="357"/>
      <c r="AB960" s="357"/>
      <c r="AC960" s="357"/>
      <c r="AD960" s="357"/>
      <c r="AE960" s="357"/>
      <c r="AF960" s="357"/>
      <c r="AG960" s="357"/>
      <c r="AH960" s="357"/>
      <c r="AI960" s="357"/>
      <c r="AJ960" s="357"/>
      <c r="AK960" s="357"/>
      <c r="AL960" s="357"/>
      <c r="AM960" s="357"/>
      <c r="AN960" s="357"/>
      <c r="AO960" s="357"/>
      <c r="AP960" s="357"/>
      <c r="AQ960" s="357"/>
      <c r="AR960" s="357"/>
      <c r="AS960" s="357"/>
      <c r="AT960" s="357"/>
      <c r="AU960" s="228"/>
      <c r="AV960" s="228"/>
      <c r="AW960" s="228"/>
      <c r="AX960" s="72"/>
    </row>
    <row r="961" spans="1:50" ht="22.5" customHeight="1" x14ac:dyDescent="0.25">
      <c r="A961" s="357"/>
      <c r="B961" s="358"/>
      <c r="C961" s="358"/>
      <c r="D961" s="357"/>
      <c r="E961" s="357"/>
      <c r="F961" s="359"/>
      <c r="G961" s="359"/>
      <c r="H961" s="359"/>
      <c r="I961" s="359"/>
      <c r="J961" s="359"/>
      <c r="K961" s="359"/>
      <c r="L961" s="357"/>
      <c r="M961" s="357"/>
      <c r="N961" s="357"/>
      <c r="O961" s="357"/>
      <c r="P961" s="357"/>
      <c r="Q961" s="357"/>
      <c r="R961" s="357"/>
      <c r="S961" s="357"/>
      <c r="T961" s="357"/>
      <c r="U961" s="357"/>
      <c r="V961" s="357"/>
      <c r="W961" s="357"/>
      <c r="X961" s="357"/>
      <c r="Y961" s="357"/>
      <c r="Z961" s="357"/>
      <c r="AA961" s="357"/>
      <c r="AB961" s="357"/>
      <c r="AC961" s="357"/>
      <c r="AD961" s="357"/>
      <c r="AE961" s="357"/>
      <c r="AF961" s="357"/>
      <c r="AG961" s="357"/>
      <c r="AH961" s="357"/>
      <c r="AI961" s="357"/>
      <c r="AJ961" s="357"/>
      <c r="AK961" s="357"/>
      <c r="AL961" s="357"/>
      <c r="AM961" s="357"/>
      <c r="AN961" s="357"/>
      <c r="AO961" s="357"/>
      <c r="AP961" s="357"/>
      <c r="AQ961" s="357"/>
      <c r="AR961" s="357"/>
      <c r="AS961" s="357"/>
      <c r="AT961" s="357"/>
      <c r="AU961" s="228"/>
      <c r="AV961" s="228"/>
      <c r="AW961" s="228"/>
      <c r="AX961" s="72"/>
    </row>
    <row r="962" spans="1:50" ht="22.5" customHeight="1" x14ac:dyDescent="0.25">
      <c r="A962" s="357"/>
      <c r="B962" s="358"/>
      <c r="C962" s="358"/>
      <c r="D962" s="357"/>
      <c r="E962" s="357"/>
      <c r="F962" s="359"/>
      <c r="G962" s="359"/>
      <c r="H962" s="359"/>
      <c r="I962" s="359"/>
      <c r="J962" s="359"/>
      <c r="K962" s="359"/>
      <c r="L962" s="357"/>
      <c r="M962" s="357"/>
      <c r="N962" s="357"/>
      <c r="O962" s="357"/>
      <c r="P962" s="357"/>
      <c r="Q962" s="357"/>
      <c r="R962" s="357"/>
      <c r="S962" s="357"/>
      <c r="T962" s="357"/>
      <c r="U962" s="357"/>
      <c r="V962" s="357"/>
      <c r="W962" s="357"/>
      <c r="X962" s="357"/>
      <c r="Y962" s="357"/>
      <c r="Z962" s="357"/>
      <c r="AA962" s="357"/>
      <c r="AB962" s="357"/>
      <c r="AC962" s="357"/>
      <c r="AD962" s="357"/>
      <c r="AE962" s="357"/>
      <c r="AF962" s="357"/>
      <c r="AG962" s="357"/>
      <c r="AH962" s="357"/>
      <c r="AI962" s="357"/>
      <c r="AJ962" s="357"/>
      <c r="AK962" s="357"/>
      <c r="AL962" s="357"/>
      <c r="AM962" s="357"/>
      <c r="AN962" s="357"/>
      <c r="AO962" s="357"/>
      <c r="AP962" s="357"/>
      <c r="AQ962" s="357"/>
      <c r="AR962" s="357"/>
      <c r="AS962" s="357"/>
      <c r="AT962" s="357"/>
      <c r="AU962" s="228"/>
      <c r="AV962" s="228"/>
      <c r="AW962" s="228"/>
      <c r="AX962" s="72"/>
    </row>
    <row r="963" spans="1:50" ht="22.5" customHeight="1" x14ac:dyDescent="0.25">
      <c r="A963" s="357"/>
      <c r="B963" s="358"/>
      <c r="C963" s="358"/>
      <c r="D963" s="357"/>
      <c r="E963" s="357"/>
      <c r="F963" s="359"/>
      <c r="G963" s="359"/>
      <c r="H963" s="359"/>
      <c r="I963" s="359"/>
      <c r="J963" s="359"/>
      <c r="K963" s="359"/>
      <c r="L963" s="357"/>
      <c r="M963" s="357"/>
      <c r="N963" s="357"/>
      <c r="O963" s="357"/>
      <c r="P963" s="357"/>
      <c r="Q963" s="357"/>
      <c r="R963" s="357"/>
      <c r="S963" s="357"/>
      <c r="T963" s="357"/>
      <c r="U963" s="357"/>
      <c r="V963" s="357"/>
      <c r="W963" s="357"/>
      <c r="X963" s="357"/>
      <c r="Y963" s="357"/>
      <c r="Z963" s="357"/>
      <c r="AA963" s="357"/>
      <c r="AB963" s="357"/>
      <c r="AC963" s="357"/>
      <c r="AD963" s="357"/>
      <c r="AE963" s="357"/>
      <c r="AF963" s="357"/>
      <c r="AG963" s="357"/>
      <c r="AH963" s="357"/>
      <c r="AI963" s="357"/>
      <c r="AJ963" s="357"/>
      <c r="AK963" s="357"/>
      <c r="AL963" s="357"/>
      <c r="AM963" s="357"/>
      <c r="AN963" s="357"/>
      <c r="AO963" s="357"/>
      <c r="AP963" s="357"/>
      <c r="AQ963" s="357"/>
      <c r="AR963" s="357"/>
      <c r="AS963" s="357"/>
      <c r="AT963" s="357"/>
      <c r="AU963" s="228"/>
      <c r="AV963" s="228"/>
      <c r="AW963" s="228"/>
      <c r="AX963" s="72"/>
    </row>
    <row r="964" spans="1:50" ht="22.5" customHeight="1" x14ac:dyDescent="0.25">
      <c r="A964" s="357"/>
      <c r="B964" s="358"/>
      <c r="C964" s="358"/>
      <c r="D964" s="357"/>
      <c r="E964" s="357"/>
      <c r="F964" s="359"/>
      <c r="G964" s="359"/>
      <c r="H964" s="359"/>
      <c r="I964" s="359"/>
      <c r="J964" s="359"/>
      <c r="K964" s="359"/>
      <c r="L964" s="357"/>
      <c r="M964" s="357"/>
      <c r="N964" s="357"/>
      <c r="O964" s="357"/>
      <c r="P964" s="357"/>
      <c r="Q964" s="357"/>
      <c r="R964" s="357"/>
      <c r="S964" s="357"/>
      <c r="T964" s="357"/>
      <c r="U964" s="357"/>
      <c r="V964" s="357"/>
      <c r="W964" s="357"/>
      <c r="X964" s="357"/>
      <c r="Y964" s="357"/>
      <c r="Z964" s="357"/>
      <c r="AA964" s="357"/>
      <c r="AB964" s="357"/>
      <c r="AC964" s="357"/>
      <c r="AD964" s="357"/>
      <c r="AE964" s="357"/>
      <c r="AF964" s="357"/>
      <c r="AG964" s="357"/>
      <c r="AH964" s="357"/>
      <c r="AI964" s="357"/>
      <c r="AJ964" s="357"/>
      <c r="AK964" s="357"/>
      <c r="AL964" s="357"/>
      <c r="AM964" s="357"/>
      <c r="AN964" s="357"/>
      <c r="AO964" s="357"/>
      <c r="AP964" s="357"/>
      <c r="AQ964" s="357"/>
      <c r="AR964" s="357"/>
      <c r="AS964" s="357"/>
      <c r="AT964" s="357"/>
      <c r="AU964" s="228"/>
      <c r="AV964" s="228"/>
      <c r="AW964" s="228"/>
      <c r="AX964" s="72"/>
    </row>
    <row r="965" spans="1:50" ht="22.5" customHeight="1" x14ac:dyDescent="0.25">
      <c r="A965" s="357"/>
      <c r="B965" s="358"/>
      <c r="C965" s="358"/>
      <c r="D965" s="357"/>
      <c r="E965" s="357"/>
      <c r="F965" s="359"/>
      <c r="G965" s="359"/>
      <c r="H965" s="359"/>
      <c r="I965" s="359"/>
      <c r="J965" s="359"/>
      <c r="K965" s="359"/>
      <c r="L965" s="357"/>
      <c r="M965" s="357"/>
      <c r="N965" s="357"/>
      <c r="O965" s="357"/>
      <c r="P965" s="357"/>
      <c r="Q965" s="357"/>
      <c r="R965" s="357"/>
      <c r="S965" s="357"/>
      <c r="T965" s="357"/>
      <c r="U965" s="357"/>
      <c r="V965" s="357"/>
      <c r="W965" s="357"/>
      <c r="X965" s="357"/>
      <c r="Y965" s="357"/>
      <c r="Z965" s="357"/>
      <c r="AA965" s="357"/>
      <c r="AB965" s="357"/>
      <c r="AC965" s="357"/>
      <c r="AD965" s="357"/>
      <c r="AE965" s="357"/>
      <c r="AF965" s="357"/>
      <c r="AG965" s="357"/>
      <c r="AH965" s="357"/>
      <c r="AI965" s="357"/>
      <c r="AJ965" s="357"/>
      <c r="AK965" s="357"/>
      <c r="AL965" s="357"/>
      <c r="AM965" s="357"/>
      <c r="AN965" s="357"/>
      <c r="AO965" s="357"/>
      <c r="AP965" s="357"/>
      <c r="AQ965" s="357"/>
      <c r="AR965" s="357"/>
      <c r="AS965" s="357"/>
      <c r="AT965" s="357"/>
      <c r="AU965" s="228"/>
      <c r="AV965" s="228"/>
      <c r="AW965" s="228"/>
      <c r="AX965" s="72"/>
    </row>
    <row r="966" spans="1:50" ht="22.5" customHeight="1" x14ac:dyDescent="0.25">
      <c r="A966" s="357"/>
      <c r="B966" s="358"/>
      <c r="C966" s="358"/>
      <c r="D966" s="357"/>
      <c r="E966" s="357"/>
      <c r="F966" s="359"/>
      <c r="G966" s="359"/>
      <c r="H966" s="359"/>
      <c r="I966" s="359"/>
      <c r="J966" s="359"/>
      <c r="K966" s="359"/>
      <c r="L966" s="357"/>
      <c r="M966" s="357"/>
      <c r="N966" s="357"/>
      <c r="O966" s="357"/>
      <c r="P966" s="357"/>
      <c r="Q966" s="357"/>
      <c r="R966" s="357"/>
      <c r="S966" s="357"/>
      <c r="T966" s="357"/>
      <c r="U966" s="357"/>
      <c r="V966" s="357"/>
      <c r="W966" s="357"/>
      <c r="X966" s="357"/>
      <c r="Y966" s="357"/>
      <c r="Z966" s="357"/>
      <c r="AA966" s="357"/>
      <c r="AB966" s="357"/>
      <c r="AC966" s="357"/>
      <c r="AD966" s="357"/>
      <c r="AE966" s="357"/>
      <c r="AF966" s="357"/>
      <c r="AG966" s="357"/>
      <c r="AH966" s="357"/>
      <c r="AI966" s="357"/>
      <c r="AJ966" s="357"/>
      <c r="AK966" s="357"/>
      <c r="AL966" s="357"/>
      <c r="AM966" s="357"/>
      <c r="AN966" s="357"/>
      <c r="AO966" s="357"/>
      <c r="AP966" s="357"/>
      <c r="AQ966" s="357"/>
      <c r="AR966" s="357"/>
      <c r="AS966" s="357"/>
      <c r="AT966" s="357"/>
      <c r="AU966" s="228"/>
      <c r="AV966" s="228"/>
      <c r="AW966" s="228"/>
      <c r="AX966" s="72"/>
    </row>
    <row r="967" spans="1:50" ht="22.5" customHeight="1" x14ac:dyDescent="0.25">
      <c r="A967" s="357"/>
      <c r="B967" s="358"/>
      <c r="C967" s="358"/>
      <c r="D967" s="357"/>
      <c r="E967" s="357"/>
      <c r="F967" s="359"/>
      <c r="G967" s="359"/>
      <c r="H967" s="359"/>
      <c r="I967" s="359"/>
      <c r="J967" s="359"/>
      <c r="K967" s="359"/>
      <c r="L967" s="357"/>
      <c r="M967" s="357"/>
      <c r="N967" s="357"/>
      <c r="O967" s="357"/>
      <c r="P967" s="357"/>
      <c r="Q967" s="357"/>
      <c r="R967" s="357"/>
      <c r="S967" s="357"/>
      <c r="T967" s="357"/>
      <c r="U967" s="357"/>
      <c r="V967" s="357"/>
      <c r="W967" s="357"/>
      <c r="X967" s="357"/>
      <c r="Y967" s="357"/>
      <c r="Z967" s="357"/>
      <c r="AA967" s="357"/>
      <c r="AB967" s="357"/>
      <c r="AC967" s="357"/>
      <c r="AD967" s="357"/>
      <c r="AE967" s="357"/>
      <c r="AF967" s="357"/>
      <c r="AG967" s="357"/>
      <c r="AH967" s="357"/>
      <c r="AI967" s="357"/>
      <c r="AJ967" s="357"/>
      <c r="AK967" s="357"/>
      <c r="AL967" s="357"/>
      <c r="AM967" s="357"/>
      <c r="AN967" s="357"/>
      <c r="AO967" s="357"/>
      <c r="AP967" s="357"/>
      <c r="AQ967" s="357"/>
      <c r="AR967" s="357"/>
      <c r="AS967" s="357"/>
      <c r="AT967" s="357"/>
      <c r="AU967" s="228"/>
      <c r="AV967" s="228"/>
      <c r="AW967" s="228"/>
      <c r="AX967" s="72"/>
    </row>
    <row r="968" spans="1:50" ht="22.5" customHeight="1" x14ac:dyDescent="0.25">
      <c r="A968" s="357"/>
      <c r="B968" s="358"/>
      <c r="C968" s="358"/>
      <c r="D968" s="357"/>
      <c r="E968" s="357"/>
      <c r="F968" s="359"/>
      <c r="G968" s="359"/>
      <c r="H968" s="359"/>
      <c r="I968" s="359"/>
      <c r="J968" s="359"/>
      <c r="K968" s="359"/>
      <c r="L968" s="357"/>
      <c r="M968" s="357"/>
      <c r="N968" s="357"/>
      <c r="O968" s="357"/>
      <c r="P968" s="357"/>
      <c r="Q968" s="357"/>
      <c r="R968" s="357"/>
      <c r="S968" s="357"/>
      <c r="T968" s="357"/>
      <c r="U968" s="357"/>
      <c r="V968" s="357"/>
      <c r="W968" s="357"/>
      <c r="X968" s="357"/>
      <c r="Y968" s="357"/>
      <c r="Z968" s="357"/>
      <c r="AA968" s="357"/>
      <c r="AB968" s="357"/>
      <c r="AC968" s="357"/>
      <c r="AD968" s="357"/>
      <c r="AE968" s="357"/>
      <c r="AF968" s="357"/>
      <c r="AG968" s="357"/>
      <c r="AH968" s="357"/>
      <c r="AI968" s="357"/>
      <c r="AJ968" s="357"/>
      <c r="AK968" s="357"/>
      <c r="AL968" s="357"/>
      <c r="AM968" s="357"/>
      <c r="AN968" s="357"/>
      <c r="AO968" s="357"/>
      <c r="AP968" s="357"/>
      <c r="AQ968" s="357"/>
      <c r="AR968" s="357"/>
      <c r="AS968" s="357"/>
      <c r="AT968" s="357"/>
      <c r="AU968" s="228"/>
      <c r="AV968" s="228"/>
      <c r="AW968" s="228"/>
      <c r="AX968" s="72"/>
    </row>
    <row r="969" spans="1:50" ht="22.5" customHeight="1" x14ac:dyDescent="0.25">
      <c r="A969" s="357"/>
      <c r="B969" s="358"/>
      <c r="C969" s="358"/>
      <c r="D969" s="357"/>
      <c r="E969" s="357"/>
      <c r="F969" s="359"/>
      <c r="G969" s="359"/>
      <c r="H969" s="359"/>
      <c r="I969" s="359"/>
      <c r="J969" s="359"/>
      <c r="K969" s="359"/>
      <c r="L969" s="357"/>
      <c r="M969" s="357"/>
      <c r="N969" s="357"/>
      <c r="O969" s="357"/>
      <c r="P969" s="357"/>
      <c r="Q969" s="357"/>
      <c r="R969" s="357"/>
      <c r="S969" s="357"/>
      <c r="T969" s="357"/>
      <c r="U969" s="357"/>
      <c r="V969" s="357"/>
      <c r="W969" s="357"/>
      <c r="X969" s="357"/>
      <c r="Y969" s="357"/>
      <c r="Z969" s="357"/>
      <c r="AA969" s="357"/>
      <c r="AB969" s="357"/>
      <c r="AC969" s="357"/>
      <c r="AD969" s="357"/>
      <c r="AE969" s="357"/>
      <c r="AF969" s="357"/>
      <c r="AG969" s="357"/>
      <c r="AH969" s="357"/>
      <c r="AI969" s="357"/>
      <c r="AJ969" s="357"/>
      <c r="AK969" s="357"/>
      <c r="AL969" s="357"/>
      <c r="AM969" s="357"/>
      <c r="AN969" s="357"/>
      <c r="AO969" s="357"/>
      <c r="AP969" s="357"/>
      <c r="AQ969" s="357"/>
      <c r="AR969" s="357"/>
      <c r="AS969" s="357"/>
      <c r="AT969" s="357"/>
      <c r="AU969" s="228"/>
      <c r="AV969" s="228"/>
      <c r="AW969" s="228"/>
      <c r="AX969" s="72"/>
    </row>
    <row r="970" spans="1:50" ht="22.5" customHeight="1" x14ac:dyDescent="0.25">
      <c r="A970" s="357"/>
      <c r="B970" s="358"/>
      <c r="C970" s="358"/>
      <c r="D970" s="357"/>
      <c r="E970" s="357"/>
      <c r="F970" s="359"/>
      <c r="G970" s="359"/>
      <c r="H970" s="359"/>
      <c r="I970" s="359"/>
      <c r="J970" s="359"/>
      <c r="K970" s="359"/>
      <c r="L970" s="357"/>
      <c r="M970" s="357"/>
      <c r="N970" s="357"/>
      <c r="O970" s="357"/>
      <c r="P970" s="357"/>
      <c r="Q970" s="357"/>
      <c r="R970" s="357"/>
      <c r="S970" s="357"/>
      <c r="T970" s="357"/>
      <c r="U970" s="357"/>
      <c r="V970" s="357"/>
      <c r="W970" s="357"/>
      <c r="X970" s="357"/>
      <c r="Y970" s="357"/>
      <c r="Z970" s="357"/>
      <c r="AA970" s="357"/>
      <c r="AB970" s="357"/>
      <c r="AC970" s="357"/>
      <c r="AD970" s="357"/>
      <c r="AE970" s="357"/>
      <c r="AF970" s="357"/>
      <c r="AG970" s="357"/>
      <c r="AH970" s="357"/>
      <c r="AI970" s="357"/>
      <c r="AJ970" s="357"/>
      <c r="AK970" s="357"/>
      <c r="AL970" s="357"/>
      <c r="AM970" s="357"/>
      <c r="AN970" s="357"/>
      <c r="AO970" s="357"/>
      <c r="AP970" s="357"/>
      <c r="AQ970" s="357"/>
      <c r="AR970" s="357"/>
      <c r="AS970" s="357"/>
      <c r="AT970" s="357"/>
      <c r="AU970" s="228"/>
      <c r="AV970" s="228"/>
      <c r="AW970" s="228"/>
      <c r="AX970" s="72"/>
    </row>
    <row r="971" spans="1:50" ht="22.5" customHeight="1" x14ac:dyDescent="0.25">
      <c r="A971" s="357"/>
      <c r="B971" s="358"/>
      <c r="C971" s="358"/>
      <c r="D971" s="357"/>
      <c r="E971" s="357"/>
      <c r="F971" s="359"/>
      <c r="G971" s="359"/>
      <c r="H971" s="359"/>
      <c r="I971" s="359"/>
      <c r="J971" s="359"/>
      <c r="K971" s="359"/>
      <c r="L971" s="357"/>
      <c r="M971" s="357"/>
      <c r="N971" s="357"/>
      <c r="O971" s="357"/>
      <c r="P971" s="357"/>
      <c r="Q971" s="357"/>
      <c r="R971" s="357"/>
      <c r="S971" s="357"/>
      <c r="T971" s="357"/>
      <c r="U971" s="357"/>
      <c r="V971" s="357"/>
      <c r="W971" s="357"/>
      <c r="X971" s="357"/>
      <c r="Y971" s="357"/>
      <c r="Z971" s="357"/>
      <c r="AA971" s="357"/>
      <c r="AB971" s="357"/>
      <c r="AC971" s="357"/>
      <c r="AD971" s="357"/>
      <c r="AE971" s="357"/>
      <c r="AF971" s="357"/>
      <c r="AG971" s="357"/>
      <c r="AH971" s="357"/>
      <c r="AI971" s="357"/>
      <c r="AJ971" s="357"/>
      <c r="AK971" s="357"/>
      <c r="AL971" s="357"/>
      <c r="AM971" s="357"/>
      <c r="AN971" s="357"/>
      <c r="AO971" s="357"/>
      <c r="AP971" s="357"/>
      <c r="AQ971" s="357"/>
      <c r="AR971" s="357"/>
      <c r="AS971" s="357"/>
      <c r="AT971" s="357"/>
      <c r="AU971" s="228"/>
      <c r="AV971" s="228"/>
      <c r="AW971" s="228"/>
      <c r="AX971" s="72"/>
    </row>
    <row r="972" spans="1:50" ht="22.5" customHeight="1" x14ac:dyDescent="0.25">
      <c r="A972" s="357"/>
      <c r="B972" s="358"/>
      <c r="C972" s="358"/>
      <c r="D972" s="357"/>
      <c r="E972" s="357"/>
      <c r="F972" s="359"/>
      <c r="G972" s="359"/>
      <c r="H972" s="359"/>
      <c r="I972" s="359"/>
      <c r="J972" s="359"/>
      <c r="K972" s="359"/>
      <c r="L972" s="357"/>
      <c r="M972" s="357"/>
      <c r="N972" s="357"/>
      <c r="O972" s="357"/>
      <c r="P972" s="357"/>
      <c r="Q972" s="357"/>
      <c r="R972" s="357"/>
      <c r="S972" s="357"/>
      <c r="T972" s="357"/>
      <c r="U972" s="357"/>
      <c r="V972" s="357"/>
      <c r="W972" s="357"/>
      <c r="X972" s="357"/>
      <c r="Y972" s="357"/>
      <c r="Z972" s="357"/>
      <c r="AA972" s="357"/>
      <c r="AB972" s="357"/>
      <c r="AC972" s="357"/>
      <c r="AD972" s="357"/>
      <c r="AE972" s="357"/>
      <c r="AF972" s="357"/>
      <c r="AG972" s="357"/>
      <c r="AH972" s="357"/>
      <c r="AI972" s="357"/>
      <c r="AJ972" s="357"/>
      <c r="AK972" s="357"/>
      <c r="AL972" s="357"/>
      <c r="AM972" s="357"/>
      <c r="AN972" s="357"/>
      <c r="AO972" s="357"/>
      <c r="AP972" s="357"/>
      <c r="AQ972" s="357"/>
      <c r="AR972" s="357"/>
      <c r="AS972" s="357"/>
      <c r="AT972" s="357"/>
      <c r="AU972" s="228"/>
      <c r="AV972" s="228"/>
      <c r="AW972" s="228"/>
      <c r="AX972" s="72"/>
    </row>
    <row r="973" spans="1:50" ht="22.5" customHeight="1" x14ac:dyDescent="0.25">
      <c r="A973" s="357"/>
      <c r="B973" s="358"/>
      <c r="C973" s="358"/>
      <c r="D973" s="357"/>
      <c r="E973" s="357"/>
      <c r="F973" s="359"/>
      <c r="G973" s="359"/>
      <c r="H973" s="359"/>
      <c r="I973" s="359"/>
      <c r="J973" s="359"/>
      <c r="K973" s="359"/>
      <c r="L973" s="357"/>
      <c r="M973" s="357"/>
      <c r="N973" s="357"/>
      <c r="O973" s="357"/>
      <c r="P973" s="357"/>
      <c r="Q973" s="357"/>
      <c r="R973" s="357"/>
      <c r="S973" s="357"/>
      <c r="T973" s="357"/>
      <c r="U973" s="357"/>
      <c r="V973" s="357"/>
      <c r="W973" s="357"/>
      <c r="X973" s="357"/>
      <c r="Y973" s="357"/>
      <c r="Z973" s="357"/>
      <c r="AA973" s="357"/>
      <c r="AB973" s="357"/>
      <c r="AC973" s="357"/>
      <c r="AD973" s="357"/>
      <c r="AE973" s="357"/>
      <c r="AF973" s="357"/>
      <c r="AG973" s="357"/>
      <c r="AH973" s="357"/>
      <c r="AI973" s="357"/>
      <c r="AJ973" s="357"/>
      <c r="AK973" s="357"/>
      <c r="AL973" s="357"/>
      <c r="AM973" s="357"/>
      <c r="AN973" s="357"/>
      <c r="AO973" s="357"/>
      <c r="AP973" s="357"/>
      <c r="AQ973" s="357"/>
      <c r="AR973" s="357"/>
      <c r="AS973" s="357"/>
      <c r="AT973" s="357"/>
      <c r="AU973" s="228"/>
      <c r="AV973" s="228"/>
      <c r="AW973" s="228"/>
      <c r="AX973" s="72"/>
    </row>
    <row r="974" spans="1:50" ht="22.5" customHeight="1" x14ac:dyDescent="0.25">
      <c r="A974" s="357"/>
      <c r="B974" s="358"/>
      <c r="C974" s="358"/>
      <c r="D974" s="357"/>
      <c r="E974" s="357"/>
      <c r="F974" s="359"/>
      <c r="G974" s="359"/>
      <c r="H974" s="359"/>
      <c r="I974" s="359"/>
      <c r="J974" s="359"/>
      <c r="K974" s="359"/>
      <c r="L974" s="357"/>
      <c r="M974" s="357"/>
      <c r="N974" s="357"/>
      <c r="O974" s="357"/>
      <c r="P974" s="357"/>
      <c r="Q974" s="357"/>
      <c r="R974" s="357"/>
      <c r="S974" s="357"/>
      <c r="T974" s="357"/>
      <c r="U974" s="357"/>
      <c r="V974" s="357"/>
      <c r="W974" s="357"/>
      <c r="X974" s="357"/>
      <c r="Y974" s="357"/>
      <c r="Z974" s="357"/>
      <c r="AA974" s="357"/>
      <c r="AB974" s="357"/>
      <c r="AC974" s="357"/>
      <c r="AD974" s="357"/>
      <c r="AE974" s="357"/>
      <c r="AF974" s="357"/>
      <c r="AG974" s="357"/>
      <c r="AH974" s="357"/>
      <c r="AI974" s="357"/>
      <c r="AJ974" s="357"/>
      <c r="AK974" s="357"/>
      <c r="AL974" s="357"/>
      <c r="AM974" s="357"/>
      <c r="AN974" s="357"/>
      <c r="AO974" s="357"/>
      <c r="AP974" s="357"/>
      <c r="AQ974" s="357"/>
      <c r="AR974" s="357"/>
      <c r="AS974" s="357"/>
      <c r="AT974" s="357"/>
      <c r="AU974" s="228"/>
      <c r="AV974" s="228"/>
      <c r="AW974" s="228"/>
      <c r="AX974" s="72"/>
    </row>
    <row r="975" spans="1:50" ht="22.5" customHeight="1" x14ac:dyDescent="0.25">
      <c r="A975" s="357"/>
      <c r="B975" s="358"/>
      <c r="C975" s="358"/>
      <c r="D975" s="357"/>
      <c r="E975" s="357"/>
      <c r="F975" s="359"/>
      <c r="G975" s="359"/>
      <c r="H975" s="359"/>
      <c r="I975" s="359"/>
      <c r="J975" s="359"/>
      <c r="K975" s="359"/>
      <c r="L975" s="357"/>
      <c r="M975" s="357"/>
      <c r="N975" s="357"/>
      <c r="O975" s="357"/>
      <c r="P975" s="357"/>
      <c r="Q975" s="357"/>
      <c r="R975" s="357"/>
      <c r="S975" s="357"/>
      <c r="T975" s="357"/>
      <c r="U975" s="357"/>
      <c r="V975" s="357"/>
      <c r="W975" s="357"/>
      <c r="X975" s="357"/>
      <c r="Y975" s="357"/>
      <c r="Z975" s="357"/>
      <c r="AA975" s="357"/>
      <c r="AB975" s="357"/>
      <c r="AC975" s="357"/>
      <c r="AD975" s="357"/>
      <c r="AE975" s="357"/>
      <c r="AF975" s="357"/>
      <c r="AG975" s="357"/>
      <c r="AH975" s="357"/>
      <c r="AI975" s="357"/>
      <c r="AJ975" s="357"/>
      <c r="AK975" s="357"/>
      <c r="AL975" s="357"/>
      <c r="AM975" s="357"/>
      <c r="AN975" s="357"/>
      <c r="AO975" s="357"/>
      <c r="AP975" s="357"/>
      <c r="AQ975" s="357"/>
      <c r="AR975" s="357"/>
      <c r="AS975" s="357"/>
      <c r="AT975" s="357"/>
      <c r="AU975" s="228"/>
      <c r="AV975" s="228"/>
      <c r="AW975" s="228"/>
      <c r="AX975" s="72"/>
    </row>
    <row r="976" spans="1:50" ht="22.5" customHeight="1" x14ac:dyDescent="0.25">
      <c r="A976" s="357"/>
      <c r="B976" s="358"/>
      <c r="C976" s="358"/>
      <c r="D976" s="357"/>
      <c r="E976" s="357"/>
      <c r="F976" s="359"/>
      <c r="G976" s="359"/>
      <c r="H976" s="359"/>
      <c r="I976" s="359"/>
      <c r="J976" s="359"/>
      <c r="K976" s="359"/>
      <c r="L976" s="357"/>
      <c r="M976" s="357"/>
      <c r="N976" s="357"/>
      <c r="O976" s="357"/>
      <c r="P976" s="357"/>
      <c r="Q976" s="357"/>
      <c r="R976" s="357"/>
      <c r="S976" s="357"/>
      <c r="T976" s="357"/>
      <c r="U976" s="357"/>
      <c r="V976" s="357"/>
      <c r="W976" s="357"/>
      <c r="X976" s="357"/>
      <c r="Y976" s="357"/>
      <c r="Z976" s="357"/>
      <c r="AA976" s="357"/>
      <c r="AB976" s="357"/>
      <c r="AC976" s="357"/>
      <c r="AD976" s="357"/>
      <c r="AE976" s="357"/>
      <c r="AF976" s="357"/>
      <c r="AG976" s="357"/>
      <c r="AH976" s="357"/>
      <c r="AI976" s="357"/>
      <c r="AJ976" s="357"/>
      <c r="AK976" s="357"/>
      <c r="AL976" s="357"/>
      <c r="AM976" s="357"/>
      <c r="AN976" s="357"/>
      <c r="AO976" s="357"/>
      <c r="AP976" s="357"/>
      <c r="AQ976" s="357"/>
      <c r="AR976" s="357"/>
      <c r="AS976" s="357"/>
      <c r="AT976" s="357"/>
      <c r="AU976" s="228"/>
      <c r="AV976" s="228"/>
      <c r="AW976" s="228"/>
      <c r="AX976" s="72"/>
    </row>
    <row r="977" spans="1:50" ht="22.5" customHeight="1" x14ac:dyDescent="0.25">
      <c r="A977" s="357"/>
      <c r="B977" s="358"/>
      <c r="C977" s="358"/>
      <c r="D977" s="357"/>
      <c r="E977" s="357"/>
      <c r="F977" s="359"/>
      <c r="G977" s="359"/>
      <c r="H977" s="359"/>
      <c r="I977" s="359"/>
      <c r="J977" s="359"/>
      <c r="K977" s="359"/>
      <c r="L977" s="357"/>
      <c r="M977" s="357"/>
      <c r="N977" s="357"/>
      <c r="O977" s="357"/>
      <c r="P977" s="357"/>
      <c r="Q977" s="357"/>
      <c r="R977" s="357"/>
      <c r="S977" s="357"/>
      <c r="T977" s="357"/>
      <c r="U977" s="357"/>
      <c r="V977" s="357"/>
      <c r="W977" s="357"/>
      <c r="X977" s="357"/>
      <c r="Y977" s="357"/>
      <c r="Z977" s="357"/>
      <c r="AA977" s="357"/>
      <c r="AB977" s="357"/>
      <c r="AC977" s="357"/>
      <c r="AD977" s="357"/>
      <c r="AE977" s="357"/>
      <c r="AF977" s="357"/>
      <c r="AG977" s="357"/>
      <c r="AH977" s="357"/>
      <c r="AI977" s="357"/>
      <c r="AJ977" s="357"/>
      <c r="AK977" s="357"/>
      <c r="AL977" s="357"/>
      <c r="AM977" s="357"/>
      <c r="AN977" s="357"/>
      <c r="AO977" s="357"/>
      <c r="AP977" s="357"/>
      <c r="AQ977" s="357"/>
      <c r="AR977" s="357"/>
      <c r="AS977" s="357"/>
      <c r="AT977" s="357"/>
      <c r="AU977" s="228"/>
      <c r="AV977" s="228"/>
      <c r="AW977" s="228"/>
      <c r="AX977" s="72"/>
    </row>
    <row r="978" spans="1:50" ht="22.5" customHeight="1" x14ac:dyDescent="0.25">
      <c r="A978" s="357"/>
      <c r="B978" s="358"/>
      <c r="C978" s="358"/>
      <c r="D978" s="357"/>
      <c r="E978" s="357"/>
      <c r="F978" s="359"/>
      <c r="G978" s="359"/>
      <c r="H978" s="359"/>
      <c r="I978" s="359"/>
      <c r="J978" s="359"/>
      <c r="K978" s="359"/>
      <c r="L978" s="357"/>
      <c r="M978" s="357"/>
      <c r="N978" s="357"/>
      <c r="O978" s="357"/>
      <c r="P978" s="357"/>
      <c r="Q978" s="357"/>
      <c r="R978" s="357"/>
      <c r="S978" s="357"/>
      <c r="T978" s="357"/>
      <c r="U978" s="357"/>
      <c r="V978" s="357"/>
      <c r="W978" s="357"/>
      <c r="X978" s="357"/>
      <c r="Y978" s="357"/>
      <c r="Z978" s="357"/>
      <c r="AA978" s="357"/>
      <c r="AB978" s="357"/>
      <c r="AC978" s="357"/>
      <c r="AD978" s="357"/>
      <c r="AE978" s="357"/>
      <c r="AF978" s="357"/>
      <c r="AG978" s="357"/>
      <c r="AH978" s="357"/>
      <c r="AI978" s="357"/>
      <c r="AJ978" s="357"/>
      <c r="AK978" s="357"/>
      <c r="AL978" s="357"/>
      <c r="AM978" s="357"/>
      <c r="AN978" s="357"/>
      <c r="AO978" s="357"/>
      <c r="AP978" s="357"/>
      <c r="AQ978" s="357"/>
      <c r="AR978" s="357"/>
      <c r="AS978" s="357"/>
      <c r="AT978" s="357"/>
      <c r="AU978" s="228"/>
      <c r="AV978" s="228"/>
      <c r="AW978" s="228"/>
      <c r="AX978" s="72"/>
    </row>
    <row r="979" spans="1:50" ht="22.5" customHeight="1" x14ac:dyDescent="0.25">
      <c r="A979" s="357"/>
      <c r="B979" s="358"/>
      <c r="C979" s="358"/>
      <c r="D979" s="357"/>
      <c r="E979" s="357"/>
      <c r="F979" s="359"/>
      <c r="G979" s="359"/>
      <c r="H979" s="359"/>
      <c r="I979" s="359"/>
      <c r="J979" s="359"/>
      <c r="K979" s="359"/>
      <c r="L979" s="357"/>
      <c r="M979" s="357"/>
      <c r="N979" s="357"/>
      <c r="O979" s="357"/>
      <c r="P979" s="357"/>
      <c r="Q979" s="357"/>
      <c r="R979" s="357"/>
      <c r="S979" s="357"/>
      <c r="T979" s="357"/>
      <c r="U979" s="357"/>
      <c r="V979" s="357"/>
      <c r="W979" s="357"/>
      <c r="X979" s="357"/>
      <c r="Y979" s="357"/>
      <c r="Z979" s="357"/>
      <c r="AA979" s="357"/>
      <c r="AB979" s="357"/>
      <c r="AC979" s="357"/>
      <c r="AD979" s="357"/>
      <c r="AE979" s="357"/>
      <c r="AF979" s="357"/>
      <c r="AG979" s="357"/>
      <c r="AH979" s="357"/>
      <c r="AI979" s="357"/>
      <c r="AJ979" s="357"/>
      <c r="AK979" s="357"/>
      <c r="AL979" s="357"/>
      <c r="AM979" s="357"/>
      <c r="AN979" s="357"/>
      <c r="AO979" s="357"/>
      <c r="AP979" s="357"/>
      <c r="AQ979" s="357"/>
      <c r="AR979" s="357"/>
      <c r="AS979" s="357"/>
      <c r="AT979" s="357"/>
      <c r="AU979" s="228"/>
      <c r="AV979" s="228"/>
      <c r="AW979" s="228"/>
      <c r="AX979" s="72"/>
    </row>
    <row r="980" spans="1:50" ht="22.5" customHeight="1" x14ac:dyDescent="0.25">
      <c r="A980" s="357"/>
      <c r="B980" s="358"/>
      <c r="C980" s="358"/>
      <c r="D980" s="357"/>
      <c r="E980" s="357"/>
      <c r="F980" s="359"/>
      <c r="G980" s="359"/>
      <c r="H980" s="359"/>
      <c r="I980" s="359"/>
      <c r="J980" s="359"/>
      <c r="K980" s="359"/>
      <c r="L980" s="357"/>
      <c r="M980" s="357"/>
      <c r="N980" s="357"/>
      <c r="O980" s="357"/>
      <c r="P980" s="357"/>
      <c r="Q980" s="357"/>
      <c r="R980" s="357"/>
      <c r="S980" s="357"/>
      <c r="T980" s="357"/>
      <c r="U980" s="357"/>
      <c r="V980" s="357"/>
      <c r="W980" s="357"/>
      <c r="X980" s="357"/>
      <c r="Y980" s="357"/>
      <c r="Z980" s="357"/>
      <c r="AA980" s="357"/>
      <c r="AB980" s="357"/>
      <c r="AC980" s="357"/>
      <c r="AD980" s="357"/>
      <c r="AE980" s="357"/>
      <c r="AF980" s="357"/>
      <c r="AG980" s="357"/>
      <c r="AH980" s="357"/>
      <c r="AI980" s="357"/>
      <c r="AJ980" s="357"/>
      <c r="AK980" s="357"/>
      <c r="AL980" s="357"/>
      <c r="AM980" s="357"/>
      <c r="AN980" s="357"/>
      <c r="AO980" s="357"/>
      <c r="AP980" s="357"/>
      <c r="AQ980" s="357"/>
      <c r="AR980" s="357"/>
      <c r="AS980" s="357"/>
      <c r="AT980" s="357"/>
      <c r="AU980" s="228"/>
      <c r="AV980" s="228"/>
      <c r="AW980" s="228"/>
      <c r="AX980" s="72"/>
    </row>
    <row r="981" spans="1:50" ht="22.5" customHeight="1" x14ac:dyDescent="0.25">
      <c r="A981" s="357"/>
      <c r="B981" s="358"/>
      <c r="C981" s="358"/>
      <c r="D981" s="357"/>
      <c r="E981" s="357"/>
      <c r="F981" s="359"/>
      <c r="G981" s="359"/>
      <c r="H981" s="359"/>
      <c r="I981" s="359"/>
      <c r="J981" s="359"/>
      <c r="K981" s="359"/>
      <c r="L981" s="357"/>
      <c r="M981" s="357"/>
      <c r="N981" s="357"/>
      <c r="O981" s="357"/>
      <c r="P981" s="357"/>
      <c r="Q981" s="357"/>
      <c r="R981" s="357"/>
      <c r="S981" s="357"/>
      <c r="T981" s="357"/>
      <c r="U981" s="357"/>
      <c r="V981" s="357"/>
      <c r="W981" s="357"/>
      <c r="X981" s="357"/>
      <c r="Y981" s="357"/>
      <c r="Z981" s="357"/>
      <c r="AA981" s="357"/>
      <c r="AB981" s="357"/>
      <c r="AC981" s="357"/>
      <c r="AD981" s="357"/>
      <c r="AE981" s="357"/>
      <c r="AF981" s="357"/>
      <c r="AG981" s="357"/>
      <c r="AH981" s="357"/>
      <c r="AI981" s="357"/>
      <c r="AJ981" s="357"/>
      <c r="AK981" s="357"/>
      <c r="AL981" s="357"/>
      <c r="AM981" s="357"/>
      <c r="AN981" s="357"/>
      <c r="AO981" s="357"/>
      <c r="AP981" s="357"/>
      <c r="AQ981" s="357"/>
      <c r="AR981" s="357"/>
      <c r="AS981" s="357"/>
      <c r="AT981" s="357"/>
      <c r="AU981" s="228"/>
      <c r="AV981" s="228"/>
      <c r="AW981" s="228"/>
      <c r="AX981" s="72"/>
    </row>
    <row r="982" spans="1:50" ht="22.5" customHeight="1" x14ac:dyDescent="0.25">
      <c r="A982" s="357"/>
      <c r="B982" s="358"/>
      <c r="C982" s="358"/>
      <c r="D982" s="357"/>
      <c r="E982" s="357"/>
      <c r="F982" s="359"/>
      <c r="G982" s="359"/>
      <c r="H982" s="359"/>
      <c r="I982" s="359"/>
      <c r="J982" s="359"/>
      <c r="K982" s="359"/>
      <c r="L982" s="357"/>
      <c r="M982" s="357"/>
      <c r="N982" s="357"/>
      <c r="O982" s="357"/>
      <c r="P982" s="357"/>
      <c r="Q982" s="357"/>
      <c r="R982" s="357"/>
      <c r="S982" s="357"/>
      <c r="T982" s="357"/>
      <c r="U982" s="357"/>
      <c r="V982" s="357"/>
      <c r="W982" s="357"/>
      <c r="X982" s="357"/>
      <c r="Y982" s="357"/>
      <c r="Z982" s="357"/>
      <c r="AA982" s="357"/>
      <c r="AB982" s="357"/>
      <c r="AC982" s="357"/>
      <c r="AD982" s="357"/>
      <c r="AE982" s="357"/>
      <c r="AF982" s="357"/>
      <c r="AG982" s="357"/>
      <c r="AH982" s="357"/>
      <c r="AI982" s="357"/>
      <c r="AJ982" s="357"/>
      <c r="AK982" s="357"/>
      <c r="AL982" s="357"/>
      <c r="AM982" s="357"/>
      <c r="AN982" s="357"/>
      <c r="AO982" s="357"/>
      <c r="AP982" s="357"/>
      <c r="AQ982" s="357"/>
      <c r="AR982" s="357"/>
      <c r="AS982" s="357"/>
      <c r="AT982" s="357"/>
      <c r="AU982" s="228"/>
      <c r="AV982" s="228"/>
      <c r="AW982" s="228"/>
      <c r="AX982" s="72"/>
    </row>
    <row r="983" spans="1:50" ht="22.5" customHeight="1" x14ac:dyDescent="0.25">
      <c r="A983" s="357"/>
      <c r="B983" s="358"/>
      <c r="C983" s="358"/>
      <c r="D983" s="357"/>
      <c r="E983" s="357"/>
      <c r="F983" s="359"/>
      <c r="G983" s="359"/>
      <c r="H983" s="359"/>
      <c r="I983" s="359"/>
      <c r="J983" s="359"/>
      <c r="K983" s="359"/>
      <c r="L983" s="357"/>
      <c r="M983" s="357"/>
      <c r="N983" s="357"/>
      <c r="O983" s="357"/>
      <c r="P983" s="357"/>
      <c r="Q983" s="357"/>
      <c r="R983" s="357"/>
      <c r="S983" s="357"/>
      <c r="T983" s="357"/>
      <c r="U983" s="357"/>
      <c r="V983" s="357"/>
      <c r="W983" s="357"/>
      <c r="X983" s="357"/>
      <c r="Y983" s="357"/>
      <c r="Z983" s="357"/>
      <c r="AA983" s="357"/>
      <c r="AB983" s="357"/>
      <c r="AC983" s="357"/>
      <c r="AD983" s="357"/>
      <c r="AE983" s="357"/>
      <c r="AF983" s="357"/>
      <c r="AG983" s="357"/>
      <c r="AH983" s="357"/>
      <c r="AI983" s="357"/>
      <c r="AJ983" s="357"/>
      <c r="AK983" s="357"/>
      <c r="AL983" s="357"/>
      <c r="AM983" s="357"/>
      <c r="AN983" s="357"/>
      <c r="AO983" s="357"/>
      <c r="AP983" s="357"/>
      <c r="AQ983" s="357"/>
      <c r="AR983" s="357"/>
      <c r="AS983" s="357"/>
      <c r="AT983" s="357"/>
      <c r="AU983" s="228"/>
      <c r="AV983" s="228"/>
      <c r="AW983" s="228"/>
      <c r="AX983" s="72"/>
    </row>
    <row r="984" spans="1:50" ht="22.5" customHeight="1" x14ac:dyDescent="0.25">
      <c r="A984" s="357"/>
      <c r="B984" s="358"/>
      <c r="C984" s="358"/>
      <c r="D984" s="357"/>
      <c r="E984" s="357"/>
      <c r="F984" s="359"/>
      <c r="G984" s="359"/>
      <c r="H984" s="359"/>
      <c r="I984" s="359"/>
      <c r="J984" s="359"/>
      <c r="K984" s="359"/>
      <c r="L984" s="357"/>
      <c r="M984" s="357"/>
      <c r="N984" s="357"/>
      <c r="O984" s="357"/>
      <c r="P984" s="357"/>
      <c r="Q984" s="357"/>
      <c r="R984" s="357"/>
      <c r="S984" s="357"/>
      <c r="T984" s="357"/>
      <c r="U984" s="357"/>
      <c r="V984" s="357"/>
      <c r="W984" s="357"/>
      <c r="X984" s="357"/>
      <c r="Y984" s="357"/>
      <c r="Z984" s="357"/>
      <c r="AA984" s="357"/>
      <c r="AB984" s="357"/>
      <c r="AC984" s="357"/>
      <c r="AD984" s="357"/>
      <c r="AE984" s="357"/>
      <c r="AF984" s="357"/>
      <c r="AG984" s="357"/>
      <c r="AH984" s="357"/>
      <c r="AI984" s="357"/>
      <c r="AJ984" s="357"/>
      <c r="AK984" s="357"/>
      <c r="AL984" s="357"/>
      <c r="AM984" s="357"/>
      <c r="AN984" s="357"/>
      <c r="AO984" s="357"/>
      <c r="AP984" s="357"/>
      <c r="AQ984" s="357"/>
      <c r="AR984" s="357"/>
      <c r="AS984" s="357"/>
      <c r="AT984" s="357"/>
      <c r="AU984" s="228"/>
      <c r="AV984" s="228"/>
      <c r="AW984" s="228"/>
      <c r="AX984" s="72"/>
    </row>
    <row r="985" spans="1:50" ht="22.5" customHeight="1" x14ac:dyDescent="0.25">
      <c r="A985" s="357"/>
      <c r="B985" s="358"/>
      <c r="C985" s="358"/>
      <c r="D985" s="357"/>
      <c r="E985" s="357"/>
      <c r="F985" s="359"/>
      <c r="G985" s="359"/>
      <c r="H985" s="359"/>
      <c r="I985" s="359"/>
      <c r="J985" s="359"/>
      <c r="K985" s="359"/>
      <c r="L985" s="357"/>
      <c r="M985" s="357"/>
      <c r="N985" s="357"/>
      <c r="O985" s="357"/>
      <c r="P985" s="357"/>
      <c r="Q985" s="357"/>
      <c r="R985" s="357"/>
      <c r="S985" s="357"/>
      <c r="T985" s="357"/>
      <c r="U985" s="357"/>
      <c r="V985" s="357"/>
      <c r="W985" s="357"/>
      <c r="X985" s="357"/>
      <c r="Y985" s="357"/>
      <c r="Z985" s="357"/>
      <c r="AA985" s="357"/>
      <c r="AB985" s="357"/>
      <c r="AC985" s="357"/>
      <c r="AD985" s="357"/>
      <c r="AE985" s="357"/>
      <c r="AF985" s="357"/>
      <c r="AG985" s="357"/>
      <c r="AH985" s="357"/>
      <c r="AI985" s="357"/>
      <c r="AJ985" s="357"/>
      <c r="AK985" s="357"/>
      <c r="AL985" s="357"/>
      <c r="AM985" s="357"/>
      <c r="AN985" s="357"/>
      <c r="AO985" s="357"/>
      <c r="AP985" s="357"/>
      <c r="AQ985" s="357"/>
      <c r="AR985" s="357"/>
      <c r="AS985" s="357"/>
      <c r="AT985" s="357"/>
      <c r="AU985" s="228"/>
      <c r="AV985" s="228"/>
      <c r="AW985" s="228"/>
      <c r="AX985" s="72"/>
    </row>
    <row r="986" spans="1:50" ht="22.5" customHeight="1" x14ac:dyDescent="0.25">
      <c r="A986" s="357"/>
      <c r="B986" s="358"/>
      <c r="C986" s="358"/>
      <c r="D986" s="357"/>
      <c r="E986" s="357"/>
      <c r="F986" s="359"/>
      <c r="G986" s="359"/>
      <c r="H986" s="359"/>
      <c r="I986" s="359"/>
      <c r="J986" s="359"/>
      <c r="K986" s="359"/>
      <c r="L986" s="357"/>
      <c r="M986" s="357"/>
      <c r="N986" s="357"/>
      <c r="O986" s="357"/>
      <c r="P986" s="357"/>
      <c r="Q986" s="357"/>
      <c r="R986" s="357"/>
      <c r="S986" s="357"/>
      <c r="T986" s="357"/>
      <c r="U986" s="357"/>
      <c r="V986" s="357"/>
      <c r="W986" s="357"/>
      <c r="X986" s="357"/>
      <c r="Y986" s="357"/>
      <c r="Z986" s="357"/>
      <c r="AA986" s="357"/>
      <c r="AB986" s="357"/>
      <c r="AC986" s="357"/>
      <c r="AD986" s="357"/>
      <c r="AE986" s="357"/>
      <c r="AF986" s="357"/>
      <c r="AG986" s="357"/>
      <c r="AH986" s="357"/>
      <c r="AI986" s="357"/>
      <c r="AJ986" s="357"/>
      <c r="AK986" s="357"/>
      <c r="AL986" s="357"/>
      <c r="AM986" s="357"/>
      <c r="AN986" s="357"/>
      <c r="AO986" s="357"/>
      <c r="AP986" s="357"/>
      <c r="AQ986" s="357"/>
      <c r="AR986" s="357"/>
      <c r="AS986" s="357"/>
      <c r="AT986" s="357"/>
      <c r="AU986" s="228"/>
      <c r="AV986" s="228"/>
      <c r="AW986" s="228"/>
      <c r="AX986" s="72"/>
    </row>
    <row r="987" spans="1:50" ht="22.5" customHeight="1" x14ac:dyDescent="0.25">
      <c r="A987" s="357"/>
      <c r="B987" s="358"/>
      <c r="C987" s="358"/>
      <c r="D987" s="357"/>
      <c r="E987" s="357"/>
      <c r="F987" s="359"/>
      <c r="G987" s="359"/>
      <c r="H987" s="359"/>
      <c r="I987" s="359"/>
      <c r="J987" s="359"/>
      <c r="K987" s="359"/>
      <c r="L987" s="357"/>
      <c r="M987" s="357"/>
      <c r="N987" s="357"/>
      <c r="O987" s="357"/>
      <c r="P987" s="357"/>
      <c r="Q987" s="357"/>
      <c r="R987" s="357"/>
      <c r="S987" s="357"/>
      <c r="T987" s="357"/>
      <c r="U987" s="357"/>
      <c r="V987" s="357"/>
      <c r="W987" s="357"/>
      <c r="X987" s="357"/>
      <c r="Y987" s="357"/>
      <c r="Z987" s="357"/>
      <c r="AA987" s="357"/>
      <c r="AB987" s="357"/>
      <c r="AC987" s="357"/>
      <c r="AD987" s="357"/>
      <c r="AE987" s="357"/>
      <c r="AF987" s="357"/>
      <c r="AG987" s="357"/>
      <c r="AH987" s="357"/>
      <c r="AI987" s="357"/>
      <c r="AJ987" s="357"/>
      <c r="AK987" s="357"/>
      <c r="AL987" s="357"/>
      <c r="AM987" s="357"/>
      <c r="AN987" s="357"/>
      <c r="AO987" s="357"/>
      <c r="AP987" s="357"/>
      <c r="AQ987" s="357"/>
      <c r="AR987" s="357"/>
      <c r="AS987" s="357"/>
      <c r="AT987" s="357"/>
      <c r="AU987" s="228"/>
      <c r="AV987" s="228"/>
      <c r="AW987" s="228"/>
      <c r="AX987" s="72"/>
    </row>
    <row r="988" spans="1:50" ht="22.5" customHeight="1" x14ac:dyDescent="0.25">
      <c r="A988" s="357"/>
      <c r="B988" s="358"/>
      <c r="C988" s="358"/>
      <c r="D988" s="357"/>
      <c r="E988" s="357"/>
      <c r="F988" s="359"/>
      <c r="G988" s="359"/>
      <c r="H988" s="359"/>
      <c r="I988" s="359"/>
      <c r="J988" s="359"/>
      <c r="K988" s="359"/>
      <c r="L988" s="357"/>
      <c r="M988" s="357"/>
      <c r="N988" s="357"/>
      <c r="O988" s="357"/>
      <c r="P988" s="357"/>
      <c r="Q988" s="357"/>
      <c r="R988" s="357"/>
      <c r="S988" s="357"/>
      <c r="T988" s="357"/>
      <c r="U988" s="357"/>
      <c r="V988" s="357"/>
      <c r="W988" s="357"/>
      <c r="X988" s="357"/>
      <c r="Y988" s="357"/>
      <c r="Z988" s="357"/>
      <c r="AA988" s="357"/>
      <c r="AB988" s="357"/>
      <c r="AC988" s="357"/>
      <c r="AD988" s="357"/>
      <c r="AE988" s="357"/>
      <c r="AF988" s="357"/>
      <c r="AG988" s="357"/>
      <c r="AH988" s="357"/>
      <c r="AI988" s="357"/>
      <c r="AJ988" s="357"/>
      <c r="AK988" s="357"/>
      <c r="AL988" s="357"/>
      <c r="AM988" s="357"/>
      <c r="AN988" s="357"/>
      <c r="AO988" s="357"/>
      <c r="AP988" s="357"/>
      <c r="AQ988" s="357"/>
      <c r="AR988" s="357"/>
      <c r="AS988" s="357"/>
      <c r="AT988" s="357"/>
      <c r="AU988" s="228"/>
      <c r="AV988" s="228"/>
      <c r="AW988" s="228"/>
      <c r="AX988" s="72"/>
    </row>
    <row r="989" spans="1:50" ht="22.5" customHeight="1" x14ac:dyDescent="0.25">
      <c r="A989" s="357"/>
      <c r="B989" s="358"/>
      <c r="C989" s="358"/>
      <c r="D989" s="357"/>
      <c r="E989" s="357"/>
      <c r="F989" s="359"/>
      <c r="G989" s="359"/>
      <c r="H989" s="359"/>
      <c r="I989" s="359"/>
      <c r="J989" s="359"/>
      <c r="K989" s="359"/>
      <c r="L989" s="357"/>
      <c r="M989" s="357"/>
      <c r="N989" s="357"/>
      <c r="O989" s="357"/>
      <c r="P989" s="357"/>
      <c r="Q989" s="357"/>
      <c r="R989" s="357"/>
      <c r="S989" s="357"/>
      <c r="T989" s="357"/>
      <c r="U989" s="357"/>
      <c r="V989" s="357"/>
      <c r="W989" s="357"/>
      <c r="X989" s="357"/>
      <c r="Y989" s="357"/>
      <c r="Z989" s="357"/>
      <c r="AA989" s="357"/>
      <c r="AB989" s="357"/>
      <c r="AC989" s="357"/>
      <c r="AD989" s="357"/>
      <c r="AE989" s="357"/>
      <c r="AF989" s="357"/>
      <c r="AG989" s="357"/>
      <c r="AH989" s="357"/>
      <c r="AI989" s="357"/>
      <c r="AJ989" s="357"/>
      <c r="AK989" s="357"/>
      <c r="AL989" s="357"/>
      <c r="AM989" s="357"/>
      <c r="AN989" s="357"/>
      <c r="AO989" s="357"/>
      <c r="AP989" s="357"/>
      <c r="AQ989" s="357"/>
      <c r="AR989" s="357"/>
      <c r="AS989" s="357"/>
      <c r="AT989" s="357"/>
      <c r="AU989" s="228"/>
      <c r="AV989" s="228"/>
      <c r="AW989" s="228"/>
      <c r="AX989" s="72"/>
    </row>
    <row r="990" spans="1:50" ht="22.5" customHeight="1" x14ac:dyDescent="0.25">
      <c r="A990" s="357"/>
      <c r="B990" s="358"/>
      <c r="C990" s="358"/>
      <c r="D990" s="357"/>
      <c r="E990" s="357"/>
      <c r="F990" s="359"/>
      <c r="G990" s="359"/>
      <c r="H990" s="359"/>
      <c r="I990" s="359"/>
      <c r="J990" s="359"/>
      <c r="K990" s="359"/>
      <c r="L990" s="357"/>
      <c r="M990" s="357"/>
      <c r="N990" s="357"/>
      <c r="O990" s="357"/>
      <c r="P990" s="357"/>
      <c r="Q990" s="357"/>
      <c r="R990" s="357"/>
      <c r="S990" s="357"/>
      <c r="T990" s="357"/>
      <c r="U990" s="357"/>
      <c r="V990" s="357"/>
      <c r="W990" s="357"/>
      <c r="X990" s="357"/>
      <c r="Y990" s="357"/>
      <c r="Z990" s="357"/>
      <c r="AA990" s="357"/>
      <c r="AB990" s="357"/>
      <c r="AC990" s="357"/>
      <c r="AD990" s="357"/>
      <c r="AE990" s="357"/>
      <c r="AF990" s="357"/>
      <c r="AG990" s="357"/>
      <c r="AH990" s="357"/>
      <c r="AI990" s="357"/>
      <c r="AJ990" s="357"/>
      <c r="AK990" s="357"/>
      <c r="AL990" s="357"/>
      <c r="AM990" s="357"/>
      <c r="AN990" s="357"/>
      <c r="AO990" s="357"/>
      <c r="AP990" s="357"/>
      <c r="AQ990" s="357"/>
      <c r="AR990" s="357"/>
      <c r="AS990" s="357"/>
      <c r="AT990" s="357"/>
      <c r="AU990" s="228"/>
      <c r="AV990" s="228"/>
      <c r="AW990" s="228"/>
      <c r="AX990" s="72"/>
    </row>
    <row r="991" spans="1:50" ht="22.5" customHeight="1" x14ac:dyDescent="0.25">
      <c r="A991" s="357"/>
      <c r="B991" s="358"/>
      <c r="C991" s="358"/>
      <c r="D991" s="357"/>
      <c r="E991" s="357"/>
      <c r="F991" s="359"/>
      <c r="G991" s="359"/>
      <c r="H991" s="359"/>
      <c r="I991" s="359"/>
      <c r="J991" s="359"/>
      <c r="K991" s="359"/>
      <c r="L991" s="357"/>
      <c r="M991" s="357"/>
      <c r="N991" s="357"/>
      <c r="O991" s="357"/>
      <c r="P991" s="357"/>
      <c r="Q991" s="357"/>
      <c r="R991" s="357"/>
      <c r="S991" s="357"/>
      <c r="T991" s="357"/>
      <c r="U991" s="357"/>
      <c r="V991" s="357"/>
      <c r="W991" s="357"/>
      <c r="X991" s="357"/>
      <c r="Y991" s="357"/>
      <c r="Z991" s="357"/>
      <c r="AA991" s="357"/>
      <c r="AB991" s="357"/>
      <c r="AC991" s="357"/>
      <c r="AD991" s="357"/>
      <c r="AE991" s="357"/>
      <c r="AF991" s="357"/>
      <c r="AG991" s="357"/>
      <c r="AH991" s="357"/>
      <c r="AI991" s="357"/>
      <c r="AJ991" s="357"/>
      <c r="AK991" s="357"/>
      <c r="AL991" s="357"/>
      <c r="AM991" s="357"/>
      <c r="AN991" s="357"/>
      <c r="AO991" s="357"/>
      <c r="AP991" s="357"/>
      <c r="AQ991" s="357"/>
      <c r="AR991" s="357"/>
      <c r="AS991" s="357"/>
      <c r="AT991" s="357"/>
      <c r="AU991" s="228"/>
      <c r="AV991" s="228"/>
      <c r="AW991" s="228"/>
      <c r="AX991" s="72"/>
    </row>
    <row r="992" spans="1:50" ht="22.5" customHeight="1" x14ac:dyDescent="0.25">
      <c r="A992" s="357"/>
      <c r="B992" s="358"/>
      <c r="C992" s="358"/>
      <c r="D992" s="357"/>
      <c r="E992" s="357"/>
      <c r="F992" s="359"/>
      <c r="G992" s="359"/>
      <c r="H992" s="359"/>
      <c r="I992" s="359"/>
      <c r="J992" s="359"/>
      <c r="K992" s="359"/>
      <c r="L992" s="357"/>
      <c r="M992" s="357"/>
      <c r="N992" s="357"/>
      <c r="O992" s="357"/>
      <c r="P992" s="357"/>
      <c r="Q992" s="357"/>
      <c r="R992" s="357"/>
      <c r="S992" s="357"/>
      <c r="T992" s="357"/>
      <c r="U992" s="357"/>
      <c r="V992" s="357"/>
      <c r="W992" s="357"/>
      <c r="X992" s="357"/>
      <c r="Y992" s="357"/>
      <c r="Z992" s="357"/>
      <c r="AA992" s="357"/>
      <c r="AB992" s="357"/>
      <c r="AC992" s="357"/>
      <c r="AD992" s="357"/>
      <c r="AE992" s="357"/>
      <c r="AF992" s="357"/>
      <c r="AG992" s="357"/>
      <c r="AH992" s="357"/>
      <c r="AI992" s="357"/>
      <c r="AJ992" s="357"/>
      <c r="AK992" s="357"/>
      <c r="AL992" s="357"/>
      <c r="AM992" s="357"/>
      <c r="AN992" s="357"/>
      <c r="AO992" s="357"/>
      <c r="AP992" s="357"/>
      <c r="AQ992" s="357"/>
      <c r="AR992" s="357"/>
      <c r="AS992" s="357"/>
      <c r="AT992" s="357"/>
      <c r="AU992" s="228"/>
      <c r="AV992" s="228"/>
      <c r="AW992" s="228"/>
      <c r="AX992" s="72"/>
    </row>
  </sheetData>
  <mergeCells count="260">
    <mergeCell ref="W18:W19"/>
    <mergeCell ref="U8:U9"/>
    <mergeCell ref="U10:U11"/>
    <mergeCell ref="U12:U13"/>
    <mergeCell ref="U14:U15"/>
    <mergeCell ref="U16:U17"/>
    <mergeCell ref="U18:U19"/>
    <mergeCell ref="V8:V9"/>
    <mergeCell ref="V10:V11"/>
    <mergeCell ref="V12:V13"/>
    <mergeCell ref="V14:V15"/>
    <mergeCell ref="V16:V17"/>
    <mergeCell ref="V18:V19"/>
    <mergeCell ref="AH24:AH25"/>
    <mergeCell ref="O12:O13"/>
    <mergeCell ref="O14:O15"/>
    <mergeCell ref="O16:O17"/>
    <mergeCell ref="O18:O19"/>
    <mergeCell ref="O20:O21"/>
    <mergeCell ref="O22:O23"/>
    <mergeCell ref="O24:O25"/>
    <mergeCell ref="AA18:AA19"/>
    <mergeCell ref="P12:P13"/>
    <mergeCell ref="P14:P15"/>
    <mergeCell ref="P16:P17"/>
    <mergeCell ref="P18:P19"/>
    <mergeCell ref="AA16:AA17"/>
    <mergeCell ref="AC14:AC15"/>
    <mergeCell ref="AB16:AB17"/>
    <mergeCell ref="AC16:AC17"/>
    <mergeCell ref="AG18:AG19"/>
    <mergeCell ref="Q12:Q13"/>
    <mergeCell ref="Q14:Q15"/>
    <mergeCell ref="W12:W13"/>
    <mergeCell ref="W14:W15"/>
    <mergeCell ref="Q16:Q17"/>
    <mergeCell ref="Q18:Q19"/>
    <mergeCell ref="P26:P27"/>
    <mergeCell ref="U26:U27"/>
    <mergeCell ref="V26:V27"/>
    <mergeCell ref="Q20:Q21"/>
    <mergeCell ref="Q22:Q23"/>
    <mergeCell ref="W20:W21"/>
    <mergeCell ref="W22:W23"/>
    <mergeCell ref="AG26:AG27"/>
    <mergeCell ref="AA22:AA23"/>
    <mergeCell ref="AA24:AA25"/>
    <mergeCell ref="AA20:AA21"/>
    <mergeCell ref="P20:P21"/>
    <mergeCell ref="P22:P23"/>
    <mergeCell ref="P24:P25"/>
    <mergeCell ref="U20:U21"/>
    <mergeCell ref="U22:U23"/>
    <mergeCell ref="U24:U25"/>
    <mergeCell ref="AG20:AG21"/>
    <mergeCell ref="AG22:AG23"/>
    <mergeCell ref="V20:V21"/>
    <mergeCell ref="V22:V23"/>
    <mergeCell ref="V24:V25"/>
    <mergeCell ref="Q24:Q25"/>
    <mergeCell ref="Q26:Q27"/>
    <mergeCell ref="C16:C19"/>
    <mergeCell ref="AI26:AI27"/>
    <mergeCell ref="AB26:AB27"/>
    <mergeCell ref="AC26:AC27"/>
    <mergeCell ref="AG24:AG25"/>
    <mergeCell ref="D24:D25"/>
    <mergeCell ref="E24:E25"/>
    <mergeCell ref="G24:G25"/>
    <mergeCell ref="AH12:AH13"/>
    <mergeCell ref="AH14:AH15"/>
    <mergeCell ref="AH16:AH17"/>
    <mergeCell ref="AH18:AH19"/>
    <mergeCell ref="AH20:AH21"/>
    <mergeCell ref="AH22:AH23"/>
    <mergeCell ref="AI12:AI13"/>
    <mergeCell ref="AI14:AI15"/>
    <mergeCell ref="AI16:AI17"/>
    <mergeCell ref="AI18:AI19"/>
    <mergeCell ref="AI20:AI21"/>
    <mergeCell ref="AI22:AI23"/>
    <mergeCell ref="AC18:AC19"/>
    <mergeCell ref="AB12:AB13"/>
    <mergeCell ref="AC12:AC13"/>
    <mergeCell ref="AH26:AH27"/>
    <mergeCell ref="AR18:AR19"/>
    <mergeCell ref="AS18:AS19"/>
    <mergeCell ref="AS26:AS27"/>
    <mergeCell ref="AI24:AI25"/>
    <mergeCell ref="AR10:AR11"/>
    <mergeCell ref="AS10:AS11"/>
    <mergeCell ref="AT10:AT11"/>
    <mergeCell ref="AR24:AR25"/>
    <mergeCell ref="AS24:AS25"/>
    <mergeCell ref="AT24:AT25"/>
    <mergeCell ref="AR12:AR13"/>
    <mergeCell ref="AS12:AS13"/>
    <mergeCell ref="AT12:AT13"/>
    <mergeCell ref="AR14:AR15"/>
    <mergeCell ref="AT18:AT19"/>
    <mergeCell ref="AR20:AR21"/>
    <mergeCell ref="AS20:AS21"/>
    <mergeCell ref="AR22:AR23"/>
    <mergeCell ref="AS22:AS23"/>
    <mergeCell ref="AT20:AT21"/>
    <mergeCell ref="AT22:AT23"/>
    <mergeCell ref="AT26:AT27"/>
    <mergeCell ref="AR26:AR27"/>
    <mergeCell ref="AR16:AR17"/>
    <mergeCell ref="AO5:AT5"/>
    <mergeCell ref="D6:F6"/>
    <mergeCell ref="L6:N6"/>
    <mergeCell ref="O6:T6"/>
    <mergeCell ref="U6:Z6"/>
    <mergeCell ref="AG12:AG13"/>
    <mergeCell ref="AG14:AG15"/>
    <mergeCell ref="AA8:AA9"/>
    <mergeCell ref="AI8:AI9"/>
    <mergeCell ref="AH8:AH9"/>
    <mergeCell ref="AI10:AI11"/>
    <mergeCell ref="AH10:AH11"/>
    <mergeCell ref="AB8:AB9"/>
    <mergeCell ref="AB10:AB11"/>
    <mergeCell ref="AO6:AQ6"/>
    <mergeCell ref="AR6:AT6"/>
    <mergeCell ref="AB14:AB15"/>
    <mergeCell ref="Q10:Q11"/>
    <mergeCell ref="W8:W9"/>
    <mergeCell ref="W10:W11"/>
    <mergeCell ref="AT16:AT17"/>
    <mergeCell ref="AS16:AS17"/>
    <mergeCell ref="P8:P9"/>
    <mergeCell ref="AC10:AC11"/>
    <mergeCell ref="AG8:AG9"/>
    <mergeCell ref="AS14:AS15"/>
    <mergeCell ref="AT14:AT15"/>
    <mergeCell ref="AR8:AR9"/>
    <mergeCell ref="AS8:AS9"/>
    <mergeCell ref="AT8:AT9"/>
    <mergeCell ref="AG16:AG17"/>
    <mergeCell ref="W16:W17"/>
    <mergeCell ref="N4:Q4"/>
    <mergeCell ref="D1:Q1"/>
    <mergeCell ref="D2:Q2"/>
    <mergeCell ref="D3:Q3"/>
    <mergeCell ref="K8:K9"/>
    <mergeCell ref="AC8:AC9"/>
    <mergeCell ref="J14:J15"/>
    <mergeCell ref="AA6:AF6"/>
    <mergeCell ref="AG6:AL6"/>
    <mergeCell ref="H14:H15"/>
    <mergeCell ref="I14:I15"/>
    <mergeCell ref="K14:K15"/>
    <mergeCell ref="K10:K11"/>
    <mergeCell ref="AA10:AA11"/>
    <mergeCell ref="AA12:AA13"/>
    <mergeCell ref="AA14:AA15"/>
    <mergeCell ref="P10:P11"/>
    <mergeCell ref="AG10:AG11"/>
    <mergeCell ref="A8:A11"/>
    <mergeCell ref="B8:B11"/>
    <mergeCell ref="D8:D9"/>
    <mergeCell ref="E8:E9"/>
    <mergeCell ref="D10:D11"/>
    <mergeCell ref="E10:E11"/>
    <mergeCell ref="G10:G11"/>
    <mergeCell ref="J8:J9"/>
    <mergeCell ref="J10:J11"/>
    <mergeCell ref="I8:I9"/>
    <mergeCell ref="H10:H11"/>
    <mergeCell ref="C8:C11"/>
    <mergeCell ref="G8:G9"/>
    <mergeCell ref="A1:B4"/>
    <mergeCell ref="D4:M4"/>
    <mergeCell ref="I10:I11"/>
    <mergeCell ref="O8:O9"/>
    <mergeCell ref="O10:O11"/>
    <mergeCell ref="Q8:Q9"/>
    <mergeCell ref="A12:A15"/>
    <mergeCell ref="B12:B15"/>
    <mergeCell ref="D12:D13"/>
    <mergeCell ref="F8:F9"/>
    <mergeCell ref="F10:F11"/>
    <mergeCell ref="F12:F13"/>
    <mergeCell ref="F14:F15"/>
    <mergeCell ref="H8:H9"/>
    <mergeCell ref="C12:C15"/>
    <mergeCell ref="E12:E13"/>
    <mergeCell ref="D14:D15"/>
    <mergeCell ref="E14:E15"/>
    <mergeCell ref="G12:G13"/>
    <mergeCell ref="G14:G15"/>
    <mergeCell ref="H12:H13"/>
    <mergeCell ref="I12:I13"/>
    <mergeCell ref="K12:K13"/>
    <mergeCell ref="J12:J13"/>
    <mergeCell ref="A24:A27"/>
    <mergeCell ref="B24:B27"/>
    <mergeCell ref="D22:D23"/>
    <mergeCell ref="E22:E23"/>
    <mergeCell ref="G22:G23"/>
    <mergeCell ref="B20:B23"/>
    <mergeCell ref="A20:A23"/>
    <mergeCell ref="D20:D21"/>
    <mergeCell ref="E20:E21"/>
    <mergeCell ref="G20:G21"/>
    <mergeCell ref="F22:F23"/>
    <mergeCell ref="F24:F25"/>
    <mergeCell ref="C20:C23"/>
    <mergeCell ref="C24:C27"/>
    <mergeCell ref="D26:D27"/>
    <mergeCell ref="E26:E27"/>
    <mergeCell ref="J22:J23"/>
    <mergeCell ref="J24:J25"/>
    <mergeCell ref="J26:J27"/>
    <mergeCell ref="F26:F27"/>
    <mergeCell ref="AA26:AA27"/>
    <mergeCell ref="AC22:AC23"/>
    <mergeCell ref="AB24:AB25"/>
    <mergeCell ref="AC24:AC25"/>
    <mergeCell ref="I16:I17"/>
    <mergeCell ref="K16:K17"/>
    <mergeCell ref="K22:K23"/>
    <mergeCell ref="H24:H25"/>
    <mergeCell ref="AB22:AB23"/>
    <mergeCell ref="G26:G27"/>
    <mergeCell ref="H26:H27"/>
    <mergeCell ref="I26:I27"/>
    <mergeCell ref="K26:K27"/>
    <mergeCell ref="H22:H23"/>
    <mergeCell ref="I22:I23"/>
    <mergeCell ref="W24:W25"/>
    <mergeCell ref="W26:W27"/>
    <mergeCell ref="I24:I25"/>
    <mergeCell ref="K24:K25"/>
    <mergeCell ref="O26:O27"/>
    <mergeCell ref="A16:A19"/>
    <mergeCell ref="B16:B19"/>
    <mergeCell ref="D16:D17"/>
    <mergeCell ref="E16:E17"/>
    <mergeCell ref="G16:G17"/>
    <mergeCell ref="D18:D19"/>
    <mergeCell ref="E18:E19"/>
    <mergeCell ref="G18:G19"/>
    <mergeCell ref="AC20:AC21"/>
    <mergeCell ref="F16:F17"/>
    <mergeCell ref="F18:F19"/>
    <mergeCell ref="F20:F21"/>
    <mergeCell ref="AB18:AB19"/>
    <mergeCell ref="AB20:AB21"/>
    <mergeCell ref="J16:J17"/>
    <mergeCell ref="J18:J19"/>
    <mergeCell ref="J20:J21"/>
    <mergeCell ref="H18:H19"/>
    <mergeCell ref="I18:I19"/>
    <mergeCell ref="K18:K19"/>
    <mergeCell ref="H20:H21"/>
    <mergeCell ref="I20:I21"/>
    <mergeCell ref="K20:K21"/>
    <mergeCell ref="H16:H17"/>
  </mergeCells>
  <dataValidations count="21">
    <dataValidation allowBlank="1" showInputMessage="1" showErrorMessage="1" prompt="Muestra la relación de la ejecución frente a la programación" sqref="T7 Z7 AT7 AL7 AF7 AQ7" xr:uid="{37B89145-8C58-4D45-9027-44CD3E337F0A}"/>
    <dataValidation allowBlank="1" showInputMessage="1" showErrorMessage="1" prompt="Muestra los resultados de la ejecución frente a la programación" sqref="W7 AC7 Q7 AI7" xr:uid="{B0230549-5877-4992-B529-65E432AF0890}"/>
    <dataValidation allowBlank="1" showInputMessage="1" showErrorMessage="1" prompt="Registrar el porcentaje asginado a la tarea para la vigencia. El total para el PDD debe sumar 100 %." sqref="K7" xr:uid="{9F80136D-D273-4E2A-B054-B702BA834C68}"/>
    <dataValidation allowBlank="1" showInputMessage="1" showErrorMessage="1" prompt="Registrar el porcentaje asginado a la tarea para la vigencia. " sqref="G7:J7" xr:uid="{D1BF3718-827B-4A84-8B18-216CA9712544}"/>
    <dataValidation allowBlank="1" showInputMessage="1" showErrorMessage="1" prompt="Corresponde al porcentaje total ejecutado para la tarea en la vigencia." sqref="AS7" xr:uid="{160E4399-C352-4AEE-A8D9-5B7E47BB6DBC}"/>
    <dataValidation allowBlank="1" showInputMessage="1" showErrorMessage="1" prompt="Corresponde al porcentaje total programado para la tarea en la vigencia. La sumatoria por tarea debe ser del 10%." sqref="AR7" xr:uid="{1CB31E46-EFEA-49E7-AAED-06B64CAE6968}"/>
    <dataValidation allowBlank="1" showInputMessage="1" showErrorMessage="1" prompt="Corresponde al porcentaje ejecutado de las sub tareas para el periodo reportado." sqref="AE7 AK7 S7 Y7" xr:uid="{31A3F853-CDD8-4B4D-876A-065E5128CFE6}"/>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6792E59F-C7A6-46CB-B1D9-6E3861538AE1}"/>
    <dataValidation allowBlank="1" showInputMessage="1" showErrorMessage="1" prompt="Corresponde a la sumatoria del porcentaje programado para las subtareas de cada trimestre." sqref="N7" xr:uid="{5A5AD4D4-1D48-45E1-8845-8BCDE0565FAD}"/>
    <dataValidation allowBlank="1" showInputMessage="1" showErrorMessage="1" prompt="Corresponde al porcentaje total ejecutado para la sub tarea en la vigencia._x000a_" sqref="AP7" xr:uid="{343214C0-FA8C-4B1E-83D6-CC2FE6F45319}"/>
    <dataValidation allowBlank="1" showInputMessage="1" showErrorMessage="1" prompt="Corresponde al porcentaje total programado para la  sub tarea en la vigencia._x000a_" sqref="AO7" xr:uid="{FAD8A416-D753-4F18-9311-F37815A87561}"/>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C002353D-ECAB-4D7D-95A1-F4C436363F2F}"/>
    <dataValidation allowBlank="1" showInputMessage="1" showErrorMessage="1" prompt="Numerar las sub tareas con las que considera se da cumplimiento a la actividad." sqref="L7" xr:uid="{208E1071-E99B-4AE5-A293-8F657802EB09}"/>
    <dataValidation allowBlank="1" showInputMessage="1" showErrorMessage="1" prompt="Corresponde al porcentaje programado para la tarea, el cual depende de los porcentajes asignados a las sub tareas. " sqref="AA7 AG7 O7 U7" xr:uid="{721F62A5-D152-4266-84FA-DE64D19B1982}"/>
    <dataValidation allowBlank="1" showInputMessage="1" showErrorMessage="1" prompt="Corresponde al porcentaje ejecutado para la tarea, el cual depende de los porcentajes ejecutados en las sub tareas. " sqref="AB7 AH7 P7 V7" xr:uid="{D2CA6518-94A5-4117-8D67-E614AE14E7F4}"/>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B1CDC457-49A0-4049-AB88-A951A3330E85}"/>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64F3BDC1-3A2C-484F-8CA2-5A1DE9AD6F95}"/>
    <dataValidation allowBlank="1" showInputMessage="1" showErrorMessage="1" prompt="Relacione el código de las tareas con las que considera se da cumplimiento a la actividad." sqref="D7" xr:uid="{AC95CCEA-CD0C-43C2-8EEA-C590E190F647}"/>
    <dataValidation allowBlank="1" showInputMessage="1" showErrorMessage="1" prompt="Relacionar el nombre de la actividad del proyecto. Debe guardar coherencia con el registrado en la hoja de vida de indicador." sqref="B7" xr:uid="{26859BAB-741A-4253-BC19-AC3AF30BBEE9}"/>
    <dataValidation allowBlank="1" showInputMessage="1" showErrorMessage="1" prompt="Corresponde al porcentaje programado para las sub tareas en el periodo a reportar." sqref="AJ7 AD7 R7 X7" xr:uid="{D23E087A-B935-48D4-945F-88344BCE4F83}"/>
    <dataValidation allowBlank="1" showInputMessage="1" showErrorMessage="1" prompt="Relacionar el código de la actividad. El código es asignado por SEGPLAN, y debe guardar coherencia con el registrado en la hoja de vidad de indicador._x000a_" sqref="A7" xr:uid="{15434D27-9433-4CAA-AC3B-F9E6F2F22676}"/>
  </dataValidations>
  <pageMargins left="0.7" right="0.7" top="0.75" bottom="0.75" header="0" footer="0"/>
  <pageSetup paperSize="9" orientation="portrait" r:id="rId1"/>
  <ignoredErrors>
    <ignoredError sqref="Q25:Q2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topLeftCell="V1" zoomScale="64" zoomScaleNormal="64" workbookViewId="0">
      <selection sqref="A1:B4"/>
    </sheetView>
  </sheetViews>
  <sheetFormatPr baseColWidth="10" defaultColWidth="14.42578125" defaultRowHeight="15" customHeight="1" x14ac:dyDescent="0.25"/>
  <cols>
    <col min="1" max="4" width="30" customWidth="1"/>
    <col min="5" max="5" width="19" hidden="1" customWidth="1"/>
    <col min="6" max="6" width="23.28515625" customWidth="1"/>
    <col min="7" max="8" width="17.5703125" customWidth="1"/>
    <col min="9" max="9" width="33" customWidth="1"/>
    <col min="10" max="10" width="17.5703125" customWidth="1"/>
    <col min="11" max="11" width="20.140625" customWidth="1"/>
    <col min="12" max="12" width="52.28515625" customWidth="1"/>
    <col min="13" max="13" width="6.42578125" hidden="1" customWidth="1"/>
    <col min="14" max="14" width="12" hidden="1" customWidth="1"/>
    <col min="15" max="16" width="12.7109375" hidden="1" customWidth="1"/>
    <col min="17" max="17" width="6.140625" customWidth="1"/>
    <col min="18" max="18" width="29.7109375" customWidth="1"/>
    <col min="19" max="19" width="15.140625" customWidth="1"/>
    <col min="20" max="20" width="22.5703125" customWidth="1"/>
    <col min="21" max="21" width="21.28515625" customWidth="1"/>
    <col min="22" max="22" width="25.140625" customWidth="1"/>
    <col min="23" max="23" width="8.5703125" customWidth="1"/>
    <col min="24" max="24" width="31.42578125" customWidth="1"/>
    <col min="25" max="25" width="15.85546875" customWidth="1"/>
    <col min="26" max="26" width="18.7109375" customWidth="1"/>
    <col min="27" max="27" width="14.28515625" customWidth="1"/>
    <col min="28" max="29" width="17.85546875" customWidth="1"/>
    <col min="30" max="30" width="58.7109375" customWidth="1"/>
    <col min="31" max="31" width="41.140625" customWidth="1"/>
    <col min="32" max="32" width="17.7109375" hidden="1" customWidth="1"/>
    <col min="33" max="36" width="21.140625" hidden="1" customWidth="1"/>
    <col min="37" max="37" width="17.140625" style="439" hidden="1" customWidth="1"/>
    <col min="38" max="38" width="15.7109375" style="439" hidden="1" customWidth="1"/>
    <col min="39" max="41" width="15.7109375" hidden="1" customWidth="1"/>
    <col min="42" max="42" width="17.28515625" hidden="1" customWidth="1"/>
    <col min="43" max="43" width="15.7109375" hidden="1" customWidth="1"/>
    <col min="44" max="44" width="14.7109375" hidden="1" customWidth="1"/>
    <col min="45" max="45" width="55.5703125" hidden="1" customWidth="1"/>
    <col min="46" max="46" width="27.42578125" hidden="1" customWidth="1"/>
    <col min="47" max="47" width="135" customWidth="1"/>
    <col min="48" max="48" width="19.85546875" customWidth="1"/>
    <col min="49" max="49" width="61.42578125" customWidth="1"/>
    <col min="50" max="50" width="6.85546875" customWidth="1"/>
    <col min="51" max="53" width="15.85546875" customWidth="1"/>
    <col min="54" max="54" width="11.42578125" customWidth="1"/>
    <col min="55" max="73" width="10.7109375" customWidth="1"/>
  </cols>
  <sheetData>
    <row r="1" spans="1:73" s="480" customFormat="1" ht="24" customHeight="1" x14ac:dyDescent="0.25">
      <c r="A1" s="923"/>
      <c r="B1" s="924"/>
      <c r="C1" s="929" t="s">
        <v>0</v>
      </c>
      <c r="D1" s="930"/>
      <c r="E1" s="930"/>
      <c r="F1" s="930"/>
      <c r="G1" s="930"/>
      <c r="H1" s="930"/>
      <c r="I1" s="930"/>
      <c r="J1" s="930"/>
      <c r="K1" s="930"/>
      <c r="L1" s="930"/>
      <c r="M1" s="930"/>
      <c r="N1" s="930"/>
      <c r="O1" s="930"/>
      <c r="P1" s="930"/>
      <c r="Q1" s="931"/>
      <c r="R1" s="479"/>
      <c r="S1" s="479"/>
      <c r="T1" s="479"/>
      <c r="U1" s="479"/>
      <c r="V1" s="479"/>
      <c r="W1" s="479"/>
      <c r="X1" s="479"/>
      <c r="Y1" s="479"/>
      <c r="Z1" s="479"/>
      <c r="AA1" s="479"/>
      <c r="AB1" s="479"/>
      <c r="AC1" s="479"/>
      <c r="AD1" s="479"/>
      <c r="AE1" s="479"/>
      <c r="AF1" s="479"/>
      <c r="AG1" s="479"/>
      <c r="AH1" s="479"/>
      <c r="AI1" s="479"/>
      <c r="AJ1" s="479"/>
      <c r="AK1" s="499"/>
      <c r="AL1" s="499"/>
      <c r="AM1" s="479"/>
      <c r="AN1" s="479"/>
      <c r="AO1" s="479"/>
      <c r="AP1" s="479"/>
      <c r="AQ1" s="479"/>
      <c r="AR1" s="479"/>
      <c r="AS1" s="479"/>
      <c r="AT1" s="479"/>
      <c r="AU1" s="479"/>
      <c r="AV1" s="479"/>
      <c r="AW1" s="479"/>
      <c r="AX1" s="479"/>
      <c r="AY1" s="479"/>
      <c r="AZ1" s="479"/>
      <c r="BA1" s="479"/>
      <c r="BB1" s="479"/>
      <c r="BC1" s="479"/>
    </row>
    <row r="2" spans="1:73" s="480" customFormat="1" ht="24" customHeight="1" x14ac:dyDescent="0.25">
      <c r="A2" s="925"/>
      <c r="B2" s="926"/>
      <c r="C2" s="929" t="s">
        <v>1</v>
      </c>
      <c r="D2" s="930"/>
      <c r="E2" s="930"/>
      <c r="F2" s="930"/>
      <c r="G2" s="930"/>
      <c r="H2" s="930"/>
      <c r="I2" s="930"/>
      <c r="J2" s="930"/>
      <c r="K2" s="930"/>
      <c r="L2" s="930"/>
      <c r="M2" s="930"/>
      <c r="N2" s="930"/>
      <c r="O2" s="930"/>
      <c r="P2" s="930"/>
      <c r="Q2" s="931"/>
      <c r="R2" s="479"/>
      <c r="S2" s="479"/>
      <c r="T2" s="479"/>
      <c r="U2" s="479"/>
      <c r="V2" s="479"/>
      <c r="W2" s="479"/>
      <c r="X2" s="479"/>
      <c r="Y2" s="479"/>
      <c r="Z2" s="479"/>
      <c r="AA2" s="479"/>
      <c r="AB2" s="479"/>
      <c r="AC2" s="479"/>
      <c r="AD2" s="479"/>
      <c r="AE2" s="479"/>
      <c r="AF2" s="479"/>
      <c r="AG2" s="479"/>
      <c r="AH2" s="479"/>
      <c r="AI2" s="479"/>
      <c r="AJ2" s="479"/>
      <c r="AK2" s="499"/>
      <c r="AL2" s="499"/>
      <c r="AM2" s="479"/>
      <c r="AN2" s="479"/>
      <c r="AO2" s="479"/>
      <c r="AP2" s="479"/>
      <c r="AQ2" s="479"/>
      <c r="AR2" s="479"/>
      <c r="AS2" s="479"/>
      <c r="AT2" s="479"/>
      <c r="AU2" s="479"/>
      <c r="AV2" s="479"/>
      <c r="AW2" s="479"/>
      <c r="AX2" s="479"/>
      <c r="AY2" s="479"/>
      <c r="AZ2" s="479"/>
      <c r="BA2" s="479"/>
      <c r="BB2" s="479"/>
      <c r="BC2" s="479"/>
    </row>
    <row r="3" spans="1:73" s="480" customFormat="1" ht="24" customHeight="1" x14ac:dyDescent="0.25">
      <c r="A3" s="925"/>
      <c r="B3" s="926"/>
      <c r="C3" s="929" t="s">
        <v>2</v>
      </c>
      <c r="D3" s="930"/>
      <c r="E3" s="930"/>
      <c r="F3" s="930"/>
      <c r="G3" s="930"/>
      <c r="H3" s="930"/>
      <c r="I3" s="930"/>
      <c r="J3" s="930"/>
      <c r="K3" s="930"/>
      <c r="L3" s="930"/>
      <c r="M3" s="930"/>
      <c r="N3" s="930"/>
      <c r="O3" s="930"/>
      <c r="P3" s="930"/>
      <c r="Q3" s="931"/>
      <c r="R3" s="479"/>
      <c r="S3" s="479"/>
      <c r="T3" s="479"/>
      <c r="U3" s="479"/>
      <c r="V3" s="479"/>
      <c r="W3" s="479"/>
      <c r="X3" s="479"/>
      <c r="Y3" s="479"/>
      <c r="Z3" s="479"/>
      <c r="AA3" s="479"/>
      <c r="AB3" s="479"/>
      <c r="AC3" s="479"/>
      <c r="AD3" s="479"/>
      <c r="AE3" s="479"/>
      <c r="AF3" s="479"/>
      <c r="AG3" s="479"/>
      <c r="AH3" s="479"/>
      <c r="AI3" s="479"/>
      <c r="AJ3" s="479"/>
      <c r="AK3" s="499"/>
      <c r="AL3" s="499"/>
      <c r="AM3" s="479"/>
      <c r="AN3" s="479"/>
      <c r="AO3" s="479"/>
      <c r="AP3" s="479"/>
      <c r="AQ3" s="479"/>
      <c r="AR3" s="479"/>
      <c r="AS3" s="479"/>
      <c r="AT3" s="479"/>
      <c r="AU3" s="479"/>
      <c r="AV3" s="479"/>
      <c r="AW3" s="479"/>
      <c r="AX3" s="479"/>
      <c r="AY3" s="479"/>
      <c r="AZ3" s="479"/>
      <c r="BA3" s="479"/>
      <c r="BB3" s="479"/>
      <c r="BC3" s="479"/>
    </row>
    <row r="4" spans="1:73" s="480" customFormat="1" ht="24" customHeight="1" x14ac:dyDescent="0.25">
      <c r="A4" s="927"/>
      <c r="B4" s="928"/>
      <c r="C4" s="929" t="s">
        <v>1014</v>
      </c>
      <c r="D4" s="930"/>
      <c r="E4" s="930"/>
      <c r="F4" s="930"/>
      <c r="G4" s="930"/>
      <c r="H4" s="930"/>
      <c r="I4" s="930"/>
      <c r="J4" s="931"/>
      <c r="K4" s="932" t="s">
        <v>1083</v>
      </c>
      <c r="L4" s="933"/>
      <c r="M4" s="933"/>
      <c r="N4" s="933"/>
      <c r="O4" s="933"/>
      <c r="P4" s="933"/>
      <c r="Q4" s="934"/>
      <c r="R4" s="479"/>
      <c r="S4" s="479"/>
      <c r="T4" s="479"/>
      <c r="U4" s="479"/>
      <c r="V4" s="479"/>
      <c r="W4" s="479"/>
      <c r="X4" s="479"/>
      <c r="Y4" s="479"/>
      <c r="Z4" s="479"/>
      <c r="AA4" s="479"/>
      <c r="AB4" s="479"/>
      <c r="AC4" s="479"/>
      <c r="AD4" s="479"/>
      <c r="AE4" s="479"/>
      <c r="AF4" s="479"/>
      <c r="AG4" s="479"/>
      <c r="AH4" s="479"/>
      <c r="AI4" s="479"/>
      <c r="AJ4" s="479"/>
      <c r="AK4" s="499"/>
      <c r="AL4" s="499"/>
      <c r="AM4" s="479"/>
      <c r="AN4" s="479"/>
      <c r="AO4" s="479"/>
      <c r="AP4" s="479"/>
      <c r="AQ4" s="479"/>
      <c r="AR4" s="479"/>
      <c r="AS4" s="479"/>
      <c r="AT4" s="479"/>
      <c r="AU4" s="479"/>
      <c r="AV4" s="479"/>
      <c r="AW4" s="479"/>
      <c r="AX4" s="479"/>
      <c r="AY4" s="479"/>
      <c r="AZ4" s="479"/>
      <c r="BA4" s="479"/>
      <c r="BB4" s="479"/>
      <c r="BC4" s="479"/>
    </row>
    <row r="5" spans="1:73" ht="24" customHeight="1" x14ac:dyDescent="0.25">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613">
        <f>262+665+704</f>
        <v>1631</v>
      </c>
      <c r="AE5" s="613">
        <f>59+131+148</f>
        <v>338</v>
      </c>
      <c r="AF5" s="43"/>
      <c r="AG5" s="43"/>
      <c r="AH5" s="43"/>
      <c r="AI5" s="43"/>
      <c r="AJ5" s="43"/>
      <c r="AK5" s="500"/>
      <c r="AL5" s="500"/>
      <c r="AM5" s="43"/>
      <c r="AN5" s="508">
        <f>333+167+200</f>
        <v>700</v>
      </c>
      <c r="AO5" s="43"/>
      <c r="AP5" s="43"/>
      <c r="AQ5" s="43"/>
      <c r="AR5" s="43"/>
      <c r="AS5" s="43"/>
      <c r="AT5" s="43"/>
      <c r="AU5" s="42"/>
      <c r="AV5" s="42"/>
      <c r="AW5" s="42"/>
      <c r="AX5" s="43"/>
      <c r="AY5" s="947" t="s">
        <v>30</v>
      </c>
      <c r="AZ5" s="642"/>
      <c r="BA5" s="643"/>
      <c r="BB5" s="43"/>
      <c r="BC5" s="43"/>
      <c r="BD5" s="43"/>
      <c r="BE5" s="43"/>
      <c r="BF5" s="43"/>
      <c r="BG5" s="43"/>
      <c r="BH5" s="43"/>
      <c r="BI5" s="43"/>
      <c r="BJ5" s="43"/>
      <c r="BK5" s="43"/>
      <c r="BL5" s="43"/>
      <c r="BM5" s="43"/>
      <c r="BN5" s="43"/>
      <c r="BO5" s="43"/>
      <c r="BP5" s="43"/>
      <c r="BQ5" s="43"/>
      <c r="BR5" s="43"/>
      <c r="BS5" s="43"/>
      <c r="BT5" s="43"/>
      <c r="BU5" s="43"/>
    </row>
    <row r="6" spans="1:73" ht="29.25" customHeight="1" x14ac:dyDescent="0.25">
      <c r="A6" s="935" t="s">
        <v>40</v>
      </c>
      <c r="B6" s="936"/>
      <c r="C6" s="936"/>
      <c r="D6" s="936"/>
      <c r="E6" s="937"/>
      <c r="F6" s="935"/>
      <c r="G6" s="936"/>
      <c r="H6" s="936"/>
      <c r="I6" s="936"/>
      <c r="J6" s="936"/>
      <c r="K6" s="936"/>
      <c r="L6" s="936"/>
      <c r="M6" s="936"/>
      <c r="N6" s="936"/>
      <c r="O6" s="936"/>
      <c r="P6" s="936"/>
      <c r="Q6" s="936"/>
      <c r="R6" s="937"/>
      <c r="S6" s="44"/>
      <c r="T6" s="44"/>
      <c r="U6" s="938" t="s">
        <v>944</v>
      </c>
      <c r="V6" s="938" t="s">
        <v>945</v>
      </c>
      <c r="W6" s="948" t="s">
        <v>946</v>
      </c>
      <c r="X6" s="949"/>
      <c r="Y6" s="949"/>
      <c r="Z6" s="944"/>
      <c r="AA6" s="951" t="s">
        <v>31</v>
      </c>
      <c r="AB6" s="949"/>
      <c r="AC6" s="949"/>
      <c r="AD6" s="949"/>
      <c r="AE6" s="944"/>
      <c r="AF6" s="951" t="s">
        <v>32</v>
      </c>
      <c r="AG6" s="949"/>
      <c r="AH6" s="949"/>
      <c r="AI6" s="949"/>
      <c r="AJ6" s="944"/>
      <c r="AK6" s="951" t="s">
        <v>33</v>
      </c>
      <c r="AL6" s="949"/>
      <c r="AM6" s="949"/>
      <c r="AN6" s="949"/>
      <c r="AO6" s="944"/>
      <c r="AP6" s="951" t="s">
        <v>34</v>
      </c>
      <c r="AQ6" s="949"/>
      <c r="AR6" s="949"/>
      <c r="AS6" s="949"/>
      <c r="AT6" s="944"/>
      <c r="AU6" s="955" t="s">
        <v>947</v>
      </c>
      <c r="AV6" s="949"/>
      <c r="AW6" s="944"/>
      <c r="AX6" s="237"/>
      <c r="AY6" s="952" t="s">
        <v>948</v>
      </c>
      <c r="AZ6" s="666"/>
      <c r="BA6" s="953"/>
      <c r="BB6" s="237"/>
      <c r="BC6" s="237"/>
      <c r="BD6" s="237"/>
      <c r="BE6" s="237"/>
      <c r="BF6" s="237"/>
      <c r="BG6" s="237"/>
      <c r="BH6" s="237"/>
      <c r="BI6" s="237"/>
      <c r="BJ6" s="237"/>
      <c r="BK6" s="237"/>
      <c r="BL6" s="237"/>
      <c r="BM6" s="237"/>
      <c r="BN6" s="237"/>
      <c r="BO6" s="237"/>
      <c r="BP6" s="237"/>
      <c r="BQ6" s="237"/>
      <c r="BR6" s="237"/>
      <c r="BS6" s="237"/>
      <c r="BT6" s="237"/>
      <c r="BU6" s="237"/>
    </row>
    <row r="7" spans="1:73" ht="29.25" customHeight="1" x14ac:dyDescent="0.25">
      <c r="A7" s="938" t="s">
        <v>41</v>
      </c>
      <c r="B7" s="938" t="s">
        <v>42</v>
      </c>
      <c r="C7" s="938" t="s">
        <v>43</v>
      </c>
      <c r="D7" s="938" t="s">
        <v>44</v>
      </c>
      <c r="E7" s="939" t="s">
        <v>45</v>
      </c>
      <c r="F7" s="935" t="s">
        <v>46</v>
      </c>
      <c r="G7" s="936"/>
      <c r="H7" s="936"/>
      <c r="I7" s="936"/>
      <c r="J7" s="937"/>
      <c r="K7" s="938" t="s">
        <v>47</v>
      </c>
      <c r="L7" s="938" t="s">
        <v>48</v>
      </c>
      <c r="M7" s="943" t="s">
        <v>49</v>
      </c>
      <c r="N7" s="944"/>
      <c r="O7" s="956" t="s">
        <v>50</v>
      </c>
      <c r="P7" s="937"/>
      <c r="Q7" s="957" t="s">
        <v>51</v>
      </c>
      <c r="R7" s="958"/>
      <c r="S7" s="938" t="s">
        <v>52</v>
      </c>
      <c r="T7" s="938" t="s">
        <v>53</v>
      </c>
      <c r="U7" s="938"/>
      <c r="V7" s="938"/>
      <c r="W7" s="945"/>
      <c r="X7" s="950"/>
      <c r="Y7" s="950"/>
      <c r="Z7" s="946"/>
      <c r="AA7" s="945"/>
      <c r="AB7" s="950"/>
      <c r="AC7" s="950"/>
      <c r="AD7" s="950"/>
      <c r="AE7" s="946"/>
      <c r="AF7" s="945"/>
      <c r="AG7" s="950"/>
      <c r="AH7" s="950"/>
      <c r="AI7" s="950"/>
      <c r="AJ7" s="946"/>
      <c r="AK7" s="945"/>
      <c r="AL7" s="950"/>
      <c r="AM7" s="950"/>
      <c r="AN7" s="950"/>
      <c r="AO7" s="946"/>
      <c r="AP7" s="945"/>
      <c r="AQ7" s="950"/>
      <c r="AR7" s="950"/>
      <c r="AS7" s="950"/>
      <c r="AT7" s="946"/>
      <c r="AU7" s="945"/>
      <c r="AV7" s="950"/>
      <c r="AW7" s="946"/>
      <c r="AX7" s="237"/>
      <c r="AY7" s="954"/>
      <c r="AZ7" s="907"/>
      <c r="BA7" s="908"/>
      <c r="BB7" s="237"/>
      <c r="BC7" s="237"/>
      <c r="BD7" s="237"/>
      <c r="BE7" s="237"/>
      <c r="BF7" s="237"/>
      <c r="BG7" s="237"/>
      <c r="BH7" s="237"/>
      <c r="BI7" s="237"/>
      <c r="BJ7" s="237"/>
      <c r="BK7" s="237"/>
      <c r="BL7" s="237"/>
      <c r="BM7" s="237"/>
      <c r="BN7" s="237"/>
      <c r="BO7" s="237"/>
      <c r="BP7" s="237"/>
      <c r="BQ7" s="237"/>
      <c r="BR7" s="237"/>
      <c r="BS7" s="237"/>
      <c r="BT7" s="237"/>
      <c r="BU7" s="237"/>
    </row>
    <row r="8" spans="1:73" ht="57" customHeight="1" x14ac:dyDescent="0.25">
      <c r="A8" s="938"/>
      <c r="B8" s="938"/>
      <c r="C8" s="938"/>
      <c r="D8" s="938"/>
      <c r="E8" s="940"/>
      <c r="F8" s="180" t="s">
        <v>54</v>
      </c>
      <c r="G8" s="180" t="s">
        <v>55</v>
      </c>
      <c r="H8" s="180" t="s">
        <v>56</v>
      </c>
      <c r="I8" s="180" t="s">
        <v>57</v>
      </c>
      <c r="J8" s="180" t="s">
        <v>58</v>
      </c>
      <c r="K8" s="938"/>
      <c r="L8" s="938"/>
      <c r="M8" s="945"/>
      <c r="N8" s="946"/>
      <c r="O8" s="45" t="s">
        <v>59</v>
      </c>
      <c r="P8" s="45" t="s">
        <v>60</v>
      </c>
      <c r="Q8" s="959"/>
      <c r="R8" s="960"/>
      <c r="S8" s="938"/>
      <c r="T8" s="938"/>
      <c r="U8" s="938"/>
      <c r="V8" s="938"/>
      <c r="W8" s="181" t="s">
        <v>931</v>
      </c>
      <c r="X8" s="181" t="s">
        <v>899</v>
      </c>
      <c r="Y8" s="181" t="s">
        <v>949</v>
      </c>
      <c r="Z8" s="182" t="s">
        <v>61</v>
      </c>
      <c r="AA8" s="183" t="str">
        <f>AA6&amp;": Programado Actividad"</f>
        <v>Ene-Mar: Programado Actividad</v>
      </c>
      <c r="AB8" s="183" t="str">
        <f>AA6&amp;": Ejecutado Actividad"</f>
        <v>Ene-Mar: Ejecutado Actividad</v>
      </c>
      <c r="AC8" s="183" t="s">
        <v>950</v>
      </c>
      <c r="AD8" s="277" t="s">
        <v>951</v>
      </c>
      <c r="AE8" s="183" t="s">
        <v>694</v>
      </c>
      <c r="AF8" s="183" t="str">
        <f>AF6&amp;": Programado Actividad"</f>
        <v>Abr-Jun: Programado Actividad</v>
      </c>
      <c r="AG8" s="183" t="str">
        <f>AF6&amp;": Ejecutado Actividad"</f>
        <v>Abr-Jun: Ejecutado Actividad</v>
      </c>
      <c r="AH8" s="183" t="s">
        <v>950</v>
      </c>
      <c r="AI8" s="277" t="s">
        <v>951</v>
      </c>
      <c r="AJ8" s="183" t="s">
        <v>694</v>
      </c>
      <c r="AK8" s="183" t="str">
        <f>AK6&amp;": Programado Actividad"</f>
        <v>Jul-Sep: Programado Actividad</v>
      </c>
      <c r="AL8" s="183" t="str">
        <f>AK6&amp;": Ejecutado Actividad"</f>
        <v>Jul-Sep: Ejecutado Actividad</v>
      </c>
      <c r="AM8" s="183" t="s">
        <v>950</v>
      </c>
      <c r="AN8" s="277" t="s">
        <v>951</v>
      </c>
      <c r="AO8" s="183" t="s">
        <v>694</v>
      </c>
      <c r="AP8" s="183" t="str">
        <f>AP6&amp;": Programado Actividad"</f>
        <v>Oct-Dic: Programado Actividad</v>
      </c>
      <c r="AQ8" s="183" t="str">
        <f>AP6&amp;": EjecutadoActividad"</f>
        <v>Oct-Dic: EjecutadoActividad</v>
      </c>
      <c r="AR8" s="183" t="s">
        <v>950</v>
      </c>
      <c r="AS8" s="183" t="s">
        <v>952</v>
      </c>
      <c r="AT8" s="183" t="s">
        <v>694</v>
      </c>
      <c r="AU8" s="278" t="s">
        <v>62</v>
      </c>
      <c r="AV8" s="278" t="s">
        <v>63</v>
      </c>
      <c r="AW8" s="278" t="s">
        <v>64</v>
      </c>
      <c r="AX8" s="237"/>
      <c r="AY8" s="184" t="s">
        <v>953</v>
      </c>
      <c r="AZ8" s="184" t="s">
        <v>954</v>
      </c>
      <c r="BA8" s="184" t="s">
        <v>955</v>
      </c>
      <c r="BB8" s="237"/>
      <c r="BC8" s="237"/>
      <c r="BD8" s="237"/>
      <c r="BE8" s="237"/>
      <c r="BF8" s="237"/>
      <c r="BG8" s="237"/>
      <c r="BH8" s="237"/>
      <c r="BI8" s="237"/>
      <c r="BJ8" s="237"/>
      <c r="BK8" s="237"/>
      <c r="BL8" s="237"/>
      <c r="BM8" s="237"/>
      <c r="BN8" s="237"/>
      <c r="BO8" s="237"/>
      <c r="BP8" s="237"/>
      <c r="BQ8" s="237"/>
      <c r="BR8" s="237"/>
      <c r="BS8" s="237"/>
      <c r="BT8" s="237"/>
      <c r="BU8" s="237"/>
    </row>
    <row r="9" spans="1:73" ht="183" customHeight="1" x14ac:dyDescent="0.25">
      <c r="A9" s="47" t="s">
        <v>970</v>
      </c>
      <c r="B9" s="47" t="s">
        <v>971</v>
      </c>
      <c r="C9" s="47" t="s">
        <v>965</v>
      </c>
      <c r="D9" s="416" t="s">
        <v>593</v>
      </c>
      <c r="E9" s="48"/>
      <c r="F9" s="49" t="s">
        <v>596</v>
      </c>
      <c r="G9" s="49" t="s">
        <v>627</v>
      </c>
      <c r="H9" s="49" t="s">
        <v>606</v>
      </c>
      <c r="I9" s="49" t="s">
        <v>860</v>
      </c>
      <c r="J9" s="48" t="s">
        <v>725</v>
      </c>
      <c r="K9" s="49" t="s">
        <v>868</v>
      </c>
      <c r="L9" s="49" t="s">
        <v>869</v>
      </c>
      <c r="M9" s="48"/>
      <c r="N9" s="48"/>
      <c r="O9" s="48"/>
      <c r="P9" s="48"/>
      <c r="Q9" s="48" t="s">
        <v>65</v>
      </c>
      <c r="R9" s="49" t="s">
        <v>817</v>
      </c>
      <c r="S9" s="48">
        <v>2409039</v>
      </c>
      <c r="T9" s="49" t="s">
        <v>818</v>
      </c>
      <c r="U9" s="920">
        <v>1982</v>
      </c>
      <c r="V9" s="941" t="s">
        <v>819</v>
      </c>
      <c r="W9" s="48">
        <v>1</v>
      </c>
      <c r="X9" s="49" t="s">
        <v>960</v>
      </c>
      <c r="Y9" s="194">
        <f>+'Anexo_Ficha técnica'!B13</f>
        <v>1692</v>
      </c>
      <c r="Z9" s="207" t="s">
        <v>603</v>
      </c>
      <c r="AA9" s="194">
        <v>338</v>
      </c>
      <c r="AB9" s="194">
        <f>190+148</f>
        <v>338</v>
      </c>
      <c r="AC9" s="379">
        <f>+AB9/AA9</f>
        <v>1</v>
      </c>
      <c r="AD9" s="612" t="s">
        <v>1266</v>
      </c>
      <c r="AE9" s="400" t="s">
        <v>1270</v>
      </c>
      <c r="AF9" s="194">
        <v>460</v>
      </c>
      <c r="AG9" s="194"/>
      <c r="AH9" s="50">
        <f>+AG9/AF9</f>
        <v>0</v>
      </c>
      <c r="AI9" s="399"/>
      <c r="AJ9" s="400"/>
      <c r="AK9" s="417">
        <v>460</v>
      </c>
      <c r="AL9" s="417"/>
      <c r="AM9" s="207">
        <f>+AL9/AK9</f>
        <v>0</v>
      </c>
      <c r="AN9" s="418"/>
      <c r="AO9" s="400"/>
      <c r="AP9" s="194">
        <v>434</v>
      </c>
      <c r="AQ9" s="194"/>
      <c r="AR9" s="50">
        <f>+AQ9/AP9</f>
        <v>0</v>
      </c>
      <c r="AS9" s="576"/>
      <c r="AT9" s="400"/>
      <c r="AU9" s="418" t="s">
        <v>1282</v>
      </c>
      <c r="AV9" s="588" t="s">
        <v>627</v>
      </c>
      <c r="AW9" s="418" t="s">
        <v>1028</v>
      </c>
      <c r="AX9" s="195"/>
      <c r="AY9" s="208">
        <f>+AA9+AF9+AK9+AP9</f>
        <v>1692</v>
      </c>
      <c r="AZ9" s="208">
        <f>+AB9+AG9+AL9+AQ9</f>
        <v>338</v>
      </c>
      <c r="BA9" s="52">
        <f>+AZ9/AY9</f>
        <v>0.19976359338061467</v>
      </c>
      <c r="BB9" s="43"/>
      <c r="BC9" s="43"/>
      <c r="BD9" s="43"/>
      <c r="BE9" s="43"/>
      <c r="BF9" s="43"/>
      <c r="BG9" s="43"/>
      <c r="BH9" s="43"/>
      <c r="BI9" s="43"/>
      <c r="BJ9" s="43"/>
      <c r="BK9" s="43"/>
      <c r="BL9" s="43"/>
      <c r="BM9" s="43"/>
      <c r="BN9" s="43"/>
      <c r="BO9" s="43"/>
      <c r="BP9" s="43"/>
      <c r="BQ9" s="43"/>
      <c r="BR9" s="43"/>
      <c r="BS9" s="43"/>
      <c r="BT9" s="43"/>
      <c r="BU9" s="43"/>
    </row>
    <row r="10" spans="1:73" ht="186.75" customHeight="1" x14ac:dyDescent="0.25">
      <c r="A10" s="47" t="s">
        <v>970</v>
      </c>
      <c r="B10" s="47" t="s">
        <v>971</v>
      </c>
      <c r="C10" s="47" t="s">
        <v>965</v>
      </c>
      <c r="D10" s="416" t="s">
        <v>593</v>
      </c>
      <c r="E10" s="48"/>
      <c r="F10" s="49" t="s">
        <v>596</v>
      </c>
      <c r="G10" s="49" t="s">
        <v>627</v>
      </c>
      <c r="H10" s="49" t="s">
        <v>606</v>
      </c>
      <c r="I10" s="49" t="s">
        <v>861</v>
      </c>
      <c r="J10" s="48" t="s">
        <v>725</v>
      </c>
      <c r="K10" s="49" t="s">
        <v>868</v>
      </c>
      <c r="L10" s="49" t="s">
        <v>869</v>
      </c>
      <c r="M10" s="48"/>
      <c r="N10" s="48"/>
      <c r="O10" s="48"/>
      <c r="P10" s="48"/>
      <c r="Q10" s="48" t="s">
        <v>65</v>
      </c>
      <c r="R10" s="49" t="s">
        <v>817</v>
      </c>
      <c r="S10" s="48">
        <v>2409039</v>
      </c>
      <c r="T10" s="49" t="s">
        <v>818</v>
      </c>
      <c r="U10" s="921"/>
      <c r="V10" s="942"/>
      <c r="W10" s="48">
        <v>2</v>
      </c>
      <c r="X10" s="49" t="s">
        <v>961</v>
      </c>
      <c r="Y10" s="194">
        <f>+'Anexo_Ficha técnica'!B52</f>
        <v>7500</v>
      </c>
      <c r="Z10" s="207" t="s">
        <v>603</v>
      </c>
      <c r="AA10" s="194">
        <v>1631</v>
      </c>
      <c r="AB10" s="194">
        <f>927+704</f>
        <v>1631</v>
      </c>
      <c r="AC10" s="379">
        <f t="shared" ref="AC10:AC13" si="0">+AB10/AA10</f>
        <v>1</v>
      </c>
      <c r="AD10" s="399" t="s">
        <v>1267</v>
      </c>
      <c r="AE10" s="418" t="s">
        <v>1271</v>
      </c>
      <c r="AF10" s="194">
        <v>1957</v>
      </c>
      <c r="AG10" s="194"/>
      <c r="AH10" s="50">
        <f t="shared" ref="AH10:AH13" si="1">+AG10/AF10</f>
        <v>0</v>
      </c>
      <c r="AI10" s="399"/>
      <c r="AJ10" s="418"/>
      <c r="AK10" s="417">
        <v>1956</v>
      </c>
      <c r="AL10" s="417"/>
      <c r="AM10" s="207">
        <f t="shared" ref="AM10:AM11" si="2">+AL10/AK10</f>
        <v>0</v>
      </c>
      <c r="AN10" s="418"/>
      <c r="AO10" s="418"/>
      <c r="AP10" s="194">
        <v>1956</v>
      </c>
      <c r="AQ10" s="194"/>
      <c r="AR10" s="50">
        <f>+AQ10/AP10</f>
        <v>0</v>
      </c>
      <c r="AS10" s="418"/>
      <c r="AT10" s="418"/>
      <c r="AU10" s="418" t="s">
        <v>1283</v>
      </c>
      <c r="AV10" s="588" t="s">
        <v>627</v>
      </c>
      <c r="AW10" s="418" t="s">
        <v>1028</v>
      </c>
      <c r="AX10" s="195"/>
      <c r="AY10" s="208">
        <f t="shared" ref="AY10:AY11" si="3">+AA10+AF10+AK10+AP10</f>
        <v>7500</v>
      </c>
      <c r="AZ10" s="208">
        <f t="shared" ref="AZ10:AZ13" si="4">+AB10+AG10+AL10+AQ10</f>
        <v>1631</v>
      </c>
      <c r="BA10" s="52">
        <f t="shared" ref="BA10:BA13" si="5">+AZ10/AY10</f>
        <v>0.21746666666666667</v>
      </c>
      <c r="BB10" s="43"/>
      <c r="BC10" s="43"/>
      <c r="BD10" s="43"/>
      <c r="BE10" s="43"/>
      <c r="BF10" s="43"/>
      <c r="BG10" s="43"/>
      <c r="BH10" s="43"/>
      <c r="BI10" s="43"/>
      <c r="BJ10" s="43"/>
      <c r="BK10" s="43"/>
      <c r="BL10" s="43"/>
      <c r="BM10" s="43"/>
      <c r="BN10" s="43"/>
      <c r="BO10" s="43"/>
      <c r="BP10" s="43"/>
      <c r="BQ10" s="43"/>
      <c r="BR10" s="43"/>
      <c r="BS10" s="43"/>
      <c r="BT10" s="43"/>
      <c r="BU10" s="43"/>
    </row>
    <row r="11" spans="1:73" ht="174.75" customHeight="1" x14ac:dyDescent="0.25">
      <c r="A11" s="47" t="s">
        <v>970</v>
      </c>
      <c r="B11" s="47" t="s">
        <v>971</v>
      </c>
      <c r="C11" s="47" t="s">
        <v>965</v>
      </c>
      <c r="D11" s="416" t="s">
        <v>593</v>
      </c>
      <c r="E11" s="48"/>
      <c r="F11" s="49" t="s">
        <v>596</v>
      </c>
      <c r="G11" s="49" t="s">
        <v>627</v>
      </c>
      <c r="H11" s="49" t="s">
        <v>606</v>
      </c>
      <c r="I11" s="49" t="s">
        <v>627</v>
      </c>
      <c r="J11" s="48" t="s">
        <v>725</v>
      </c>
      <c r="K11" s="49" t="s">
        <v>969</v>
      </c>
      <c r="L11" s="49" t="s">
        <v>870</v>
      </c>
      <c r="M11" s="48"/>
      <c r="N11" s="48"/>
      <c r="O11" s="48"/>
      <c r="P11" s="48"/>
      <c r="Q11" s="48" t="s">
        <v>603</v>
      </c>
      <c r="R11" s="48" t="s">
        <v>725</v>
      </c>
      <c r="S11" s="48">
        <v>2409003</v>
      </c>
      <c r="T11" s="49" t="s">
        <v>820</v>
      </c>
      <c r="U11" s="48">
        <v>1985</v>
      </c>
      <c r="V11" s="49" t="s">
        <v>638</v>
      </c>
      <c r="W11" s="48">
        <v>3</v>
      </c>
      <c r="X11" s="49" t="s">
        <v>691</v>
      </c>
      <c r="Y11" s="194">
        <f>+'Anexo_Ficha técnica'!B91</f>
        <v>4</v>
      </c>
      <c r="Z11" s="207" t="s">
        <v>603</v>
      </c>
      <c r="AA11" s="194">
        <v>0</v>
      </c>
      <c r="AB11" s="194">
        <v>0</v>
      </c>
      <c r="AC11" s="379" t="e">
        <f t="shared" si="0"/>
        <v>#DIV/0!</v>
      </c>
      <c r="AD11" s="399" t="s">
        <v>1280</v>
      </c>
      <c r="AE11" s="418" t="s">
        <v>1274</v>
      </c>
      <c r="AF11" s="194">
        <v>0</v>
      </c>
      <c r="AG11" s="417"/>
      <c r="AH11" s="50" t="e">
        <f t="shared" si="1"/>
        <v>#DIV/0!</v>
      </c>
      <c r="AI11" s="399"/>
      <c r="AJ11" s="418"/>
      <c r="AK11" s="417">
        <v>1</v>
      </c>
      <c r="AL11" s="417"/>
      <c r="AM11" s="207">
        <f t="shared" si="2"/>
        <v>0</v>
      </c>
      <c r="AN11" s="418"/>
      <c r="AO11" s="575"/>
      <c r="AP11" s="194">
        <v>3</v>
      </c>
      <c r="AQ11" s="194"/>
      <c r="AR11" s="50">
        <f>+AQ11/AP11</f>
        <v>0</v>
      </c>
      <c r="AS11" s="418"/>
      <c r="AT11" s="418"/>
      <c r="AU11" s="418" t="s">
        <v>1284</v>
      </c>
      <c r="AV11" s="588" t="s">
        <v>627</v>
      </c>
      <c r="AW11" s="418" t="s">
        <v>1029</v>
      </c>
      <c r="AX11" s="195"/>
      <c r="AY11" s="208">
        <f t="shared" si="3"/>
        <v>4</v>
      </c>
      <c r="AZ11" s="208">
        <f t="shared" si="4"/>
        <v>0</v>
      </c>
      <c r="BA11" s="52">
        <f t="shared" si="5"/>
        <v>0</v>
      </c>
      <c r="BB11" s="43"/>
      <c r="BC11" s="43"/>
      <c r="BD11" s="43"/>
      <c r="BE11" s="43"/>
      <c r="BF11" s="43"/>
      <c r="BG11" s="43"/>
      <c r="BH11" s="43"/>
      <c r="BI11" s="43"/>
      <c r="BJ11" s="43"/>
      <c r="BK11" s="43"/>
      <c r="BL11" s="43"/>
      <c r="BM11" s="43"/>
      <c r="BN11" s="43"/>
      <c r="BO11" s="43"/>
      <c r="BP11" s="43"/>
      <c r="BQ11" s="43"/>
      <c r="BR11" s="43"/>
      <c r="BS11" s="43"/>
      <c r="BT11" s="43"/>
      <c r="BU11" s="43"/>
    </row>
    <row r="12" spans="1:73" ht="263.25" customHeight="1" x14ac:dyDescent="0.25">
      <c r="A12" s="47" t="s">
        <v>970</v>
      </c>
      <c r="B12" s="47" t="s">
        <v>971</v>
      </c>
      <c r="C12" s="47" t="s">
        <v>965</v>
      </c>
      <c r="D12" s="416" t="s">
        <v>593</v>
      </c>
      <c r="E12" s="48"/>
      <c r="F12" s="49" t="s">
        <v>596</v>
      </c>
      <c r="G12" s="49" t="s">
        <v>627</v>
      </c>
      <c r="H12" s="49" t="s">
        <v>606</v>
      </c>
      <c r="I12" s="49" t="s">
        <v>627</v>
      </c>
      <c r="J12" s="48" t="s">
        <v>725</v>
      </c>
      <c r="K12" s="49" t="s">
        <v>969</v>
      </c>
      <c r="L12" s="49" t="s">
        <v>770</v>
      </c>
      <c r="M12" s="48"/>
      <c r="N12" s="48"/>
      <c r="O12" s="48"/>
      <c r="P12" s="48"/>
      <c r="Q12" s="48" t="s">
        <v>603</v>
      </c>
      <c r="R12" s="48" t="s">
        <v>725</v>
      </c>
      <c r="S12" s="48">
        <v>2409008</v>
      </c>
      <c r="T12" s="49" t="s">
        <v>821</v>
      </c>
      <c r="U12" s="920">
        <v>1983</v>
      </c>
      <c r="V12" s="920" t="s">
        <v>624</v>
      </c>
      <c r="W12" s="48">
        <v>4</v>
      </c>
      <c r="X12" s="49" t="s">
        <v>692</v>
      </c>
      <c r="Y12" s="50">
        <f>+'Anexo_Ficha técnica'!B130</f>
        <v>1</v>
      </c>
      <c r="Z12" s="207" t="s">
        <v>603</v>
      </c>
      <c r="AA12" s="51">
        <v>1</v>
      </c>
      <c r="AB12" s="51">
        <v>1</v>
      </c>
      <c r="AC12" s="379">
        <f t="shared" si="0"/>
        <v>1</v>
      </c>
      <c r="AD12" s="399" t="s">
        <v>1272</v>
      </c>
      <c r="AE12" s="400" t="s">
        <v>1268</v>
      </c>
      <c r="AF12" s="51">
        <v>1</v>
      </c>
      <c r="AG12" s="51"/>
      <c r="AH12" s="50">
        <f t="shared" si="1"/>
        <v>0</v>
      </c>
      <c r="AI12" s="399"/>
      <c r="AJ12" s="400"/>
      <c r="AK12" s="501">
        <v>1</v>
      </c>
      <c r="AL12" s="501"/>
      <c r="AM12" s="50">
        <f>+AL12/AK12</f>
        <v>0</v>
      </c>
      <c r="AN12" s="418"/>
      <c r="AO12" s="400"/>
      <c r="AP12" s="51">
        <v>1</v>
      </c>
      <c r="AQ12" s="501"/>
      <c r="AR12" s="50">
        <f>+AQ12/AP12</f>
        <v>0</v>
      </c>
      <c r="AS12" s="418"/>
      <c r="AT12" s="400"/>
      <c r="AU12" s="418" t="s">
        <v>1286</v>
      </c>
      <c r="AV12" s="588" t="s">
        <v>627</v>
      </c>
      <c r="AW12" s="418" t="s">
        <v>1026</v>
      </c>
      <c r="AX12" s="195"/>
      <c r="AY12" s="361">
        <f>+AVERAGE(AA12,AF12,AK12,AP12)</f>
        <v>1</v>
      </c>
      <c r="AZ12" s="361">
        <f t="shared" si="4"/>
        <v>1</v>
      </c>
      <c r="BA12" s="52">
        <f t="shared" si="5"/>
        <v>1</v>
      </c>
      <c r="BB12" s="43"/>
      <c r="BC12" s="43"/>
      <c r="BD12" s="43"/>
      <c r="BE12" s="43"/>
      <c r="BF12" s="43"/>
      <c r="BG12" s="43"/>
      <c r="BH12" s="43"/>
      <c r="BI12" s="43"/>
      <c r="BJ12" s="43"/>
      <c r="BK12" s="43"/>
      <c r="BL12" s="43"/>
      <c r="BM12" s="43"/>
      <c r="BN12" s="43"/>
      <c r="BO12" s="43"/>
      <c r="BP12" s="43"/>
      <c r="BQ12" s="43"/>
      <c r="BR12" s="43"/>
      <c r="BS12" s="43"/>
      <c r="BT12" s="43"/>
      <c r="BU12" s="43"/>
    </row>
    <row r="13" spans="1:73" ht="409.5" customHeight="1" x14ac:dyDescent="0.25">
      <c r="A13" s="47" t="s">
        <v>970</v>
      </c>
      <c r="B13" s="47" t="s">
        <v>971</v>
      </c>
      <c r="C13" s="47" t="s">
        <v>965</v>
      </c>
      <c r="D13" s="416" t="s">
        <v>593</v>
      </c>
      <c r="E13" s="48"/>
      <c r="F13" s="49" t="s">
        <v>596</v>
      </c>
      <c r="G13" s="49" t="s">
        <v>627</v>
      </c>
      <c r="H13" s="49" t="s">
        <v>606</v>
      </c>
      <c r="I13" s="49" t="s">
        <v>627</v>
      </c>
      <c r="J13" s="48" t="s">
        <v>725</v>
      </c>
      <c r="K13" s="49" t="s">
        <v>969</v>
      </c>
      <c r="L13" s="49" t="s">
        <v>770</v>
      </c>
      <c r="M13" s="48"/>
      <c r="N13" s="48"/>
      <c r="O13" s="48"/>
      <c r="P13" s="48"/>
      <c r="Q13" s="48" t="s">
        <v>603</v>
      </c>
      <c r="R13" s="48" t="s">
        <v>725</v>
      </c>
      <c r="S13" s="48">
        <v>2409008</v>
      </c>
      <c r="T13" s="49" t="s">
        <v>821</v>
      </c>
      <c r="U13" s="921"/>
      <c r="V13" s="922"/>
      <c r="W13" s="48">
        <v>5</v>
      </c>
      <c r="X13" s="49" t="s">
        <v>962</v>
      </c>
      <c r="Y13" s="50">
        <f>+'Anexo_Ficha técnica'!B169</f>
        <v>1</v>
      </c>
      <c r="Z13" s="207" t="s">
        <v>603</v>
      </c>
      <c r="AA13" s="51">
        <v>1</v>
      </c>
      <c r="AB13" s="51">
        <v>1</v>
      </c>
      <c r="AC13" s="379">
        <f t="shared" si="0"/>
        <v>1</v>
      </c>
      <c r="AD13" s="399" t="s">
        <v>1273</v>
      </c>
      <c r="AE13" s="400" t="s">
        <v>1269</v>
      </c>
      <c r="AF13" s="51">
        <v>1</v>
      </c>
      <c r="AG13" s="51"/>
      <c r="AH13" s="50">
        <f t="shared" si="1"/>
        <v>0</v>
      </c>
      <c r="AI13" s="399"/>
      <c r="AJ13" s="400"/>
      <c r="AK13" s="501">
        <v>1</v>
      </c>
      <c r="AL13" s="501"/>
      <c r="AM13" s="50">
        <f>+AL13/AK13</f>
        <v>0</v>
      </c>
      <c r="AN13" s="418"/>
      <c r="AO13" s="400"/>
      <c r="AP13" s="51">
        <v>1</v>
      </c>
      <c r="AQ13" s="501"/>
      <c r="AR13" s="50">
        <f>+AQ13/AP13</f>
        <v>0</v>
      </c>
      <c r="AS13" s="418"/>
      <c r="AT13" s="400"/>
      <c r="AU13" s="418" t="s">
        <v>1287</v>
      </c>
      <c r="AV13" s="588" t="s">
        <v>627</v>
      </c>
      <c r="AW13" s="418" t="s">
        <v>1026</v>
      </c>
      <c r="AX13" s="195"/>
      <c r="AY13" s="361">
        <f>+AVERAGE(AA13,AF13,AK13,AP13)</f>
        <v>1</v>
      </c>
      <c r="AZ13" s="361">
        <f t="shared" si="4"/>
        <v>1</v>
      </c>
      <c r="BA13" s="52">
        <f t="shared" si="5"/>
        <v>1</v>
      </c>
      <c r="BB13" s="53"/>
      <c r="BC13" s="53"/>
      <c r="BD13" s="53"/>
      <c r="BE13" s="53"/>
      <c r="BF13" s="53"/>
      <c r="BG13" s="53"/>
      <c r="BH13" s="53"/>
      <c r="BI13" s="53"/>
      <c r="BJ13" s="41"/>
      <c r="BK13" s="41"/>
      <c r="BL13" s="41"/>
      <c r="BM13" s="41"/>
      <c r="BN13" s="41"/>
      <c r="BO13" s="41"/>
      <c r="BP13" s="41"/>
      <c r="BQ13" s="41"/>
      <c r="BR13" s="41"/>
      <c r="BS13" s="41"/>
      <c r="BT13" s="41"/>
      <c r="BU13" s="41"/>
    </row>
    <row r="14" spans="1:73" ht="13.5" customHeight="1" x14ac:dyDescent="0.25">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500"/>
      <c r="AL14" s="500"/>
      <c r="AM14" s="43"/>
      <c r="AN14" s="43"/>
      <c r="AO14" s="43"/>
      <c r="AP14" s="43"/>
      <c r="AQ14" s="43"/>
      <c r="AR14" s="43"/>
      <c r="AS14" s="43"/>
      <c r="AT14" s="43"/>
      <c r="AU14" s="43"/>
      <c r="AV14" s="43"/>
      <c r="AW14" s="43"/>
      <c r="AX14" s="43"/>
      <c r="AY14" s="41"/>
      <c r="AZ14" s="41"/>
      <c r="BA14" s="41"/>
      <c r="BB14" s="43"/>
      <c r="BC14" s="43"/>
      <c r="BD14" s="43"/>
      <c r="BE14" s="43"/>
      <c r="BF14" s="43"/>
      <c r="BG14" s="43"/>
      <c r="BH14" s="43"/>
      <c r="BI14" s="43"/>
      <c r="BJ14" s="41"/>
      <c r="BK14" s="41"/>
      <c r="BL14" s="41"/>
      <c r="BM14" s="41"/>
      <c r="BN14" s="41"/>
      <c r="BO14" s="41"/>
      <c r="BP14" s="41"/>
      <c r="BQ14" s="41"/>
      <c r="BR14" s="41"/>
      <c r="BS14" s="41"/>
      <c r="BT14" s="41"/>
      <c r="BU14" s="41"/>
    </row>
    <row r="15" spans="1:73" ht="13.5" customHeight="1" x14ac:dyDescent="0.25">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500"/>
      <c r="AL15" s="500"/>
      <c r="AM15" s="43"/>
      <c r="AN15" s="43"/>
      <c r="AO15" s="43"/>
      <c r="AP15" s="43"/>
      <c r="AQ15" s="43"/>
      <c r="AR15" s="43"/>
      <c r="AS15" s="43"/>
      <c r="AT15" s="43"/>
      <c r="AU15" s="43"/>
      <c r="AV15" s="43"/>
      <c r="AW15" s="43"/>
      <c r="AX15" s="43"/>
      <c r="AY15" s="41"/>
      <c r="AZ15" s="41"/>
      <c r="BA15" s="41"/>
      <c r="BB15" s="43"/>
      <c r="BC15" s="43"/>
      <c r="BD15" s="43"/>
      <c r="BE15" s="43"/>
      <c r="BF15" s="43"/>
      <c r="BG15" s="43"/>
      <c r="BH15" s="43"/>
      <c r="BI15" s="43"/>
      <c r="BJ15" s="41"/>
      <c r="BK15" s="41"/>
      <c r="BL15" s="41"/>
      <c r="BM15" s="41"/>
      <c r="BN15" s="41"/>
      <c r="BO15" s="41"/>
      <c r="BP15" s="41"/>
      <c r="BQ15" s="41"/>
      <c r="BR15" s="41"/>
      <c r="BS15" s="41"/>
      <c r="BT15" s="41"/>
      <c r="BU15" s="41"/>
    </row>
    <row r="16" spans="1:73" ht="13.5" customHeight="1" x14ac:dyDescent="0.25">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500"/>
      <c r="AL16" s="500"/>
      <c r="AM16" s="43"/>
      <c r="AN16" s="43"/>
      <c r="AO16" s="43"/>
      <c r="AP16" s="43"/>
      <c r="AQ16" s="43"/>
      <c r="AR16" s="43"/>
      <c r="AS16" s="43"/>
      <c r="AT16" s="43"/>
      <c r="AU16" s="43"/>
      <c r="AV16" s="43"/>
      <c r="AW16" s="43"/>
      <c r="AX16" s="43"/>
      <c r="AY16" s="41"/>
      <c r="AZ16" s="41"/>
      <c r="BA16" s="41"/>
      <c r="BB16" s="43"/>
      <c r="BC16" s="43"/>
      <c r="BD16" s="43"/>
      <c r="BE16" s="43"/>
      <c r="BF16" s="43"/>
      <c r="BG16" s="43"/>
      <c r="BH16" s="43"/>
      <c r="BI16" s="43"/>
      <c r="BJ16" s="41"/>
      <c r="BK16" s="41"/>
      <c r="BL16" s="41"/>
      <c r="BM16" s="41"/>
      <c r="BN16" s="41"/>
      <c r="BO16" s="41"/>
      <c r="BP16" s="41"/>
      <c r="BQ16" s="41"/>
      <c r="BR16" s="41"/>
      <c r="BS16" s="41"/>
      <c r="BT16" s="41"/>
      <c r="BU16" s="41"/>
    </row>
    <row r="17" spans="1:73" ht="13.5" customHeight="1" x14ac:dyDescent="0.25">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500"/>
      <c r="AL17" s="500"/>
      <c r="AM17" s="43"/>
      <c r="AN17" s="43"/>
      <c r="AO17" s="43"/>
      <c r="AP17" s="43"/>
      <c r="AQ17" s="43"/>
      <c r="AR17" s="43"/>
      <c r="AS17" s="43"/>
      <c r="AT17" s="43"/>
      <c r="AU17" s="43"/>
      <c r="AV17" s="43"/>
      <c r="AW17" s="43"/>
      <c r="AX17" s="43"/>
      <c r="AY17" s="41"/>
      <c r="AZ17" s="41"/>
      <c r="BA17" s="41"/>
      <c r="BB17" s="43"/>
      <c r="BC17" s="43"/>
      <c r="BD17" s="43"/>
      <c r="BE17" s="43"/>
      <c r="BF17" s="43"/>
      <c r="BG17" s="43"/>
      <c r="BH17" s="43"/>
      <c r="BI17" s="43"/>
      <c r="BJ17" s="41"/>
      <c r="BK17" s="41"/>
      <c r="BL17" s="41"/>
      <c r="BM17" s="41"/>
      <c r="BN17" s="41"/>
      <c r="BO17" s="41"/>
      <c r="BP17" s="41"/>
      <c r="BQ17" s="41"/>
      <c r="BR17" s="41"/>
      <c r="BS17" s="41"/>
      <c r="BT17" s="41"/>
      <c r="BU17" s="41"/>
    </row>
    <row r="18" spans="1:73" ht="13.5" customHeight="1" x14ac:dyDescent="0.25">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500"/>
      <c r="AL18" s="500"/>
      <c r="AM18" s="43"/>
      <c r="AN18" s="43"/>
      <c r="AO18" s="43"/>
      <c r="AP18" s="43"/>
      <c r="AQ18" s="43"/>
      <c r="AR18" s="43"/>
      <c r="AS18" s="43"/>
      <c r="AT18" s="43"/>
      <c r="AU18" s="43"/>
      <c r="AV18" s="43"/>
      <c r="AW18" s="43"/>
      <c r="AX18" s="43"/>
      <c r="AY18" s="41"/>
      <c r="AZ18" s="41"/>
      <c r="BA18" s="41"/>
      <c r="BB18" s="43"/>
      <c r="BC18" s="43"/>
      <c r="BD18" s="43"/>
      <c r="BE18" s="43"/>
      <c r="BF18" s="43"/>
      <c r="BG18" s="43"/>
      <c r="BH18" s="43"/>
      <c r="BI18" s="43"/>
      <c r="BJ18" s="41"/>
      <c r="BK18" s="41"/>
      <c r="BL18" s="41"/>
      <c r="BM18" s="41"/>
      <c r="BN18" s="41"/>
      <c r="BO18" s="41"/>
      <c r="BP18" s="41"/>
      <c r="BQ18" s="41"/>
      <c r="BR18" s="41"/>
      <c r="BS18" s="41"/>
      <c r="BT18" s="41"/>
      <c r="BU18" s="41"/>
    </row>
    <row r="19" spans="1:73" ht="13.5"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500"/>
      <c r="AL19" s="500"/>
      <c r="AM19" s="43"/>
      <c r="AN19" s="43"/>
      <c r="AO19" s="43"/>
      <c r="AP19" s="43"/>
      <c r="AQ19" s="43"/>
      <c r="AR19" s="43"/>
      <c r="AS19" s="43"/>
      <c r="AT19" s="43"/>
      <c r="AU19" s="43"/>
      <c r="AV19" s="43"/>
      <c r="AW19" s="43"/>
      <c r="AX19" s="43"/>
      <c r="AY19" s="41"/>
      <c r="AZ19" s="41"/>
      <c r="BA19" s="41"/>
      <c r="BB19" s="43"/>
      <c r="BC19" s="43"/>
      <c r="BD19" s="43"/>
      <c r="BE19" s="43"/>
      <c r="BF19" s="43"/>
      <c r="BG19" s="43"/>
      <c r="BH19" s="43"/>
      <c r="BI19" s="43"/>
      <c r="BJ19" s="41"/>
      <c r="BK19" s="41"/>
      <c r="BL19" s="41"/>
      <c r="BM19" s="41"/>
      <c r="BN19" s="41"/>
      <c r="BO19" s="41"/>
      <c r="BP19" s="41"/>
      <c r="BQ19" s="41"/>
      <c r="BR19" s="41"/>
      <c r="BS19" s="41"/>
      <c r="BT19" s="41"/>
      <c r="BU19" s="41"/>
    </row>
    <row r="20" spans="1:73" ht="13.5"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500"/>
      <c r="AL20" s="500"/>
      <c r="AM20" s="43"/>
      <c r="AN20" s="43"/>
      <c r="AO20" s="43"/>
      <c r="AP20" s="43"/>
      <c r="AQ20" s="43"/>
      <c r="AR20" s="43"/>
      <c r="AS20" s="43"/>
      <c r="AT20" s="43"/>
      <c r="AU20" s="43"/>
      <c r="AV20" s="43"/>
      <c r="AW20" s="43"/>
      <c r="AX20" s="43"/>
      <c r="AY20" s="41"/>
      <c r="AZ20" s="41"/>
      <c r="BA20" s="41"/>
      <c r="BB20" s="43"/>
      <c r="BC20" s="43"/>
      <c r="BD20" s="43"/>
      <c r="BE20" s="43"/>
      <c r="BF20" s="43"/>
      <c r="BG20" s="43"/>
      <c r="BH20" s="43"/>
      <c r="BI20" s="43"/>
      <c r="BJ20" s="41"/>
      <c r="BK20" s="41"/>
      <c r="BL20" s="41"/>
      <c r="BM20" s="41"/>
      <c r="BN20" s="41"/>
      <c r="BO20" s="41"/>
      <c r="BP20" s="41"/>
      <c r="BQ20" s="41"/>
      <c r="BR20" s="41"/>
      <c r="BS20" s="41"/>
      <c r="BT20" s="41"/>
      <c r="BU20" s="41"/>
    </row>
    <row r="21" spans="1:73" ht="13.5"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500"/>
      <c r="AL21" s="500"/>
      <c r="AM21" s="43"/>
      <c r="AN21" s="43"/>
      <c r="AO21" s="43"/>
      <c r="AP21" s="43"/>
      <c r="AQ21" s="43"/>
      <c r="AR21" s="43"/>
      <c r="AS21" s="43"/>
      <c r="AT21" s="43"/>
      <c r="AU21" s="43"/>
      <c r="AV21" s="43"/>
      <c r="AW21" s="43"/>
      <c r="AX21" s="43"/>
      <c r="AY21" s="41"/>
      <c r="AZ21" s="41"/>
      <c r="BA21" s="41"/>
      <c r="BB21" s="43"/>
      <c r="BC21" s="43"/>
      <c r="BD21" s="43"/>
      <c r="BE21" s="43"/>
      <c r="BF21" s="43"/>
      <c r="BG21" s="43"/>
      <c r="BH21" s="43"/>
      <c r="BI21" s="43"/>
      <c r="BJ21" s="41"/>
      <c r="BK21" s="41"/>
      <c r="BL21" s="41"/>
      <c r="BM21" s="41"/>
      <c r="BN21" s="41"/>
      <c r="BO21" s="41"/>
      <c r="BP21" s="41"/>
      <c r="BQ21" s="41"/>
      <c r="BR21" s="41"/>
      <c r="BS21" s="41"/>
      <c r="BT21" s="41"/>
      <c r="BU21" s="41"/>
    </row>
    <row r="22" spans="1:73" ht="13.5" customHeight="1" x14ac:dyDescent="0.25">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500"/>
      <c r="AL22" s="500"/>
      <c r="AM22" s="43"/>
      <c r="AN22" s="43"/>
      <c r="AO22" s="43"/>
      <c r="AP22" s="43"/>
      <c r="AQ22" s="43"/>
      <c r="AR22" s="43"/>
      <c r="AS22" s="43"/>
      <c r="AT22" s="43"/>
      <c r="AU22" s="43"/>
      <c r="AV22" s="43"/>
      <c r="AW22" s="43"/>
      <c r="AX22" s="43"/>
      <c r="AY22" s="41"/>
      <c r="AZ22" s="41"/>
      <c r="BA22" s="41"/>
      <c r="BB22" s="43"/>
      <c r="BC22" s="43"/>
      <c r="BD22" s="43"/>
      <c r="BE22" s="43"/>
      <c r="BF22" s="43"/>
      <c r="BG22" s="43"/>
      <c r="BH22" s="43"/>
      <c r="BI22" s="43"/>
      <c r="BJ22" s="41"/>
      <c r="BK22" s="41"/>
      <c r="BL22" s="41"/>
      <c r="BM22" s="41"/>
      <c r="BN22" s="41"/>
      <c r="BO22" s="41"/>
      <c r="BP22" s="41"/>
      <c r="BQ22" s="41"/>
      <c r="BR22" s="41"/>
      <c r="BS22" s="41"/>
      <c r="BT22" s="41"/>
      <c r="BU22" s="41"/>
    </row>
    <row r="23" spans="1:73" ht="13.5" customHeight="1" x14ac:dyDescent="0.25">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500"/>
      <c r="AL23" s="500"/>
      <c r="AM23" s="43"/>
      <c r="AN23" s="43"/>
      <c r="AO23" s="43"/>
      <c r="AP23" s="43"/>
      <c r="AQ23" s="43"/>
      <c r="AR23" s="43"/>
      <c r="AS23" s="43"/>
      <c r="AT23" s="43"/>
      <c r="AU23" s="43"/>
      <c r="AV23" s="43"/>
      <c r="AW23" s="43"/>
      <c r="AX23" s="43"/>
      <c r="AY23" s="41"/>
      <c r="AZ23" s="41"/>
      <c r="BA23" s="41"/>
      <c r="BB23" s="43"/>
      <c r="BC23" s="43"/>
      <c r="BD23" s="43"/>
      <c r="BE23" s="43"/>
      <c r="BF23" s="43"/>
      <c r="BG23" s="43"/>
      <c r="BH23" s="43"/>
      <c r="BI23" s="43"/>
      <c r="BJ23" s="41"/>
      <c r="BK23" s="41"/>
      <c r="BL23" s="41"/>
      <c r="BM23" s="41"/>
      <c r="BN23" s="41"/>
      <c r="BO23" s="41"/>
      <c r="BP23" s="41"/>
      <c r="BQ23" s="41"/>
      <c r="BR23" s="41"/>
      <c r="BS23" s="41"/>
      <c r="BT23" s="41"/>
      <c r="BU23" s="41"/>
    </row>
    <row r="24" spans="1:73" ht="13.5" customHeight="1" x14ac:dyDescent="0.25">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500"/>
      <c r="AL24" s="500"/>
      <c r="AM24" s="43"/>
      <c r="AN24" s="43"/>
      <c r="AO24" s="43"/>
      <c r="AP24" s="43"/>
      <c r="AQ24" s="43"/>
      <c r="AR24" s="43"/>
      <c r="AS24" s="43"/>
      <c r="AT24" s="43"/>
      <c r="AU24" s="43"/>
      <c r="AV24" s="43"/>
      <c r="AW24" s="43"/>
      <c r="AX24" s="43"/>
      <c r="AY24" s="41"/>
      <c r="AZ24" s="41"/>
      <c r="BA24" s="41"/>
      <c r="BB24" s="43"/>
      <c r="BC24" s="43"/>
      <c r="BD24" s="43"/>
      <c r="BE24" s="43"/>
      <c r="BF24" s="43"/>
      <c r="BG24" s="43"/>
      <c r="BH24" s="43"/>
      <c r="BI24" s="43"/>
      <c r="BJ24" s="41"/>
      <c r="BK24" s="41"/>
      <c r="BL24" s="41"/>
      <c r="BM24" s="41"/>
      <c r="BN24" s="41"/>
      <c r="BO24" s="41"/>
      <c r="BP24" s="41"/>
      <c r="BQ24" s="41"/>
      <c r="BR24" s="41"/>
      <c r="BS24" s="41"/>
      <c r="BT24" s="41"/>
      <c r="BU24" s="41"/>
    </row>
    <row r="25" spans="1:73" ht="12.75" customHeight="1"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500"/>
      <c r="AL25" s="500"/>
      <c r="AM25" s="43"/>
      <c r="AN25" s="43"/>
      <c r="AO25" s="43"/>
      <c r="AP25" s="43"/>
      <c r="AQ25" s="43"/>
      <c r="AR25" s="43"/>
      <c r="AS25" s="43"/>
      <c r="AT25" s="43"/>
      <c r="AU25" s="43"/>
      <c r="AV25" s="43"/>
      <c r="AW25" s="43"/>
      <c r="AX25" s="43"/>
      <c r="AY25" s="41"/>
      <c r="AZ25" s="41"/>
      <c r="BA25" s="41"/>
      <c r="BB25" s="43"/>
      <c r="BC25" s="43"/>
      <c r="BD25" s="43"/>
      <c r="BE25" s="43"/>
      <c r="BF25" s="43"/>
      <c r="BG25" s="43"/>
      <c r="BH25" s="43"/>
      <c r="BI25" s="43"/>
      <c r="BJ25" s="41"/>
      <c r="BK25" s="41"/>
      <c r="BL25" s="41"/>
      <c r="BM25" s="41"/>
      <c r="BN25" s="41"/>
      <c r="BO25" s="41"/>
      <c r="BP25" s="41"/>
      <c r="BQ25" s="41"/>
      <c r="BR25" s="41"/>
      <c r="BS25" s="41"/>
      <c r="BT25" s="41"/>
      <c r="BU25" s="41"/>
    </row>
    <row r="26" spans="1:73" ht="12.75" customHeight="1"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500"/>
      <c r="AL26" s="500"/>
      <c r="AM26" s="43"/>
      <c r="AN26" s="43"/>
      <c r="AO26" s="43"/>
      <c r="AP26" s="43"/>
      <c r="AQ26" s="43"/>
      <c r="AR26" s="43"/>
      <c r="AS26" s="43"/>
      <c r="AT26" s="43"/>
      <c r="AU26" s="43"/>
      <c r="AV26" s="43"/>
      <c r="AW26" s="43"/>
      <c r="AX26" s="43"/>
      <c r="AY26" s="41"/>
      <c r="AZ26" s="41"/>
      <c r="BA26" s="41"/>
      <c r="BB26" s="43"/>
      <c r="BC26" s="43"/>
      <c r="BD26" s="43"/>
      <c r="BE26" s="43"/>
      <c r="BF26" s="43"/>
      <c r="BG26" s="43"/>
      <c r="BH26" s="43"/>
      <c r="BI26" s="43"/>
      <c r="BJ26" s="41"/>
      <c r="BK26" s="41"/>
      <c r="BL26" s="41"/>
      <c r="BM26" s="41"/>
      <c r="BN26" s="41"/>
      <c r="BO26" s="41"/>
      <c r="BP26" s="41"/>
      <c r="BQ26" s="41"/>
      <c r="BR26" s="41"/>
      <c r="BS26" s="41"/>
      <c r="BT26" s="41"/>
      <c r="BU26" s="41"/>
    </row>
    <row r="27" spans="1:73" ht="13.5" customHeight="1"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500"/>
      <c r="AL27" s="500"/>
      <c r="AM27" s="43"/>
      <c r="AN27" s="43"/>
      <c r="AO27" s="43"/>
      <c r="AP27" s="43"/>
      <c r="AQ27" s="43"/>
      <c r="AR27" s="43"/>
      <c r="AS27" s="43"/>
      <c r="AT27" s="43"/>
      <c r="AU27" s="43"/>
      <c r="AV27" s="43"/>
      <c r="AW27" s="43"/>
      <c r="AX27" s="43"/>
      <c r="AY27" s="41"/>
      <c r="AZ27" s="41"/>
      <c r="BA27" s="41"/>
      <c r="BB27" s="43"/>
      <c r="BC27" s="43"/>
      <c r="BD27" s="43"/>
      <c r="BE27" s="43"/>
      <c r="BF27" s="43"/>
      <c r="BG27" s="43"/>
      <c r="BH27" s="43"/>
      <c r="BI27" s="43"/>
      <c r="BJ27" s="41"/>
      <c r="BK27" s="41"/>
      <c r="BL27" s="41"/>
      <c r="BM27" s="41"/>
      <c r="BN27" s="41"/>
      <c r="BO27" s="41"/>
      <c r="BP27" s="41"/>
      <c r="BQ27" s="41"/>
      <c r="BR27" s="41"/>
      <c r="BS27" s="41"/>
      <c r="BT27" s="41"/>
      <c r="BU27" s="41"/>
    </row>
    <row r="28" spans="1:73" ht="13.5" customHeight="1"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500"/>
      <c r="AL28" s="500"/>
      <c r="AM28" s="43"/>
      <c r="AN28" s="43"/>
      <c r="AO28" s="43"/>
      <c r="AP28" s="43"/>
      <c r="AQ28" s="43"/>
      <c r="AR28" s="43"/>
      <c r="AS28" s="43"/>
      <c r="AT28" s="43"/>
      <c r="AU28" s="43"/>
      <c r="AV28" s="43"/>
      <c r="AW28" s="43"/>
      <c r="AX28" s="43"/>
      <c r="AY28" s="41"/>
      <c r="AZ28" s="41"/>
      <c r="BA28" s="41"/>
      <c r="BB28" s="43"/>
      <c r="BC28" s="43"/>
      <c r="BD28" s="43"/>
      <c r="BE28" s="43"/>
      <c r="BF28" s="43"/>
      <c r="BG28" s="43"/>
      <c r="BH28" s="43"/>
      <c r="BI28" s="43"/>
      <c r="BJ28" s="41"/>
      <c r="BK28" s="41"/>
      <c r="BL28" s="41"/>
      <c r="BM28" s="41"/>
      <c r="BN28" s="41"/>
      <c r="BO28" s="41"/>
      <c r="BP28" s="41"/>
      <c r="BQ28" s="41"/>
      <c r="BR28" s="41"/>
      <c r="BS28" s="41"/>
      <c r="BT28" s="41"/>
      <c r="BU28" s="41"/>
    </row>
    <row r="29" spans="1:73" ht="13.5" customHeight="1"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500"/>
      <c r="AL29" s="500"/>
      <c r="AM29" s="43"/>
      <c r="AN29" s="43"/>
      <c r="AO29" s="43"/>
      <c r="AP29" s="43"/>
      <c r="AQ29" s="43"/>
      <c r="AR29" s="43"/>
      <c r="AS29" s="43"/>
      <c r="AT29" s="43"/>
      <c r="AU29" s="43"/>
      <c r="AV29" s="43"/>
      <c r="AW29" s="43"/>
      <c r="AX29" s="43"/>
      <c r="AY29" s="41"/>
      <c r="AZ29" s="41"/>
      <c r="BA29" s="41"/>
      <c r="BB29" s="43"/>
      <c r="BC29" s="43"/>
      <c r="BD29" s="43"/>
      <c r="BE29" s="43"/>
      <c r="BF29" s="43"/>
      <c r="BG29" s="43"/>
      <c r="BH29" s="43"/>
      <c r="BI29" s="43"/>
      <c r="BJ29" s="41"/>
      <c r="BK29" s="41"/>
      <c r="BL29" s="41"/>
      <c r="BM29" s="41"/>
      <c r="BN29" s="41"/>
      <c r="BO29" s="41"/>
      <c r="BP29" s="41"/>
      <c r="BQ29" s="41"/>
      <c r="BR29" s="41"/>
      <c r="BS29" s="41"/>
      <c r="BT29" s="41"/>
      <c r="BU29" s="41"/>
    </row>
    <row r="30" spans="1:73" ht="12.75" customHeight="1"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500"/>
      <c r="AL30" s="500"/>
      <c r="AM30" s="43"/>
      <c r="AN30" s="43"/>
      <c r="AO30" s="43"/>
      <c r="AP30" s="43"/>
      <c r="AQ30" s="43"/>
      <c r="AR30" s="43"/>
      <c r="AS30" s="43"/>
      <c r="AT30" s="43"/>
      <c r="AU30" s="43"/>
      <c r="AV30" s="43"/>
      <c r="AW30" s="43"/>
      <c r="AX30" s="43"/>
      <c r="AY30" s="41"/>
      <c r="AZ30" s="41"/>
      <c r="BA30" s="41"/>
      <c r="BB30" s="43"/>
      <c r="BC30" s="43"/>
      <c r="BD30" s="43"/>
      <c r="BE30" s="43"/>
      <c r="BF30" s="43"/>
      <c r="BG30" s="43"/>
      <c r="BH30" s="43"/>
      <c r="BI30" s="43"/>
      <c r="BJ30" s="41"/>
      <c r="BK30" s="41"/>
      <c r="BL30" s="41"/>
      <c r="BM30" s="41"/>
      <c r="BN30" s="41"/>
      <c r="BO30" s="41"/>
      <c r="BP30" s="41"/>
      <c r="BQ30" s="41"/>
      <c r="BR30" s="41"/>
      <c r="BS30" s="41"/>
      <c r="BT30" s="41"/>
      <c r="BU30" s="41"/>
    </row>
    <row r="31" spans="1:73" ht="12.75" customHeight="1"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500"/>
      <c r="AL31" s="500"/>
      <c r="AM31" s="43"/>
      <c r="AN31" s="43"/>
      <c r="AO31" s="43"/>
      <c r="AP31" s="43"/>
      <c r="AQ31" s="43"/>
      <c r="AR31" s="43"/>
      <c r="AS31" s="43"/>
      <c r="AT31" s="43"/>
      <c r="AU31" s="43"/>
      <c r="AV31" s="43"/>
      <c r="AW31" s="43"/>
      <c r="AX31" s="43"/>
      <c r="AY31" s="41"/>
      <c r="AZ31" s="41"/>
      <c r="BA31" s="41"/>
      <c r="BB31" s="43"/>
      <c r="BC31" s="43"/>
      <c r="BD31" s="43"/>
      <c r="BE31" s="43"/>
      <c r="BF31" s="43"/>
      <c r="BG31" s="43"/>
      <c r="BH31" s="43"/>
      <c r="BI31" s="43"/>
      <c r="BJ31" s="41"/>
      <c r="BK31" s="41"/>
      <c r="BL31" s="41"/>
      <c r="BM31" s="41"/>
      <c r="BN31" s="41"/>
      <c r="BO31" s="41"/>
      <c r="BP31" s="41"/>
      <c r="BQ31" s="41"/>
      <c r="BR31" s="41"/>
      <c r="BS31" s="41"/>
      <c r="BT31" s="41"/>
      <c r="BU31" s="41"/>
    </row>
    <row r="32" spans="1:73" ht="12.75" customHeight="1"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500"/>
      <c r="AL32" s="500"/>
      <c r="AM32" s="43"/>
      <c r="AN32" s="43"/>
      <c r="AO32" s="43"/>
      <c r="AP32" s="43"/>
      <c r="AQ32" s="43"/>
      <c r="AR32" s="43"/>
      <c r="AS32" s="43"/>
      <c r="AT32" s="43"/>
      <c r="AU32" s="43"/>
      <c r="AV32" s="43"/>
      <c r="AW32" s="43"/>
      <c r="AX32" s="43"/>
      <c r="AY32" s="41"/>
      <c r="AZ32" s="41"/>
      <c r="BA32" s="41"/>
      <c r="BB32" s="43"/>
      <c r="BC32" s="43"/>
      <c r="BD32" s="43"/>
      <c r="BE32" s="43"/>
      <c r="BF32" s="43"/>
      <c r="BG32" s="43"/>
      <c r="BH32" s="43"/>
      <c r="BI32" s="43"/>
      <c r="BJ32" s="41"/>
      <c r="BK32" s="41"/>
      <c r="BL32" s="41"/>
      <c r="BM32" s="41"/>
      <c r="BN32" s="41"/>
      <c r="BO32" s="41"/>
      <c r="BP32" s="41"/>
      <c r="BQ32" s="41"/>
      <c r="BR32" s="41"/>
      <c r="BS32" s="41"/>
      <c r="BT32" s="41"/>
      <c r="BU32" s="41"/>
    </row>
    <row r="33" spans="1:73" ht="12.75" customHeight="1"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500"/>
      <c r="AL33" s="500"/>
      <c r="AM33" s="43"/>
      <c r="AN33" s="43"/>
      <c r="AO33" s="43"/>
      <c r="AP33" s="43"/>
      <c r="AQ33" s="43"/>
      <c r="AR33" s="43"/>
      <c r="AS33" s="43"/>
      <c r="AT33" s="43"/>
      <c r="AU33" s="43"/>
      <c r="AV33" s="43"/>
      <c r="AW33" s="43"/>
      <c r="AX33" s="43"/>
      <c r="AY33" s="41"/>
      <c r="AZ33" s="41"/>
      <c r="BA33" s="41"/>
      <c r="BB33" s="43"/>
      <c r="BC33" s="43"/>
      <c r="BD33" s="43"/>
      <c r="BE33" s="43"/>
      <c r="BF33" s="43"/>
      <c r="BG33" s="43"/>
      <c r="BH33" s="43"/>
      <c r="BI33" s="43"/>
      <c r="BJ33" s="41"/>
      <c r="BK33" s="41"/>
      <c r="BL33" s="41"/>
      <c r="BM33" s="41"/>
      <c r="BN33" s="41"/>
      <c r="BO33" s="41"/>
      <c r="BP33" s="41"/>
      <c r="BQ33" s="41"/>
      <c r="BR33" s="41"/>
      <c r="BS33" s="41"/>
      <c r="BT33" s="41"/>
      <c r="BU33" s="41"/>
    </row>
    <row r="34" spans="1:73" ht="12.75"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500"/>
      <c r="AL34" s="500"/>
      <c r="AM34" s="43"/>
      <c r="AN34" s="43"/>
      <c r="AO34" s="43"/>
      <c r="AP34" s="43"/>
      <c r="AQ34" s="43"/>
      <c r="AR34" s="43"/>
      <c r="AS34" s="43"/>
      <c r="AT34" s="43"/>
      <c r="AU34" s="43"/>
      <c r="AV34" s="43"/>
      <c r="AW34" s="43"/>
      <c r="AX34" s="43"/>
      <c r="AY34" s="41"/>
      <c r="AZ34" s="41"/>
      <c r="BA34" s="41"/>
      <c r="BB34" s="43"/>
      <c r="BC34" s="43"/>
      <c r="BD34" s="43"/>
      <c r="BE34" s="43"/>
      <c r="BF34" s="43"/>
      <c r="BG34" s="43"/>
      <c r="BH34" s="43"/>
      <c r="BI34" s="43"/>
      <c r="BJ34" s="41"/>
      <c r="BK34" s="41"/>
      <c r="BL34" s="41"/>
      <c r="BM34" s="41"/>
      <c r="BN34" s="41"/>
      <c r="BO34" s="41"/>
      <c r="BP34" s="41"/>
      <c r="BQ34" s="41"/>
      <c r="BR34" s="41"/>
      <c r="BS34" s="41"/>
      <c r="BT34" s="41"/>
      <c r="BU34" s="41"/>
    </row>
    <row r="35" spans="1:73" ht="12.75" customHeight="1"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500"/>
      <c r="AL35" s="500"/>
      <c r="AM35" s="43"/>
      <c r="AN35" s="43"/>
      <c r="AO35" s="43"/>
      <c r="AP35" s="43"/>
      <c r="AQ35" s="43"/>
      <c r="AR35" s="43"/>
      <c r="AS35" s="43"/>
      <c r="AT35" s="43"/>
      <c r="AU35" s="43"/>
      <c r="AV35" s="43"/>
      <c r="AW35" s="43"/>
      <c r="AX35" s="43"/>
      <c r="AY35" s="41"/>
      <c r="AZ35" s="41"/>
      <c r="BA35" s="41"/>
      <c r="BB35" s="43"/>
      <c r="BC35" s="43"/>
      <c r="BD35" s="43"/>
      <c r="BE35" s="43"/>
      <c r="BF35" s="43"/>
      <c r="BG35" s="43"/>
      <c r="BH35" s="43"/>
      <c r="BI35" s="43"/>
      <c r="BJ35" s="41"/>
      <c r="BK35" s="41"/>
      <c r="BL35" s="41"/>
      <c r="BM35" s="41"/>
      <c r="BN35" s="41"/>
      <c r="BO35" s="41"/>
      <c r="BP35" s="41"/>
      <c r="BQ35" s="41"/>
      <c r="BR35" s="41"/>
      <c r="BS35" s="41"/>
      <c r="BT35" s="41"/>
      <c r="BU35" s="41"/>
    </row>
    <row r="36" spans="1:73" ht="12.75" customHeight="1"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500"/>
      <c r="AL36" s="500"/>
      <c r="AM36" s="43"/>
      <c r="AN36" s="43"/>
      <c r="AO36" s="43"/>
      <c r="AP36" s="43"/>
      <c r="AQ36" s="43"/>
      <c r="AR36" s="43"/>
      <c r="AS36" s="43"/>
      <c r="AT36" s="43"/>
      <c r="AU36" s="43"/>
      <c r="AV36" s="43"/>
      <c r="AW36" s="43"/>
      <c r="AX36" s="43"/>
      <c r="AY36" s="41"/>
      <c r="AZ36" s="41"/>
      <c r="BA36" s="41"/>
      <c r="BB36" s="43"/>
      <c r="BC36" s="43"/>
      <c r="BD36" s="43"/>
      <c r="BE36" s="43"/>
      <c r="BF36" s="43"/>
      <c r="BG36" s="43"/>
      <c r="BH36" s="43"/>
      <c r="BI36" s="43"/>
      <c r="BJ36" s="41"/>
      <c r="BK36" s="41"/>
      <c r="BL36" s="41"/>
      <c r="BM36" s="41"/>
      <c r="BN36" s="41"/>
      <c r="BO36" s="41"/>
      <c r="BP36" s="41"/>
      <c r="BQ36" s="41"/>
      <c r="BR36" s="41"/>
      <c r="BS36" s="41"/>
      <c r="BT36" s="41"/>
      <c r="BU36" s="41"/>
    </row>
    <row r="37" spans="1:73" ht="12.75" customHeight="1"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500"/>
      <c r="AL37" s="500"/>
      <c r="AM37" s="43"/>
      <c r="AN37" s="43"/>
      <c r="AO37" s="43"/>
      <c r="AP37" s="43"/>
      <c r="AQ37" s="43"/>
      <c r="AR37" s="43"/>
      <c r="AS37" s="43"/>
      <c r="AT37" s="43"/>
      <c r="AU37" s="43"/>
      <c r="AV37" s="43"/>
      <c r="AW37" s="43"/>
      <c r="AX37" s="43"/>
      <c r="AY37" s="41"/>
      <c r="AZ37" s="41"/>
      <c r="BA37" s="41"/>
      <c r="BB37" s="43"/>
      <c r="BC37" s="43"/>
      <c r="BD37" s="43"/>
      <c r="BE37" s="43"/>
      <c r="BF37" s="43"/>
      <c r="BG37" s="43"/>
      <c r="BH37" s="43"/>
      <c r="BI37" s="43"/>
      <c r="BJ37" s="41"/>
      <c r="BK37" s="41"/>
      <c r="BL37" s="41"/>
      <c r="BM37" s="41"/>
      <c r="BN37" s="41"/>
      <c r="BO37" s="41"/>
      <c r="BP37" s="41"/>
      <c r="BQ37" s="41"/>
      <c r="BR37" s="41"/>
      <c r="BS37" s="41"/>
      <c r="BT37" s="41"/>
      <c r="BU37" s="41"/>
    </row>
    <row r="38" spans="1:73" ht="12.75" customHeight="1"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500"/>
      <c r="AL38" s="500"/>
      <c r="AM38" s="43"/>
      <c r="AN38" s="43"/>
      <c r="AO38" s="43"/>
      <c r="AP38" s="43"/>
      <c r="AQ38" s="43"/>
      <c r="AR38" s="43"/>
      <c r="AS38" s="43"/>
      <c r="AT38" s="43"/>
      <c r="AU38" s="43"/>
      <c r="AV38" s="43"/>
      <c r="AW38" s="43"/>
      <c r="AX38" s="43"/>
      <c r="AY38" s="41"/>
      <c r="AZ38" s="41"/>
      <c r="BA38" s="41"/>
      <c r="BB38" s="43"/>
      <c r="BC38" s="43"/>
      <c r="BD38" s="43"/>
      <c r="BE38" s="43"/>
      <c r="BF38" s="43"/>
      <c r="BG38" s="43"/>
      <c r="BH38" s="43"/>
      <c r="BI38" s="43"/>
      <c r="BJ38" s="41"/>
      <c r="BK38" s="41"/>
      <c r="BL38" s="41"/>
      <c r="BM38" s="41"/>
      <c r="BN38" s="41"/>
      <c r="BO38" s="41"/>
      <c r="BP38" s="41"/>
      <c r="BQ38" s="41"/>
      <c r="BR38" s="41"/>
      <c r="BS38" s="41"/>
      <c r="BT38" s="41"/>
      <c r="BU38" s="41"/>
    </row>
    <row r="39" spans="1:73" ht="12.75" customHeight="1"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500"/>
      <c r="AL39" s="500"/>
      <c r="AM39" s="43"/>
      <c r="AN39" s="43"/>
      <c r="AO39" s="43"/>
      <c r="AP39" s="43"/>
      <c r="AQ39" s="43"/>
      <c r="AR39" s="43"/>
      <c r="AS39" s="43"/>
      <c r="AT39" s="43"/>
      <c r="AU39" s="43"/>
      <c r="AV39" s="43"/>
      <c r="AW39" s="43"/>
      <c r="AX39" s="43"/>
      <c r="AY39" s="41"/>
      <c r="AZ39" s="41"/>
      <c r="BA39" s="41"/>
      <c r="BB39" s="43"/>
      <c r="BC39" s="43"/>
      <c r="BD39" s="43"/>
      <c r="BE39" s="43"/>
      <c r="BF39" s="43"/>
      <c r="BG39" s="43"/>
      <c r="BH39" s="43"/>
      <c r="BI39" s="43"/>
      <c r="BJ39" s="41"/>
      <c r="BK39" s="41"/>
      <c r="BL39" s="41"/>
      <c r="BM39" s="41"/>
      <c r="BN39" s="41"/>
      <c r="BO39" s="41"/>
      <c r="BP39" s="41"/>
      <c r="BQ39" s="41"/>
      <c r="BR39" s="41"/>
      <c r="BS39" s="41"/>
      <c r="BT39" s="41"/>
      <c r="BU39" s="41"/>
    </row>
    <row r="40" spans="1:73" ht="12.75" customHeight="1"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500"/>
      <c r="AL40" s="500"/>
      <c r="AM40" s="43"/>
      <c r="AN40" s="43"/>
      <c r="AO40" s="43"/>
      <c r="AP40" s="43"/>
      <c r="AQ40" s="43"/>
      <c r="AR40" s="43"/>
      <c r="AS40" s="43"/>
      <c r="AT40" s="43"/>
      <c r="AU40" s="43"/>
      <c r="AV40" s="43"/>
      <c r="AW40" s="43"/>
      <c r="AX40" s="43"/>
      <c r="AY40" s="41"/>
      <c r="AZ40" s="41"/>
      <c r="BA40" s="41"/>
      <c r="BB40" s="43"/>
      <c r="BC40" s="43"/>
      <c r="BD40" s="43"/>
      <c r="BE40" s="43"/>
      <c r="BF40" s="43"/>
      <c r="BG40" s="43"/>
      <c r="BH40" s="43"/>
      <c r="BI40" s="43"/>
      <c r="BJ40" s="41"/>
      <c r="BK40" s="41"/>
      <c r="BL40" s="41"/>
      <c r="BM40" s="41"/>
      <c r="BN40" s="41"/>
      <c r="BO40" s="41"/>
      <c r="BP40" s="41"/>
      <c r="BQ40" s="41"/>
      <c r="BR40" s="41"/>
      <c r="BS40" s="41"/>
      <c r="BT40" s="41"/>
      <c r="BU40" s="41"/>
    </row>
    <row r="41" spans="1:73" ht="12.75" customHeight="1"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500"/>
      <c r="AL41" s="500"/>
      <c r="AM41" s="43"/>
      <c r="AN41" s="43"/>
      <c r="AO41" s="43"/>
      <c r="AP41" s="43"/>
      <c r="AQ41" s="43"/>
      <c r="AR41" s="43"/>
      <c r="AS41" s="43"/>
      <c r="AT41" s="43"/>
      <c r="AU41" s="43"/>
      <c r="AV41" s="43"/>
      <c r="AW41" s="43"/>
      <c r="AX41" s="43"/>
      <c r="AY41" s="41"/>
      <c r="AZ41" s="41"/>
      <c r="BA41" s="41"/>
      <c r="BB41" s="43"/>
      <c r="BC41" s="43"/>
      <c r="BD41" s="43"/>
      <c r="BE41" s="43"/>
      <c r="BF41" s="43"/>
      <c r="BG41" s="43"/>
      <c r="BH41" s="43"/>
      <c r="BI41" s="43"/>
      <c r="BJ41" s="41"/>
      <c r="BK41" s="41"/>
      <c r="BL41" s="41"/>
      <c r="BM41" s="41"/>
      <c r="BN41" s="41"/>
      <c r="BO41" s="41"/>
      <c r="BP41" s="41"/>
      <c r="BQ41" s="41"/>
      <c r="BR41" s="41"/>
      <c r="BS41" s="41"/>
      <c r="BT41" s="41"/>
      <c r="BU41" s="41"/>
    </row>
    <row r="42" spans="1:73" ht="12.75" customHeight="1"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500"/>
      <c r="AL42" s="500"/>
      <c r="AM42" s="43"/>
      <c r="AN42" s="43"/>
      <c r="AO42" s="43"/>
      <c r="AP42" s="43"/>
      <c r="AQ42" s="43"/>
      <c r="AR42" s="43"/>
      <c r="AS42" s="43"/>
      <c r="AT42" s="43"/>
      <c r="AU42" s="43"/>
      <c r="AV42" s="43"/>
      <c r="AW42" s="43"/>
      <c r="AX42" s="43"/>
      <c r="AY42" s="41"/>
      <c r="AZ42" s="41"/>
      <c r="BA42" s="41"/>
      <c r="BB42" s="43"/>
      <c r="BC42" s="43"/>
      <c r="BD42" s="43"/>
      <c r="BE42" s="43"/>
      <c r="BF42" s="43"/>
      <c r="BG42" s="43"/>
      <c r="BH42" s="43"/>
      <c r="BI42" s="43"/>
      <c r="BJ42" s="41"/>
      <c r="BK42" s="41"/>
      <c r="BL42" s="41"/>
      <c r="BM42" s="41"/>
      <c r="BN42" s="41"/>
      <c r="BO42" s="41"/>
      <c r="BP42" s="41"/>
      <c r="BQ42" s="41"/>
      <c r="BR42" s="41"/>
      <c r="BS42" s="41"/>
      <c r="BT42" s="41"/>
      <c r="BU42" s="41"/>
    </row>
    <row r="43" spans="1:73" ht="12.75" customHeight="1"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500"/>
      <c r="AL43" s="500"/>
      <c r="AM43" s="43"/>
      <c r="AN43" s="43"/>
      <c r="AO43" s="43"/>
      <c r="AP43" s="43"/>
      <c r="AQ43" s="43"/>
      <c r="AR43" s="43"/>
      <c r="AS43" s="43"/>
      <c r="AT43" s="43"/>
      <c r="AU43" s="43"/>
      <c r="AV43" s="43"/>
      <c r="AW43" s="43"/>
      <c r="AX43" s="43"/>
      <c r="AY43" s="41"/>
      <c r="AZ43" s="41"/>
      <c r="BA43" s="41"/>
      <c r="BB43" s="43"/>
      <c r="BC43" s="43"/>
      <c r="BD43" s="43"/>
      <c r="BE43" s="43"/>
      <c r="BF43" s="43"/>
      <c r="BG43" s="43"/>
      <c r="BH43" s="43"/>
      <c r="BI43" s="43"/>
      <c r="BJ43" s="41"/>
      <c r="BK43" s="41"/>
      <c r="BL43" s="41"/>
      <c r="BM43" s="41"/>
      <c r="BN43" s="41"/>
      <c r="BO43" s="41"/>
      <c r="BP43" s="41"/>
      <c r="BQ43" s="41"/>
      <c r="BR43" s="41"/>
      <c r="BS43" s="41"/>
      <c r="BT43" s="41"/>
      <c r="BU43" s="41"/>
    </row>
    <row r="44" spans="1:73" ht="12.75" customHeight="1" x14ac:dyDescent="0.25">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500"/>
      <c r="AL44" s="500"/>
      <c r="AM44" s="43"/>
      <c r="AN44" s="43"/>
      <c r="AO44" s="43"/>
      <c r="AP44" s="43"/>
      <c r="AQ44" s="43"/>
      <c r="AR44" s="43"/>
      <c r="AS44" s="43"/>
      <c r="AT44" s="43"/>
      <c r="AU44" s="43"/>
      <c r="AV44" s="43"/>
      <c r="AW44" s="43"/>
      <c r="AX44" s="43"/>
      <c r="AY44" s="41"/>
      <c r="AZ44" s="41"/>
      <c r="BA44" s="41"/>
      <c r="BB44" s="43"/>
      <c r="BC44" s="43"/>
      <c r="BD44" s="43"/>
      <c r="BE44" s="43"/>
      <c r="BF44" s="43"/>
      <c r="BG44" s="43"/>
      <c r="BH44" s="43"/>
      <c r="BI44" s="43"/>
      <c r="BJ44" s="41"/>
      <c r="BK44" s="41"/>
      <c r="BL44" s="41"/>
      <c r="BM44" s="41"/>
      <c r="BN44" s="41"/>
      <c r="BO44" s="41"/>
      <c r="BP44" s="41"/>
      <c r="BQ44" s="41"/>
      <c r="BR44" s="41"/>
      <c r="BS44" s="41"/>
      <c r="BT44" s="41"/>
      <c r="BU44" s="41"/>
    </row>
    <row r="45" spans="1:73" ht="12.75" customHeight="1"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500"/>
      <c r="AL45" s="500"/>
      <c r="AM45" s="43"/>
      <c r="AN45" s="43"/>
      <c r="AO45" s="43"/>
      <c r="AP45" s="43"/>
      <c r="AQ45" s="43"/>
      <c r="AR45" s="43"/>
      <c r="AS45" s="43"/>
      <c r="AT45" s="43"/>
      <c r="AU45" s="43"/>
      <c r="AV45" s="43"/>
      <c r="AW45" s="43"/>
      <c r="AX45" s="43"/>
      <c r="AY45" s="41"/>
      <c r="AZ45" s="41"/>
      <c r="BA45" s="41"/>
      <c r="BB45" s="43"/>
      <c r="BC45" s="43"/>
      <c r="BD45" s="43"/>
      <c r="BE45" s="43"/>
      <c r="BF45" s="43"/>
      <c r="BG45" s="43"/>
      <c r="BH45" s="43"/>
      <c r="BI45" s="43"/>
      <c r="BJ45" s="41"/>
      <c r="BK45" s="41"/>
      <c r="BL45" s="41"/>
      <c r="BM45" s="41"/>
      <c r="BN45" s="41"/>
      <c r="BO45" s="41"/>
      <c r="BP45" s="41"/>
      <c r="BQ45" s="41"/>
      <c r="BR45" s="41"/>
      <c r="BS45" s="41"/>
      <c r="BT45" s="41"/>
      <c r="BU45" s="41"/>
    </row>
    <row r="46" spans="1:73" ht="12.75" customHeight="1" x14ac:dyDescent="0.25">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500"/>
      <c r="AL46" s="500"/>
      <c r="AM46" s="43"/>
      <c r="AN46" s="43"/>
      <c r="AO46" s="43"/>
      <c r="AP46" s="43"/>
      <c r="AQ46" s="43"/>
      <c r="AR46" s="43"/>
      <c r="AS46" s="43"/>
      <c r="AT46" s="43"/>
      <c r="AU46" s="43"/>
      <c r="AV46" s="43"/>
      <c r="AW46" s="43"/>
      <c r="AX46" s="43"/>
      <c r="AY46" s="41"/>
      <c r="AZ46" s="41"/>
      <c r="BA46" s="41"/>
      <c r="BB46" s="43"/>
      <c r="BC46" s="43"/>
      <c r="BD46" s="43"/>
      <c r="BE46" s="43"/>
      <c r="BF46" s="43"/>
      <c r="BG46" s="43"/>
      <c r="BH46" s="43"/>
      <c r="BI46" s="43"/>
      <c r="BJ46" s="41"/>
      <c r="BK46" s="41"/>
      <c r="BL46" s="41"/>
      <c r="BM46" s="41"/>
      <c r="BN46" s="41"/>
      <c r="BO46" s="41"/>
      <c r="BP46" s="41"/>
      <c r="BQ46" s="41"/>
      <c r="BR46" s="41"/>
      <c r="BS46" s="41"/>
      <c r="BT46" s="41"/>
      <c r="BU46" s="41"/>
    </row>
    <row r="47" spans="1:73" ht="12.75" customHeight="1" x14ac:dyDescent="0.25">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500"/>
      <c r="AL47" s="500"/>
      <c r="AM47" s="43"/>
      <c r="AN47" s="43"/>
      <c r="AO47" s="43"/>
      <c r="AP47" s="43"/>
      <c r="AQ47" s="43"/>
      <c r="AR47" s="43"/>
      <c r="AS47" s="43"/>
      <c r="AT47" s="43"/>
      <c r="AU47" s="43"/>
      <c r="AV47" s="43"/>
      <c r="AW47" s="43"/>
      <c r="AX47" s="43"/>
      <c r="AY47" s="41"/>
      <c r="AZ47" s="41"/>
      <c r="BA47" s="41"/>
      <c r="BB47" s="43"/>
      <c r="BC47" s="43"/>
      <c r="BD47" s="43"/>
      <c r="BE47" s="43"/>
      <c r="BF47" s="43"/>
      <c r="BG47" s="43"/>
      <c r="BH47" s="43"/>
      <c r="BI47" s="43"/>
      <c r="BJ47" s="41"/>
      <c r="BK47" s="41"/>
      <c r="BL47" s="41"/>
      <c r="BM47" s="41"/>
      <c r="BN47" s="41"/>
      <c r="BO47" s="41"/>
      <c r="BP47" s="41"/>
      <c r="BQ47" s="41"/>
      <c r="BR47" s="41"/>
      <c r="BS47" s="41"/>
      <c r="BT47" s="41"/>
      <c r="BU47" s="41"/>
    </row>
    <row r="48" spans="1:73" ht="12.75" customHeight="1" x14ac:dyDescent="0.25">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500"/>
      <c r="AL48" s="500"/>
      <c r="AM48" s="43"/>
      <c r="AN48" s="43"/>
      <c r="AO48" s="43"/>
      <c r="AP48" s="43"/>
      <c r="AQ48" s="43"/>
      <c r="AR48" s="43"/>
      <c r="AS48" s="43"/>
      <c r="AT48" s="43"/>
      <c r="AU48" s="43"/>
      <c r="AV48" s="43"/>
      <c r="AW48" s="43"/>
      <c r="AX48" s="43"/>
      <c r="AY48" s="41"/>
      <c r="AZ48" s="41"/>
      <c r="BA48" s="41"/>
      <c r="BB48" s="43"/>
      <c r="BC48" s="43"/>
      <c r="BD48" s="43"/>
      <c r="BE48" s="43"/>
      <c r="BF48" s="43"/>
      <c r="BG48" s="43"/>
      <c r="BH48" s="43"/>
      <c r="BI48" s="43"/>
      <c r="BJ48" s="41"/>
      <c r="BK48" s="41"/>
      <c r="BL48" s="41"/>
      <c r="BM48" s="41"/>
      <c r="BN48" s="41"/>
      <c r="BO48" s="41"/>
      <c r="BP48" s="41"/>
      <c r="BQ48" s="41"/>
      <c r="BR48" s="41"/>
      <c r="BS48" s="41"/>
      <c r="BT48" s="41"/>
      <c r="BU48" s="41"/>
    </row>
    <row r="49" spans="1:73" ht="12.75" customHeight="1" x14ac:dyDescent="0.25">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500"/>
      <c r="AL49" s="500"/>
      <c r="AM49" s="43"/>
      <c r="AN49" s="43"/>
      <c r="AO49" s="43"/>
      <c r="AP49" s="43"/>
      <c r="AQ49" s="43"/>
      <c r="AR49" s="43"/>
      <c r="AS49" s="43"/>
      <c r="AT49" s="43"/>
      <c r="AU49" s="43"/>
      <c r="AV49" s="43"/>
      <c r="AW49" s="43"/>
      <c r="AX49" s="43"/>
      <c r="AY49" s="41"/>
      <c r="AZ49" s="41"/>
      <c r="BA49" s="41"/>
      <c r="BB49" s="43"/>
      <c r="BC49" s="43"/>
      <c r="BD49" s="43"/>
      <c r="BE49" s="43"/>
      <c r="BF49" s="43"/>
      <c r="BG49" s="43"/>
      <c r="BH49" s="43"/>
      <c r="BI49" s="43"/>
      <c r="BJ49" s="41"/>
      <c r="BK49" s="41"/>
      <c r="BL49" s="41"/>
      <c r="BM49" s="41"/>
      <c r="BN49" s="41"/>
      <c r="BO49" s="41"/>
      <c r="BP49" s="41"/>
      <c r="BQ49" s="41"/>
      <c r="BR49" s="41"/>
      <c r="BS49" s="41"/>
      <c r="BT49" s="41"/>
      <c r="BU49" s="41"/>
    </row>
    <row r="50" spans="1:73" ht="12.75" customHeight="1" x14ac:dyDescent="0.25">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500"/>
      <c r="AL50" s="500"/>
      <c r="AM50" s="43"/>
      <c r="AN50" s="43"/>
      <c r="AO50" s="43"/>
      <c r="AP50" s="43"/>
      <c r="AQ50" s="43"/>
      <c r="AR50" s="43"/>
      <c r="AS50" s="43"/>
      <c r="AT50" s="43"/>
      <c r="AU50" s="43"/>
      <c r="AV50" s="43"/>
      <c r="AW50" s="43"/>
      <c r="AX50" s="43"/>
      <c r="AY50" s="41"/>
      <c r="AZ50" s="41"/>
      <c r="BA50" s="41"/>
      <c r="BB50" s="43"/>
      <c r="BC50" s="43"/>
      <c r="BD50" s="43"/>
      <c r="BE50" s="43"/>
      <c r="BF50" s="43"/>
      <c r="BG50" s="43"/>
      <c r="BH50" s="43"/>
      <c r="BI50" s="43"/>
      <c r="BJ50" s="41"/>
      <c r="BK50" s="41"/>
      <c r="BL50" s="41"/>
      <c r="BM50" s="41"/>
      <c r="BN50" s="41"/>
      <c r="BO50" s="41"/>
      <c r="BP50" s="41"/>
      <c r="BQ50" s="41"/>
      <c r="BR50" s="41"/>
      <c r="BS50" s="41"/>
      <c r="BT50" s="41"/>
      <c r="BU50" s="41"/>
    </row>
    <row r="51" spans="1:73" ht="12.75" customHeight="1" x14ac:dyDescent="0.25">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500"/>
      <c r="AL51" s="500"/>
      <c r="AM51" s="43"/>
      <c r="AN51" s="43"/>
      <c r="AO51" s="43"/>
      <c r="AP51" s="43"/>
      <c r="AQ51" s="43"/>
      <c r="AR51" s="43"/>
      <c r="AS51" s="43"/>
      <c r="AT51" s="43"/>
      <c r="AU51" s="43"/>
      <c r="AV51" s="43"/>
      <c r="AW51" s="43"/>
      <c r="AX51" s="43"/>
      <c r="AY51" s="41"/>
      <c r="AZ51" s="41"/>
      <c r="BA51" s="41"/>
      <c r="BB51" s="43"/>
      <c r="BC51" s="43"/>
      <c r="BD51" s="43"/>
      <c r="BE51" s="43"/>
      <c r="BF51" s="43"/>
      <c r="BG51" s="43"/>
      <c r="BH51" s="43"/>
      <c r="BI51" s="43"/>
      <c r="BJ51" s="41"/>
      <c r="BK51" s="41"/>
      <c r="BL51" s="41"/>
      <c r="BM51" s="41"/>
      <c r="BN51" s="41"/>
      <c r="BO51" s="41"/>
      <c r="BP51" s="41"/>
      <c r="BQ51" s="41"/>
      <c r="BR51" s="41"/>
      <c r="BS51" s="41"/>
      <c r="BT51" s="41"/>
      <c r="BU51" s="41"/>
    </row>
    <row r="52" spans="1:73" ht="12.75" customHeight="1"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500"/>
      <c r="AL52" s="500"/>
      <c r="AM52" s="43"/>
      <c r="AN52" s="43"/>
      <c r="AO52" s="43"/>
      <c r="AP52" s="43"/>
      <c r="AQ52" s="43"/>
      <c r="AR52" s="43"/>
      <c r="AS52" s="43"/>
      <c r="AT52" s="43"/>
      <c r="AU52" s="43"/>
      <c r="AV52" s="43"/>
      <c r="AW52" s="43"/>
      <c r="AX52" s="43"/>
      <c r="AY52" s="41"/>
      <c r="AZ52" s="41"/>
      <c r="BA52" s="41"/>
      <c r="BB52" s="43"/>
      <c r="BC52" s="43"/>
      <c r="BD52" s="43"/>
      <c r="BE52" s="43"/>
      <c r="BF52" s="43"/>
      <c r="BG52" s="43"/>
      <c r="BH52" s="43"/>
      <c r="BI52" s="43"/>
      <c r="BJ52" s="41"/>
      <c r="BK52" s="41"/>
      <c r="BL52" s="41"/>
      <c r="BM52" s="41"/>
      <c r="BN52" s="41"/>
      <c r="BO52" s="41"/>
      <c r="BP52" s="41"/>
      <c r="BQ52" s="41"/>
      <c r="BR52" s="41"/>
      <c r="BS52" s="41"/>
      <c r="BT52" s="41"/>
      <c r="BU52" s="41"/>
    </row>
    <row r="53" spans="1:73" ht="12.75" customHeight="1"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500"/>
      <c r="AL53" s="500"/>
      <c r="AM53" s="43"/>
      <c r="AN53" s="43"/>
      <c r="AO53" s="43"/>
      <c r="AP53" s="43"/>
      <c r="AQ53" s="43"/>
      <c r="AR53" s="43"/>
      <c r="AS53" s="43"/>
      <c r="AT53" s="43"/>
      <c r="AU53" s="43"/>
      <c r="AV53" s="43"/>
      <c r="AW53" s="43"/>
      <c r="AX53" s="43"/>
      <c r="AY53" s="41"/>
      <c r="AZ53" s="41"/>
      <c r="BA53" s="41"/>
      <c r="BB53" s="43"/>
      <c r="BC53" s="43"/>
      <c r="BD53" s="43"/>
      <c r="BE53" s="43"/>
      <c r="BF53" s="43"/>
      <c r="BG53" s="43"/>
      <c r="BH53" s="43"/>
      <c r="BI53" s="43"/>
      <c r="BJ53" s="41"/>
      <c r="BK53" s="41"/>
      <c r="BL53" s="41"/>
      <c r="BM53" s="41"/>
      <c r="BN53" s="41"/>
      <c r="BO53" s="41"/>
      <c r="BP53" s="41"/>
      <c r="BQ53" s="41"/>
      <c r="BR53" s="41"/>
      <c r="BS53" s="41"/>
      <c r="BT53" s="41"/>
      <c r="BU53" s="41"/>
    </row>
    <row r="54" spans="1:73" ht="12.75" customHeight="1"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500"/>
      <c r="AL54" s="500"/>
      <c r="AM54" s="43"/>
      <c r="AN54" s="43"/>
      <c r="AO54" s="43"/>
      <c r="AP54" s="43"/>
      <c r="AQ54" s="43"/>
      <c r="AR54" s="43"/>
      <c r="AS54" s="43"/>
      <c r="AT54" s="43"/>
      <c r="AU54" s="43"/>
      <c r="AV54" s="43"/>
      <c r="AW54" s="43"/>
      <c r="AX54" s="43"/>
      <c r="AY54" s="41"/>
      <c r="AZ54" s="41"/>
      <c r="BA54" s="41"/>
      <c r="BB54" s="43"/>
      <c r="BC54" s="43"/>
      <c r="BD54" s="43"/>
      <c r="BE54" s="43"/>
      <c r="BF54" s="43"/>
      <c r="BG54" s="43"/>
      <c r="BH54" s="43"/>
      <c r="BI54" s="43"/>
      <c r="BJ54" s="41"/>
      <c r="BK54" s="41"/>
      <c r="BL54" s="41"/>
      <c r="BM54" s="41"/>
      <c r="BN54" s="41"/>
      <c r="BO54" s="41"/>
      <c r="BP54" s="41"/>
      <c r="BQ54" s="41"/>
      <c r="BR54" s="41"/>
      <c r="BS54" s="41"/>
      <c r="BT54" s="41"/>
      <c r="BU54" s="41"/>
    </row>
    <row r="55" spans="1:73" ht="12.75" customHeight="1"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500"/>
      <c r="AL55" s="500"/>
      <c r="AM55" s="43"/>
      <c r="AN55" s="43"/>
      <c r="AO55" s="43"/>
      <c r="AP55" s="43"/>
      <c r="AQ55" s="43"/>
      <c r="AR55" s="43"/>
      <c r="AS55" s="43"/>
      <c r="AT55" s="43"/>
      <c r="AU55" s="43"/>
      <c r="AV55" s="43"/>
      <c r="AW55" s="43"/>
      <c r="AX55" s="43"/>
      <c r="AY55" s="41"/>
      <c r="AZ55" s="41"/>
      <c r="BA55" s="41"/>
      <c r="BB55" s="43"/>
      <c r="BC55" s="43"/>
      <c r="BD55" s="43"/>
      <c r="BE55" s="43"/>
      <c r="BF55" s="43"/>
      <c r="BG55" s="43"/>
      <c r="BH55" s="43"/>
      <c r="BI55" s="43"/>
      <c r="BJ55" s="41"/>
      <c r="BK55" s="41"/>
      <c r="BL55" s="41"/>
      <c r="BM55" s="41"/>
      <c r="BN55" s="41"/>
      <c r="BO55" s="41"/>
      <c r="BP55" s="41"/>
      <c r="BQ55" s="41"/>
      <c r="BR55" s="41"/>
      <c r="BS55" s="41"/>
      <c r="BT55" s="41"/>
      <c r="BU55" s="41"/>
    </row>
    <row r="56" spans="1:73" ht="12.75" customHeight="1" x14ac:dyDescent="0.2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500"/>
      <c r="AL56" s="500"/>
      <c r="AM56" s="43"/>
      <c r="AN56" s="43"/>
      <c r="AO56" s="43"/>
      <c r="AP56" s="43"/>
      <c r="AQ56" s="43"/>
      <c r="AR56" s="43"/>
      <c r="AS56" s="43"/>
      <c r="AT56" s="43"/>
      <c r="AU56" s="43"/>
      <c r="AV56" s="43"/>
      <c r="AW56" s="43"/>
      <c r="AX56" s="43"/>
      <c r="AY56" s="41"/>
      <c r="AZ56" s="41"/>
      <c r="BA56" s="41"/>
      <c r="BB56" s="43"/>
      <c r="BC56" s="43"/>
      <c r="BD56" s="43"/>
      <c r="BE56" s="43"/>
      <c r="BF56" s="43"/>
      <c r="BG56" s="43"/>
      <c r="BH56" s="43"/>
      <c r="BI56" s="43"/>
      <c r="BJ56" s="41"/>
      <c r="BK56" s="41"/>
      <c r="BL56" s="41"/>
      <c r="BM56" s="41"/>
      <c r="BN56" s="41"/>
      <c r="BO56" s="41"/>
      <c r="BP56" s="41"/>
      <c r="BQ56" s="41"/>
      <c r="BR56" s="41"/>
      <c r="BS56" s="41"/>
      <c r="BT56" s="41"/>
      <c r="BU56" s="41"/>
    </row>
    <row r="57" spans="1:73" ht="12.75" customHeight="1" x14ac:dyDescent="0.2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500"/>
      <c r="AL57" s="500"/>
      <c r="AM57" s="43"/>
      <c r="AN57" s="43"/>
      <c r="AO57" s="43"/>
      <c r="AP57" s="43"/>
      <c r="AQ57" s="43"/>
      <c r="AR57" s="43"/>
      <c r="AS57" s="43"/>
      <c r="AT57" s="43"/>
      <c r="AU57" s="43"/>
      <c r="AV57" s="43"/>
      <c r="AW57" s="43"/>
      <c r="AX57" s="43"/>
      <c r="AY57" s="41"/>
      <c r="AZ57" s="41"/>
      <c r="BA57" s="41"/>
      <c r="BB57" s="43"/>
      <c r="BC57" s="43"/>
      <c r="BD57" s="43"/>
      <c r="BE57" s="43"/>
      <c r="BF57" s="43"/>
      <c r="BG57" s="43"/>
      <c r="BH57" s="43"/>
      <c r="BI57" s="43"/>
      <c r="BJ57" s="41"/>
      <c r="BK57" s="41"/>
      <c r="BL57" s="41"/>
      <c r="BM57" s="41"/>
      <c r="BN57" s="41"/>
      <c r="BO57" s="41"/>
      <c r="BP57" s="41"/>
      <c r="BQ57" s="41"/>
      <c r="BR57" s="41"/>
      <c r="BS57" s="41"/>
      <c r="BT57" s="41"/>
      <c r="BU57" s="41"/>
    </row>
    <row r="58" spans="1:73" ht="12.75" customHeight="1" x14ac:dyDescent="0.2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500"/>
      <c r="AL58" s="500"/>
      <c r="AM58" s="43"/>
      <c r="AN58" s="43"/>
      <c r="AO58" s="43"/>
      <c r="AP58" s="43"/>
      <c r="AQ58" s="43"/>
      <c r="AR58" s="43"/>
      <c r="AS58" s="43"/>
      <c r="AT58" s="43"/>
      <c r="AU58" s="43"/>
      <c r="AV58" s="43"/>
      <c r="AW58" s="43"/>
      <c r="AX58" s="43"/>
      <c r="AY58" s="41"/>
      <c r="AZ58" s="41"/>
      <c r="BA58" s="41"/>
      <c r="BB58" s="43"/>
      <c r="BC58" s="43"/>
      <c r="BD58" s="43"/>
      <c r="BE58" s="43"/>
      <c r="BF58" s="43"/>
      <c r="BG58" s="43"/>
      <c r="BH58" s="43"/>
      <c r="BI58" s="43"/>
      <c r="BJ58" s="41"/>
      <c r="BK58" s="41"/>
      <c r="BL58" s="41"/>
      <c r="BM58" s="41"/>
      <c r="BN58" s="41"/>
      <c r="BO58" s="41"/>
      <c r="BP58" s="41"/>
      <c r="BQ58" s="41"/>
      <c r="BR58" s="41"/>
      <c r="BS58" s="41"/>
      <c r="BT58" s="41"/>
      <c r="BU58" s="41"/>
    </row>
    <row r="59" spans="1:73" ht="12.75" customHeight="1" x14ac:dyDescent="0.2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500"/>
      <c r="AL59" s="500"/>
      <c r="AM59" s="43"/>
      <c r="AN59" s="43"/>
      <c r="AO59" s="43"/>
      <c r="AP59" s="43"/>
      <c r="AQ59" s="43"/>
      <c r="AR59" s="43"/>
      <c r="AS59" s="43"/>
      <c r="AT59" s="43"/>
      <c r="AU59" s="43"/>
      <c r="AV59" s="43"/>
      <c r="AW59" s="43"/>
      <c r="AX59" s="43"/>
      <c r="AY59" s="41"/>
      <c r="AZ59" s="41"/>
      <c r="BA59" s="41"/>
      <c r="BB59" s="43"/>
      <c r="BC59" s="43"/>
      <c r="BD59" s="43"/>
      <c r="BE59" s="43"/>
      <c r="BF59" s="43"/>
      <c r="BG59" s="43"/>
      <c r="BH59" s="43"/>
      <c r="BI59" s="43"/>
      <c r="BJ59" s="41"/>
      <c r="BK59" s="41"/>
      <c r="BL59" s="41"/>
      <c r="BM59" s="41"/>
      <c r="BN59" s="41"/>
      <c r="BO59" s="41"/>
      <c r="BP59" s="41"/>
      <c r="BQ59" s="41"/>
      <c r="BR59" s="41"/>
      <c r="BS59" s="41"/>
      <c r="BT59" s="41"/>
      <c r="BU59" s="41"/>
    </row>
    <row r="60" spans="1:73" ht="12.75" customHeight="1"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500"/>
      <c r="AL60" s="500"/>
      <c r="AM60" s="43"/>
      <c r="AN60" s="43"/>
      <c r="AO60" s="43"/>
      <c r="AP60" s="43"/>
      <c r="AQ60" s="43"/>
      <c r="AR60" s="43"/>
      <c r="AS60" s="43"/>
      <c r="AT60" s="43"/>
      <c r="AU60" s="43"/>
      <c r="AV60" s="43"/>
      <c r="AW60" s="43"/>
      <c r="AX60" s="43"/>
      <c r="AY60" s="41"/>
      <c r="AZ60" s="41"/>
      <c r="BA60" s="41"/>
      <c r="BB60" s="43"/>
      <c r="BC60" s="43"/>
      <c r="BD60" s="43"/>
      <c r="BE60" s="43"/>
      <c r="BF60" s="43"/>
      <c r="BG60" s="43"/>
      <c r="BH60" s="43"/>
      <c r="BI60" s="43"/>
      <c r="BJ60" s="41"/>
      <c r="BK60" s="41"/>
      <c r="BL60" s="41"/>
      <c r="BM60" s="41"/>
      <c r="BN60" s="41"/>
      <c r="BO60" s="41"/>
      <c r="BP60" s="41"/>
      <c r="BQ60" s="41"/>
      <c r="BR60" s="41"/>
      <c r="BS60" s="41"/>
      <c r="BT60" s="41"/>
      <c r="BU60" s="41"/>
    </row>
    <row r="61" spans="1:73" ht="12.75" customHeight="1"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500"/>
      <c r="AL61" s="500"/>
      <c r="AM61" s="43"/>
      <c r="AN61" s="43"/>
      <c r="AO61" s="43"/>
      <c r="AP61" s="43"/>
      <c r="AQ61" s="43"/>
      <c r="AR61" s="43"/>
      <c r="AS61" s="43"/>
      <c r="AT61" s="43"/>
      <c r="AU61" s="43"/>
      <c r="AV61" s="43"/>
      <c r="AW61" s="43"/>
      <c r="AX61" s="43"/>
      <c r="AY61" s="41"/>
      <c r="AZ61" s="41"/>
      <c r="BA61" s="41"/>
      <c r="BB61" s="43"/>
      <c r="BC61" s="43"/>
      <c r="BD61" s="43"/>
      <c r="BE61" s="43"/>
      <c r="BF61" s="43"/>
      <c r="BG61" s="43"/>
      <c r="BH61" s="43"/>
      <c r="BI61" s="43"/>
      <c r="BJ61" s="41"/>
      <c r="BK61" s="41"/>
      <c r="BL61" s="41"/>
      <c r="BM61" s="41"/>
      <c r="BN61" s="41"/>
      <c r="BO61" s="41"/>
      <c r="BP61" s="41"/>
      <c r="BQ61" s="41"/>
      <c r="BR61" s="41"/>
      <c r="BS61" s="41"/>
      <c r="BT61" s="41"/>
      <c r="BU61" s="41"/>
    </row>
    <row r="62" spans="1:73" ht="12.75" customHeight="1" x14ac:dyDescent="0.2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500"/>
      <c r="AL62" s="500"/>
      <c r="AM62" s="43"/>
      <c r="AN62" s="43"/>
      <c r="AO62" s="43"/>
      <c r="AP62" s="43"/>
      <c r="AQ62" s="43"/>
      <c r="AR62" s="43"/>
      <c r="AS62" s="43"/>
      <c r="AT62" s="43"/>
      <c r="AU62" s="43"/>
      <c r="AV62" s="43"/>
      <c r="AW62" s="43"/>
      <c r="AX62" s="43"/>
      <c r="AY62" s="41"/>
      <c r="AZ62" s="41"/>
      <c r="BA62" s="41"/>
      <c r="BB62" s="43"/>
      <c r="BC62" s="43"/>
      <c r="BD62" s="43"/>
      <c r="BE62" s="43"/>
      <c r="BF62" s="43"/>
      <c r="BG62" s="43"/>
      <c r="BH62" s="43"/>
      <c r="BI62" s="43"/>
      <c r="BJ62" s="43"/>
      <c r="BK62" s="43"/>
      <c r="BL62" s="43"/>
      <c r="BM62" s="43"/>
      <c r="BN62" s="43"/>
      <c r="BO62" s="43"/>
      <c r="BP62" s="43"/>
      <c r="BQ62" s="43"/>
      <c r="BR62" s="43"/>
      <c r="BS62" s="43"/>
      <c r="BT62" s="43"/>
      <c r="BU62" s="43"/>
    </row>
    <row r="63" spans="1:73" ht="12.75" customHeight="1" x14ac:dyDescent="0.2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500"/>
      <c r="AL63" s="500"/>
      <c r="AM63" s="43"/>
      <c r="AN63" s="43"/>
      <c r="AO63" s="43"/>
      <c r="AP63" s="43"/>
      <c r="AQ63" s="43"/>
      <c r="AR63" s="43"/>
      <c r="AS63" s="43"/>
      <c r="AT63" s="43"/>
      <c r="AU63" s="43"/>
      <c r="AV63" s="43"/>
      <c r="AW63" s="43"/>
      <c r="AX63" s="43"/>
      <c r="AY63" s="41"/>
      <c r="AZ63" s="41"/>
      <c r="BA63" s="41"/>
      <c r="BB63" s="43"/>
      <c r="BC63" s="43"/>
      <c r="BD63" s="43"/>
      <c r="BE63" s="43"/>
      <c r="BF63" s="43"/>
      <c r="BG63" s="43"/>
      <c r="BH63" s="43"/>
      <c r="BI63" s="43"/>
      <c r="BJ63" s="43"/>
      <c r="BK63" s="43"/>
      <c r="BL63" s="43"/>
      <c r="BM63" s="43"/>
      <c r="BN63" s="43"/>
      <c r="BO63" s="43"/>
      <c r="BP63" s="43"/>
      <c r="BQ63" s="43"/>
      <c r="BR63" s="43"/>
      <c r="BS63" s="43"/>
      <c r="BT63" s="43"/>
      <c r="BU63" s="43"/>
    </row>
    <row r="64" spans="1:73" ht="12.75" customHeight="1"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500"/>
      <c r="AL64" s="500"/>
      <c r="AM64" s="43"/>
      <c r="AN64" s="43"/>
      <c r="AO64" s="43"/>
      <c r="AP64" s="43"/>
      <c r="AQ64" s="43"/>
      <c r="AR64" s="43"/>
      <c r="AS64" s="43"/>
      <c r="AT64" s="43"/>
      <c r="AU64" s="43"/>
      <c r="AV64" s="43"/>
      <c r="AW64" s="43"/>
      <c r="AX64" s="43"/>
      <c r="AY64" s="41"/>
      <c r="AZ64" s="41"/>
      <c r="BA64" s="41"/>
      <c r="BB64" s="43"/>
      <c r="BC64" s="43"/>
      <c r="BD64" s="43"/>
      <c r="BE64" s="43"/>
      <c r="BF64" s="43"/>
      <c r="BG64" s="43"/>
      <c r="BH64" s="43"/>
      <c r="BI64" s="43"/>
      <c r="BJ64" s="43"/>
      <c r="BK64" s="43"/>
      <c r="BL64" s="43"/>
      <c r="BM64" s="43"/>
      <c r="BN64" s="43"/>
      <c r="BO64" s="43"/>
      <c r="BP64" s="43"/>
      <c r="BQ64" s="43"/>
      <c r="BR64" s="43"/>
      <c r="BS64" s="43"/>
      <c r="BT64" s="43"/>
      <c r="BU64" s="43"/>
    </row>
    <row r="65" spans="1:73" ht="12.75" customHeight="1" x14ac:dyDescent="0.2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500"/>
      <c r="AL65" s="500"/>
      <c r="AM65" s="43"/>
      <c r="AN65" s="43"/>
      <c r="AO65" s="43"/>
      <c r="AP65" s="43"/>
      <c r="AQ65" s="43"/>
      <c r="AR65" s="43"/>
      <c r="AS65" s="43"/>
      <c r="AT65" s="43"/>
      <c r="AU65" s="43"/>
      <c r="AV65" s="43"/>
      <c r="AW65" s="43"/>
      <c r="AX65" s="43"/>
      <c r="AY65" s="41"/>
      <c r="AZ65" s="41"/>
      <c r="BA65" s="41"/>
      <c r="BB65" s="43"/>
      <c r="BC65" s="43"/>
      <c r="BD65" s="43"/>
      <c r="BE65" s="43"/>
      <c r="BF65" s="43"/>
      <c r="BG65" s="43"/>
      <c r="BH65" s="43"/>
      <c r="BI65" s="43"/>
      <c r="BJ65" s="43"/>
      <c r="BK65" s="43"/>
      <c r="BL65" s="43"/>
      <c r="BM65" s="43"/>
      <c r="BN65" s="43"/>
      <c r="BO65" s="43"/>
      <c r="BP65" s="43"/>
      <c r="BQ65" s="43"/>
      <c r="BR65" s="43"/>
      <c r="BS65" s="43"/>
      <c r="BT65" s="43"/>
      <c r="BU65" s="43"/>
    </row>
    <row r="66" spans="1:73" ht="12.75" customHeight="1"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500"/>
      <c r="AL66" s="500"/>
      <c r="AM66" s="43"/>
      <c r="AN66" s="43"/>
      <c r="AO66" s="43"/>
      <c r="AP66" s="43"/>
      <c r="AQ66" s="43"/>
      <c r="AR66" s="43"/>
      <c r="AS66" s="43"/>
      <c r="AT66" s="43"/>
      <c r="AU66" s="43"/>
      <c r="AV66" s="43"/>
      <c r="AW66" s="43"/>
      <c r="AX66" s="43"/>
      <c r="AY66" s="41"/>
      <c r="AZ66" s="41"/>
      <c r="BA66" s="41"/>
      <c r="BB66" s="43"/>
      <c r="BC66" s="43"/>
      <c r="BD66" s="43"/>
      <c r="BE66" s="43"/>
      <c r="BF66" s="43"/>
      <c r="BG66" s="43"/>
      <c r="BH66" s="43"/>
      <c r="BI66" s="43"/>
      <c r="BJ66" s="43"/>
      <c r="BK66" s="43"/>
      <c r="BL66" s="43"/>
      <c r="BM66" s="43"/>
      <c r="BN66" s="43"/>
      <c r="BO66" s="43"/>
      <c r="BP66" s="43"/>
      <c r="BQ66" s="43"/>
      <c r="BR66" s="43"/>
      <c r="BS66" s="43"/>
      <c r="BT66" s="43"/>
      <c r="BU66" s="43"/>
    </row>
    <row r="67" spans="1:73" ht="12.75" customHeight="1"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500"/>
      <c r="AL67" s="500"/>
      <c r="AM67" s="43"/>
      <c r="AN67" s="43"/>
      <c r="AO67" s="43"/>
      <c r="AP67" s="43"/>
      <c r="AQ67" s="43"/>
      <c r="AR67" s="43"/>
      <c r="AS67" s="43"/>
      <c r="AT67" s="43"/>
      <c r="AU67" s="43"/>
      <c r="AV67" s="43"/>
      <c r="AW67" s="43"/>
      <c r="AX67" s="43"/>
      <c r="AY67" s="41"/>
      <c r="AZ67" s="41"/>
      <c r="BA67" s="41"/>
      <c r="BB67" s="43"/>
      <c r="BC67" s="43"/>
      <c r="BD67" s="43"/>
      <c r="BE67" s="43"/>
      <c r="BF67" s="43"/>
      <c r="BG67" s="43"/>
      <c r="BH67" s="43"/>
      <c r="BI67" s="43"/>
      <c r="BJ67" s="43"/>
      <c r="BK67" s="43"/>
      <c r="BL67" s="43"/>
      <c r="BM67" s="43"/>
      <c r="BN67" s="43"/>
      <c r="BO67" s="43"/>
      <c r="BP67" s="43"/>
      <c r="BQ67" s="43"/>
      <c r="BR67" s="43"/>
      <c r="BS67" s="43"/>
      <c r="BT67" s="43"/>
      <c r="BU67" s="43"/>
    </row>
    <row r="68" spans="1:73" ht="12.75" customHeight="1"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500"/>
      <c r="AL68" s="500"/>
      <c r="AM68" s="43"/>
      <c r="AN68" s="43"/>
      <c r="AO68" s="43"/>
      <c r="AP68" s="43"/>
      <c r="AQ68" s="43"/>
      <c r="AR68" s="43"/>
      <c r="AS68" s="43"/>
      <c r="AT68" s="43"/>
      <c r="AU68" s="43"/>
      <c r="AV68" s="43"/>
      <c r="AW68" s="43"/>
      <c r="AX68" s="43"/>
      <c r="AY68" s="41"/>
      <c r="AZ68" s="41"/>
      <c r="BA68" s="41"/>
      <c r="BB68" s="43"/>
      <c r="BC68" s="43"/>
      <c r="BD68" s="43"/>
      <c r="BE68" s="43"/>
      <c r="BF68" s="43"/>
      <c r="BG68" s="43"/>
      <c r="BH68" s="43"/>
      <c r="BI68" s="43"/>
      <c r="BJ68" s="43"/>
      <c r="BK68" s="43"/>
      <c r="BL68" s="43"/>
      <c r="BM68" s="43"/>
      <c r="BN68" s="43"/>
      <c r="BO68" s="43"/>
      <c r="BP68" s="43"/>
      <c r="BQ68" s="43"/>
      <c r="BR68" s="43"/>
      <c r="BS68" s="43"/>
      <c r="BT68" s="43"/>
      <c r="BU68" s="43"/>
    </row>
    <row r="69" spans="1:73" ht="12.75" customHeight="1"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500"/>
      <c r="AL69" s="500"/>
      <c r="AM69" s="43"/>
      <c r="AN69" s="43"/>
      <c r="AO69" s="43"/>
      <c r="AP69" s="43"/>
      <c r="AQ69" s="43"/>
      <c r="AR69" s="43"/>
      <c r="AS69" s="43"/>
      <c r="AT69" s="43"/>
      <c r="AU69" s="43"/>
      <c r="AV69" s="43"/>
      <c r="AW69" s="43"/>
      <c r="AX69" s="43"/>
      <c r="AY69" s="41"/>
      <c r="AZ69" s="41"/>
      <c r="BA69" s="41"/>
      <c r="BB69" s="43"/>
      <c r="BC69" s="43"/>
      <c r="BD69" s="43"/>
      <c r="BE69" s="43"/>
      <c r="BF69" s="43"/>
      <c r="BG69" s="43"/>
      <c r="BH69" s="43"/>
      <c r="BI69" s="43"/>
      <c r="BJ69" s="43"/>
      <c r="BK69" s="43"/>
      <c r="BL69" s="43"/>
      <c r="BM69" s="43"/>
      <c r="BN69" s="43"/>
      <c r="BO69" s="43"/>
      <c r="BP69" s="43"/>
      <c r="BQ69" s="43"/>
      <c r="BR69" s="43"/>
      <c r="BS69" s="43"/>
      <c r="BT69" s="43"/>
      <c r="BU69" s="43"/>
    </row>
    <row r="70" spans="1:73" ht="12.75" customHeight="1"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500"/>
      <c r="AL70" s="500"/>
      <c r="AM70" s="43"/>
      <c r="AN70" s="43"/>
      <c r="AO70" s="43"/>
      <c r="AP70" s="43"/>
      <c r="AQ70" s="43"/>
      <c r="AR70" s="43"/>
      <c r="AS70" s="43"/>
      <c r="AT70" s="43"/>
      <c r="AU70" s="43"/>
      <c r="AV70" s="43"/>
      <c r="AW70" s="43"/>
      <c r="AX70" s="43"/>
      <c r="AY70" s="41"/>
      <c r="AZ70" s="41"/>
      <c r="BA70" s="41"/>
      <c r="BB70" s="43"/>
      <c r="BC70" s="43"/>
      <c r="BD70" s="43"/>
      <c r="BE70" s="43"/>
      <c r="BF70" s="43"/>
      <c r="BG70" s="43"/>
      <c r="BH70" s="43"/>
      <c r="BI70" s="43"/>
      <c r="BJ70" s="43"/>
      <c r="BK70" s="43"/>
      <c r="BL70" s="43"/>
      <c r="BM70" s="43"/>
      <c r="BN70" s="43"/>
      <c r="BO70" s="43"/>
      <c r="BP70" s="43"/>
      <c r="BQ70" s="43"/>
      <c r="BR70" s="43"/>
      <c r="BS70" s="43"/>
      <c r="BT70" s="43"/>
      <c r="BU70" s="43"/>
    </row>
    <row r="71" spans="1:73" ht="12.75" customHeight="1"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500"/>
      <c r="AL71" s="500"/>
      <c r="AM71" s="43"/>
      <c r="AN71" s="43"/>
      <c r="AO71" s="43"/>
      <c r="AP71" s="43"/>
      <c r="AQ71" s="43"/>
      <c r="AR71" s="43"/>
      <c r="AS71" s="43"/>
      <c r="AT71" s="43"/>
      <c r="AU71" s="43"/>
      <c r="AV71" s="43"/>
      <c r="AW71" s="43"/>
      <c r="AX71" s="43"/>
      <c r="AY71" s="41"/>
      <c r="AZ71" s="41"/>
      <c r="BA71" s="41"/>
      <c r="BB71" s="43"/>
      <c r="BC71" s="43"/>
      <c r="BD71" s="43"/>
      <c r="BE71" s="43"/>
      <c r="BF71" s="43"/>
      <c r="BG71" s="43"/>
      <c r="BH71" s="43"/>
      <c r="BI71" s="43"/>
      <c r="BJ71" s="43"/>
      <c r="BK71" s="43"/>
      <c r="BL71" s="43"/>
      <c r="BM71" s="43"/>
      <c r="BN71" s="43"/>
      <c r="BO71" s="43"/>
      <c r="BP71" s="43"/>
      <c r="BQ71" s="43"/>
      <c r="BR71" s="43"/>
      <c r="BS71" s="43"/>
      <c r="BT71" s="43"/>
      <c r="BU71" s="43"/>
    </row>
    <row r="72" spans="1:73" ht="12.75" customHeight="1"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500"/>
      <c r="AL72" s="500"/>
      <c r="AM72" s="43"/>
      <c r="AN72" s="43"/>
      <c r="AO72" s="43"/>
      <c r="AP72" s="43"/>
      <c r="AQ72" s="43"/>
      <c r="AR72" s="43"/>
      <c r="AS72" s="43"/>
      <c r="AT72" s="43"/>
      <c r="AU72" s="43"/>
      <c r="AV72" s="43"/>
      <c r="AW72" s="43"/>
      <c r="AX72" s="43"/>
      <c r="AY72" s="41"/>
      <c r="AZ72" s="41"/>
      <c r="BA72" s="41"/>
      <c r="BB72" s="43"/>
      <c r="BC72" s="43"/>
      <c r="BD72" s="43"/>
      <c r="BE72" s="43"/>
      <c r="BF72" s="43"/>
      <c r="BG72" s="43"/>
      <c r="BH72" s="43"/>
      <c r="BI72" s="43"/>
      <c r="BJ72" s="43"/>
      <c r="BK72" s="43"/>
      <c r="BL72" s="43"/>
      <c r="BM72" s="43"/>
      <c r="BN72" s="43"/>
      <c r="BO72" s="43"/>
      <c r="BP72" s="43"/>
      <c r="BQ72" s="43"/>
      <c r="BR72" s="43"/>
      <c r="BS72" s="43"/>
      <c r="BT72" s="43"/>
      <c r="BU72" s="43"/>
    </row>
    <row r="73" spans="1:73" ht="12.75" customHeight="1" x14ac:dyDescent="0.2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500"/>
      <c r="AL73" s="500"/>
      <c r="AM73" s="43"/>
      <c r="AN73" s="43"/>
      <c r="AO73" s="43"/>
      <c r="AP73" s="43"/>
      <c r="AQ73" s="43"/>
      <c r="AR73" s="43"/>
      <c r="AS73" s="43"/>
      <c r="AT73" s="43"/>
      <c r="AU73" s="43"/>
      <c r="AV73" s="43"/>
      <c r="AW73" s="43"/>
      <c r="AX73" s="43"/>
      <c r="AY73" s="41"/>
      <c r="AZ73" s="41"/>
      <c r="BA73" s="41"/>
      <c r="BB73" s="43"/>
      <c r="BC73" s="43"/>
      <c r="BD73" s="43"/>
      <c r="BE73" s="43"/>
      <c r="BF73" s="43"/>
      <c r="BG73" s="43"/>
      <c r="BH73" s="43"/>
      <c r="BI73" s="43"/>
      <c r="BJ73" s="43"/>
      <c r="BK73" s="43"/>
      <c r="BL73" s="43"/>
      <c r="BM73" s="43"/>
      <c r="BN73" s="43"/>
      <c r="BO73" s="43"/>
      <c r="BP73" s="43"/>
      <c r="BQ73" s="43"/>
      <c r="BR73" s="43"/>
      <c r="BS73" s="43"/>
      <c r="BT73" s="43"/>
      <c r="BU73" s="43"/>
    </row>
    <row r="74" spans="1:73" ht="12.75" customHeight="1" x14ac:dyDescent="0.2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500"/>
      <c r="AL74" s="500"/>
      <c r="AM74" s="43"/>
      <c r="AN74" s="43"/>
      <c r="AO74" s="43"/>
      <c r="AP74" s="43"/>
      <c r="AQ74" s="43"/>
      <c r="AR74" s="43"/>
      <c r="AS74" s="43"/>
      <c r="AT74" s="43"/>
      <c r="AU74" s="43"/>
      <c r="AV74" s="43"/>
      <c r="AW74" s="43"/>
      <c r="AX74" s="43"/>
      <c r="AY74" s="41"/>
      <c r="AZ74" s="41"/>
      <c r="BA74" s="41"/>
      <c r="BB74" s="43"/>
      <c r="BC74" s="43"/>
      <c r="BD74" s="43"/>
      <c r="BE74" s="43"/>
      <c r="BF74" s="43"/>
      <c r="BG74" s="43"/>
      <c r="BH74" s="43"/>
      <c r="BI74" s="43"/>
      <c r="BJ74" s="43"/>
      <c r="BK74" s="43"/>
      <c r="BL74" s="43"/>
      <c r="BM74" s="43"/>
      <c r="BN74" s="43"/>
      <c r="BO74" s="43"/>
      <c r="BP74" s="43"/>
      <c r="BQ74" s="43"/>
      <c r="BR74" s="43"/>
      <c r="BS74" s="43"/>
      <c r="BT74" s="43"/>
      <c r="BU74" s="43"/>
    </row>
    <row r="75" spans="1:73" ht="12.75" customHeight="1" x14ac:dyDescent="0.2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500"/>
      <c r="AL75" s="500"/>
      <c r="AM75" s="43"/>
      <c r="AN75" s="43"/>
      <c r="AO75" s="43"/>
      <c r="AP75" s="43"/>
      <c r="AQ75" s="43"/>
      <c r="AR75" s="43"/>
      <c r="AS75" s="43"/>
      <c r="AT75" s="43"/>
      <c r="AU75" s="43"/>
      <c r="AV75" s="43"/>
      <c r="AW75" s="43"/>
      <c r="AX75" s="43"/>
      <c r="AY75" s="41"/>
      <c r="AZ75" s="41"/>
      <c r="BA75" s="41"/>
      <c r="BB75" s="43"/>
      <c r="BC75" s="43"/>
      <c r="BD75" s="43"/>
      <c r="BE75" s="43"/>
      <c r="BF75" s="43"/>
      <c r="BG75" s="43"/>
      <c r="BH75" s="43"/>
      <c r="BI75" s="43"/>
      <c r="BJ75" s="43"/>
      <c r="BK75" s="43"/>
      <c r="BL75" s="43"/>
      <c r="BM75" s="43"/>
      <c r="BN75" s="43"/>
      <c r="BO75" s="43"/>
      <c r="BP75" s="43"/>
      <c r="BQ75" s="43"/>
      <c r="BR75" s="43"/>
      <c r="BS75" s="43"/>
      <c r="BT75" s="43"/>
      <c r="BU75" s="43"/>
    </row>
    <row r="76" spans="1:73" ht="12.75" customHeight="1" x14ac:dyDescent="0.2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500"/>
      <c r="AL76" s="500"/>
      <c r="AM76" s="43"/>
      <c r="AN76" s="43"/>
      <c r="AO76" s="43"/>
      <c r="AP76" s="43"/>
      <c r="AQ76" s="43"/>
      <c r="AR76" s="43"/>
      <c r="AS76" s="43"/>
      <c r="AT76" s="43"/>
      <c r="AU76" s="43"/>
      <c r="AV76" s="43"/>
      <c r="AW76" s="43"/>
      <c r="AX76" s="43"/>
      <c r="AY76" s="41"/>
      <c r="AZ76" s="41"/>
      <c r="BA76" s="41"/>
      <c r="BB76" s="43"/>
      <c r="BC76" s="43"/>
      <c r="BD76" s="43"/>
      <c r="BE76" s="43"/>
      <c r="BF76" s="43"/>
      <c r="BG76" s="43"/>
      <c r="BH76" s="43"/>
      <c r="BI76" s="43"/>
      <c r="BJ76" s="43"/>
      <c r="BK76" s="43"/>
      <c r="BL76" s="43"/>
      <c r="BM76" s="43"/>
      <c r="BN76" s="43"/>
      <c r="BO76" s="43"/>
      <c r="BP76" s="43"/>
      <c r="BQ76" s="43"/>
      <c r="BR76" s="43"/>
      <c r="BS76" s="43"/>
      <c r="BT76" s="43"/>
      <c r="BU76" s="43"/>
    </row>
    <row r="77" spans="1:73" ht="12.75" customHeight="1" x14ac:dyDescent="0.2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500"/>
      <c r="AL77" s="500"/>
      <c r="AM77" s="43"/>
      <c r="AN77" s="43"/>
      <c r="AO77" s="43"/>
      <c r="AP77" s="43"/>
      <c r="AQ77" s="43"/>
      <c r="AR77" s="43"/>
      <c r="AS77" s="43"/>
      <c r="AT77" s="43"/>
      <c r="AU77" s="43"/>
      <c r="AV77" s="43"/>
      <c r="AW77" s="43"/>
      <c r="AX77" s="43"/>
      <c r="AY77" s="41"/>
      <c r="AZ77" s="41"/>
      <c r="BA77" s="41"/>
      <c r="BB77" s="43"/>
      <c r="BC77" s="43"/>
      <c r="BD77" s="43"/>
      <c r="BE77" s="43"/>
      <c r="BF77" s="43"/>
      <c r="BG77" s="43"/>
      <c r="BH77" s="43"/>
      <c r="BI77" s="43"/>
      <c r="BJ77" s="43"/>
      <c r="BK77" s="43"/>
      <c r="BL77" s="43"/>
      <c r="BM77" s="43"/>
      <c r="BN77" s="43"/>
      <c r="BO77" s="43"/>
      <c r="BP77" s="43"/>
      <c r="BQ77" s="43"/>
      <c r="BR77" s="43"/>
      <c r="BS77" s="43"/>
      <c r="BT77" s="43"/>
      <c r="BU77" s="43"/>
    </row>
    <row r="78" spans="1:73" ht="12.75" customHeight="1" x14ac:dyDescent="0.2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500"/>
      <c r="AL78" s="500"/>
      <c r="AM78" s="43"/>
      <c r="AN78" s="43"/>
      <c r="AO78" s="43"/>
      <c r="AP78" s="43"/>
      <c r="AQ78" s="43"/>
      <c r="AR78" s="43"/>
      <c r="AS78" s="43"/>
      <c r="AT78" s="43"/>
      <c r="AU78" s="43"/>
      <c r="AV78" s="43"/>
      <c r="AW78" s="43"/>
      <c r="AX78" s="43"/>
      <c r="AY78" s="41"/>
      <c r="AZ78" s="41"/>
      <c r="BA78" s="41"/>
      <c r="BB78" s="43"/>
      <c r="BC78" s="43"/>
      <c r="BD78" s="43"/>
      <c r="BE78" s="43"/>
      <c r="BF78" s="43"/>
      <c r="BG78" s="43"/>
      <c r="BH78" s="43"/>
      <c r="BI78" s="43"/>
      <c r="BJ78" s="43"/>
      <c r="BK78" s="43"/>
      <c r="BL78" s="43"/>
      <c r="BM78" s="43"/>
      <c r="BN78" s="43"/>
      <c r="BO78" s="43"/>
      <c r="BP78" s="43"/>
      <c r="BQ78" s="43"/>
      <c r="BR78" s="43"/>
      <c r="BS78" s="43"/>
      <c r="BT78" s="43"/>
      <c r="BU78" s="43"/>
    </row>
    <row r="79" spans="1:73" ht="12.75" customHeight="1" x14ac:dyDescent="0.2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500"/>
      <c r="AL79" s="500"/>
      <c r="AM79" s="43"/>
      <c r="AN79" s="43"/>
      <c r="AO79" s="43"/>
      <c r="AP79" s="43"/>
      <c r="AQ79" s="43"/>
      <c r="AR79" s="43"/>
      <c r="AS79" s="43"/>
      <c r="AT79" s="43"/>
      <c r="AU79" s="43"/>
      <c r="AV79" s="43"/>
      <c r="AW79" s="43"/>
      <c r="AX79" s="43"/>
      <c r="AY79" s="41"/>
      <c r="AZ79" s="41"/>
      <c r="BA79" s="41"/>
      <c r="BB79" s="43"/>
      <c r="BC79" s="43"/>
      <c r="BD79" s="43"/>
      <c r="BE79" s="43"/>
      <c r="BF79" s="43"/>
      <c r="BG79" s="43"/>
      <c r="BH79" s="43"/>
      <c r="BI79" s="43"/>
      <c r="BJ79" s="43"/>
      <c r="BK79" s="43"/>
      <c r="BL79" s="43"/>
      <c r="BM79" s="43"/>
      <c r="BN79" s="43"/>
      <c r="BO79" s="43"/>
      <c r="BP79" s="43"/>
      <c r="BQ79" s="43"/>
      <c r="BR79" s="43"/>
      <c r="BS79" s="43"/>
      <c r="BT79" s="43"/>
      <c r="BU79" s="43"/>
    </row>
    <row r="80" spans="1:73" ht="12.75" customHeight="1" x14ac:dyDescent="0.2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500"/>
      <c r="AL80" s="500"/>
      <c r="AM80" s="43"/>
      <c r="AN80" s="43"/>
      <c r="AO80" s="43"/>
      <c r="AP80" s="43"/>
      <c r="AQ80" s="43"/>
      <c r="AR80" s="43"/>
      <c r="AS80" s="43"/>
      <c r="AT80" s="43"/>
      <c r="AU80" s="43"/>
      <c r="AV80" s="43"/>
      <c r="AW80" s="43"/>
      <c r="AX80" s="43"/>
      <c r="AY80" s="41"/>
      <c r="AZ80" s="41"/>
      <c r="BA80" s="41"/>
      <c r="BB80" s="43"/>
      <c r="BC80" s="43"/>
      <c r="BD80" s="43"/>
      <c r="BE80" s="43"/>
      <c r="BF80" s="43"/>
      <c r="BG80" s="43"/>
      <c r="BH80" s="43"/>
      <c r="BI80" s="43"/>
      <c r="BJ80" s="43"/>
      <c r="BK80" s="43"/>
      <c r="BL80" s="43"/>
      <c r="BM80" s="43"/>
      <c r="BN80" s="43"/>
      <c r="BO80" s="43"/>
      <c r="BP80" s="43"/>
      <c r="BQ80" s="43"/>
      <c r="BR80" s="43"/>
      <c r="BS80" s="43"/>
      <c r="BT80" s="43"/>
      <c r="BU80" s="43"/>
    </row>
    <row r="81" spans="1:73" ht="12.75" customHeight="1" x14ac:dyDescent="0.2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500"/>
      <c r="AL81" s="500"/>
      <c r="AM81" s="43"/>
      <c r="AN81" s="43"/>
      <c r="AO81" s="43"/>
      <c r="AP81" s="43"/>
      <c r="AQ81" s="43"/>
      <c r="AR81" s="43"/>
      <c r="AS81" s="43"/>
      <c r="AT81" s="43"/>
      <c r="AU81" s="43"/>
      <c r="AV81" s="43"/>
      <c r="AW81" s="43"/>
      <c r="AX81" s="43"/>
      <c r="AY81" s="41"/>
      <c r="AZ81" s="41"/>
      <c r="BA81" s="41"/>
      <c r="BB81" s="43"/>
      <c r="BC81" s="43"/>
      <c r="BD81" s="43"/>
      <c r="BE81" s="43"/>
      <c r="BF81" s="43"/>
      <c r="BG81" s="43"/>
      <c r="BH81" s="43"/>
      <c r="BI81" s="43"/>
      <c r="BJ81" s="43"/>
      <c r="BK81" s="43"/>
      <c r="BL81" s="43"/>
      <c r="BM81" s="43"/>
      <c r="BN81" s="43"/>
      <c r="BO81" s="43"/>
      <c r="BP81" s="43"/>
      <c r="BQ81" s="43"/>
      <c r="BR81" s="43"/>
      <c r="BS81" s="43"/>
      <c r="BT81" s="43"/>
      <c r="BU81" s="43"/>
    </row>
    <row r="82" spans="1:73" ht="12.75" customHeight="1" x14ac:dyDescent="0.2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500"/>
      <c r="AL82" s="500"/>
      <c r="AM82" s="43"/>
      <c r="AN82" s="43"/>
      <c r="AO82" s="43"/>
      <c r="AP82" s="43"/>
      <c r="AQ82" s="43"/>
      <c r="AR82" s="43"/>
      <c r="AS82" s="43"/>
      <c r="AT82" s="43"/>
      <c r="AU82" s="43"/>
      <c r="AV82" s="43"/>
      <c r="AW82" s="43"/>
      <c r="AX82" s="43"/>
      <c r="AY82" s="41"/>
      <c r="AZ82" s="41"/>
      <c r="BA82" s="41"/>
      <c r="BB82" s="43"/>
      <c r="BC82" s="43"/>
      <c r="BD82" s="43"/>
      <c r="BE82" s="43"/>
      <c r="BF82" s="43"/>
      <c r="BG82" s="43"/>
      <c r="BH82" s="43"/>
      <c r="BI82" s="43"/>
      <c r="BJ82" s="43"/>
      <c r="BK82" s="43"/>
      <c r="BL82" s="43"/>
      <c r="BM82" s="43"/>
      <c r="BN82" s="43"/>
      <c r="BO82" s="43"/>
      <c r="BP82" s="43"/>
      <c r="BQ82" s="43"/>
      <c r="BR82" s="43"/>
      <c r="BS82" s="43"/>
      <c r="BT82" s="43"/>
      <c r="BU82" s="43"/>
    </row>
    <row r="83" spans="1:73" ht="12.75" customHeight="1" x14ac:dyDescent="0.2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500"/>
      <c r="AL83" s="500"/>
      <c r="AM83" s="43"/>
      <c r="AN83" s="43"/>
      <c r="AO83" s="43"/>
      <c r="AP83" s="43"/>
      <c r="AQ83" s="43"/>
      <c r="AR83" s="43"/>
      <c r="AS83" s="43"/>
      <c r="AT83" s="43"/>
      <c r="AU83" s="43"/>
      <c r="AV83" s="43"/>
      <c r="AW83" s="43"/>
      <c r="AX83" s="43"/>
      <c r="AY83" s="41"/>
      <c r="AZ83" s="41"/>
      <c r="BA83" s="41"/>
      <c r="BB83" s="43"/>
      <c r="BC83" s="43"/>
      <c r="BD83" s="43"/>
      <c r="BE83" s="43"/>
      <c r="BF83" s="43"/>
      <c r="BG83" s="43"/>
      <c r="BH83" s="43"/>
      <c r="BI83" s="43"/>
      <c r="BJ83" s="43"/>
      <c r="BK83" s="43"/>
      <c r="BL83" s="43"/>
      <c r="BM83" s="43"/>
      <c r="BN83" s="43"/>
      <c r="BO83" s="43"/>
      <c r="BP83" s="43"/>
      <c r="BQ83" s="43"/>
      <c r="BR83" s="43"/>
      <c r="BS83" s="43"/>
      <c r="BT83" s="43"/>
      <c r="BU83" s="43"/>
    </row>
    <row r="84" spans="1:73" ht="12.75" customHeight="1" x14ac:dyDescent="0.2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500"/>
      <c r="AL84" s="500"/>
      <c r="AM84" s="43"/>
      <c r="AN84" s="43"/>
      <c r="AO84" s="43"/>
      <c r="AP84" s="43"/>
      <c r="AQ84" s="43"/>
      <c r="AR84" s="43"/>
      <c r="AS84" s="43"/>
      <c r="AT84" s="43"/>
      <c r="AU84" s="43"/>
      <c r="AV84" s="43"/>
      <c r="AW84" s="43"/>
      <c r="AX84" s="43"/>
      <c r="AY84" s="41"/>
      <c r="AZ84" s="41"/>
      <c r="BA84" s="41"/>
      <c r="BB84" s="43"/>
      <c r="BC84" s="43"/>
      <c r="BD84" s="43"/>
      <c r="BE84" s="43"/>
      <c r="BF84" s="43"/>
      <c r="BG84" s="43"/>
      <c r="BH84" s="43"/>
      <c r="BI84" s="43"/>
      <c r="BJ84" s="43"/>
      <c r="BK84" s="43"/>
      <c r="BL84" s="43"/>
      <c r="BM84" s="43"/>
      <c r="BN84" s="43"/>
      <c r="BO84" s="43"/>
      <c r="BP84" s="43"/>
      <c r="BQ84" s="43"/>
      <c r="BR84" s="43"/>
      <c r="BS84" s="43"/>
      <c r="BT84" s="43"/>
      <c r="BU84" s="43"/>
    </row>
    <row r="85" spans="1:73" ht="12.75" customHeight="1" x14ac:dyDescent="0.2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500"/>
      <c r="AL85" s="500"/>
      <c r="AM85" s="43"/>
      <c r="AN85" s="43"/>
      <c r="AO85" s="43"/>
      <c r="AP85" s="43"/>
      <c r="AQ85" s="43"/>
      <c r="AR85" s="43"/>
      <c r="AS85" s="43"/>
      <c r="AT85" s="43"/>
      <c r="AU85" s="43"/>
      <c r="AV85" s="43"/>
      <c r="AW85" s="43"/>
      <c r="AX85" s="43"/>
      <c r="AY85" s="41"/>
      <c r="AZ85" s="41"/>
      <c r="BA85" s="41"/>
      <c r="BB85" s="43"/>
      <c r="BC85" s="43"/>
      <c r="BD85" s="43"/>
      <c r="BE85" s="43"/>
      <c r="BF85" s="43"/>
      <c r="BG85" s="43"/>
      <c r="BH85" s="43"/>
      <c r="BI85" s="43"/>
      <c r="BJ85" s="43"/>
      <c r="BK85" s="43"/>
      <c r="BL85" s="43"/>
      <c r="BM85" s="43"/>
      <c r="BN85" s="43"/>
      <c r="BO85" s="43"/>
      <c r="BP85" s="43"/>
      <c r="BQ85" s="43"/>
      <c r="BR85" s="43"/>
      <c r="BS85" s="43"/>
      <c r="BT85" s="43"/>
      <c r="BU85" s="43"/>
    </row>
    <row r="86" spans="1:73" ht="12.75" customHeight="1" x14ac:dyDescent="0.2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500"/>
      <c r="AL86" s="500"/>
      <c r="AM86" s="43"/>
      <c r="AN86" s="43"/>
      <c r="AO86" s="43"/>
      <c r="AP86" s="43"/>
      <c r="AQ86" s="43"/>
      <c r="AR86" s="43"/>
      <c r="AS86" s="43"/>
      <c r="AT86" s="43"/>
      <c r="AU86" s="43"/>
      <c r="AV86" s="43"/>
      <c r="AW86" s="43"/>
      <c r="AX86" s="43"/>
      <c r="AY86" s="41"/>
      <c r="AZ86" s="41"/>
      <c r="BA86" s="41"/>
      <c r="BB86" s="43"/>
      <c r="BC86" s="43"/>
      <c r="BD86" s="43"/>
      <c r="BE86" s="43"/>
      <c r="BF86" s="43"/>
      <c r="BG86" s="43"/>
      <c r="BH86" s="43"/>
      <c r="BI86" s="43"/>
      <c r="BJ86" s="43"/>
      <c r="BK86" s="43"/>
      <c r="BL86" s="43"/>
      <c r="BM86" s="43"/>
      <c r="BN86" s="43"/>
      <c r="BO86" s="43"/>
      <c r="BP86" s="43"/>
      <c r="BQ86" s="43"/>
      <c r="BR86" s="43"/>
      <c r="BS86" s="43"/>
      <c r="BT86" s="43"/>
      <c r="BU86" s="43"/>
    </row>
    <row r="87" spans="1:73" ht="12.75" customHeight="1"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500"/>
      <c r="AL87" s="500"/>
      <c r="AM87" s="43"/>
      <c r="AN87" s="43"/>
      <c r="AO87" s="43"/>
      <c r="AP87" s="43"/>
      <c r="AQ87" s="43"/>
      <c r="AR87" s="43"/>
      <c r="AS87" s="43"/>
      <c r="AT87" s="43"/>
      <c r="AU87" s="43"/>
      <c r="AV87" s="43"/>
      <c r="AW87" s="43"/>
      <c r="AX87" s="43"/>
      <c r="AY87" s="41"/>
      <c r="AZ87" s="41"/>
      <c r="BA87" s="41"/>
      <c r="BB87" s="43"/>
      <c r="BC87" s="43"/>
      <c r="BD87" s="43"/>
      <c r="BE87" s="43"/>
      <c r="BF87" s="43"/>
      <c r="BG87" s="43"/>
      <c r="BH87" s="43"/>
      <c r="BI87" s="43"/>
      <c r="BJ87" s="43"/>
      <c r="BK87" s="43"/>
      <c r="BL87" s="43"/>
      <c r="BM87" s="43"/>
      <c r="BN87" s="43"/>
      <c r="BO87" s="43"/>
      <c r="BP87" s="43"/>
      <c r="BQ87" s="43"/>
      <c r="BR87" s="43"/>
      <c r="BS87" s="43"/>
      <c r="BT87" s="43"/>
      <c r="BU87" s="43"/>
    </row>
    <row r="88" spans="1:73" ht="12.75" customHeight="1" x14ac:dyDescent="0.2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500"/>
      <c r="AL88" s="500"/>
      <c r="AM88" s="43"/>
      <c r="AN88" s="43"/>
      <c r="AO88" s="43"/>
      <c r="AP88" s="43"/>
      <c r="AQ88" s="43"/>
      <c r="AR88" s="43"/>
      <c r="AS88" s="43"/>
      <c r="AT88" s="43"/>
      <c r="AU88" s="43"/>
      <c r="AV88" s="43"/>
      <c r="AW88" s="43"/>
      <c r="AX88" s="43"/>
      <c r="AY88" s="41"/>
      <c r="AZ88" s="41"/>
      <c r="BA88" s="41"/>
      <c r="BB88" s="43"/>
      <c r="BC88" s="43"/>
      <c r="BD88" s="43"/>
      <c r="BE88" s="43"/>
      <c r="BF88" s="43"/>
      <c r="BG88" s="43"/>
      <c r="BH88" s="43"/>
      <c r="BI88" s="43"/>
      <c r="BJ88" s="43"/>
      <c r="BK88" s="43"/>
      <c r="BL88" s="43"/>
      <c r="BM88" s="43"/>
      <c r="BN88" s="43"/>
      <c r="BO88" s="43"/>
      <c r="BP88" s="43"/>
      <c r="BQ88" s="43"/>
      <c r="BR88" s="43"/>
      <c r="BS88" s="43"/>
      <c r="BT88" s="43"/>
      <c r="BU88" s="43"/>
    </row>
    <row r="89" spans="1:73" ht="12.75" customHeight="1" x14ac:dyDescent="0.2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500"/>
      <c r="AL89" s="500"/>
      <c r="AM89" s="43"/>
      <c r="AN89" s="43"/>
      <c r="AO89" s="43"/>
      <c r="AP89" s="43"/>
      <c r="AQ89" s="43"/>
      <c r="AR89" s="43"/>
      <c r="AS89" s="43"/>
      <c r="AT89" s="43"/>
      <c r="AU89" s="43"/>
      <c r="AV89" s="43"/>
      <c r="AW89" s="43"/>
      <c r="AX89" s="43"/>
      <c r="AY89" s="41"/>
      <c r="AZ89" s="41"/>
      <c r="BA89" s="41"/>
      <c r="BB89" s="43"/>
      <c r="BC89" s="43"/>
      <c r="BD89" s="43"/>
      <c r="BE89" s="43"/>
      <c r="BF89" s="43"/>
      <c r="BG89" s="43"/>
      <c r="BH89" s="43"/>
      <c r="BI89" s="43"/>
      <c r="BJ89" s="43"/>
      <c r="BK89" s="43"/>
      <c r="BL89" s="43"/>
      <c r="BM89" s="43"/>
      <c r="BN89" s="43"/>
      <c r="BO89" s="43"/>
      <c r="BP89" s="43"/>
      <c r="BQ89" s="43"/>
      <c r="BR89" s="43"/>
      <c r="BS89" s="43"/>
      <c r="BT89" s="43"/>
      <c r="BU89" s="43"/>
    </row>
    <row r="90" spans="1:73" ht="12.75" customHeight="1" x14ac:dyDescent="0.2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500"/>
      <c r="AL90" s="500"/>
      <c r="AM90" s="43"/>
      <c r="AN90" s="43"/>
      <c r="AO90" s="43"/>
      <c r="AP90" s="43"/>
      <c r="AQ90" s="43"/>
      <c r="AR90" s="43"/>
      <c r="AS90" s="43"/>
      <c r="AT90" s="43"/>
      <c r="AU90" s="43"/>
      <c r="AV90" s="43"/>
      <c r="AW90" s="43"/>
      <c r="AX90" s="43"/>
      <c r="AY90" s="41"/>
      <c r="AZ90" s="41"/>
      <c r="BA90" s="41"/>
      <c r="BB90" s="43"/>
      <c r="BC90" s="43"/>
      <c r="BD90" s="43"/>
      <c r="BE90" s="43"/>
      <c r="BF90" s="43"/>
      <c r="BG90" s="43"/>
      <c r="BH90" s="43"/>
      <c r="BI90" s="43"/>
      <c r="BJ90" s="43"/>
      <c r="BK90" s="43"/>
      <c r="BL90" s="43"/>
      <c r="BM90" s="43"/>
      <c r="BN90" s="43"/>
      <c r="BO90" s="43"/>
      <c r="BP90" s="43"/>
      <c r="BQ90" s="43"/>
      <c r="BR90" s="43"/>
      <c r="BS90" s="43"/>
      <c r="BT90" s="43"/>
      <c r="BU90" s="43"/>
    </row>
    <row r="91" spans="1:73" ht="12.75" customHeight="1" x14ac:dyDescent="0.2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500"/>
      <c r="AL91" s="500"/>
      <c r="AM91" s="43"/>
      <c r="AN91" s="43"/>
      <c r="AO91" s="43"/>
      <c r="AP91" s="43"/>
      <c r="AQ91" s="43"/>
      <c r="AR91" s="43"/>
      <c r="AS91" s="43"/>
      <c r="AT91" s="43"/>
      <c r="AU91" s="43"/>
      <c r="AV91" s="43"/>
      <c r="AW91" s="43"/>
      <c r="AX91" s="43"/>
      <c r="AY91" s="41"/>
      <c r="AZ91" s="41"/>
      <c r="BA91" s="41"/>
      <c r="BB91" s="43"/>
      <c r="BC91" s="43"/>
      <c r="BD91" s="43"/>
      <c r="BE91" s="43"/>
      <c r="BF91" s="43"/>
      <c r="BG91" s="43"/>
      <c r="BH91" s="43"/>
      <c r="BI91" s="43"/>
      <c r="BJ91" s="43"/>
      <c r="BK91" s="43"/>
      <c r="BL91" s="43"/>
      <c r="BM91" s="43"/>
      <c r="BN91" s="43"/>
      <c r="BO91" s="43"/>
      <c r="BP91" s="43"/>
      <c r="BQ91" s="43"/>
      <c r="BR91" s="43"/>
      <c r="BS91" s="43"/>
      <c r="BT91" s="43"/>
      <c r="BU91" s="43"/>
    </row>
    <row r="92" spans="1:73" ht="12.75" customHeight="1" x14ac:dyDescent="0.2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500"/>
      <c r="AL92" s="500"/>
      <c r="AM92" s="43"/>
      <c r="AN92" s="43"/>
      <c r="AO92" s="43"/>
      <c r="AP92" s="43"/>
      <c r="AQ92" s="43"/>
      <c r="AR92" s="43"/>
      <c r="AS92" s="43"/>
      <c r="AT92" s="43"/>
      <c r="AU92" s="43"/>
      <c r="AV92" s="43"/>
      <c r="AW92" s="43"/>
      <c r="AX92" s="43"/>
      <c r="AY92" s="41"/>
      <c r="AZ92" s="41"/>
      <c r="BA92" s="41"/>
      <c r="BB92" s="43"/>
      <c r="BC92" s="43"/>
      <c r="BD92" s="43"/>
      <c r="BE92" s="43"/>
      <c r="BF92" s="43"/>
      <c r="BG92" s="43"/>
      <c r="BH92" s="43"/>
      <c r="BI92" s="43"/>
      <c r="BJ92" s="43"/>
      <c r="BK92" s="43"/>
      <c r="BL92" s="43"/>
      <c r="BM92" s="43"/>
      <c r="BN92" s="43"/>
      <c r="BO92" s="43"/>
      <c r="BP92" s="43"/>
      <c r="BQ92" s="43"/>
      <c r="BR92" s="43"/>
      <c r="BS92" s="43"/>
      <c r="BT92" s="43"/>
      <c r="BU92" s="43"/>
    </row>
    <row r="93" spans="1:73" ht="12.75" customHeight="1" x14ac:dyDescent="0.2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500"/>
      <c r="AL93" s="500"/>
      <c r="AM93" s="43"/>
      <c r="AN93" s="43"/>
      <c r="AO93" s="43"/>
      <c r="AP93" s="43"/>
      <c r="AQ93" s="43"/>
      <c r="AR93" s="43"/>
      <c r="AS93" s="43"/>
      <c r="AT93" s="43"/>
      <c r="AU93" s="43"/>
      <c r="AV93" s="43"/>
      <c r="AW93" s="43"/>
      <c r="AX93" s="43"/>
      <c r="AY93" s="41"/>
      <c r="AZ93" s="41"/>
      <c r="BA93" s="41"/>
      <c r="BB93" s="43"/>
      <c r="BC93" s="43"/>
      <c r="BD93" s="43"/>
      <c r="BE93" s="43"/>
      <c r="BF93" s="43"/>
      <c r="BG93" s="43"/>
      <c r="BH93" s="43"/>
      <c r="BI93" s="43"/>
      <c r="BJ93" s="43"/>
      <c r="BK93" s="43"/>
      <c r="BL93" s="43"/>
      <c r="BM93" s="43"/>
      <c r="BN93" s="43"/>
      <c r="BO93" s="43"/>
      <c r="BP93" s="43"/>
      <c r="BQ93" s="43"/>
      <c r="BR93" s="43"/>
      <c r="BS93" s="43"/>
      <c r="BT93" s="43"/>
      <c r="BU93" s="43"/>
    </row>
    <row r="94" spans="1:73" ht="12.75" customHeight="1" x14ac:dyDescent="0.2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500"/>
      <c r="AL94" s="500"/>
      <c r="AM94" s="43"/>
      <c r="AN94" s="43"/>
      <c r="AO94" s="43"/>
      <c r="AP94" s="43"/>
      <c r="AQ94" s="43"/>
      <c r="AR94" s="43"/>
      <c r="AS94" s="43"/>
      <c r="AT94" s="43"/>
      <c r="AU94" s="43"/>
      <c r="AV94" s="43"/>
      <c r="AW94" s="43"/>
      <c r="AX94" s="43"/>
      <c r="AY94" s="41"/>
      <c r="AZ94" s="41"/>
      <c r="BA94" s="41"/>
      <c r="BB94" s="43"/>
      <c r="BC94" s="43"/>
      <c r="BD94" s="43"/>
      <c r="BE94" s="43"/>
      <c r="BF94" s="43"/>
      <c r="BG94" s="43"/>
      <c r="BH94" s="43"/>
      <c r="BI94" s="43"/>
      <c r="BJ94" s="43"/>
      <c r="BK94" s="43"/>
      <c r="BL94" s="43"/>
      <c r="BM94" s="43"/>
      <c r="BN94" s="43"/>
      <c r="BO94" s="43"/>
      <c r="BP94" s="43"/>
      <c r="BQ94" s="43"/>
      <c r="BR94" s="43"/>
      <c r="BS94" s="43"/>
      <c r="BT94" s="43"/>
      <c r="BU94" s="43"/>
    </row>
    <row r="95" spans="1:73" ht="12.75" customHeight="1" x14ac:dyDescent="0.2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500"/>
      <c r="AL95" s="500"/>
      <c r="AM95" s="43"/>
      <c r="AN95" s="43"/>
      <c r="AO95" s="43"/>
      <c r="AP95" s="43"/>
      <c r="AQ95" s="43"/>
      <c r="AR95" s="43"/>
      <c r="AS95" s="43"/>
      <c r="AT95" s="43"/>
      <c r="AU95" s="43"/>
      <c r="AV95" s="43"/>
      <c r="AW95" s="43"/>
      <c r="AX95" s="43"/>
      <c r="AY95" s="41"/>
      <c r="AZ95" s="41"/>
      <c r="BA95" s="41"/>
      <c r="BB95" s="43"/>
      <c r="BC95" s="43"/>
      <c r="BD95" s="43"/>
      <c r="BE95" s="43"/>
      <c r="BF95" s="43"/>
      <c r="BG95" s="43"/>
      <c r="BH95" s="43"/>
      <c r="BI95" s="43"/>
      <c r="BJ95" s="43"/>
      <c r="BK95" s="43"/>
      <c r="BL95" s="43"/>
      <c r="BM95" s="43"/>
      <c r="BN95" s="43"/>
      <c r="BO95" s="43"/>
      <c r="BP95" s="43"/>
      <c r="BQ95" s="43"/>
      <c r="BR95" s="43"/>
      <c r="BS95" s="43"/>
      <c r="BT95" s="43"/>
      <c r="BU95" s="43"/>
    </row>
    <row r="96" spans="1:73" ht="12.75" customHeight="1" x14ac:dyDescent="0.2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500"/>
      <c r="AL96" s="500"/>
      <c r="AM96" s="43"/>
      <c r="AN96" s="43"/>
      <c r="AO96" s="43"/>
      <c r="AP96" s="43"/>
      <c r="AQ96" s="43"/>
      <c r="AR96" s="43"/>
      <c r="AS96" s="43"/>
      <c r="AT96" s="43"/>
      <c r="AU96" s="43"/>
      <c r="AV96" s="43"/>
      <c r="AW96" s="43"/>
      <c r="AX96" s="43"/>
      <c r="AY96" s="41"/>
      <c r="AZ96" s="41"/>
      <c r="BA96" s="41"/>
      <c r="BB96" s="43"/>
      <c r="BC96" s="43"/>
      <c r="BD96" s="43"/>
      <c r="BE96" s="43"/>
      <c r="BF96" s="43"/>
      <c r="BG96" s="43"/>
      <c r="BH96" s="43"/>
      <c r="BI96" s="43"/>
      <c r="BJ96" s="43"/>
      <c r="BK96" s="43"/>
      <c r="BL96" s="43"/>
      <c r="BM96" s="43"/>
      <c r="BN96" s="43"/>
      <c r="BO96" s="43"/>
      <c r="BP96" s="43"/>
      <c r="BQ96" s="43"/>
      <c r="BR96" s="43"/>
      <c r="BS96" s="43"/>
      <c r="BT96" s="43"/>
      <c r="BU96" s="43"/>
    </row>
    <row r="97" spans="1:73" ht="12.75" customHeight="1"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500"/>
      <c r="AL97" s="500"/>
      <c r="AM97" s="43"/>
      <c r="AN97" s="43"/>
      <c r="AO97" s="43"/>
      <c r="AP97" s="43"/>
      <c r="AQ97" s="43"/>
      <c r="AR97" s="43"/>
      <c r="AS97" s="43"/>
      <c r="AT97" s="43"/>
      <c r="AU97" s="43"/>
      <c r="AV97" s="43"/>
      <c r="AW97" s="43"/>
      <c r="AX97" s="43"/>
      <c r="AY97" s="41"/>
      <c r="AZ97" s="41"/>
      <c r="BA97" s="41"/>
      <c r="BB97" s="43"/>
      <c r="BC97" s="43"/>
      <c r="BD97" s="43"/>
      <c r="BE97" s="43"/>
      <c r="BF97" s="43"/>
      <c r="BG97" s="43"/>
      <c r="BH97" s="43"/>
      <c r="BI97" s="43"/>
      <c r="BJ97" s="43"/>
      <c r="BK97" s="43"/>
      <c r="BL97" s="43"/>
      <c r="BM97" s="43"/>
      <c r="BN97" s="43"/>
      <c r="BO97" s="43"/>
      <c r="BP97" s="43"/>
      <c r="BQ97" s="43"/>
      <c r="BR97" s="43"/>
      <c r="BS97" s="43"/>
      <c r="BT97" s="43"/>
      <c r="BU97" s="43"/>
    </row>
    <row r="98" spans="1:73" ht="12.75" customHeight="1"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500"/>
      <c r="AL98" s="500"/>
      <c r="AM98" s="43"/>
      <c r="AN98" s="43"/>
      <c r="AO98" s="43"/>
      <c r="AP98" s="43"/>
      <c r="AQ98" s="43"/>
      <c r="AR98" s="43"/>
      <c r="AS98" s="43"/>
      <c r="AT98" s="43"/>
      <c r="AU98" s="43"/>
      <c r="AV98" s="43"/>
      <c r="AW98" s="43"/>
      <c r="AX98" s="43"/>
      <c r="AY98" s="41"/>
      <c r="AZ98" s="41"/>
      <c r="BA98" s="41"/>
      <c r="BB98" s="43"/>
      <c r="BC98" s="43"/>
      <c r="BD98" s="43"/>
      <c r="BE98" s="43"/>
      <c r="BF98" s="43"/>
      <c r="BG98" s="43"/>
      <c r="BH98" s="43"/>
      <c r="BI98" s="43"/>
      <c r="BJ98" s="43"/>
      <c r="BK98" s="43"/>
      <c r="BL98" s="43"/>
      <c r="BM98" s="43"/>
      <c r="BN98" s="43"/>
      <c r="BO98" s="43"/>
      <c r="BP98" s="43"/>
      <c r="BQ98" s="43"/>
      <c r="BR98" s="43"/>
      <c r="BS98" s="43"/>
      <c r="BT98" s="43"/>
      <c r="BU98" s="43"/>
    </row>
    <row r="99" spans="1:73" ht="12.75" customHeight="1"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500"/>
      <c r="AL99" s="500"/>
      <c r="AM99" s="43"/>
      <c r="AN99" s="43"/>
      <c r="AO99" s="43"/>
      <c r="AP99" s="43"/>
      <c r="AQ99" s="43"/>
      <c r="AR99" s="43"/>
      <c r="AS99" s="43"/>
      <c r="AT99" s="43"/>
      <c r="AU99" s="43"/>
      <c r="AV99" s="43"/>
      <c r="AW99" s="43"/>
      <c r="AX99" s="43"/>
      <c r="AY99" s="41"/>
      <c r="AZ99" s="41"/>
      <c r="BA99" s="41"/>
      <c r="BB99" s="43"/>
      <c r="BC99" s="43"/>
      <c r="BD99" s="43"/>
      <c r="BE99" s="43"/>
      <c r="BF99" s="43"/>
      <c r="BG99" s="43"/>
      <c r="BH99" s="43"/>
      <c r="BI99" s="43"/>
      <c r="BJ99" s="43"/>
      <c r="BK99" s="43"/>
      <c r="BL99" s="43"/>
      <c r="BM99" s="43"/>
      <c r="BN99" s="43"/>
      <c r="BO99" s="43"/>
      <c r="BP99" s="43"/>
      <c r="BQ99" s="43"/>
      <c r="BR99" s="43"/>
      <c r="BS99" s="43"/>
      <c r="BT99" s="43"/>
      <c r="BU99" s="43"/>
    </row>
    <row r="100" spans="1:73" ht="12.75" customHeight="1"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500"/>
      <c r="AL100" s="500"/>
      <c r="AM100" s="43"/>
      <c r="AN100" s="43"/>
      <c r="AO100" s="43"/>
      <c r="AP100" s="43"/>
      <c r="AQ100" s="43"/>
      <c r="AR100" s="43"/>
      <c r="AS100" s="43"/>
      <c r="AT100" s="43"/>
      <c r="AU100" s="43"/>
      <c r="AV100" s="43"/>
      <c r="AW100" s="43"/>
      <c r="AX100" s="43"/>
      <c r="AY100" s="41"/>
      <c r="AZ100" s="41"/>
      <c r="BA100" s="41"/>
      <c r="BB100" s="43"/>
      <c r="BC100" s="43"/>
      <c r="BD100" s="43"/>
      <c r="BE100" s="43"/>
      <c r="BF100" s="43"/>
      <c r="BG100" s="43"/>
      <c r="BH100" s="43"/>
      <c r="BI100" s="43"/>
      <c r="BJ100" s="43"/>
      <c r="BK100" s="43"/>
      <c r="BL100" s="43"/>
      <c r="BM100" s="43"/>
      <c r="BN100" s="43"/>
      <c r="BO100" s="43"/>
      <c r="BP100" s="43"/>
      <c r="BQ100" s="43"/>
      <c r="BR100" s="43"/>
      <c r="BS100" s="43"/>
      <c r="BT100" s="43"/>
      <c r="BU100" s="43"/>
    </row>
    <row r="101" spans="1:73" ht="12.75" customHeight="1"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500"/>
      <c r="AL101" s="500"/>
      <c r="AM101" s="43"/>
      <c r="AN101" s="43"/>
      <c r="AO101" s="43"/>
      <c r="AP101" s="43"/>
      <c r="AQ101" s="43"/>
      <c r="AR101" s="43"/>
      <c r="AS101" s="43"/>
      <c r="AT101" s="43"/>
      <c r="AU101" s="43"/>
      <c r="AV101" s="43"/>
      <c r="AW101" s="43"/>
      <c r="AX101" s="43"/>
      <c r="AY101" s="41"/>
      <c r="AZ101" s="41"/>
      <c r="BA101" s="41"/>
      <c r="BB101" s="43"/>
      <c r="BC101" s="43"/>
      <c r="BD101" s="43"/>
      <c r="BE101" s="43"/>
      <c r="BF101" s="43"/>
      <c r="BG101" s="43"/>
      <c r="BH101" s="43"/>
      <c r="BI101" s="43"/>
      <c r="BJ101" s="43"/>
      <c r="BK101" s="43"/>
      <c r="BL101" s="43"/>
      <c r="BM101" s="43"/>
      <c r="BN101" s="43"/>
      <c r="BO101" s="43"/>
      <c r="BP101" s="43"/>
      <c r="BQ101" s="43"/>
      <c r="BR101" s="43"/>
      <c r="BS101" s="43"/>
      <c r="BT101" s="43"/>
      <c r="BU101" s="43"/>
    </row>
    <row r="102" spans="1:73" ht="12.75" customHeight="1"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500"/>
      <c r="AL102" s="500"/>
      <c r="AM102" s="43"/>
      <c r="AN102" s="43"/>
      <c r="AO102" s="43"/>
      <c r="AP102" s="43"/>
      <c r="AQ102" s="43"/>
      <c r="AR102" s="43"/>
      <c r="AS102" s="43"/>
      <c r="AT102" s="43"/>
      <c r="AU102" s="43"/>
      <c r="AV102" s="43"/>
      <c r="AW102" s="43"/>
      <c r="AX102" s="43"/>
      <c r="AY102" s="41"/>
      <c r="AZ102" s="41"/>
      <c r="BA102" s="41"/>
      <c r="BB102" s="43"/>
      <c r="BC102" s="43"/>
      <c r="BD102" s="43"/>
      <c r="BE102" s="43"/>
      <c r="BF102" s="43"/>
      <c r="BG102" s="43"/>
      <c r="BH102" s="43"/>
      <c r="BI102" s="43"/>
      <c r="BJ102" s="43"/>
      <c r="BK102" s="43"/>
      <c r="BL102" s="43"/>
      <c r="BM102" s="43"/>
      <c r="BN102" s="43"/>
      <c r="BO102" s="43"/>
      <c r="BP102" s="43"/>
      <c r="BQ102" s="43"/>
      <c r="BR102" s="43"/>
      <c r="BS102" s="43"/>
      <c r="BT102" s="43"/>
      <c r="BU102" s="43"/>
    </row>
    <row r="103" spans="1:73" ht="12.75" customHeight="1"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500"/>
      <c r="AL103" s="500"/>
      <c r="AM103" s="43"/>
      <c r="AN103" s="43"/>
      <c r="AO103" s="43"/>
      <c r="AP103" s="43"/>
      <c r="AQ103" s="43"/>
      <c r="AR103" s="43"/>
      <c r="AS103" s="43"/>
      <c r="AT103" s="43"/>
      <c r="AU103" s="43"/>
      <c r="AV103" s="43"/>
      <c r="AW103" s="43"/>
      <c r="AX103" s="43"/>
      <c r="AY103" s="41"/>
      <c r="AZ103" s="41"/>
      <c r="BA103" s="41"/>
      <c r="BB103" s="43"/>
      <c r="BC103" s="43"/>
      <c r="BD103" s="43"/>
      <c r="BE103" s="43"/>
      <c r="BF103" s="43"/>
      <c r="BG103" s="43"/>
      <c r="BH103" s="43"/>
      <c r="BI103" s="43"/>
      <c r="BJ103" s="43"/>
      <c r="BK103" s="43"/>
      <c r="BL103" s="43"/>
      <c r="BM103" s="43"/>
      <c r="BN103" s="43"/>
      <c r="BO103" s="43"/>
      <c r="BP103" s="43"/>
      <c r="BQ103" s="43"/>
      <c r="BR103" s="43"/>
      <c r="BS103" s="43"/>
      <c r="BT103" s="43"/>
      <c r="BU103" s="43"/>
    </row>
    <row r="104" spans="1:73" ht="12.75" customHeight="1"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500"/>
      <c r="AL104" s="500"/>
      <c r="AM104" s="43"/>
      <c r="AN104" s="43"/>
      <c r="AO104" s="43"/>
      <c r="AP104" s="43"/>
      <c r="AQ104" s="43"/>
      <c r="AR104" s="43"/>
      <c r="AS104" s="43"/>
      <c r="AT104" s="43"/>
      <c r="AU104" s="43"/>
      <c r="AV104" s="43"/>
      <c r="AW104" s="43"/>
      <c r="AX104" s="43"/>
      <c r="AY104" s="41"/>
      <c r="AZ104" s="41"/>
      <c r="BA104" s="41"/>
      <c r="BB104" s="43"/>
      <c r="BC104" s="43"/>
      <c r="BD104" s="43"/>
      <c r="BE104" s="43"/>
      <c r="BF104" s="43"/>
      <c r="BG104" s="43"/>
      <c r="BH104" s="43"/>
      <c r="BI104" s="43"/>
      <c r="BJ104" s="43"/>
      <c r="BK104" s="43"/>
      <c r="BL104" s="43"/>
      <c r="BM104" s="43"/>
      <c r="BN104" s="43"/>
      <c r="BO104" s="43"/>
      <c r="BP104" s="43"/>
      <c r="BQ104" s="43"/>
      <c r="BR104" s="43"/>
      <c r="BS104" s="43"/>
      <c r="BT104" s="43"/>
      <c r="BU104" s="43"/>
    </row>
    <row r="105" spans="1:73" ht="12.75" customHeight="1"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500"/>
      <c r="AL105" s="500"/>
      <c r="AM105" s="43"/>
      <c r="AN105" s="43"/>
      <c r="AO105" s="43"/>
      <c r="AP105" s="43"/>
      <c r="AQ105" s="43"/>
      <c r="AR105" s="43"/>
      <c r="AS105" s="43"/>
      <c r="AT105" s="43"/>
      <c r="AU105" s="43"/>
      <c r="AV105" s="43"/>
      <c r="AW105" s="43"/>
      <c r="AX105" s="43"/>
      <c r="AY105" s="41"/>
      <c r="AZ105" s="41"/>
      <c r="BA105" s="41"/>
      <c r="BB105" s="43"/>
      <c r="BC105" s="43"/>
      <c r="BD105" s="43"/>
      <c r="BE105" s="43"/>
      <c r="BF105" s="43"/>
      <c r="BG105" s="43"/>
      <c r="BH105" s="43"/>
      <c r="BI105" s="43"/>
      <c r="BJ105" s="43"/>
      <c r="BK105" s="43"/>
      <c r="BL105" s="43"/>
      <c r="BM105" s="43"/>
      <c r="BN105" s="43"/>
      <c r="BO105" s="43"/>
      <c r="BP105" s="43"/>
      <c r="BQ105" s="43"/>
      <c r="BR105" s="43"/>
      <c r="BS105" s="43"/>
      <c r="BT105" s="43"/>
      <c r="BU105" s="43"/>
    </row>
    <row r="106" spans="1:73" ht="12.75" customHeight="1"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500"/>
      <c r="AL106" s="500"/>
      <c r="AM106" s="43"/>
      <c r="AN106" s="43"/>
      <c r="AO106" s="43"/>
      <c r="AP106" s="43"/>
      <c r="AQ106" s="43"/>
      <c r="AR106" s="43"/>
      <c r="AS106" s="43"/>
      <c r="AT106" s="43"/>
      <c r="AU106" s="43"/>
      <c r="AV106" s="43"/>
      <c r="AW106" s="43"/>
      <c r="AX106" s="43"/>
      <c r="AY106" s="41"/>
      <c r="AZ106" s="41"/>
      <c r="BA106" s="41"/>
      <c r="BB106" s="43"/>
      <c r="BC106" s="43"/>
      <c r="BD106" s="43"/>
      <c r="BE106" s="43"/>
      <c r="BF106" s="43"/>
      <c r="BG106" s="43"/>
      <c r="BH106" s="43"/>
      <c r="BI106" s="43"/>
      <c r="BJ106" s="43"/>
      <c r="BK106" s="43"/>
      <c r="BL106" s="43"/>
      <c r="BM106" s="43"/>
      <c r="BN106" s="43"/>
      <c r="BO106" s="43"/>
      <c r="BP106" s="43"/>
      <c r="BQ106" s="43"/>
      <c r="BR106" s="43"/>
      <c r="BS106" s="43"/>
      <c r="BT106" s="43"/>
      <c r="BU106" s="43"/>
    </row>
    <row r="107" spans="1:73" ht="12.75" customHeight="1"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500"/>
      <c r="AL107" s="500"/>
      <c r="AM107" s="43"/>
      <c r="AN107" s="43"/>
      <c r="AO107" s="43"/>
      <c r="AP107" s="43"/>
      <c r="AQ107" s="43"/>
      <c r="AR107" s="43"/>
      <c r="AS107" s="43"/>
      <c r="AT107" s="43"/>
      <c r="AU107" s="43"/>
      <c r="AV107" s="43"/>
      <c r="AW107" s="43"/>
      <c r="AX107" s="43"/>
      <c r="AY107" s="41"/>
      <c r="AZ107" s="41"/>
      <c r="BA107" s="41"/>
      <c r="BB107" s="43"/>
      <c r="BC107" s="43"/>
      <c r="BD107" s="43"/>
      <c r="BE107" s="43"/>
      <c r="BF107" s="43"/>
      <c r="BG107" s="43"/>
      <c r="BH107" s="43"/>
      <c r="BI107" s="43"/>
      <c r="BJ107" s="43"/>
      <c r="BK107" s="43"/>
      <c r="BL107" s="43"/>
      <c r="BM107" s="43"/>
      <c r="BN107" s="43"/>
      <c r="BO107" s="43"/>
      <c r="BP107" s="43"/>
      <c r="BQ107" s="43"/>
      <c r="BR107" s="43"/>
      <c r="BS107" s="43"/>
      <c r="BT107" s="43"/>
      <c r="BU107" s="43"/>
    </row>
    <row r="108" spans="1:73" ht="12.75" customHeight="1"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500"/>
      <c r="AL108" s="500"/>
      <c r="AM108" s="43"/>
      <c r="AN108" s="43"/>
      <c r="AO108" s="43"/>
      <c r="AP108" s="43"/>
      <c r="AQ108" s="43"/>
      <c r="AR108" s="43"/>
      <c r="AS108" s="43"/>
      <c r="AT108" s="43"/>
      <c r="AU108" s="43"/>
      <c r="AV108" s="43"/>
      <c r="AW108" s="43"/>
      <c r="AX108" s="43"/>
      <c r="AY108" s="41"/>
      <c r="AZ108" s="41"/>
      <c r="BA108" s="41"/>
      <c r="BB108" s="43"/>
      <c r="BC108" s="43"/>
      <c r="BD108" s="43"/>
      <c r="BE108" s="43"/>
      <c r="BF108" s="43"/>
      <c r="BG108" s="43"/>
      <c r="BH108" s="43"/>
      <c r="BI108" s="43"/>
      <c r="BJ108" s="43"/>
      <c r="BK108" s="43"/>
      <c r="BL108" s="43"/>
      <c r="BM108" s="43"/>
      <c r="BN108" s="43"/>
      <c r="BO108" s="43"/>
      <c r="BP108" s="43"/>
      <c r="BQ108" s="43"/>
      <c r="BR108" s="43"/>
      <c r="BS108" s="43"/>
      <c r="BT108" s="43"/>
      <c r="BU108" s="43"/>
    </row>
    <row r="109" spans="1:73" ht="12.75" customHeight="1"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500"/>
      <c r="AL109" s="500"/>
      <c r="AM109" s="43"/>
      <c r="AN109" s="43"/>
      <c r="AO109" s="43"/>
      <c r="AP109" s="43"/>
      <c r="AQ109" s="43"/>
      <c r="AR109" s="43"/>
      <c r="AS109" s="43"/>
      <c r="AT109" s="43"/>
      <c r="AU109" s="43"/>
      <c r="AV109" s="43"/>
      <c r="AW109" s="43"/>
      <c r="AX109" s="43"/>
      <c r="AY109" s="41"/>
      <c r="AZ109" s="41"/>
      <c r="BA109" s="41"/>
      <c r="BB109" s="43"/>
      <c r="BC109" s="43"/>
      <c r="BD109" s="43"/>
      <c r="BE109" s="43"/>
      <c r="BF109" s="43"/>
      <c r="BG109" s="43"/>
      <c r="BH109" s="43"/>
      <c r="BI109" s="43"/>
      <c r="BJ109" s="43"/>
      <c r="BK109" s="43"/>
      <c r="BL109" s="43"/>
      <c r="BM109" s="43"/>
      <c r="BN109" s="43"/>
      <c r="BO109" s="43"/>
      <c r="BP109" s="43"/>
      <c r="BQ109" s="43"/>
      <c r="BR109" s="43"/>
      <c r="BS109" s="43"/>
      <c r="BT109" s="43"/>
      <c r="BU109" s="43"/>
    </row>
    <row r="110" spans="1:73" ht="12.75" customHeight="1"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500"/>
      <c r="AL110" s="500"/>
      <c r="AM110" s="43"/>
      <c r="AN110" s="43"/>
      <c r="AO110" s="43"/>
      <c r="AP110" s="43"/>
      <c r="AQ110" s="43"/>
      <c r="AR110" s="43"/>
      <c r="AS110" s="43"/>
      <c r="AT110" s="43"/>
      <c r="AU110" s="43"/>
      <c r="AV110" s="43"/>
      <c r="AW110" s="43"/>
      <c r="AX110" s="43"/>
      <c r="AY110" s="41"/>
      <c r="AZ110" s="41"/>
      <c r="BA110" s="41"/>
      <c r="BB110" s="43"/>
      <c r="BC110" s="43"/>
      <c r="BD110" s="43"/>
      <c r="BE110" s="43"/>
      <c r="BF110" s="43"/>
      <c r="BG110" s="43"/>
      <c r="BH110" s="43"/>
      <c r="BI110" s="43"/>
      <c r="BJ110" s="43"/>
      <c r="BK110" s="43"/>
      <c r="BL110" s="43"/>
      <c r="BM110" s="43"/>
      <c r="BN110" s="43"/>
      <c r="BO110" s="43"/>
      <c r="BP110" s="43"/>
      <c r="BQ110" s="43"/>
      <c r="BR110" s="43"/>
      <c r="BS110" s="43"/>
      <c r="BT110" s="43"/>
      <c r="BU110" s="43"/>
    </row>
    <row r="111" spans="1:73" ht="12.75" customHeight="1" x14ac:dyDescent="0.2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500"/>
      <c r="AL111" s="500"/>
      <c r="AM111" s="43"/>
      <c r="AN111" s="43"/>
      <c r="AO111" s="43"/>
      <c r="AP111" s="43"/>
      <c r="AQ111" s="43"/>
      <c r="AR111" s="43"/>
      <c r="AS111" s="43"/>
      <c r="AT111" s="43"/>
      <c r="AU111" s="43"/>
      <c r="AV111" s="43"/>
      <c r="AW111" s="43"/>
      <c r="AX111" s="43"/>
      <c r="AY111" s="41"/>
      <c r="AZ111" s="41"/>
      <c r="BA111" s="41"/>
      <c r="BB111" s="43"/>
      <c r="BC111" s="43"/>
      <c r="BD111" s="43"/>
      <c r="BE111" s="43"/>
      <c r="BF111" s="43"/>
      <c r="BG111" s="43"/>
      <c r="BH111" s="43"/>
      <c r="BI111" s="43"/>
      <c r="BJ111" s="43"/>
      <c r="BK111" s="43"/>
      <c r="BL111" s="43"/>
      <c r="BM111" s="43"/>
      <c r="BN111" s="43"/>
      <c r="BO111" s="43"/>
      <c r="BP111" s="43"/>
      <c r="BQ111" s="43"/>
      <c r="BR111" s="43"/>
      <c r="BS111" s="43"/>
      <c r="BT111" s="43"/>
      <c r="BU111" s="43"/>
    </row>
    <row r="112" spans="1:73" ht="12.75" customHeight="1" x14ac:dyDescent="0.2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500"/>
      <c r="AL112" s="500"/>
      <c r="AM112" s="43"/>
      <c r="AN112" s="43"/>
      <c r="AO112" s="43"/>
      <c r="AP112" s="43"/>
      <c r="AQ112" s="43"/>
      <c r="AR112" s="43"/>
      <c r="AS112" s="43"/>
      <c r="AT112" s="43"/>
      <c r="AU112" s="43"/>
      <c r="AV112" s="43"/>
      <c r="AW112" s="43"/>
      <c r="AX112" s="43"/>
      <c r="AY112" s="41"/>
      <c r="AZ112" s="41"/>
      <c r="BA112" s="41"/>
      <c r="BB112" s="43"/>
      <c r="BC112" s="43"/>
      <c r="BD112" s="43"/>
      <c r="BE112" s="43"/>
      <c r="BF112" s="43"/>
      <c r="BG112" s="43"/>
      <c r="BH112" s="43"/>
      <c r="BI112" s="43"/>
      <c r="BJ112" s="43"/>
      <c r="BK112" s="43"/>
      <c r="BL112" s="43"/>
      <c r="BM112" s="43"/>
      <c r="BN112" s="43"/>
      <c r="BO112" s="43"/>
      <c r="BP112" s="43"/>
      <c r="BQ112" s="43"/>
      <c r="BR112" s="43"/>
      <c r="BS112" s="43"/>
      <c r="BT112" s="43"/>
      <c r="BU112" s="43"/>
    </row>
    <row r="113" spans="1:73" ht="12.75" customHeight="1" x14ac:dyDescent="0.2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500"/>
      <c r="AL113" s="500"/>
      <c r="AM113" s="43"/>
      <c r="AN113" s="43"/>
      <c r="AO113" s="43"/>
      <c r="AP113" s="43"/>
      <c r="AQ113" s="43"/>
      <c r="AR113" s="43"/>
      <c r="AS113" s="43"/>
      <c r="AT113" s="43"/>
      <c r="AU113" s="43"/>
      <c r="AV113" s="43"/>
      <c r="AW113" s="43"/>
      <c r="AX113" s="43"/>
      <c r="AY113" s="41"/>
      <c r="AZ113" s="41"/>
      <c r="BA113" s="41"/>
      <c r="BB113" s="43"/>
      <c r="BC113" s="43"/>
      <c r="BD113" s="43"/>
      <c r="BE113" s="43"/>
      <c r="BF113" s="43"/>
      <c r="BG113" s="43"/>
      <c r="BH113" s="43"/>
      <c r="BI113" s="43"/>
      <c r="BJ113" s="43"/>
      <c r="BK113" s="43"/>
      <c r="BL113" s="43"/>
      <c r="BM113" s="43"/>
      <c r="BN113" s="43"/>
      <c r="BO113" s="43"/>
      <c r="BP113" s="43"/>
      <c r="BQ113" s="43"/>
      <c r="BR113" s="43"/>
      <c r="BS113" s="43"/>
      <c r="BT113" s="43"/>
      <c r="BU113" s="43"/>
    </row>
    <row r="114" spans="1:73" ht="12.75" customHeight="1"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500"/>
      <c r="AL114" s="500"/>
      <c r="AM114" s="43"/>
      <c r="AN114" s="43"/>
      <c r="AO114" s="43"/>
      <c r="AP114" s="43"/>
      <c r="AQ114" s="43"/>
      <c r="AR114" s="43"/>
      <c r="AS114" s="43"/>
      <c r="AT114" s="43"/>
      <c r="AU114" s="43"/>
      <c r="AV114" s="43"/>
      <c r="AW114" s="43"/>
      <c r="AX114" s="43"/>
      <c r="AY114" s="41"/>
      <c r="AZ114" s="41"/>
      <c r="BA114" s="41"/>
      <c r="BB114" s="43"/>
      <c r="BC114" s="43"/>
      <c r="BD114" s="43"/>
      <c r="BE114" s="43"/>
      <c r="BF114" s="43"/>
      <c r="BG114" s="43"/>
      <c r="BH114" s="43"/>
      <c r="BI114" s="43"/>
      <c r="BJ114" s="43"/>
      <c r="BK114" s="43"/>
      <c r="BL114" s="43"/>
      <c r="BM114" s="43"/>
      <c r="BN114" s="43"/>
      <c r="BO114" s="43"/>
      <c r="BP114" s="43"/>
      <c r="BQ114" s="43"/>
      <c r="BR114" s="43"/>
      <c r="BS114" s="43"/>
      <c r="BT114" s="43"/>
      <c r="BU114" s="43"/>
    </row>
    <row r="115" spans="1:73" ht="12.75" customHeight="1"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500"/>
      <c r="AL115" s="500"/>
      <c r="AM115" s="43"/>
      <c r="AN115" s="43"/>
      <c r="AO115" s="43"/>
      <c r="AP115" s="43"/>
      <c r="AQ115" s="43"/>
      <c r="AR115" s="43"/>
      <c r="AS115" s="43"/>
      <c r="AT115" s="43"/>
      <c r="AU115" s="43"/>
      <c r="AV115" s="43"/>
      <c r="AW115" s="43"/>
      <c r="AX115" s="43"/>
      <c r="AY115" s="41"/>
      <c r="AZ115" s="41"/>
      <c r="BA115" s="41"/>
      <c r="BB115" s="43"/>
      <c r="BC115" s="43"/>
      <c r="BD115" s="43"/>
      <c r="BE115" s="43"/>
      <c r="BF115" s="43"/>
      <c r="BG115" s="43"/>
      <c r="BH115" s="43"/>
      <c r="BI115" s="43"/>
      <c r="BJ115" s="43"/>
      <c r="BK115" s="43"/>
      <c r="BL115" s="43"/>
      <c r="BM115" s="43"/>
      <c r="BN115" s="43"/>
      <c r="BO115" s="43"/>
      <c r="BP115" s="43"/>
      <c r="BQ115" s="43"/>
      <c r="BR115" s="43"/>
      <c r="BS115" s="43"/>
      <c r="BT115" s="43"/>
      <c r="BU115" s="43"/>
    </row>
    <row r="116" spans="1:73" ht="12.75" customHeight="1"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500"/>
      <c r="AL116" s="500"/>
      <c r="AM116" s="43"/>
      <c r="AN116" s="43"/>
      <c r="AO116" s="43"/>
      <c r="AP116" s="43"/>
      <c r="AQ116" s="43"/>
      <c r="AR116" s="43"/>
      <c r="AS116" s="43"/>
      <c r="AT116" s="43"/>
      <c r="AU116" s="43"/>
      <c r="AV116" s="43"/>
      <c r="AW116" s="43"/>
      <c r="AX116" s="43"/>
      <c r="AY116" s="41"/>
      <c r="AZ116" s="41"/>
      <c r="BA116" s="41"/>
      <c r="BB116" s="43"/>
      <c r="BC116" s="43"/>
      <c r="BD116" s="43"/>
      <c r="BE116" s="43"/>
      <c r="BF116" s="43"/>
      <c r="BG116" s="43"/>
      <c r="BH116" s="43"/>
      <c r="BI116" s="43"/>
      <c r="BJ116" s="43"/>
      <c r="BK116" s="43"/>
      <c r="BL116" s="43"/>
      <c r="BM116" s="43"/>
      <c r="BN116" s="43"/>
      <c r="BO116" s="43"/>
      <c r="BP116" s="43"/>
      <c r="BQ116" s="43"/>
      <c r="BR116" s="43"/>
      <c r="BS116" s="43"/>
      <c r="BT116" s="43"/>
      <c r="BU116" s="43"/>
    </row>
    <row r="117" spans="1:73" ht="12.75" customHeight="1"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500"/>
      <c r="AL117" s="500"/>
      <c r="AM117" s="43"/>
      <c r="AN117" s="43"/>
      <c r="AO117" s="43"/>
      <c r="AP117" s="43"/>
      <c r="AQ117" s="43"/>
      <c r="AR117" s="43"/>
      <c r="AS117" s="43"/>
      <c r="AT117" s="43"/>
      <c r="AU117" s="43"/>
      <c r="AV117" s="43"/>
      <c r="AW117" s="43"/>
      <c r="AX117" s="43"/>
      <c r="AY117" s="41"/>
      <c r="AZ117" s="41"/>
      <c r="BA117" s="41"/>
      <c r="BB117" s="43"/>
      <c r="BC117" s="43"/>
      <c r="BD117" s="43"/>
      <c r="BE117" s="43"/>
      <c r="BF117" s="43"/>
      <c r="BG117" s="43"/>
      <c r="BH117" s="43"/>
      <c r="BI117" s="43"/>
      <c r="BJ117" s="43"/>
      <c r="BK117" s="43"/>
      <c r="BL117" s="43"/>
      <c r="BM117" s="43"/>
      <c r="BN117" s="43"/>
      <c r="BO117" s="43"/>
      <c r="BP117" s="43"/>
      <c r="BQ117" s="43"/>
      <c r="BR117" s="43"/>
      <c r="BS117" s="43"/>
      <c r="BT117" s="43"/>
      <c r="BU117" s="43"/>
    </row>
    <row r="118" spans="1:73" ht="12.75" customHeight="1"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500"/>
      <c r="AL118" s="500"/>
      <c r="AM118" s="43"/>
      <c r="AN118" s="43"/>
      <c r="AO118" s="43"/>
      <c r="AP118" s="43"/>
      <c r="AQ118" s="43"/>
      <c r="AR118" s="43"/>
      <c r="AS118" s="43"/>
      <c r="AT118" s="43"/>
      <c r="AU118" s="43"/>
      <c r="AV118" s="43"/>
      <c r="AW118" s="43"/>
      <c r="AX118" s="43"/>
      <c r="AY118" s="41"/>
      <c r="AZ118" s="41"/>
      <c r="BA118" s="41"/>
      <c r="BB118" s="43"/>
      <c r="BC118" s="43"/>
      <c r="BD118" s="43"/>
      <c r="BE118" s="43"/>
      <c r="BF118" s="43"/>
      <c r="BG118" s="43"/>
      <c r="BH118" s="43"/>
      <c r="BI118" s="43"/>
      <c r="BJ118" s="43"/>
      <c r="BK118" s="43"/>
      <c r="BL118" s="43"/>
      <c r="BM118" s="43"/>
      <c r="BN118" s="43"/>
      <c r="BO118" s="43"/>
      <c r="BP118" s="43"/>
      <c r="BQ118" s="43"/>
      <c r="BR118" s="43"/>
      <c r="BS118" s="43"/>
      <c r="BT118" s="43"/>
      <c r="BU118" s="43"/>
    </row>
    <row r="119" spans="1:73" ht="12.75" customHeight="1"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500"/>
      <c r="AL119" s="500"/>
      <c r="AM119" s="43"/>
      <c r="AN119" s="43"/>
      <c r="AO119" s="43"/>
      <c r="AP119" s="43"/>
      <c r="AQ119" s="43"/>
      <c r="AR119" s="43"/>
      <c r="AS119" s="43"/>
      <c r="AT119" s="43"/>
      <c r="AU119" s="43"/>
      <c r="AV119" s="43"/>
      <c r="AW119" s="43"/>
      <c r="AX119" s="43"/>
      <c r="AY119" s="41"/>
      <c r="AZ119" s="41"/>
      <c r="BA119" s="41"/>
      <c r="BB119" s="43"/>
      <c r="BC119" s="43"/>
      <c r="BD119" s="43"/>
      <c r="BE119" s="43"/>
      <c r="BF119" s="43"/>
      <c r="BG119" s="43"/>
      <c r="BH119" s="43"/>
      <c r="BI119" s="43"/>
      <c r="BJ119" s="43"/>
      <c r="BK119" s="43"/>
      <c r="BL119" s="43"/>
      <c r="BM119" s="43"/>
      <c r="BN119" s="43"/>
      <c r="BO119" s="43"/>
      <c r="BP119" s="43"/>
      <c r="BQ119" s="43"/>
      <c r="BR119" s="43"/>
      <c r="BS119" s="43"/>
      <c r="BT119" s="43"/>
      <c r="BU119" s="43"/>
    </row>
    <row r="120" spans="1:73" ht="12.75" customHeight="1"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500"/>
      <c r="AL120" s="500"/>
      <c r="AM120" s="43"/>
      <c r="AN120" s="43"/>
      <c r="AO120" s="43"/>
      <c r="AP120" s="43"/>
      <c r="AQ120" s="43"/>
      <c r="AR120" s="43"/>
      <c r="AS120" s="43"/>
      <c r="AT120" s="43"/>
      <c r="AU120" s="43"/>
      <c r="AV120" s="43"/>
      <c r="AW120" s="43"/>
      <c r="AX120" s="43"/>
      <c r="AY120" s="41"/>
      <c r="AZ120" s="41"/>
      <c r="BA120" s="41"/>
      <c r="BB120" s="43"/>
      <c r="BC120" s="43"/>
      <c r="BD120" s="43"/>
      <c r="BE120" s="43"/>
      <c r="BF120" s="43"/>
      <c r="BG120" s="43"/>
      <c r="BH120" s="43"/>
      <c r="BI120" s="43"/>
      <c r="BJ120" s="43"/>
      <c r="BK120" s="43"/>
      <c r="BL120" s="43"/>
      <c r="BM120" s="43"/>
      <c r="BN120" s="43"/>
      <c r="BO120" s="43"/>
      <c r="BP120" s="43"/>
      <c r="BQ120" s="43"/>
      <c r="BR120" s="43"/>
      <c r="BS120" s="43"/>
      <c r="BT120" s="43"/>
      <c r="BU120" s="43"/>
    </row>
    <row r="121" spans="1:73" ht="12.75" customHeight="1"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500"/>
      <c r="AL121" s="500"/>
      <c r="AM121" s="43"/>
      <c r="AN121" s="43"/>
      <c r="AO121" s="43"/>
      <c r="AP121" s="43"/>
      <c r="AQ121" s="43"/>
      <c r="AR121" s="43"/>
      <c r="AS121" s="43"/>
      <c r="AT121" s="43"/>
      <c r="AU121" s="43"/>
      <c r="AV121" s="43"/>
      <c r="AW121" s="43"/>
      <c r="AX121" s="43"/>
      <c r="AY121" s="41"/>
      <c r="AZ121" s="41"/>
      <c r="BA121" s="41"/>
      <c r="BB121" s="43"/>
      <c r="BC121" s="43"/>
      <c r="BD121" s="43"/>
      <c r="BE121" s="43"/>
      <c r="BF121" s="43"/>
      <c r="BG121" s="43"/>
      <c r="BH121" s="43"/>
      <c r="BI121" s="43"/>
      <c r="BJ121" s="43"/>
      <c r="BK121" s="43"/>
      <c r="BL121" s="43"/>
      <c r="BM121" s="43"/>
      <c r="BN121" s="43"/>
      <c r="BO121" s="43"/>
      <c r="BP121" s="43"/>
      <c r="BQ121" s="43"/>
      <c r="BR121" s="43"/>
      <c r="BS121" s="43"/>
      <c r="BT121" s="43"/>
      <c r="BU121" s="43"/>
    </row>
    <row r="122" spans="1:73" ht="12.75" customHeight="1"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500"/>
      <c r="AL122" s="500"/>
      <c r="AM122" s="43"/>
      <c r="AN122" s="43"/>
      <c r="AO122" s="43"/>
      <c r="AP122" s="43"/>
      <c r="AQ122" s="43"/>
      <c r="AR122" s="43"/>
      <c r="AS122" s="43"/>
      <c r="AT122" s="43"/>
      <c r="AU122" s="43"/>
      <c r="AV122" s="43"/>
      <c r="AW122" s="43"/>
      <c r="AX122" s="43"/>
      <c r="AY122" s="41"/>
      <c r="AZ122" s="41"/>
      <c r="BA122" s="41"/>
      <c r="BB122" s="43"/>
      <c r="BC122" s="43"/>
      <c r="BD122" s="43"/>
      <c r="BE122" s="43"/>
      <c r="BF122" s="43"/>
      <c r="BG122" s="43"/>
      <c r="BH122" s="43"/>
      <c r="BI122" s="43"/>
      <c r="BJ122" s="43"/>
      <c r="BK122" s="43"/>
      <c r="BL122" s="43"/>
      <c r="BM122" s="43"/>
      <c r="BN122" s="43"/>
      <c r="BO122" s="43"/>
      <c r="BP122" s="43"/>
      <c r="BQ122" s="43"/>
      <c r="BR122" s="43"/>
      <c r="BS122" s="43"/>
      <c r="BT122" s="43"/>
      <c r="BU122" s="43"/>
    </row>
    <row r="123" spans="1:73" ht="12.75" customHeight="1"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500"/>
      <c r="AL123" s="500"/>
      <c r="AM123" s="43"/>
      <c r="AN123" s="43"/>
      <c r="AO123" s="43"/>
      <c r="AP123" s="43"/>
      <c r="AQ123" s="43"/>
      <c r="AR123" s="43"/>
      <c r="AS123" s="43"/>
      <c r="AT123" s="43"/>
      <c r="AU123" s="43"/>
      <c r="AV123" s="43"/>
      <c r="AW123" s="43"/>
      <c r="AX123" s="43"/>
      <c r="AY123" s="41"/>
      <c r="AZ123" s="41"/>
      <c r="BA123" s="41"/>
      <c r="BB123" s="43"/>
      <c r="BC123" s="43"/>
      <c r="BD123" s="43"/>
      <c r="BE123" s="43"/>
      <c r="BF123" s="43"/>
      <c r="BG123" s="43"/>
      <c r="BH123" s="43"/>
      <c r="BI123" s="43"/>
      <c r="BJ123" s="43"/>
      <c r="BK123" s="43"/>
      <c r="BL123" s="43"/>
      <c r="BM123" s="43"/>
      <c r="BN123" s="43"/>
      <c r="BO123" s="43"/>
      <c r="BP123" s="43"/>
      <c r="BQ123" s="43"/>
      <c r="BR123" s="43"/>
      <c r="BS123" s="43"/>
      <c r="BT123" s="43"/>
      <c r="BU123" s="43"/>
    </row>
    <row r="124" spans="1:73" ht="12.75" customHeight="1"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500"/>
      <c r="AL124" s="500"/>
      <c r="AM124" s="43"/>
      <c r="AN124" s="43"/>
      <c r="AO124" s="43"/>
      <c r="AP124" s="43"/>
      <c r="AQ124" s="43"/>
      <c r="AR124" s="43"/>
      <c r="AS124" s="43"/>
      <c r="AT124" s="43"/>
      <c r="AU124" s="43"/>
      <c r="AV124" s="43"/>
      <c r="AW124" s="43"/>
      <c r="AX124" s="43"/>
      <c r="AY124" s="41"/>
      <c r="AZ124" s="41"/>
      <c r="BA124" s="41"/>
      <c r="BB124" s="43"/>
      <c r="BC124" s="43"/>
      <c r="BD124" s="43"/>
      <c r="BE124" s="43"/>
      <c r="BF124" s="43"/>
      <c r="BG124" s="43"/>
      <c r="BH124" s="43"/>
      <c r="BI124" s="43"/>
      <c r="BJ124" s="43"/>
      <c r="BK124" s="43"/>
      <c r="BL124" s="43"/>
      <c r="BM124" s="43"/>
      <c r="BN124" s="43"/>
      <c r="BO124" s="43"/>
      <c r="BP124" s="43"/>
      <c r="BQ124" s="43"/>
      <c r="BR124" s="43"/>
      <c r="BS124" s="43"/>
      <c r="BT124" s="43"/>
      <c r="BU124" s="43"/>
    </row>
    <row r="125" spans="1:73" ht="12.75" customHeight="1"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500"/>
      <c r="AL125" s="500"/>
      <c r="AM125" s="43"/>
      <c r="AN125" s="43"/>
      <c r="AO125" s="43"/>
      <c r="AP125" s="43"/>
      <c r="AQ125" s="43"/>
      <c r="AR125" s="43"/>
      <c r="AS125" s="43"/>
      <c r="AT125" s="43"/>
      <c r="AU125" s="43"/>
      <c r="AV125" s="43"/>
      <c r="AW125" s="43"/>
      <c r="AX125" s="43"/>
      <c r="AY125" s="41"/>
      <c r="AZ125" s="41"/>
      <c r="BA125" s="41"/>
      <c r="BB125" s="43"/>
      <c r="BC125" s="43"/>
      <c r="BD125" s="43"/>
      <c r="BE125" s="43"/>
      <c r="BF125" s="43"/>
      <c r="BG125" s="43"/>
      <c r="BH125" s="43"/>
      <c r="BI125" s="43"/>
      <c r="BJ125" s="43"/>
      <c r="BK125" s="43"/>
      <c r="BL125" s="43"/>
      <c r="BM125" s="43"/>
      <c r="BN125" s="43"/>
      <c r="BO125" s="43"/>
      <c r="BP125" s="43"/>
      <c r="BQ125" s="43"/>
      <c r="BR125" s="43"/>
      <c r="BS125" s="43"/>
      <c r="BT125" s="43"/>
      <c r="BU125" s="43"/>
    </row>
    <row r="126" spans="1:73" ht="12.75" customHeight="1"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500"/>
      <c r="AL126" s="500"/>
      <c r="AM126" s="43"/>
      <c r="AN126" s="43"/>
      <c r="AO126" s="43"/>
      <c r="AP126" s="43"/>
      <c r="AQ126" s="43"/>
      <c r="AR126" s="43"/>
      <c r="AS126" s="43"/>
      <c r="AT126" s="43"/>
      <c r="AU126" s="43"/>
      <c r="AV126" s="43"/>
      <c r="AW126" s="43"/>
      <c r="AX126" s="43"/>
      <c r="AY126" s="41"/>
      <c r="AZ126" s="41"/>
      <c r="BA126" s="41"/>
      <c r="BB126" s="43"/>
      <c r="BC126" s="43"/>
      <c r="BD126" s="43"/>
      <c r="BE126" s="43"/>
      <c r="BF126" s="43"/>
      <c r="BG126" s="43"/>
      <c r="BH126" s="43"/>
      <c r="BI126" s="43"/>
      <c r="BJ126" s="43"/>
      <c r="BK126" s="43"/>
      <c r="BL126" s="43"/>
      <c r="BM126" s="43"/>
      <c r="BN126" s="43"/>
      <c r="BO126" s="43"/>
      <c r="BP126" s="43"/>
      <c r="BQ126" s="43"/>
      <c r="BR126" s="43"/>
      <c r="BS126" s="43"/>
      <c r="BT126" s="43"/>
      <c r="BU126" s="43"/>
    </row>
    <row r="127" spans="1:73" ht="12.75" customHeight="1"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500"/>
      <c r="AL127" s="500"/>
      <c r="AM127" s="43"/>
      <c r="AN127" s="43"/>
      <c r="AO127" s="43"/>
      <c r="AP127" s="43"/>
      <c r="AQ127" s="43"/>
      <c r="AR127" s="43"/>
      <c r="AS127" s="43"/>
      <c r="AT127" s="43"/>
      <c r="AU127" s="43"/>
      <c r="AV127" s="43"/>
      <c r="AW127" s="43"/>
      <c r="AX127" s="43"/>
      <c r="AY127" s="41"/>
      <c r="AZ127" s="41"/>
      <c r="BA127" s="41"/>
      <c r="BB127" s="43"/>
      <c r="BC127" s="43"/>
      <c r="BD127" s="43"/>
      <c r="BE127" s="43"/>
      <c r="BF127" s="43"/>
      <c r="BG127" s="43"/>
      <c r="BH127" s="43"/>
      <c r="BI127" s="43"/>
      <c r="BJ127" s="43"/>
      <c r="BK127" s="43"/>
      <c r="BL127" s="43"/>
      <c r="BM127" s="43"/>
      <c r="BN127" s="43"/>
      <c r="BO127" s="43"/>
      <c r="BP127" s="43"/>
      <c r="BQ127" s="43"/>
      <c r="BR127" s="43"/>
      <c r="BS127" s="43"/>
      <c r="BT127" s="43"/>
      <c r="BU127" s="43"/>
    </row>
    <row r="128" spans="1:73" ht="12.75" customHeight="1"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500"/>
      <c r="AL128" s="500"/>
      <c r="AM128" s="43"/>
      <c r="AN128" s="43"/>
      <c r="AO128" s="43"/>
      <c r="AP128" s="43"/>
      <c r="AQ128" s="43"/>
      <c r="AR128" s="43"/>
      <c r="AS128" s="43"/>
      <c r="AT128" s="43"/>
      <c r="AU128" s="43"/>
      <c r="AV128" s="43"/>
      <c r="AW128" s="43"/>
      <c r="AX128" s="43"/>
      <c r="AY128" s="41"/>
      <c r="AZ128" s="41"/>
      <c r="BA128" s="41"/>
      <c r="BB128" s="43"/>
      <c r="BC128" s="43"/>
      <c r="BD128" s="43"/>
      <c r="BE128" s="43"/>
      <c r="BF128" s="43"/>
      <c r="BG128" s="43"/>
      <c r="BH128" s="43"/>
      <c r="BI128" s="43"/>
      <c r="BJ128" s="43"/>
      <c r="BK128" s="43"/>
      <c r="BL128" s="43"/>
      <c r="BM128" s="43"/>
      <c r="BN128" s="43"/>
      <c r="BO128" s="43"/>
      <c r="BP128" s="43"/>
      <c r="BQ128" s="43"/>
      <c r="BR128" s="43"/>
      <c r="BS128" s="43"/>
      <c r="BT128" s="43"/>
      <c r="BU128" s="43"/>
    </row>
    <row r="129" spans="1:73" ht="12.75" customHeight="1"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500"/>
      <c r="AL129" s="500"/>
      <c r="AM129" s="43"/>
      <c r="AN129" s="43"/>
      <c r="AO129" s="43"/>
      <c r="AP129" s="43"/>
      <c r="AQ129" s="43"/>
      <c r="AR129" s="43"/>
      <c r="AS129" s="43"/>
      <c r="AT129" s="43"/>
      <c r="AU129" s="43"/>
      <c r="AV129" s="43"/>
      <c r="AW129" s="43"/>
      <c r="AX129" s="43"/>
      <c r="AY129" s="41"/>
      <c r="AZ129" s="41"/>
      <c r="BA129" s="41"/>
      <c r="BB129" s="43"/>
      <c r="BC129" s="43"/>
      <c r="BD129" s="43"/>
      <c r="BE129" s="43"/>
      <c r="BF129" s="43"/>
      <c r="BG129" s="43"/>
      <c r="BH129" s="43"/>
      <c r="BI129" s="43"/>
      <c r="BJ129" s="43"/>
      <c r="BK129" s="43"/>
      <c r="BL129" s="43"/>
      <c r="BM129" s="43"/>
      <c r="BN129" s="43"/>
      <c r="BO129" s="43"/>
      <c r="BP129" s="43"/>
      <c r="BQ129" s="43"/>
      <c r="BR129" s="43"/>
      <c r="BS129" s="43"/>
      <c r="BT129" s="43"/>
      <c r="BU129" s="43"/>
    </row>
    <row r="130" spans="1:73" ht="12.75" customHeight="1"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500"/>
      <c r="AL130" s="500"/>
      <c r="AM130" s="43"/>
      <c r="AN130" s="43"/>
      <c r="AO130" s="43"/>
      <c r="AP130" s="43"/>
      <c r="AQ130" s="43"/>
      <c r="AR130" s="43"/>
      <c r="AS130" s="43"/>
      <c r="AT130" s="43"/>
      <c r="AU130" s="43"/>
      <c r="AV130" s="43"/>
      <c r="AW130" s="43"/>
      <c r="AX130" s="43"/>
      <c r="AY130" s="41"/>
      <c r="AZ130" s="41"/>
      <c r="BA130" s="41"/>
      <c r="BB130" s="43"/>
      <c r="BC130" s="43"/>
      <c r="BD130" s="43"/>
      <c r="BE130" s="43"/>
      <c r="BF130" s="43"/>
      <c r="BG130" s="43"/>
      <c r="BH130" s="43"/>
      <c r="BI130" s="43"/>
      <c r="BJ130" s="43"/>
      <c r="BK130" s="43"/>
      <c r="BL130" s="43"/>
      <c r="BM130" s="43"/>
      <c r="BN130" s="43"/>
      <c r="BO130" s="43"/>
      <c r="BP130" s="43"/>
      <c r="BQ130" s="43"/>
      <c r="BR130" s="43"/>
      <c r="BS130" s="43"/>
      <c r="BT130" s="43"/>
      <c r="BU130" s="43"/>
    </row>
    <row r="131" spans="1:73" ht="12.75" customHeight="1"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500"/>
      <c r="AL131" s="500"/>
      <c r="AM131" s="43"/>
      <c r="AN131" s="43"/>
      <c r="AO131" s="43"/>
      <c r="AP131" s="43"/>
      <c r="AQ131" s="43"/>
      <c r="AR131" s="43"/>
      <c r="AS131" s="43"/>
      <c r="AT131" s="43"/>
      <c r="AU131" s="43"/>
      <c r="AV131" s="43"/>
      <c r="AW131" s="43"/>
      <c r="AX131" s="43"/>
      <c r="AY131" s="41"/>
      <c r="AZ131" s="41"/>
      <c r="BA131" s="41"/>
      <c r="BB131" s="43"/>
      <c r="BC131" s="43"/>
      <c r="BD131" s="43"/>
      <c r="BE131" s="43"/>
      <c r="BF131" s="43"/>
      <c r="BG131" s="43"/>
      <c r="BH131" s="43"/>
      <c r="BI131" s="43"/>
      <c r="BJ131" s="43"/>
      <c r="BK131" s="43"/>
      <c r="BL131" s="43"/>
      <c r="BM131" s="43"/>
      <c r="BN131" s="43"/>
      <c r="BO131" s="43"/>
      <c r="BP131" s="43"/>
      <c r="BQ131" s="43"/>
      <c r="BR131" s="43"/>
      <c r="BS131" s="43"/>
      <c r="BT131" s="43"/>
      <c r="BU131" s="43"/>
    </row>
    <row r="132" spans="1:73" ht="12.75" customHeight="1"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500"/>
      <c r="AL132" s="500"/>
      <c r="AM132" s="43"/>
      <c r="AN132" s="43"/>
      <c r="AO132" s="43"/>
      <c r="AP132" s="43"/>
      <c r="AQ132" s="43"/>
      <c r="AR132" s="43"/>
      <c r="AS132" s="43"/>
      <c r="AT132" s="43"/>
      <c r="AU132" s="43"/>
      <c r="AV132" s="43"/>
      <c r="AW132" s="43"/>
      <c r="AX132" s="43"/>
      <c r="AY132" s="41"/>
      <c r="AZ132" s="41"/>
      <c r="BA132" s="41"/>
      <c r="BB132" s="43"/>
      <c r="BC132" s="43"/>
      <c r="BD132" s="43"/>
      <c r="BE132" s="43"/>
      <c r="BF132" s="43"/>
      <c r="BG132" s="43"/>
      <c r="BH132" s="43"/>
      <c r="BI132" s="43"/>
      <c r="BJ132" s="43"/>
      <c r="BK132" s="43"/>
      <c r="BL132" s="43"/>
      <c r="BM132" s="43"/>
      <c r="BN132" s="43"/>
      <c r="BO132" s="43"/>
      <c r="BP132" s="43"/>
      <c r="BQ132" s="43"/>
      <c r="BR132" s="43"/>
      <c r="BS132" s="43"/>
      <c r="BT132" s="43"/>
      <c r="BU132" s="43"/>
    </row>
    <row r="133" spans="1:73" ht="12.75" customHeight="1"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500"/>
      <c r="AL133" s="500"/>
      <c r="AM133" s="43"/>
      <c r="AN133" s="43"/>
      <c r="AO133" s="43"/>
      <c r="AP133" s="43"/>
      <c r="AQ133" s="43"/>
      <c r="AR133" s="43"/>
      <c r="AS133" s="43"/>
      <c r="AT133" s="43"/>
      <c r="AU133" s="43"/>
      <c r="AV133" s="43"/>
      <c r="AW133" s="43"/>
      <c r="AX133" s="43"/>
      <c r="AY133" s="41"/>
      <c r="AZ133" s="41"/>
      <c r="BA133" s="41"/>
      <c r="BB133" s="43"/>
      <c r="BC133" s="43"/>
      <c r="BD133" s="43"/>
      <c r="BE133" s="43"/>
      <c r="BF133" s="43"/>
      <c r="BG133" s="43"/>
      <c r="BH133" s="43"/>
      <c r="BI133" s="43"/>
      <c r="BJ133" s="43"/>
      <c r="BK133" s="43"/>
      <c r="BL133" s="43"/>
      <c r="BM133" s="43"/>
      <c r="BN133" s="43"/>
      <c r="BO133" s="43"/>
      <c r="BP133" s="43"/>
      <c r="BQ133" s="43"/>
      <c r="BR133" s="43"/>
      <c r="BS133" s="43"/>
      <c r="BT133" s="43"/>
      <c r="BU133" s="43"/>
    </row>
    <row r="134" spans="1:73" ht="12.75" customHeight="1"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500"/>
      <c r="AL134" s="500"/>
      <c r="AM134" s="43"/>
      <c r="AN134" s="43"/>
      <c r="AO134" s="43"/>
      <c r="AP134" s="43"/>
      <c r="AQ134" s="43"/>
      <c r="AR134" s="43"/>
      <c r="AS134" s="43"/>
      <c r="AT134" s="43"/>
      <c r="AU134" s="43"/>
      <c r="AV134" s="43"/>
      <c r="AW134" s="43"/>
      <c r="AX134" s="43"/>
      <c r="AY134" s="41"/>
      <c r="AZ134" s="41"/>
      <c r="BA134" s="41"/>
      <c r="BB134" s="43"/>
      <c r="BC134" s="43"/>
      <c r="BD134" s="43"/>
      <c r="BE134" s="43"/>
      <c r="BF134" s="43"/>
      <c r="BG134" s="43"/>
      <c r="BH134" s="43"/>
      <c r="BI134" s="43"/>
      <c r="BJ134" s="43"/>
      <c r="BK134" s="43"/>
      <c r="BL134" s="43"/>
      <c r="BM134" s="43"/>
      <c r="BN134" s="43"/>
      <c r="BO134" s="43"/>
      <c r="BP134" s="43"/>
      <c r="BQ134" s="43"/>
      <c r="BR134" s="43"/>
      <c r="BS134" s="43"/>
      <c r="BT134" s="43"/>
      <c r="BU134" s="43"/>
    </row>
    <row r="135" spans="1:73" ht="12.75" customHeight="1"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500"/>
      <c r="AL135" s="500"/>
      <c r="AM135" s="43"/>
      <c r="AN135" s="43"/>
      <c r="AO135" s="43"/>
      <c r="AP135" s="43"/>
      <c r="AQ135" s="43"/>
      <c r="AR135" s="43"/>
      <c r="AS135" s="43"/>
      <c r="AT135" s="43"/>
      <c r="AU135" s="43"/>
      <c r="AV135" s="43"/>
      <c r="AW135" s="43"/>
      <c r="AX135" s="43"/>
      <c r="AY135" s="41"/>
      <c r="AZ135" s="41"/>
      <c r="BA135" s="41"/>
      <c r="BB135" s="43"/>
      <c r="BC135" s="43"/>
      <c r="BD135" s="43"/>
      <c r="BE135" s="43"/>
      <c r="BF135" s="43"/>
      <c r="BG135" s="43"/>
      <c r="BH135" s="43"/>
      <c r="BI135" s="43"/>
      <c r="BJ135" s="43"/>
      <c r="BK135" s="43"/>
      <c r="BL135" s="43"/>
      <c r="BM135" s="43"/>
      <c r="BN135" s="43"/>
      <c r="BO135" s="43"/>
      <c r="BP135" s="43"/>
      <c r="BQ135" s="43"/>
      <c r="BR135" s="43"/>
      <c r="BS135" s="43"/>
      <c r="BT135" s="43"/>
      <c r="BU135" s="43"/>
    </row>
    <row r="136" spans="1:73" ht="12.75" customHeight="1"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500"/>
      <c r="AL136" s="500"/>
      <c r="AM136" s="43"/>
      <c r="AN136" s="43"/>
      <c r="AO136" s="43"/>
      <c r="AP136" s="43"/>
      <c r="AQ136" s="43"/>
      <c r="AR136" s="43"/>
      <c r="AS136" s="43"/>
      <c r="AT136" s="43"/>
      <c r="AU136" s="43"/>
      <c r="AV136" s="43"/>
      <c r="AW136" s="43"/>
      <c r="AX136" s="43"/>
      <c r="AY136" s="41"/>
      <c r="AZ136" s="41"/>
      <c r="BA136" s="41"/>
      <c r="BB136" s="43"/>
      <c r="BC136" s="43"/>
      <c r="BD136" s="43"/>
      <c r="BE136" s="43"/>
      <c r="BF136" s="43"/>
      <c r="BG136" s="43"/>
      <c r="BH136" s="43"/>
      <c r="BI136" s="43"/>
      <c r="BJ136" s="43"/>
      <c r="BK136" s="43"/>
      <c r="BL136" s="43"/>
      <c r="BM136" s="43"/>
      <c r="BN136" s="43"/>
      <c r="BO136" s="43"/>
      <c r="BP136" s="43"/>
      <c r="BQ136" s="43"/>
      <c r="BR136" s="43"/>
      <c r="BS136" s="43"/>
      <c r="BT136" s="43"/>
      <c r="BU136" s="43"/>
    </row>
    <row r="137" spans="1:73" ht="12.75" customHeight="1"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500"/>
      <c r="AL137" s="500"/>
      <c r="AM137" s="43"/>
      <c r="AN137" s="43"/>
      <c r="AO137" s="43"/>
      <c r="AP137" s="43"/>
      <c r="AQ137" s="43"/>
      <c r="AR137" s="43"/>
      <c r="AS137" s="43"/>
      <c r="AT137" s="43"/>
      <c r="AU137" s="43"/>
      <c r="AV137" s="43"/>
      <c r="AW137" s="43"/>
      <c r="AX137" s="43"/>
      <c r="AY137" s="41"/>
      <c r="AZ137" s="41"/>
      <c r="BA137" s="41"/>
      <c r="BB137" s="43"/>
      <c r="BC137" s="43"/>
      <c r="BD137" s="43"/>
      <c r="BE137" s="43"/>
      <c r="BF137" s="43"/>
      <c r="BG137" s="43"/>
      <c r="BH137" s="43"/>
      <c r="BI137" s="43"/>
      <c r="BJ137" s="43"/>
      <c r="BK137" s="43"/>
      <c r="BL137" s="43"/>
      <c r="BM137" s="43"/>
      <c r="BN137" s="43"/>
      <c r="BO137" s="43"/>
      <c r="BP137" s="43"/>
      <c r="BQ137" s="43"/>
      <c r="BR137" s="43"/>
      <c r="BS137" s="43"/>
      <c r="BT137" s="43"/>
      <c r="BU137" s="43"/>
    </row>
    <row r="138" spans="1:73" ht="12.75" customHeight="1"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500"/>
      <c r="AL138" s="500"/>
      <c r="AM138" s="43"/>
      <c r="AN138" s="43"/>
      <c r="AO138" s="43"/>
      <c r="AP138" s="43"/>
      <c r="AQ138" s="43"/>
      <c r="AR138" s="43"/>
      <c r="AS138" s="43"/>
      <c r="AT138" s="43"/>
      <c r="AU138" s="43"/>
      <c r="AV138" s="43"/>
      <c r="AW138" s="43"/>
      <c r="AX138" s="43"/>
      <c r="AY138" s="41"/>
      <c r="AZ138" s="41"/>
      <c r="BA138" s="41"/>
      <c r="BB138" s="43"/>
      <c r="BC138" s="43"/>
      <c r="BD138" s="43"/>
      <c r="BE138" s="43"/>
      <c r="BF138" s="43"/>
      <c r="BG138" s="43"/>
      <c r="BH138" s="43"/>
      <c r="BI138" s="43"/>
      <c r="BJ138" s="43"/>
      <c r="BK138" s="43"/>
      <c r="BL138" s="43"/>
      <c r="BM138" s="43"/>
      <c r="BN138" s="43"/>
      <c r="BO138" s="43"/>
      <c r="BP138" s="43"/>
      <c r="BQ138" s="43"/>
      <c r="BR138" s="43"/>
      <c r="BS138" s="43"/>
      <c r="BT138" s="43"/>
      <c r="BU138" s="43"/>
    </row>
    <row r="139" spans="1:73" ht="12.75" customHeight="1"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500"/>
      <c r="AL139" s="500"/>
      <c r="AM139" s="43"/>
      <c r="AN139" s="43"/>
      <c r="AO139" s="43"/>
      <c r="AP139" s="43"/>
      <c r="AQ139" s="43"/>
      <c r="AR139" s="43"/>
      <c r="AS139" s="43"/>
      <c r="AT139" s="43"/>
      <c r="AU139" s="43"/>
      <c r="AV139" s="43"/>
      <c r="AW139" s="43"/>
      <c r="AX139" s="43"/>
      <c r="AY139" s="41"/>
      <c r="AZ139" s="41"/>
      <c r="BA139" s="41"/>
      <c r="BB139" s="43"/>
      <c r="BC139" s="43"/>
      <c r="BD139" s="43"/>
      <c r="BE139" s="43"/>
      <c r="BF139" s="43"/>
      <c r="BG139" s="43"/>
      <c r="BH139" s="43"/>
      <c r="BI139" s="43"/>
      <c r="BJ139" s="43"/>
      <c r="BK139" s="43"/>
      <c r="BL139" s="43"/>
      <c r="BM139" s="43"/>
      <c r="BN139" s="43"/>
      <c r="BO139" s="43"/>
      <c r="BP139" s="43"/>
      <c r="BQ139" s="43"/>
      <c r="BR139" s="43"/>
      <c r="BS139" s="43"/>
      <c r="BT139" s="43"/>
      <c r="BU139" s="43"/>
    </row>
    <row r="140" spans="1:73" ht="12.75" customHeight="1"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500"/>
      <c r="AL140" s="500"/>
      <c r="AM140" s="43"/>
      <c r="AN140" s="43"/>
      <c r="AO140" s="43"/>
      <c r="AP140" s="43"/>
      <c r="AQ140" s="43"/>
      <c r="AR140" s="43"/>
      <c r="AS140" s="43"/>
      <c r="AT140" s="43"/>
      <c r="AU140" s="43"/>
      <c r="AV140" s="43"/>
      <c r="AW140" s="43"/>
      <c r="AX140" s="43"/>
      <c r="AY140" s="41"/>
      <c r="AZ140" s="41"/>
      <c r="BA140" s="41"/>
      <c r="BB140" s="43"/>
      <c r="BC140" s="43"/>
      <c r="BD140" s="43"/>
      <c r="BE140" s="43"/>
      <c r="BF140" s="43"/>
      <c r="BG140" s="43"/>
      <c r="BH140" s="43"/>
      <c r="BI140" s="43"/>
      <c r="BJ140" s="43"/>
      <c r="BK140" s="43"/>
      <c r="BL140" s="43"/>
      <c r="BM140" s="43"/>
      <c r="BN140" s="43"/>
      <c r="BO140" s="43"/>
      <c r="BP140" s="43"/>
      <c r="BQ140" s="43"/>
      <c r="BR140" s="43"/>
      <c r="BS140" s="43"/>
      <c r="BT140" s="43"/>
      <c r="BU140" s="43"/>
    </row>
    <row r="141" spans="1:73" ht="12.75" customHeight="1"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500"/>
      <c r="AL141" s="500"/>
      <c r="AM141" s="43"/>
      <c r="AN141" s="43"/>
      <c r="AO141" s="43"/>
      <c r="AP141" s="43"/>
      <c r="AQ141" s="43"/>
      <c r="AR141" s="43"/>
      <c r="AS141" s="43"/>
      <c r="AT141" s="43"/>
      <c r="AU141" s="43"/>
      <c r="AV141" s="43"/>
      <c r="AW141" s="43"/>
      <c r="AX141" s="43"/>
      <c r="AY141" s="41"/>
      <c r="AZ141" s="41"/>
      <c r="BA141" s="41"/>
      <c r="BB141" s="43"/>
      <c r="BC141" s="43"/>
      <c r="BD141" s="43"/>
      <c r="BE141" s="43"/>
      <c r="BF141" s="43"/>
      <c r="BG141" s="43"/>
      <c r="BH141" s="43"/>
      <c r="BI141" s="43"/>
      <c r="BJ141" s="43"/>
      <c r="BK141" s="43"/>
      <c r="BL141" s="43"/>
      <c r="BM141" s="43"/>
      <c r="BN141" s="43"/>
      <c r="BO141" s="43"/>
      <c r="BP141" s="43"/>
      <c r="BQ141" s="43"/>
      <c r="BR141" s="43"/>
      <c r="BS141" s="43"/>
      <c r="BT141" s="43"/>
      <c r="BU141" s="43"/>
    </row>
    <row r="142" spans="1:73" ht="12.75" customHeight="1"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500"/>
      <c r="AL142" s="500"/>
      <c r="AM142" s="43"/>
      <c r="AN142" s="43"/>
      <c r="AO142" s="43"/>
      <c r="AP142" s="43"/>
      <c r="AQ142" s="43"/>
      <c r="AR142" s="43"/>
      <c r="AS142" s="43"/>
      <c r="AT142" s="43"/>
      <c r="AU142" s="43"/>
      <c r="AV142" s="43"/>
      <c r="AW142" s="43"/>
      <c r="AX142" s="43"/>
      <c r="AY142" s="41"/>
      <c r="AZ142" s="41"/>
      <c r="BA142" s="41"/>
      <c r="BB142" s="43"/>
      <c r="BC142" s="43"/>
      <c r="BD142" s="43"/>
      <c r="BE142" s="43"/>
      <c r="BF142" s="43"/>
      <c r="BG142" s="43"/>
      <c r="BH142" s="43"/>
      <c r="BI142" s="43"/>
      <c r="BJ142" s="43"/>
      <c r="BK142" s="43"/>
      <c r="BL142" s="43"/>
      <c r="BM142" s="43"/>
      <c r="BN142" s="43"/>
      <c r="BO142" s="43"/>
      <c r="BP142" s="43"/>
      <c r="BQ142" s="43"/>
      <c r="BR142" s="43"/>
      <c r="BS142" s="43"/>
      <c r="BT142" s="43"/>
      <c r="BU142" s="43"/>
    </row>
    <row r="143" spans="1:73" ht="12.75" customHeight="1"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500"/>
      <c r="AL143" s="500"/>
      <c r="AM143" s="43"/>
      <c r="AN143" s="43"/>
      <c r="AO143" s="43"/>
      <c r="AP143" s="43"/>
      <c r="AQ143" s="43"/>
      <c r="AR143" s="43"/>
      <c r="AS143" s="43"/>
      <c r="AT143" s="43"/>
      <c r="AU143" s="43"/>
      <c r="AV143" s="43"/>
      <c r="AW143" s="43"/>
      <c r="AX143" s="43"/>
      <c r="AY143" s="41"/>
      <c r="AZ143" s="41"/>
      <c r="BA143" s="41"/>
      <c r="BB143" s="43"/>
      <c r="BC143" s="43"/>
      <c r="BD143" s="43"/>
      <c r="BE143" s="43"/>
      <c r="BF143" s="43"/>
      <c r="BG143" s="43"/>
      <c r="BH143" s="43"/>
      <c r="BI143" s="43"/>
      <c r="BJ143" s="43"/>
      <c r="BK143" s="43"/>
      <c r="BL143" s="43"/>
      <c r="BM143" s="43"/>
      <c r="BN143" s="43"/>
      <c r="BO143" s="43"/>
      <c r="BP143" s="43"/>
      <c r="BQ143" s="43"/>
      <c r="BR143" s="43"/>
      <c r="BS143" s="43"/>
      <c r="BT143" s="43"/>
      <c r="BU143" s="43"/>
    </row>
    <row r="144" spans="1:73" ht="12.75" customHeight="1"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500"/>
      <c r="AL144" s="500"/>
      <c r="AM144" s="43"/>
      <c r="AN144" s="43"/>
      <c r="AO144" s="43"/>
      <c r="AP144" s="43"/>
      <c r="AQ144" s="43"/>
      <c r="AR144" s="43"/>
      <c r="AS144" s="43"/>
      <c r="AT144" s="43"/>
      <c r="AU144" s="43"/>
      <c r="AV144" s="43"/>
      <c r="AW144" s="43"/>
      <c r="AX144" s="43"/>
      <c r="AY144" s="41"/>
      <c r="AZ144" s="41"/>
      <c r="BA144" s="41"/>
      <c r="BB144" s="43"/>
      <c r="BC144" s="43"/>
      <c r="BD144" s="43"/>
      <c r="BE144" s="43"/>
      <c r="BF144" s="43"/>
      <c r="BG144" s="43"/>
      <c r="BH144" s="43"/>
      <c r="BI144" s="43"/>
      <c r="BJ144" s="43"/>
      <c r="BK144" s="43"/>
      <c r="BL144" s="43"/>
      <c r="BM144" s="43"/>
      <c r="BN144" s="43"/>
      <c r="BO144" s="43"/>
      <c r="BP144" s="43"/>
      <c r="BQ144" s="43"/>
      <c r="BR144" s="43"/>
      <c r="BS144" s="43"/>
      <c r="BT144" s="43"/>
      <c r="BU144" s="43"/>
    </row>
    <row r="145" spans="1:73" ht="12.75" customHeight="1"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500"/>
      <c r="AL145" s="500"/>
      <c r="AM145" s="43"/>
      <c r="AN145" s="43"/>
      <c r="AO145" s="43"/>
      <c r="AP145" s="43"/>
      <c r="AQ145" s="43"/>
      <c r="AR145" s="43"/>
      <c r="AS145" s="43"/>
      <c r="AT145" s="43"/>
      <c r="AU145" s="43"/>
      <c r="AV145" s="43"/>
      <c r="AW145" s="43"/>
      <c r="AX145" s="43"/>
      <c r="AY145" s="41"/>
      <c r="AZ145" s="41"/>
      <c r="BA145" s="41"/>
      <c r="BB145" s="43"/>
      <c r="BC145" s="43"/>
      <c r="BD145" s="43"/>
      <c r="BE145" s="43"/>
      <c r="BF145" s="43"/>
      <c r="BG145" s="43"/>
      <c r="BH145" s="43"/>
      <c r="BI145" s="43"/>
      <c r="BJ145" s="43"/>
      <c r="BK145" s="43"/>
      <c r="BL145" s="43"/>
      <c r="BM145" s="43"/>
      <c r="BN145" s="43"/>
      <c r="BO145" s="43"/>
      <c r="BP145" s="43"/>
      <c r="BQ145" s="43"/>
      <c r="BR145" s="43"/>
      <c r="BS145" s="43"/>
      <c r="BT145" s="43"/>
      <c r="BU145" s="43"/>
    </row>
    <row r="146" spans="1:73" ht="12.75" customHeight="1"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500"/>
      <c r="AL146" s="500"/>
      <c r="AM146" s="43"/>
      <c r="AN146" s="43"/>
      <c r="AO146" s="43"/>
      <c r="AP146" s="43"/>
      <c r="AQ146" s="43"/>
      <c r="AR146" s="43"/>
      <c r="AS146" s="43"/>
      <c r="AT146" s="43"/>
      <c r="AU146" s="43"/>
      <c r="AV146" s="43"/>
      <c r="AW146" s="43"/>
      <c r="AX146" s="43"/>
      <c r="AY146" s="41"/>
      <c r="AZ146" s="41"/>
      <c r="BA146" s="41"/>
      <c r="BB146" s="43"/>
      <c r="BC146" s="43"/>
      <c r="BD146" s="43"/>
      <c r="BE146" s="43"/>
      <c r="BF146" s="43"/>
      <c r="BG146" s="43"/>
      <c r="BH146" s="43"/>
      <c r="BI146" s="43"/>
      <c r="BJ146" s="43"/>
      <c r="BK146" s="43"/>
      <c r="BL146" s="43"/>
      <c r="BM146" s="43"/>
      <c r="BN146" s="43"/>
      <c r="BO146" s="43"/>
      <c r="BP146" s="43"/>
      <c r="BQ146" s="43"/>
      <c r="BR146" s="43"/>
      <c r="BS146" s="43"/>
      <c r="BT146" s="43"/>
      <c r="BU146" s="43"/>
    </row>
    <row r="147" spans="1:73" ht="12.75" customHeight="1"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500"/>
      <c r="AL147" s="500"/>
      <c r="AM147" s="43"/>
      <c r="AN147" s="43"/>
      <c r="AO147" s="43"/>
      <c r="AP147" s="43"/>
      <c r="AQ147" s="43"/>
      <c r="AR147" s="43"/>
      <c r="AS147" s="43"/>
      <c r="AT147" s="43"/>
      <c r="AU147" s="43"/>
      <c r="AV147" s="43"/>
      <c r="AW147" s="43"/>
      <c r="AX147" s="43"/>
      <c r="AY147" s="41"/>
      <c r="AZ147" s="41"/>
      <c r="BA147" s="41"/>
      <c r="BB147" s="43"/>
      <c r="BC147" s="43"/>
      <c r="BD147" s="43"/>
      <c r="BE147" s="43"/>
      <c r="BF147" s="43"/>
      <c r="BG147" s="43"/>
      <c r="BH147" s="43"/>
      <c r="BI147" s="43"/>
      <c r="BJ147" s="43"/>
      <c r="BK147" s="43"/>
      <c r="BL147" s="43"/>
      <c r="BM147" s="43"/>
      <c r="BN147" s="43"/>
      <c r="BO147" s="43"/>
      <c r="BP147" s="43"/>
      <c r="BQ147" s="43"/>
      <c r="BR147" s="43"/>
      <c r="BS147" s="43"/>
      <c r="BT147" s="43"/>
      <c r="BU147" s="43"/>
    </row>
    <row r="148" spans="1:73" ht="12.75" customHeight="1"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500"/>
      <c r="AL148" s="500"/>
      <c r="AM148" s="43"/>
      <c r="AN148" s="43"/>
      <c r="AO148" s="43"/>
      <c r="AP148" s="43"/>
      <c r="AQ148" s="43"/>
      <c r="AR148" s="43"/>
      <c r="AS148" s="43"/>
      <c r="AT148" s="43"/>
      <c r="AU148" s="43"/>
      <c r="AV148" s="43"/>
      <c r="AW148" s="43"/>
      <c r="AX148" s="43"/>
      <c r="AY148" s="41"/>
      <c r="AZ148" s="41"/>
      <c r="BA148" s="41"/>
      <c r="BB148" s="43"/>
      <c r="BC148" s="43"/>
      <c r="BD148" s="43"/>
      <c r="BE148" s="43"/>
      <c r="BF148" s="43"/>
      <c r="BG148" s="43"/>
      <c r="BH148" s="43"/>
      <c r="BI148" s="43"/>
      <c r="BJ148" s="43"/>
      <c r="BK148" s="43"/>
      <c r="BL148" s="43"/>
      <c r="BM148" s="43"/>
      <c r="BN148" s="43"/>
      <c r="BO148" s="43"/>
      <c r="BP148" s="43"/>
      <c r="BQ148" s="43"/>
      <c r="BR148" s="43"/>
      <c r="BS148" s="43"/>
      <c r="BT148" s="43"/>
      <c r="BU148" s="43"/>
    </row>
    <row r="149" spans="1:73" ht="12.75" customHeight="1"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500"/>
      <c r="AL149" s="500"/>
      <c r="AM149" s="43"/>
      <c r="AN149" s="43"/>
      <c r="AO149" s="43"/>
      <c r="AP149" s="43"/>
      <c r="AQ149" s="43"/>
      <c r="AR149" s="43"/>
      <c r="AS149" s="43"/>
      <c r="AT149" s="43"/>
      <c r="AU149" s="43"/>
      <c r="AV149" s="43"/>
      <c r="AW149" s="43"/>
      <c r="AX149" s="43"/>
      <c r="AY149" s="41"/>
      <c r="AZ149" s="41"/>
      <c r="BA149" s="41"/>
      <c r="BB149" s="43"/>
      <c r="BC149" s="43"/>
      <c r="BD149" s="43"/>
      <c r="BE149" s="43"/>
      <c r="BF149" s="43"/>
      <c r="BG149" s="43"/>
      <c r="BH149" s="43"/>
      <c r="BI149" s="43"/>
      <c r="BJ149" s="43"/>
      <c r="BK149" s="43"/>
      <c r="BL149" s="43"/>
      <c r="BM149" s="43"/>
      <c r="BN149" s="43"/>
      <c r="BO149" s="43"/>
      <c r="BP149" s="43"/>
      <c r="BQ149" s="43"/>
      <c r="BR149" s="43"/>
      <c r="BS149" s="43"/>
      <c r="BT149" s="43"/>
      <c r="BU149" s="43"/>
    </row>
    <row r="150" spans="1:73" ht="12.75" customHeight="1"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500"/>
      <c r="AL150" s="500"/>
      <c r="AM150" s="43"/>
      <c r="AN150" s="43"/>
      <c r="AO150" s="43"/>
      <c r="AP150" s="43"/>
      <c r="AQ150" s="43"/>
      <c r="AR150" s="43"/>
      <c r="AS150" s="43"/>
      <c r="AT150" s="43"/>
      <c r="AU150" s="43"/>
      <c r="AV150" s="43"/>
      <c r="AW150" s="43"/>
      <c r="AX150" s="43"/>
      <c r="AY150" s="41"/>
      <c r="AZ150" s="41"/>
      <c r="BA150" s="41"/>
      <c r="BB150" s="43"/>
      <c r="BC150" s="43"/>
      <c r="BD150" s="43"/>
      <c r="BE150" s="43"/>
      <c r="BF150" s="43"/>
      <c r="BG150" s="43"/>
      <c r="BH150" s="43"/>
      <c r="BI150" s="43"/>
      <c r="BJ150" s="43"/>
      <c r="BK150" s="43"/>
      <c r="BL150" s="43"/>
      <c r="BM150" s="43"/>
      <c r="BN150" s="43"/>
      <c r="BO150" s="43"/>
      <c r="BP150" s="43"/>
      <c r="BQ150" s="43"/>
      <c r="BR150" s="43"/>
      <c r="BS150" s="43"/>
      <c r="BT150" s="43"/>
      <c r="BU150" s="43"/>
    </row>
    <row r="151" spans="1:73" ht="12.75" customHeight="1"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500"/>
      <c r="AL151" s="500"/>
      <c r="AM151" s="43"/>
      <c r="AN151" s="43"/>
      <c r="AO151" s="43"/>
      <c r="AP151" s="43"/>
      <c r="AQ151" s="43"/>
      <c r="AR151" s="43"/>
      <c r="AS151" s="43"/>
      <c r="AT151" s="43"/>
      <c r="AU151" s="43"/>
      <c r="AV151" s="43"/>
      <c r="AW151" s="43"/>
      <c r="AX151" s="43"/>
      <c r="AY151" s="41"/>
      <c r="AZ151" s="41"/>
      <c r="BA151" s="41"/>
      <c r="BB151" s="43"/>
      <c r="BC151" s="43"/>
      <c r="BD151" s="43"/>
      <c r="BE151" s="43"/>
      <c r="BF151" s="43"/>
      <c r="BG151" s="43"/>
      <c r="BH151" s="43"/>
      <c r="BI151" s="43"/>
      <c r="BJ151" s="43"/>
      <c r="BK151" s="43"/>
      <c r="BL151" s="43"/>
      <c r="BM151" s="43"/>
      <c r="BN151" s="43"/>
      <c r="BO151" s="43"/>
      <c r="BP151" s="43"/>
      <c r="BQ151" s="43"/>
      <c r="BR151" s="43"/>
      <c r="BS151" s="43"/>
      <c r="BT151" s="43"/>
      <c r="BU151" s="43"/>
    </row>
    <row r="152" spans="1:73" ht="12.75" customHeight="1"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500"/>
      <c r="AL152" s="500"/>
      <c r="AM152" s="43"/>
      <c r="AN152" s="43"/>
      <c r="AO152" s="43"/>
      <c r="AP152" s="43"/>
      <c r="AQ152" s="43"/>
      <c r="AR152" s="43"/>
      <c r="AS152" s="43"/>
      <c r="AT152" s="43"/>
      <c r="AU152" s="43"/>
      <c r="AV152" s="43"/>
      <c r="AW152" s="43"/>
      <c r="AX152" s="43"/>
      <c r="AY152" s="41"/>
      <c r="AZ152" s="41"/>
      <c r="BA152" s="41"/>
      <c r="BB152" s="43"/>
      <c r="BC152" s="43"/>
      <c r="BD152" s="43"/>
      <c r="BE152" s="43"/>
      <c r="BF152" s="43"/>
      <c r="BG152" s="43"/>
      <c r="BH152" s="43"/>
      <c r="BI152" s="43"/>
      <c r="BJ152" s="43"/>
      <c r="BK152" s="43"/>
      <c r="BL152" s="43"/>
      <c r="BM152" s="43"/>
      <c r="BN152" s="43"/>
      <c r="BO152" s="43"/>
      <c r="BP152" s="43"/>
      <c r="BQ152" s="43"/>
      <c r="BR152" s="43"/>
      <c r="BS152" s="43"/>
      <c r="BT152" s="43"/>
      <c r="BU152" s="43"/>
    </row>
    <row r="153" spans="1:73" ht="12.75" customHeight="1"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500"/>
      <c r="AL153" s="500"/>
      <c r="AM153" s="43"/>
      <c r="AN153" s="43"/>
      <c r="AO153" s="43"/>
      <c r="AP153" s="43"/>
      <c r="AQ153" s="43"/>
      <c r="AR153" s="43"/>
      <c r="AS153" s="43"/>
      <c r="AT153" s="43"/>
      <c r="AU153" s="43"/>
      <c r="AV153" s="43"/>
      <c r="AW153" s="43"/>
      <c r="AX153" s="43"/>
      <c r="AY153" s="41"/>
      <c r="AZ153" s="41"/>
      <c r="BA153" s="41"/>
      <c r="BB153" s="43"/>
      <c r="BC153" s="43"/>
      <c r="BD153" s="43"/>
      <c r="BE153" s="43"/>
      <c r="BF153" s="43"/>
      <c r="BG153" s="43"/>
      <c r="BH153" s="43"/>
      <c r="BI153" s="43"/>
      <c r="BJ153" s="43"/>
      <c r="BK153" s="43"/>
      <c r="BL153" s="43"/>
      <c r="BM153" s="43"/>
      <c r="BN153" s="43"/>
      <c r="BO153" s="43"/>
      <c r="BP153" s="43"/>
      <c r="BQ153" s="43"/>
      <c r="BR153" s="43"/>
      <c r="BS153" s="43"/>
      <c r="BT153" s="43"/>
      <c r="BU153" s="43"/>
    </row>
    <row r="154" spans="1:73" ht="12.75" customHeigh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500"/>
      <c r="AL154" s="500"/>
      <c r="AM154" s="43"/>
      <c r="AN154" s="43"/>
      <c r="AO154" s="43"/>
      <c r="AP154" s="43"/>
      <c r="AQ154" s="43"/>
      <c r="AR154" s="43"/>
      <c r="AS154" s="43"/>
      <c r="AT154" s="43"/>
      <c r="AU154" s="43"/>
      <c r="AV154" s="43"/>
      <c r="AW154" s="43"/>
      <c r="AX154" s="43"/>
      <c r="AY154" s="41"/>
      <c r="AZ154" s="41"/>
      <c r="BA154" s="41"/>
      <c r="BB154" s="43"/>
      <c r="BC154" s="43"/>
      <c r="BD154" s="43"/>
      <c r="BE154" s="43"/>
      <c r="BF154" s="43"/>
      <c r="BG154" s="43"/>
      <c r="BH154" s="43"/>
      <c r="BI154" s="43"/>
      <c r="BJ154" s="43"/>
      <c r="BK154" s="43"/>
      <c r="BL154" s="43"/>
      <c r="BM154" s="43"/>
      <c r="BN154" s="43"/>
      <c r="BO154" s="43"/>
      <c r="BP154" s="43"/>
      <c r="BQ154" s="43"/>
      <c r="BR154" s="43"/>
      <c r="BS154" s="43"/>
      <c r="BT154" s="43"/>
      <c r="BU154" s="43"/>
    </row>
    <row r="155" spans="1:73" ht="12.75" customHeight="1"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500"/>
      <c r="AL155" s="500"/>
      <c r="AM155" s="43"/>
      <c r="AN155" s="43"/>
      <c r="AO155" s="43"/>
      <c r="AP155" s="43"/>
      <c r="AQ155" s="43"/>
      <c r="AR155" s="43"/>
      <c r="AS155" s="43"/>
      <c r="AT155" s="43"/>
      <c r="AU155" s="43"/>
      <c r="AV155" s="43"/>
      <c r="AW155" s="43"/>
      <c r="AX155" s="43"/>
      <c r="AY155" s="41"/>
      <c r="AZ155" s="41"/>
      <c r="BA155" s="41"/>
      <c r="BB155" s="43"/>
      <c r="BC155" s="43"/>
      <c r="BD155" s="43"/>
      <c r="BE155" s="43"/>
      <c r="BF155" s="43"/>
      <c r="BG155" s="43"/>
      <c r="BH155" s="43"/>
      <c r="BI155" s="43"/>
      <c r="BJ155" s="43"/>
      <c r="BK155" s="43"/>
      <c r="BL155" s="43"/>
      <c r="BM155" s="43"/>
      <c r="BN155" s="43"/>
      <c r="BO155" s="43"/>
      <c r="BP155" s="43"/>
      <c r="BQ155" s="43"/>
      <c r="BR155" s="43"/>
      <c r="BS155" s="43"/>
      <c r="BT155" s="43"/>
      <c r="BU155" s="43"/>
    </row>
    <row r="156" spans="1:73" ht="12.75" customHeight="1"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500"/>
      <c r="AL156" s="500"/>
      <c r="AM156" s="43"/>
      <c r="AN156" s="43"/>
      <c r="AO156" s="43"/>
      <c r="AP156" s="43"/>
      <c r="AQ156" s="43"/>
      <c r="AR156" s="43"/>
      <c r="AS156" s="43"/>
      <c r="AT156" s="43"/>
      <c r="AU156" s="43"/>
      <c r="AV156" s="43"/>
      <c r="AW156" s="43"/>
      <c r="AX156" s="43"/>
      <c r="AY156" s="41"/>
      <c r="AZ156" s="41"/>
      <c r="BA156" s="41"/>
      <c r="BB156" s="43"/>
      <c r="BC156" s="43"/>
      <c r="BD156" s="43"/>
      <c r="BE156" s="43"/>
      <c r="BF156" s="43"/>
      <c r="BG156" s="43"/>
      <c r="BH156" s="43"/>
      <c r="BI156" s="43"/>
      <c r="BJ156" s="43"/>
      <c r="BK156" s="43"/>
      <c r="BL156" s="43"/>
      <c r="BM156" s="43"/>
      <c r="BN156" s="43"/>
      <c r="BO156" s="43"/>
      <c r="BP156" s="43"/>
      <c r="BQ156" s="43"/>
      <c r="BR156" s="43"/>
      <c r="BS156" s="43"/>
      <c r="BT156" s="43"/>
      <c r="BU156" s="43"/>
    </row>
    <row r="157" spans="1:73" ht="12.75" customHeight="1"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500"/>
      <c r="AL157" s="500"/>
      <c r="AM157" s="43"/>
      <c r="AN157" s="43"/>
      <c r="AO157" s="43"/>
      <c r="AP157" s="43"/>
      <c r="AQ157" s="43"/>
      <c r="AR157" s="43"/>
      <c r="AS157" s="43"/>
      <c r="AT157" s="43"/>
      <c r="AU157" s="43"/>
      <c r="AV157" s="43"/>
      <c r="AW157" s="43"/>
      <c r="AX157" s="43"/>
      <c r="AY157" s="41"/>
      <c r="AZ157" s="41"/>
      <c r="BA157" s="41"/>
      <c r="BB157" s="43"/>
      <c r="BC157" s="43"/>
      <c r="BD157" s="43"/>
      <c r="BE157" s="43"/>
      <c r="BF157" s="43"/>
      <c r="BG157" s="43"/>
      <c r="BH157" s="43"/>
      <c r="BI157" s="43"/>
      <c r="BJ157" s="43"/>
      <c r="BK157" s="43"/>
      <c r="BL157" s="43"/>
      <c r="BM157" s="43"/>
      <c r="BN157" s="43"/>
      <c r="BO157" s="43"/>
      <c r="BP157" s="43"/>
      <c r="BQ157" s="43"/>
      <c r="BR157" s="43"/>
      <c r="BS157" s="43"/>
      <c r="BT157" s="43"/>
      <c r="BU157" s="43"/>
    </row>
    <row r="158" spans="1:73" ht="12.75" customHeight="1"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500"/>
      <c r="AL158" s="500"/>
      <c r="AM158" s="43"/>
      <c r="AN158" s="43"/>
      <c r="AO158" s="43"/>
      <c r="AP158" s="43"/>
      <c r="AQ158" s="43"/>
      <c r="AR158" s="43"/>
      <c r="AS158" s="43"/>
      <c r="AT158" s="43"/>
      <c r="AU158" s="43"/>
      <c r="AV158" s="43"/>
      <c r="AW158" s="43"/>
      <c r="AX158" s="43"/>
      <c r="AY158" s="41"/>
      <c r="AZ158" s="41"/>
      <c r="BA158" s="41"/>
      <c r="BB158" s="43"/>
      <c r="BC158" s="43"/>
      <c r="BD158" s="43"/>
      <c r="BE158" s="43"/>
      <c r="BF158" s="43"/>
      <c r="BG158" s="43"/>
      <c r="BH158" s="43"/>
      <c r="BI158" s="43"/>
      <c r="BJ158" s="43"/>
      <c r="BK158" s="43"/>
      <c r="BL158" s="43"/>
      <c r="BM158" s="43"/>
      <c r="BN158" s="43"/>
      <c r="BO158" s="43"/>
      <c r="BP158" s="43"/>
      <c r="BQ158" s="43"/>
      <c r="BR158" s="43"/>
      <c r="BS158" s="43"/>
      <c r="BT158" s="43"/>
      <c r="BU158" s="43"/>
    </row>
    <row r="159" spans="1:73" ht="12.75" customHeight="1"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500"/>
      <c r="AL159" s="500"/>
      <c r="AM159" s="43"/>
      <c r="AN159" s="43"/>
      <c r="AO159" s="43"/>
      <c r="AP159" s="43"/>
      <c r="AQ159" s="43"/>
      <c r="AR159" s="43"/>
      <c r="AS159" s="43"/>
      <c r="AT159" s="43"/>
      <c r="AU159" s="43"/>
      <c r="AV159" s="43"/>
      <c r="AW159" s="43"/>
      <c r="AX159" s="43"/>
      <c r="AY159" s="41"/>
      <c r="AZ159" s="41"/>
      <c r="BA159" s="41"/>
      <c r="BB159" s="43"/>
      <c r="BC159" s="43"/>
      <c r="BD159" s="43"/>
      <c r="BE159" s="43"/>
      <c r="BF159" s="43"/>
      <c r="BG159" s="43"/>
      <c r="BH159" s="43"/>
      <c r="BI159" s="43"/>
      <c r="BJ159" s="43"/>
      <c r="BK159" s="43"/>
      <c r="BL159" s="43"/>
      <c r="BM159" s="43"/>
      <c r="BN159" s="43"/>
      <c r="BO159" s="43"/>
      <c r="BP159" s="43"/>
      <c r="BQ159" s="43"/>
      <c r="BR159" s="43"/>
      <c r="BS159" s="43"/>
      <c r="BT159" s="43"/>
      <c r="BU159" s="43"/>
    </row>
    <row r="160" spans="1:73" ht="12.75" customHeight="1"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500"/>
      <c r="AL160" s="500"/>
      <c r="AM160" s="43"/>
      <c r="AN160" s="43"/>
      <c r="AO160" s="43"/>
      <c r="AP160" s="43"/>
      <c r="AQ160" s="43"/>
      <c r="AR160" s="43"/>
      <c r="AS160" s="43"/>
      <c r="AT160" s="43"/>
      <c r="AU160" s="43"/>
      <c r="AV160" s="43"/>
      <c r="AW160" s="43"/>
      <c r="AX160" s="43"/>
      <c r="AY160" s="41"/>
      <c r="AZ160" s="41"/>
      <c r="BA160" s="41"/>
      <c r="BB160" s="43"/>
      <c r="BC160" s="43"/>
      <c r="BD160" s="43"/>
      <c r="BE160" s="43"/>
      <c r="BF160" s="43"/>
      <c r="BG160" s="43"/>
      <c r="BH160" s="43"/>
      <c r="BI160" s="43"/>
      <c r="BJ160" s="43"/>
      <c r="BK160" s="43"/>
      <c r="BL160" s="43"/>
      <c r="BM160" s="43"/>
      <c r="BN160" s="43"/>
      <c r="BO160" s="43"/>
      <c r="BP160" s="43"/>
      <c r="BQ160" s="43"/>
      <c r="BR160" s="43"/>
      <c r="BS160" s="43"/>
      <c r="BT160" s="43"/>
      <c r="BU160" s="43"/>
    </row>
    <row r="161" spans="1:73" ht="12.75" customHeight="1"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500"/>
      <c r="AL161" s="500"/>
      <c r="AM161" s="43"/>
      <c r="AN161" s="43"/>
      <c r="AO161" s="43"/>
      <c r="AP161" s="43"/>
      <c r="AQ161" s="43"/>
      <c r="AR161" s="43"/>
      <c r="AS161" s="43"/>
      <c r="AT161" s="43"/>
      <c r="AU161" s="43"/>
      <c r="AV161" s="43"/>
      <c r="AW161" s="43"/>
      <c r="AX161" s="43"/>
      <c r="AY161" s="41"/>
      <c r="AZ161" s="41"/>
      <c r="BA161" s="41"/>
      <c r="BB161" s="43"/>
      <c r="BC161" s="43"/>
      <c r="BD161" s="43"/>
      <c r="BE161" s="43"/>
      <c r="BF161" s="43"/>
      <c r="BG161" s="43"/>
      <c r="BH161" s="43"/>
      <c r="BI161" s="43"/>
      <c r="BJ161" s="43"/>
      <c r="BK161" s="43"/>
      <c r="BL161" s="43"/>
      <c r="BM161" s="43"/>
      <c r="BN161" s="43"/>
      <c r="BO161" s="43"/>
      <c r="BP161" s="43"/>
      <c r="BQ161" s="43"/>
      <c r="BR161" s="43"/>
      <c r="BS161" s="43"/>
      <c r="BT161" s="43"/>
      <c r="BU161" s="43"/>
    </row>
    <row r="162" spans="1:73" ht="12.75" customHeight="1"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500"/>
      <c r="AL162" s="500"/>
      <c r="AM162" s="43"/>
      <c r="AN162" s="43"/>
      <c r="AO162" s="43"/>
      <c r="AP162" s="43"/>
      <c r="AQ162" s="43"/>
      <c r="AR162" s="43"/>
      <c r="AS162" s="43"/>
      <c r="AT162" s="43"/>
      <c r="AU162" s="43"/>
      <c r="AV162" s="43"/>
      <c r="AW162" s="43"/>
      <c r="AX162" s="43"/>
      <c r="AY162" s="41"/>
      <c r="AZ162" s="41"/>
      <c r="BA162" s="41"/>
      <c r="BB162" s="43"/>
      <c r="BC162" s="43"/>
      <c r="BD162" s="43"/>
      <c r="BE162" s="43"/>
      <c r="BF162" s="43"/>
      <c r="BG162" s="43"/>
      <c r="BH162" s="43"/>
      <c r="BI162" s="43"/>
      <c r="BJ162" s="43"/>
      <c r="BK162" s="43"/>
      <c r="BL162" s="43"/>
      <c r="BM162" s="43"/>
      <c r="BN162" s="43"/>
      <c r="BO162" s="43"/>
      <c r="BP162" s="43"/>
      <c r="BQ162" s="43"/>
      <c r="BR162" s="43"/>
      <c r="BS162" s="43"/>
      <c r="BT162" s="43"/>
      <c r="BU162" s="43"/>
    </row>
    <row r="163" spans="1:73" ht="12.75" customHeight="1"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500"/>
      <c r="AL163" s="500"/>
      <c r="AM163" s="43"/>
      <c r="AN163" s="43"/>
      <c r="AO163" s="43"/>
      <c r="AP163" s="43"/>
      <c r="AQ163" s="43"/>
      <c r="AR163" s="43"/>
      <c r="AS163" s="43"/>
      <c r="AT163" s="43"/>
      <c r="AU163" s="43"/>
      <c r="AV163" s="43"/>
      <c r="AW163" s="43"/>
      <c r="AX163" s="43"/>
      <c r="AY163" s="41"/>
      <c r="AZ163" s="41"/>
      <c r="BA163" s="41"/>
      <c r="BB163" s="43"/>
      <c r="BC163" s="43"/>
      <c r="BD163" s="43"/>
      <c r="BE163" s="43"/>
      <c r="BF163" s="43"/>
      <c r="BG163" s="43"/>
      <c r="BH163" s="43"/>
      <c r="BI163" s="43"/>
      <c r="BJ163" s="43"/>
      <c r="BK163" s="43"/>
      <c r="BL163" s="43"/>
      <c r="BM163" s="43"/>
      <c r="BN163" s="43"/>
      <c r="BO163" s="43"/>
      <c r="BP163" s="43"/>
      <c r="BQ163" s="43"/>
      <c r="BR163" s="43"/>
      <c r="BS163" s="43"/>
      <c r="BT163" s="43"/>
      <c r="BU163" s="43"/>
    </row>
    <row r="164" spans="1:73" ht="12.75" customHeight="1"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500"/>
      <c r="AL164" s="500"/>
      <c r="AM164" s="43"/>
      <c r="AN164" s="43"/>
      <c r="AO164" s="43"/>
      <c r="AP164" s="43"/>
      <c r="AQ164" s="43"/>
      <c r="AR164" s="43"/>
      <c r="AS164" s="43"/>
      <c r="AT164" s="43"/>
      <c r="AU164" s="43"/>
      <c r="AV164" s="43"/>
      <c r="AW164" s="43"/>
      <c r="AX164" s="43"/>
      <c r="AY164" s="41"/>
      <c r="AZ164" s="41"/>
      <c r="BA164" s="41"/>
      <c r="BB164" s="43"/>
      <c r="BC164" s="43"/>
      <c r="BD164" s="43"/>
      <c r="BE164" s="43"/>
      <c r="BF164" s="43"/>
      <c r="BG164" s="43"/>
      <c r="BH164" s="43"/>
      <c r="BI164" s="43"/>
      <c r="BJ164" s="43"/>
      <c r="BK164" s="43"/>
      <c r="BL164" s="43"/>
      <c r="BM164" s="43"/>
      <c r="BN164" s="43"/>
      <c r="BO164" s="43"/>
      <c r="BP164" s="43"/>
      <c r="BQ164" s="43"/>
      <c r="BR164" s="43"/>
      <c r="BS164" s="43"/>
      <c r="BT164" s="43"/>
      <c r="BU164" s="43"/>
    </row>
    <row r="165" spans="1:73" ht="12.75" customHeight="1"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500"/>
      <c r="AL165" s="500"/>
      <c r="AM165" s="43"/>
      <c r="AN165" s="43"/>
      <c r="AO165" s="43"/>
      <c r="AP165" s="43"/>
      <c r="AQ165" s="43"/>
      <c r="AR165" s="43"/>
      <c r="AS165" s="43"/>
      <c r="AT165" s="43"/>
      <c r="AU165" s="43"/>
      <c r="AV165" s="43"/>
      <c r="AW165" s="43"/>
      <c r="AX165" s="43"/>
      <c r="AY165" s="41"/>
      <c r="AZ165" s="41"/>
      <c r="BA165" s="41"/>
      <c r="BB165" s="43"/>
      <c r="BC165" s="43"/>
      <c r="BD165" s="43"/>
      <c r="BE165" s="43"/>
      <c r="BF165" s="43"/>
      <c r="BG165" s="43"/>
      <c r="BH165" s="43"/>
      <c r="BI165" s="43"/>
      <c r="BJ165" s="43"/>
      <c r="BK165" s="43"/>
      <c r="BL165" s="43"/>
      <c r="BM165" s="43"/>
      <c r="BN165" s="43"/>
      <c r="BO165" s="43"/>
      <c r="BP165" s="43"/>
      <c r="BQ165" s="43"/>
      <c r="BR165" s="43"/>
      <c r="BS165" s="43"/>
      <c r="BT165" s="43"/>
      <c r="BU165" s="43"/>
    </row>
    <row r="166" spans="1:73" ht="12.75" customHeight="1"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500"/>
      <c r="AL166" s="500"/>
      <c r="AM166" s="43"/>
      <c r="AN166" s="43"/>
      <c r="AO166" s="43"/>
      <c r="AP166" s="43"/>
      <c r="AQ166" s="43"/>
      <c r="AR166" s="43"/>
      <c r="AS166" s="43"/>
      <c r="AT166" s="43"/>
      <c r="AU166" s="43"/>
      <c r="AV166" s="43"/>
      <c r="AW166" s="43"/>
      <c r="AX166" s="43"/>
      <c r="AY166" s="41"/>
      <c r="AZ166" s="41"/>
      <c r="BA166" s="41"/>
      <c r="BB166" s="43"/>
      <c r="BC166" s="43"/>
      <c r="BD166" s="43"/>
      <c r="BE166" s="43"/>
      <c r="BF166" s="43"/>
      <c r="BG166" s="43"/>
      <c r="BH166" s="43"/>
      <c r="BI166" s="43"/>
      <c r="BJ166" s="43"/>
      <c r="BK166" s="43"/>
      <c r="BL166" s="43"/>
      <c r="BM166" s="43"/>
      <c r="BN166" s="43"/>
      <c r="BO166" s="43"/>
      <c r="BP166" s="43"/>
      <c r="BQ166" s="43"/>
      <c r="BR166" s="43"/>
      <c r="BS166" s="43"/>
      <c r="BT166" s="43"/>
      <c r="BU166" s="43"/>
    </row>
    <row r="167" spans="1:73" ht="12.75" customHeight="1"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500"/>
      <c r="AL167" s="500"/>
      <c r="AM167" s="43"/>
      <c r="AN167" s="43"/>
      <c r="AO167" s="43"/>
      <c r="AP167" s="43"/>
      <c r="AQ167" s="43"/>
      <c r="AR167" s="43"/>
      <c r="AS167" s="43"/>
      <c r="AT167" s="43"/>
      <c r="AU167" s="43"/>
      <c r="AV167" s="43"/>
      <c r="AW167" s="43"/>
      <c r="AX167" s="43"/>
      <c r="AY167" s="41"/>
      <c r="AZ167" s="41"/>
      <c r="BA167" s="41"/>
      <c r="BB167" s="43"/>
      <c r="BC167" s="43"/>
      <c r="BD167" s="43"/>
      <c r="BE167" s="43"/>
      <c r="BF167" s="43"/>
      <c r="BG167" s="43"/>
      <c r="BH167" s="43"/>
      <c r="BI167" s="43"/>
      <c r="BJ167" s="43"/>
      <c r="BK167" s="43"/>
      <c r="BL167" s="43"/>
      <c r="BM167" s="43"/>
      <c r="BN167" s="43"/>
      <c r="BO167" s="43"/>
      <c r="BP167" s="43"/>
      <c r="BQ167" s="43"/>
      <c r="BR167" s="43"/>
      <c r="BS167" s="43"/>
      <c r="BT167" s="43"/>
      <c r="BU167" s="43"/>
    </row>
    <row r="168" spans="1:73" ht="12.75" customHeight="1"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500"/>
      <c r="AL168" s="500"/>
      <c r="AM168" s="43"/>
      <c r="AN168" s="43"/>
      <c r="AO168" s="43"/>
      <c r="AP168" s="43"/>
      <c r="AQ168" s="43"/>
      <c r="AR168" s="43"/>
      <c r="AS168" s="43"/>
      <c r="AT168" s="43"/>
      <c r="AU168" s="43"/>
      <c r="AV168" s="43"/>
      <c r="AW168" s="43"/>
      <c r="AX168" s="43"/>
      <c r="AY168" s="41"/>
      <c r="AZ168" s="41"/>
      <c r="BA168" s="41"/>
      <c r="BB168" s="43"/>
      <c r="BC168" s="43"/>
      <c r="BD168" s="43"/>
      <c r="BE168" s="43"/>
      <c r="BF168" s="43"/>
      <c r="BG168" s="43"/>
      <c r="BH168" s="43"/>
      <c r="BI168" s="43"/>
      <c r="BJ168" s="43"/>
      <c r="BK168" s="43"/>
      <c r="BL168" s="43"/>
      <c r="BM168" s="43"/>
      <c r="BN168" s="43"/>
      <c r="BO168" s="43"/>
      <c r="BP168" s="43"/>
      <c r="BQ168" s="43"/>
      <c r="BR168" s="43"/>
      <c r="BS168" s="43"/>
      <c r="BT168" s="43"/>
      <c r="BU168" s="43"/>
    </row>
    <row r="169" spans="1:73" ht="12.75" customHeight="1"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500"/>
      <c r="AL169" s="500"/>
      <c r="AM169" s="43"/>
      <c r="AN169" s="43"/>
      <c r="AO169" s="43"/>
      <c r="AP169" s="43"/>
      <c r="AQ169" s="43"/>
      <c r="AR169" s="43"/>
      <c r="AS169" s="43"/>
      <c r="AT169" s="43"/>
      <c r="AU169" s="43"/>
      <c r="AV169" s="43"/>
      <c r="AW169" s="43"/>
      <c r="AX169" s="43"/>
      <c r="AY169" s="41"/>
      <c r="AZ169" s="41"/>
      <c r="BA169" s="41"/>
      <c r="BB169" s="43"/>
      <c r="BC169" s="43"/>
      <c r="BD169" s="43"/>
      <c r="BE169" s="43"/>
      <c r="BF169" s="43"/>
      <c r="BG169" s="43"/>
      <c r="BH169" s="43"/>
      <c r="BI169" s="43"/>
      <c r="BJ169" s="43"/>
      <c r="BK169" s="43"/>
      <c r="BL169" s="43"/>
      <c r="BM169" s="43"/>
      <c r="BN169" s="43"/>
      <c r="BO169" s="43"/>
      <c r="BP169" s="43"/>
      <c r="BQ169" s="43"/>
      <c r="BR169" s="43"/>
      <c r="BS169" s="43"/>
      <c r="BT169" s="43"/>
      <c r="BU169" s="43"/>
    </row>
    <row r="170" spans="1:73" ht="12.75" customHeight="1"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500"/>
      <c r="AL170" s="500"/>
      <c r="AM170" s="43"/>
      <c r="AN170" s="43"/>
      <c r="AO170" s="43"/>
      <c r="AP170" s="43"/>
      <c r="AQ170" s="43"/>
      <c r="AR170" s="43"/>
      <c r="AS170" s="43"/>
      <c r="AT170" s="43"/>
      <c r="AU170" s="43"/>
      <c r="AV170" s="43"/>
      <c r="AW170" s="43"/>
      <c r="AX170" s="43"/>
      <c r="AY170" s="41"/>
      <c r="AZ170" s="41"/>
      <c r="BA170" s="41"/>
      <c r="BB170" s="43"/>
      <c r="BC170" s="43"/>
      <c r="BD170" s="43"/>
      <c r="BE170" s="43"/>
      <c r="BF170" s="43"/>
      <c r="BG170" s="43"/>
      <c r="BH170" s="43"/>
      <c r="BI170" s="43"/>
      <c r="BJ170" s="43"/>
      <c r="BK170" s="43"/>
      <c r="BL170" s="43"/>
      <c r="BM170" s="43"/>
      <c r="BN170" s="43"/>
      <c r="BO170" s="43"/>
      <c r="BP170" s="43"/>
      <c r="BQ170" s="43"/>
      <c r="BR170" s="43"/>
      <c r="BS170" s="43"/>
      <c r="BT170" s="43"/>
      <c r="BU170" s="43"/>
    </row>
    <row r="171" spans="1:73" ht="12.75" customHeight="1"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500"/>
      <c r="AL171" s="500"/>
      <c r="AM171" s="43"/>
      <c r="AN171" s="43"/>
      <c r="AO171" s="43"/>
      <c r="AP171" s="43"/>
      <c r="AQ171" s="43"/>
      <c r="AR171" s="43"/>
      <c r="AS171" s="43"/>
      <c r="AT171" s="43"/>
      <c r="AU171" s="43"/>
      <c r="AV171" s="43"/>
      <c r="AW171" s="43"/>
      <c r="AX171" s="43"/>
      <c r="AY171" s="41"/>
      <c r="AZ171" s="41"/>
      <c r="BA171" s="41"/>
      <c r="BB171" s="43"/>
      <c r="BC171" s="43"/>
      <c r="BD171" s="43"/>
      <c r="BE171" s="43"/>
      <c r="BF171" s="43"/>
      <c r="BG171" s="43"/>
      <c r="BH171" s="43"/>
      <c r="BI171" s="43"/>
      <c r="BJ171" s="43"/>
      <c r="BK171" s="43"/>
      <c r="BL171" s="43"/>
      <c r="BM171" s="43"/>
      <c r="BN171" s="43"/>
      <c r="BO171" s="43"/>
      <c r="BP171" s="43"/>
      <c r="BQ171" s="43"/>
      <c r="BR171" s="43"/>
      <c r="BS171" s="43"/>
      <c r="BT171" s="43"/>
      <c r="BU171" s="43"/>
    </row>
    <row r="172" spans="1:73" ht="12.75" customHeight="1"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500"/>
      <c r="AL172" s="500"/>
      <c r="AM172" s="43"/>
      <c r="AN172" s="43"/>
      <c r="AO172" s="43"/>
      <c r="AP172" s="43"/>
      <c r="AQ172" s="43"/>
      <c r="AR172" s="43"/>
      <c r="AS172" s="43"/>
      <c r="AT172" s="43"/>
      <c r="AU172" s="43"/>
      <c r="AV172" s="43"/>
      <c r="AW172" s="43"/>
      <c r="AX172" s="43"/>
      <c r="AY172" s="41"/>
      <c r="AZ172" s="41"/>
      <c r="BA172" s="41"/>
      <c r="BB172" s="43"/>
      <c r="BC172" s="43"/>
      <c r="BD172" s="43"/>
      <c r="BE172" s="43"/>
      <c r="BF172" s="43"/>
      <c r="BG172" s="43"/>
      <c r="BH172" s="43"/>
      <c r="BI172" s="43"/>
      <c r="BJ172" s="43"/>
      <c r="BK172" s="43"/>
      <c r="BL172" s="43"/>
      <c r="BM172" s="43"/>
      <c r="BN172" s="43"/>
      <c r="BO172" s="43"/>
      <c r="BP172" s="43"/>
      <c r="BQ172" s="43"/>
      <c r="BR172" s="43"/>
      <c r="BS172" s="43"/>
      <c r="BT172" s="43"/>
      <c r="BU172" s="43"/>
    </row>
    <row r="173" spans="1:73" ht="12.75" customHeight="1"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500"/>
      <c r="AL173" s="500"/>
      <c r="AM173" s="43"/>
      <c r="AN173" s="43"/>
      <c r="AO173" s="43"/>
      <c r="AP173" s="43"/>
      <c r="AQ173" s="43"/>
      <c r="AR173" s="43"/>
      <c r="AS173" s="43"/>
      <c r="AT173" s="43"/>
      <c r="AU173" s="43"/>
      <c r="AV173" s="43"/>
      <c r="AW173" s="43"/>
      <c r="AX173" s="43"/>
      <c r="AY173" s="41"/>
      <c r="AZ173" s="41"/>
      <c r="BA173" s="41"/>
      <c r="BB173" s="43"/>
      <c r="BC173" s="43"/>
      <c r="BD173" s="43"/>
      <c r="BE173" s="43"/>
      <c r="BF173" s="43"/>
      <c r="BG173" s="43"/>
      <c r="BH173" s="43"/>
      <c r="BI173" s="43"/>
      <c r="BJ173" s="43"/>
      <c r="BK173" s="43"/>
      <c r="BL173" s="43"/>
      <c r="BM173" s="43"/>
      <c r="BN173" s="43"/>
      <c r="BO173" s="43"/>
      <c r="BP173" s="43"/>
      <c r="BQ173" s="43"/>
      <c r="BR173" s="43"/>
      <c r="BS173" s="43"/>
      <c r="BT173" s="43"/>
      <c r="BU173" s="43"/>
    </row>
    <row r="174" spans="1:73" ht="12.75" customHeight="1"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500"/>
      <c r="AL174" s="500"/>
      <c r="AM174" s="43"/>
      <c r="AN174" s="43"/>
      <c r="AO174" s="43"/>
      <c r="AP174" s="43"/>
      <c r="AQ174" s="43"/>
      <c r="AR174" s="43"/>
      <c r="AS174" s="43"/>
      <c r="AT174" s="43"/>
      <c r="AU174" s="43"/>
      <c r="AV174" s="43"/>
      <c r="AW174" s="43"/>
      <c r="AX174" s="43"/>
      <c r="AY174" s="41"/>
      <c r="AZ174" s="41"/>
      <c r="BA174" s="41"/>
      <c r="BB174" s="43"/>
      <c r="BC174" s="43"/>
      <c r="BD174" s="43"/>
      <c r="BE174" s="43"/>
      <c r="BF174" s="43"/>
      <c r="BG174" s="43"/>
      <c r="BH174" s="43"/>
      <c r="BI174" s="43"/>
      <c r="BJ174" s="43"/>
      <c r="BK174" s="43"/>
      <c r="BL174" s="43"/>
      <c r="BM174" s="43"/>
      <c r="BN174" s="43"/>
      <c r="BO174" s="43"/>
      <c r="BP174" s="43"/>
      <c r="BQ174" s="43"/>
      <c r="BR174" s="43"/>
      <c r="BS174" s="43"/>
      <c r="BT174" s="43"/>
      <c r="BU174" s="43"/>
    </row>
    <row r="175" spans="1:73" ht="12.75" customHeight="1"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500"/>
      <c r="AL175" s="500"/>
      <c r="AM175" s="43"/>
      <c r="AN175" s="43"/>
      <c r="AO175" s="43"/>
      <c r="AP175" s="43"/>
      <c r="AQ175" s="43"/>
      <c r="AR175" s="43"/>
      <c r="AS175" s="43"/>
      <c r="AT175" s="43"/>
      <c r="AU175" s="43"/>
      <c r="AV175" s="43"/>
      <c r="AW175" s="43"/>
      <c r="AX175" s="43"/>
      <c r="AY175" s="41"/>
      <c r="AZ175" s="41"/>
      <c r="BA175" s="41"/>
      <c r="BB175" s="43"/>
      <c r="BC175" s="43"/>
      <c r="BD175" s="43"/>
      <c r="BE175" s="43"/>
      <c r="BF175" s="43"/>
      <c r="BG175" s="43"/>
      <c r="BH175" s="43"/>
      <c r="BI175" s="43"/>
      <c r="BJ175" s="43"/>
      <c r="BK175" s="43"/>
      <c r="BL175" s="43"/>
      <c r="BM175" s="43"/>
      <c r="BN175" s="43"/>
      <c r="BO175" s="43"/>
      <c r="BP175" s="43"/>
      <c r="BQ175" s="43"/>
      <c r="BR175" s="43"/>
      <c r="BS175" s="43"/>
      <c r="BT175" s="43"/>
      <c r="BU175" s="43"/>
    </row>
    <row r="176" spans="1:73" ht="12.75" customHeight="1"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500"/>
      <c r="AL176" s="500"/>
      <c r="AM176" s="43"/>
      <c r="AN176" s="43"/>
      <c r="AO176" s="43"/>
      <c r="AP176" s="43"/>
      <c r="AQ176" s="43"/>
      <c r="AR176" s="43"/>
      <c r="AS176" s="43"/>
      <c r="AT176" s="43"/>
      <c r="AU176" s="43"/>
      <c r="AV176" s="43"/>
      <c r="AW176" s="43"/>
      <c r="AX176" s="43"/>
      <c r="AY176" s="41"/>
      <c r="AZ176" s="41"/>
      <c r="BA176" s="41"/>
      <c r="BB176" s="43"/>
      <c r="BC176" s="43"/>
      <c r="BD176" s="43"/>
      <c r="BE176" s="43"/>
      <c r="BF176" s="43"/>
      <c r="BG176" s="43"/>
      <c r="BH176" s="43"/>
      <c r="BI176" s="43"/>
      <c r="BJ176" s="43"/>
      <c r="BK176" s="43"/>
      <c r="BL176" s="43"/>
      <c r="BM176" s="43"/>
      <c r="BN176" s="43"/>
      <c r="BO176" s="43"/>
      <c r="BP176" s="43"/>
      <c r="BQ176" s="43"/>
      <c r="BR176" s="43"/>
      <c r="BS176" s="43"/>
      <c r="BT176" s="43"/>
      <c r="BU176" s="43"/>
    </row>
    <row r="177" spans="1:73" ht="12.75" customHeight="1"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500"/>
      <c r="AL177" s="500"/>
      <c r="AM177" s="43"/>
      <c r="AN177" s="43"/>
      <c r="AO177" s="43"/>
      <c r="AP177" s="43"/>
      <c r="AQ177" s="43"/>
      <c r="AR177" s="43"/>
      <c r="AS177" s="43"/>
      <c r="AT177" s="43"/>
      <c r="AU177" s="43"/>
      <c r="AV177" s="43"/>
      <c r="AW177" s="43"/>
      <c r="AX177" s="43"/>
      <c r="AY177" s="41"/>
      <c r="AZ177" s="41"/>
      <c r="BA177" s="41"/>
      <c r="BB177" s="43"/>
      <c r="BC177" s="43"/>
      <c r="BD177" s="43"/>
      <c r="BE177" s="43"/>
      <c r="BF177" s="43"/>
      <c r="BG177" s="43"/>
      <c r="BH177" s="43"/>
      <c r="BI177" s="43"/>
      <c r="BJ177" s="43"/>
      <c r="BK177" s="43"/>
      <c r="BL177" s="43"/>
      <c r="BM177" s="43"/>
      <c r="BN177" s="43"/>
      <c r="BO177" s="43"/>
      <c r="BP177" s="43"/>
      <c r="BQ177" s="43"/>
      <c r="BR177" s="43"/>
      <c r="BS177" s="43"/>
      <c r="BT177" s="43"/>
      <c r="BU177" s="43"/>
    </row>
    <row r="178" spans="1:73" ht="12.75" customHeight="1"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500"/>
      <c r="AL178" s="500"/>
      <c r="AM178" s="43"/>
      <c r="AN178" s="43"/>
      <c r="AO178" s="43"/>
      <c r="AP178" s="43"/>
      <c r="AQ178" s="43"/>
      <c r="AR178" s="43"/>
      <c r="AS178" s="43"/>
      <c r="AT178" s="43"/>
      <c r="AU178" s="43"/>
      <c r="AV178" s="43"/>
      <c r="AW178" s="43"/>
      <c r="AX178" s="43"/>
      <c r="AY178" s="41"/>
      <c r="AZ178" s="41"/>
      <c r="BA178" s="41"/>
      <c r="BB178" s="43"/>
      <c r="BC178" s="43"/>
      <c r="BD178" s="43"/>
      <c r="BE178" s="43"/>
      <c r="BF178" s="43"/>
      <c r="BG178" s="43"/>
      <c r="BH178" s="43"/>
      <c r="BI178" s="43"/>
      <c r="BJ178" s="43"/>
      <c r="BK178" s="43"/>
      <c r="BL178" s="43"/>
      <c r="BM178" s="43"/>
      <c r="BN178" s="43"/>
      <c r="BO178" s="43"/>
      <c r="BP178" s="43"/>
      <c r="BQ178" s="43"/>
      <c r="BR178" s="43"/>
      <c r="BS178" s="43"/>
      <c r="BT178" s="43"/>
      <c r="BU178" s="43"/>
    </row>
    <row r="179" spans="1:73" ht="12.75" customHeight="1"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500"/>
      <c r="AL179" s="500"/>
      <c r="AM179" s="43"/>
      <c r="AN179" s="43"/>
      <c r="AO179" s="43"/>
      <c r="AP179" s="43"/>
      <c r="AQ179" s="43"/>
      <c r="AR179" s="43"/>
      <c r="AS179" s="43"/>
      <c r="AT179" s="43"/>
      <c r="AU179" s="43"/>
      <c r="AV179" s="43"/>
      <c r="AW179" s="43"/>
      <c r="AX179" s="43"/>
      <c r="AY179" s="41"/>
      <c r="AZ179" s="41"/>
      <c r="BA179" s="41"/>
      <c r="BB179" s="43"/>
      <c r="BC179" s="43"/>
      <c r="BD179" s="43"/>
      <c r="BE179" s="43"/>
      <c r="BF179" s="43"/>
      <c r="BG179" s="43"/>
      <c r="BH179" s="43"/>
      <c r="BI179" s="43"/>
      <c r="BJ179" s="43"/>
      <c r="BK179" s="43"/>
      <c r="BL179" s="43"/>
      <c r="BM179" s="43"/>
      <c r="BN179" s="43"/>
      <c r="BO179" s="43"/>
      <c r="BP179" s="43"/>
      <c r="BQ179" s="43"/>
      <c r="BR179" s="43"/>
      <c r="BS179" s="43"/>
      <c r="BT179" s="43"/>
      <c r="BU179" s="43"/>
    </row>
    <row r="180" spans="1:73" ht="12.75" customHeight="1"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500"/>
      <c r="AL180" s="500"/>
      <c r="AM180" s="43"/>
      <c r="AN180" s="43"/>
      <c r="AO180" s="43"/>
      <c r="AP180" s="43"/>
      <c r="AQ180" s="43"/>
      <c r="AR180" s="43"/>
      <c r="AS180" s="43"/>
      <c r="AT180" s="43"/>
      <c r="AU180" s="43"/>
      <c r="AV180" s="43"/>
      <c r="AW180" s="43"/>
      <c r="AX180" s="43"/>
      <c r="AY180" s="41"/>
      <c r="AZ180" s="41"/>
      <c r="BA180" s="41"/>
      <c r="BB180" s="43"/>
      <c r="BC180" s="43"/>
      <c r="BD180" s="43"/>
      <c r="BE180" s="43"/>
      <c r="BF180" s="43"/>
      <c r="BG180" s="43"/>
      <c r="BH180" s="43"/>
      <c r="BI180" s="43"/>
      <c r="BJ180" s="43"/>
      <c r="BK180" s="43"/>
      <c r="BL180" s="43"/>
      <c r="BM180" s="43"/>
      <c r="BN180" s="43"/>
      <c r="BO180" s="43"/>
      <c r="BP180" s="43"/>
      <c r="BQ180" s="43"/>
      <c r="BR180" s="43"/>
      <c r="BS180" s="43"/>
      <c r="BT180" s="43"/>
      <c r="BU180" s="43"/>
    </row>
    <row r="181" spans="1:73" ht="12.75" customHeight="1"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500"/>
      <c r="AL181" s="500"/>
      <c r="AM181" s="43"/>
      <c r="AN181" s="43"/>
      <c r="AO181" s="43"/>
      <c r="AP181" s="43"/>
      <c r="AQ181" s="43"/>
      <c r="AR181" s="43"/>
      <c r="AS181" s="43"/>
      <c r="AT181" s="43"/>
      <c r="AU181" s="43"/>
      <c r="AV181" s="43"/>
      <c r="AW181" s="43"/>
      <c r="AX181" s="43"/>
      <c r="AY181" s="41"/>
      <c r="AZ181" s="41"/>
      <c r="BA181" s="41"/>
      <c r="BB181" s="43"/>
      <c r="BC181" s="43"/>
      <c r="BD181" s="43"/>
      <c r="BE181" s="43"/>
      <c r="BF181" s="43"/>
      <c r="BG181" s="43"/>
      <c r="BH181" s="43"/>
      <c r="BI181" s="43"/>
      <c r="BJ181" s="43"/>
      <c r="BK181" s="43"/>
      <c r="BL181" s="43"/>
      <c r="BM181" s="43"/>
      <c r="BN181" s="43"/>
      <c r="BO181" s="43"/>
      <c r="BP181" s="43"/>
      <c r="BQ181" s="43"/>
      <c r="BR181" s="43"/>
      <c r="BS181" s="43"/>
      <c r="BT181" s="43"/>
      <c r="BU181" s="43"/>
    </row>
    <row r="182" spans="1:73" ht="12.75" customHeight="1"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500"/>
      <c r="AL182" s="500"/>
      <c r="AM182" s="43"/>
      <c r="AN182" s="43"/>
      <c r="AO182" s="43"/>
      <c r="AP182" s="43"/>
      <c r="AQ182" s="43"/>
      <c r="AR182" s="43"/>
      <c r="AS182" s="43"/>
      <c r="AT182" s="43"/>
      <c r="AU182" s="43"/>
      <c r="AV182" s="43"/>
      <c r="AW182" s="43"/>
      <c r="AX182" s="43"/>
      <c r="AY182" s="41"/>
      <c r="AZ182" s="41"/>
      <c r="BA182" s="41"/>
      <c r="BB182" s="43"/>
      <c r="BC182" s="43"/>
      <c r="BD182" s="43"/>
      <c r="BE182" s="43"/>
      <c r="BF182" s="43"/>
      <c r="BG182" s="43"/>
      <c r="BH182" s="43"/>
      <c r="BI182" s="43"/>
      <c r="BJ182" s="43"/>
      <c r="BK182" s="43"/>
      <c r="BL182" s="43"/>
      <c r="BM182" s="43"/>
      <c r="BN182" s="43"/>
      <c r="BO182" s="43"/>
      <c r="BP182" s="43"/>
      <c r="BQ182" s="43"/>
      <c r="BR182" s="43"/>
      <c r="BS182" s="43"/>
      <c r="BT182" s="43"/>
      <c r="BU182" s="43"/>
    </row>
    <row r="183" spans="1:73" ht="12.75" customHeight="1"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500"/>
      <c r="AL183" s="500"/>
      <c r="AM183" s="43"/>
      <c r="AN183" s="43"/>
      <c r="AO183" s="43"/>
      <c r="AP183" s="43"/>
      <c r="AQ183" s="43"/>
      <c r="AR183" s="43"/>
      <c r="AS183" s="43"/>
      <c r="AT183" s="43"/>
      <c r="AU183" s="43"/>
      <c r="AV183" s="43"/>
      <c r="AW183" s="43"/>
      <c r="AX183" s="43"/>
      <c r="AY183" s="41"/>
      <c r="AZ183" s="41"/>
      <c r="BA183" s="41"/>
      <c r="BB183" s="43"/>
      <c r="BC183" s="43"/>
      <c r="BD183" s="43"/>
      <c r="BE183" s="43"/>
      <c r="BF183" s="43"/>
      <c r="BG183" s="43"/>
      <c r="BH183" s="43"/>
      <c r="BI183" s="43"/>
      <c r="BJ183" s="43"/>
      <c r="BK183" s="43"/>
      <c r="BL183" s="43"/>
      <c r="BM183" s="43"/>
      <c r="BN183" s="43"/>
      <c r="BO183" s="43"/>
      <c r="BP183" s="43"/>
      <c r="BQ183" s="43"/>
      <c r="BR183" s="43"/>
      <c r="BS183" s="43"/>
      <c r="BT183" s="43"/>
      <c r="BU183" s="43"/>
    </row>
    <row r="184" spans="1:73" ht="12.75" customHeight="1"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500"/>
      <c r="AL184" s="500"/>
      <c r="AM184" s="43"/>
      <c r="AN184" s="43"/>
      <c r="AO184" s="43"/>
      <c r="AP184" s="43"/>
      <c r="AQ184" s="43"/>
      <c r="AR184" s="43"/>
      <c r="AS184" s="43"/>
      <c r="AT184" s="43"/>
      <c r="AU184" s="43"/>
      <c r="AV184" s="43"/>
      <c r="AW184" s="43"/>
      <c r="AX184" s="43"/>
      <c r="AY184" s="41"/>
      <c r="AZ184" s="41"/>
      <c r="BA184" s="41"/>
      <c r="BB184" s="43"/>
      <c r="BC184" s="43"/>
      <c r="BD184" s="43"/>
      <c r="BE184" s="43"/>
      <c r="BF184" s="43"/>
      <c r="BG184" s="43"/>
      <c r="BH184" s="43"/>
      <c r="BI184" s="43"/>
      <c r="BJ184" s="43"/>
      <c r="BK184" s="43"/>
      <c r="BL184" s="43"/>
      <c r="BM184" s="43"/>
      <c r="BN184" s="43"/>
      <c r="BO184" s="43"/>
      <c r="BP184" s="43"/>
      <c r="BQ184" s="43"/>
      <c r="BR184" s="43"/>
      <c r="BS184" s="43"/>
      <c r="BT184" s="43"/>
      <c r="BU184" s="43"/>
    </row>
    <row r="185" spans="1:73" ht="12.75" customHeight="1"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500"/>
      <c r="AL185" s="500"/>
      <c r="AM185" s="43"/>
      <c r="AN185" s="43"/>
      <c r="AO185" s="43"/>
      <c r="AP185" s="43"/>
      <c r="AQ185" s="43"/>
      <c r="AR185" s="43"/>
      <c r="AS185" s="43"/>
      <c r="AT185" s="43"/>
      <c r="AU185" s="43"/>
      <c r="AV185" s="43"/>
      <c r="AW185" s="43"/>
      <c r="AX185" s="43"/>
      <c r="AY185" s="41"/>
      <c r="AZ185" s="41"/>
      <c r="BA185" s="41"/>
      <c r="BB185" s="43"/>
      <c r="BC185" s="43"/>
      <c r="BD185" s="43"/>
      <c r="BE185" s="43"/>
      <c r="BF185" s="43"/>
      <c r="BG185" s="43"/>
      <c r="BH185" s="43"/>
      <c r="BI185" s="43"/>
      <c r="BJ185" s="43"/>
      <c r="BK185" s="43"/>
      <c r="BL185" s="43"/>
      <c r="BM185" s="43"/>
      <c r="BN185" s="43"/>
      <c r="BO185" s="43"/>
      <c r="BP185" s="43"/>
      <c r="BQ185" s="43"/>
      <c r="BR185" s="43"/>
      <c r="BS185" s="43"/>
      <c r="BT185" s="43"/>
      <c r="BU185" s="43"/>
    </row>
    <row r="186" spans="1:73" ht="12.75" customHeight="1"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500"/>
      <c r="AL186" s="500"/>
      <c r="AM186" s="43"/>
      <c r="AN186" s="43"/>
      <c r="AO186" s="43"/>
      <c r="AP186" s="43"/>
      <c r="AQ186" s="43"/>
      <c r="AR186" s="43"/>
      <c r="AS186" s="43"/>
      <c r="AT186" s="43"/>
      <c r="AU186" s="43"/>
      <c r="AV186" s="43"/>
      <c r="AW186" s="43"/>
      <c r="AX186" s="43"/>
      <c r="AY186" s="41"/>
      <c r="AZ186" s="41"/>
      <c r="BA186" s="41"/>
      <c r="BB186" s="43"/>
      <c r="BC186" s="43"/>
      <c r="BD186" s="43"/>
      <c r="BE186" s="43"/>
      <c r="BF186" s="43"/>
      <c r="BG186" s="43"/>
      <c r="BH186" s="43"/>
      <c r="BI186" s="43"/>
      <c r="BJ186" s="43"/>
      <c r="BK186" s="43"/>
      <c r="BL186" s="43"/>
      <c r="BM186" s="43"/>
      <c r="BN186" s="43"/>
      <c r="BO186" s="43"/>
      <c r="BP186" s="43"/>
      <c r="BQ186" s="43"/>
      <c r="BR186" s="43"/>
      <c r="BS186" s="43"/>
      <c r="BT186" s="43"/>
      <c r="BU186" s="43"/>
    </row>
    <row r="187" spans="1:73" ht="12.75" customHeight="1"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500"/>
      <c r="AL187" s="500"/>
      <c r="AM187" s="43"/>
      <c r="AN187" s="43"/>
      <c r="AO187" s="43"/>
      <c r="AP187" s="43"/>
      <c r="AQ187" s="43"/>
      <c r="AR187" s="43"/>
      <c r="AS187" s="43"/>
      <c r="AT187" s="43"/>
      <c r="AU187" s="43"/>
      <c r="AV187" s="43"/>
      <c r="AW187" s="43"/>
      <c r="AX187" s="43"/>
      <c r="AY187" s="41"/>
      <c r="AZ187" s="41"/>
      <c r="BA187" s="41"/>
      <c r="BB187" s="43"/>
      <c r="BC187" s="43"/>
      <c r="BD187" s="43"/>
      <c r="BE187" s="43"/>
      <c r="BF187" s="43"/>
      <c r="BG187" s="43"/>
      <c r="BH187" s="43"/>
      <c r="BI187" s="43"/>
      <c r="BJ187" s="43"/>
      <c r="BK187" s="43"/>
      <c r="BL187" s="43"/>
      <c r="BM187" s="43"/>
      <c r="BN187" s="43"/>
      <c r="BO187" s="43"/>
      <c r="BP187" s="43"/>
      <c r="BQ187" s="43"/>
      <c r="BR187" s="43"/>
      <c r="BS187" s="43"/>
      <c r="BT187" s="43"/>
      <c r="BU187" s="43"/>
    </row>
    <row r="188" spans="1:73" ht="12.75" customHeight="1"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500"/>
      <c r="AL188" s="500"/>
      <c r="AM188" s="43"/>
      <c r="AN188" s="43"/>
      <c r="AO188" s="43"/>
      <c r="AP188" s="43"/>
      <c r="AQ188" s="43"/>
      <c r="AR188" s="43"/>
      <c r="AS188" s="43"/>
      <c r="AT188" s="43"/>
      <c r="AU188" s="43"/>
      <c r="AV188" s="43"/>
      <c r="AW188" s="43"/>
      <c r="AX188" s="43"/>
      <c r="AY188" s="41"/>
      <c r="AZ188" s="41"/>
      <c r="BA188" s="41"/>
      <c r="BB188" s="43"/>
      <c r="BC188" s="43"/>
      <c r="BD188" s="43"/>
      <c r="BE188" s="43"/>
      <c r="BF188" s="43"/>
      <c r="BG188" s="43"/>
      <c r="BH188" s="43"/>
      <c r="BI188" s="43"/>
      <c r="BJ188" s="43"/>
      <c r="BK188" s="43"/>
      <c r="BL188" s="43"/>
      <c r="BM188" s="43"/>
      <c r="BN188" s="43"/>
      <c r="BO188" s="43"/>
      <c r="BP188" s="43"/>
      <c r="BQ188" s="43"/>
      <c r="BR188" s="43"/>
      <c r="BS188" s="43"/>
      <c r="BT188" s="43"/>
      <c r="BU188" s="43"/>
    </row>
    <row r="189" spans="1:73" ht="12.75" customHeight="1"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500"/>
      <c r="AL189" s="500"/>
      <c r="AM189" s="43"/>
      <c r="AN189" s="43"/>
      <c r="AO189" s="43"/>
      <c r="AP189" s="43"/>
      <c r="AQ189" s="43"/>
      <c r="AR189" s="43"/>
      <c r="AS189" s="43"/>
      <c r="AT189" s="43"/>
      <c r="AU189" s="43"/>
      <c r="AV189" s="43"/>
      <c r="AW189" s="43"/>
      <c r="AX189" s="43"/>
      <c r="AY189" s="41"/>
      <c r="AZ189" s="41"/>
      <c r="BA189" s="41"/>
      <c r="BB189" s="43"/>
      <c r="BC189" s="43"/>
      <c r="BD189" s="43"/>
      <c r="BE189" s="43"/>
      <c r="BF189" s="43"/>
      <c r="BG189" s="43"/>
      <c r="BH189" s="43"/>
      <c r="BI189" s="43"/>
      <c r="BJ189" s="43"/>
      <c r="BK189" s="43"/>
      <c r="BL189" s="43"/>
      <c r="BM189" s="43"/>
      <c r="BN189" s="43"/>
      <c r="BO189" s="43"/>
      <c r="BP189" s="43"/>
      <c r="BQ189" s="43"/>
      <c r="BR189" s="43"/>
      <c r="BS189" s="43"/>
      <c r="BT189" s="43"/>
      <c r="BU189" s="43"/>
    </row>
    <row r="190" spans="1:73" ht="12.75" customHeight="1"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500"/>
      <c r="AL190" s="500"/>
      <c r="AM190" s="43"/>
      <c r="AN190" s="43"/>
      <c r="AO190" s="43"/>
      <c r="AP190" s="43"/>
      <c r="AQ190" s="43"/>
      <c r="AR190" s="43"/>
      <c r="AS190" s="43"/>
      <c r="AT190" s="43"/>
      <c r="AU190" s="43"/>
      <c r="AV190" s="43"/>
      <c r="AW190" s="43"/>
      <c r="AX190" s="43"/>
      <c r="AY190" s="41"/>
      <c r="AZ190" s="41"/>
      <c r="BA190" s="41"/>
      <c r="BB190" s="43"/>
      <c r="BC190" s="43"/>
      <c r="BD190" s="43"/>
      <c r="BE190" s="43"/>
      <c r="BF190" s="43"/>
      <c r="BG190" s="43"/>
      <c r="BH190" s="43"/>
      <c r="BI190" s="43"/>
      <c r="BJ190" s="43"/>
      <c r="BK190" s="43"/>
      <c r="BL190" s="43"/>
      <c r="BM190" s="43"/>
      <c r="BN190" s="43"/>
      <c r="BO190" s="43"/>
      <c r="BP190" s="43"/>
      <c r="BQ190" s="43"/>
      <c r="BR190" s="43"/>
      <c r="BS190" s="43"/>
      <c r="BT190" s="43"/>
      <c r="BU190" s="43"/>
    </row>
    <row r="191" spans="1:73" ht="12.75" customHeight="1"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500"/>
      <c r="AL191" s="500"/>
      <c r="AM191" s="43"/>
      <c r="AN191" s="43"/>
      <c r="AO191" s="43"/>
      <c r="AP191" s="43"/>
      <c r="AQ191" s="43"/>
      <c r="AR191" s="43"/>
      <c r="AS191" s="43"/>
      <c r="AT191" s="43"/>
      <c r="AU191" s="43"/>
      <c r="AV191" s="43"/>
      <c r="AW191" s="43"/>
      <c r="AX191" s="43"/>
      <c r="AY191" s="41"/>
      <c r="AZ191" s="41"/>
      <c r="BA191" s="41"/>
      <c r="BB191" s="43"/>
      <c r="BC191" s="43"/>
      <c r="BD191" s="43"/>
      <c r="BE191" s="43"/>
      <c r="BF191" s="43"/>
      <c r="BG191" s="43"/>
      <c r="BH191" s="43"/>
      <c r="BI191" s="43"/>
      <c r="BJ191" s="43"/>
      <c r="BK191" s="43"/>
      <c r="BL191" s="43"/>
      <c r="BM191" s="43"/>
      <c r="BN191" s="43"/>
      <c r="BO191" s="43"/>
      <c r="BP191" s="43"/>
      <c r="BQ191" s="43"/>
      <c r="BR191" s="43"/>
      <c r="BS191" s="43"/>
      <c r="BT191" s="43"/>
      <c r="BU191" s="43"/>
    </row>
    <row r="192" spans="1:73" ht="12.75" customHeight="1"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500"/>
      <c r="AL192" s="500"/>
      <c r="AM192" s="43"/>
      <c r="AN192" s="43"/>
      <c r="AO192" s="43"/>
      <c r="AP192" s="43"/>
      <c r="AQ192" s="43"/>
      <c r="AR192" s="43"/>
      <c r="AS192" s="43"/>
      <c r="AT192" s="43"/>
      <c r="AU192" s="43"/>
      <c r="AV192" s="43"/>
      <c r="AW192" s="43"/>
      <c r="AX192" s="43"/>
      <c r="AY192" s="41"/>
      <c r="AZ192" s="41"/>
      <c r="BA192" s="41"/>
      <c r="BB192" s="43"/>
      <c r="BC192" s="43"/>
      <c r="BD192" s="43"/>
      <c r="BE192" s="43"/>
      <c r="BF192" s="43"/>
      <c r="BG192" s="43"/>
      <c r="BH192" s="43"/>
      <c r="BI192" s="43"/>
      <c r="BJ192" s="43"/>
      <c r="BK192" s="43"/>
      <c r="BL192" s="43"/>
      <c r="BM192" s="43"/>
      <c r="BN192" s="43"/>
      <c r="BO192" s="43"/>
      <c r="BP192" s="43"/>
      <c r="BQ192" s="43"/>
      <c r="BR192" s="43"/>
      <c r="BS192" s="43"/>
      <c r="BT192" s="43"/>
      <c r="BU192" s="43"/>
    </row>
    <row r="193" spans="1:73" ht="12.75" customHeight="1"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500"/>
      <c r="AL193" s="500"/>
      <c r="AM193" s="43"/>
      <c r="AN193" s="43"/>
      <c r="AO193" s="43"/>
      <c r="AP193" s="43"/>
      <c r="AQ193" s="43"/>
      <c r="AR193" s="43"/>
      <c r="AS193" s="43"/>
      <c r="AT193" s="43"/>
      <c r="AU193" s="43"/>
      <c r="AV193" s="43"/>
      <c r="AW193" s="43"/>
      <c r="AX193" s="43"/>
      <c r="AY193" s="41"/>
      <c r="AZ193" s="41"/>
      <c r="BA193" s="41"/>
      <c r="BB193" s="43"/>
      <c r="BC193" s="43"/>
      <c r="BD193" s="43"/>
      <c r="BE193" s="43"/>
      <c r="BF193" s="43"/>
      <c r="BG193" s="43"/>
      <c r="BH193" s="43"/>
      <c r="BI193" s="43"/>
      <c r="BJ193" s="43"/>
      <c r="BK193" s="43"/>
      <c r="BL193" s="43"/>
      <c r="BM193" s="43"/>
      <c r="BN193" s="43"/>
      <c r="BO193" s="43"/>
      <c r="BP193" s="43"/>
      <c r="BQ193" s="43"/>
      <c r="BR193" s="43"/>
      <c r="BS193" s="43"/>
      <c r="BT193" s="43"/>
      <c r="BU193" s="43"/>
    </row>
    <row r="194" spans="1:73" ht="12.75" customHeight="1"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500"/>
      <c r="AL194" s="500"/>
      <c r="AM194" s="43"/>
      <c r="AN194" s="43"/>
      <c r="AO194" s="43"/>
      <c r="AP194" s="43"/>
      <c r="AQ194" s="43"/>
      <c r="AR194" s="43"/>
      <c r="AS194" s="43"/>
      <c r="AT194" s="43"/>
      <c r="AU194" s="43"/>
      <c r="AV194" s="43"/>
      <c r="AW194" s="43"/>
      <c r="AX194" s="43"/>
      <c r="AY194" s="41"/>
      <c r="AZ194" s="41"/>
      <c r="BA194" s="41"/>
      <c r="BB194" s="43"/>
      <c r="BC194" s="43"/>
      <c r="BD194" s="43"/>
      <c r="BE194" s="43"/>
      <c r="BF194" s="43"/>
      <c r="BG194" s="43"/>
      <c r="BH194" s="43"/>
      <c r="BI194" s="43"/>
      <c r="BJ194" s="43"/>
      <c r="BK194" s="43"/>
      <c r="BL194" s="43"/>
      <c r="BM194" s="43"/>
      <c r="BN194" s="43"/>
      <c r="BO194" s="43"/>
      <c r="BP194" s="43"/>
      <c r="BQ194" s="43"/>
      <c r="BR194" s="43"/>
      <c r="BS194" s="43"/>
      <c r="BT194" s="43"/>
      <c r="BU194" s="43"/>
    </row>
    <row r="195" spans="1:73" ht="12.75" customHeight="1"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500"/>
      <c r="AL195" s="500"/>
      <c r="AM195" s="43"/>
      <c r="AN195" s="43"/>
      <c r="AO195" s="43"/>
      <c r="AP195" s="43"/>
      <c r="AQ195" s="43"/>
      <c r="AR195" s="43"/>
      <c r="AS195" s="43"/>
      <c r="AT195" s="43"/>
      <c r="AU195" s="43"/>
      <c r="AV195" s="43"/>
      <c r="AW195" s="43"/>
      <c r="AX195" s="43"/>
      <c r="AY195" s="41"/>
      <c r="AZ195" s="41"/>
      <c r="BA195" s="41"/>
      <c r="BB195" s="43"/>
      <c r="BC195" s="43"/>
      <c r="BD195" s="43"/>
      <c r="BE195" s="43"/>
      <c r="BF195" s="43"/>
      <c r="BG195" s="43"/>
      <c r="BH195" s="43"/>
      <c r="BI195" s="43"/>
      <c r="BJ195" s="43"/>
      <c r="BK195" s="43"/>
      <c r="BL195" s="43"/>
      <c r="BM195" s="43"/>
      <c r="BN195" s="43"/>
      <c r="BO195" s="43"/>
      <c r="BP195" s="43"/>
      <c r="BQ195" s="43"/>
      <c r="BR195" s="43"/>
      <c r="BS195" s="43"/>
      <c r="BT195" s="43"/>
      <c r="BU195" s="43"/>
    </row>
    <row r="196" spans="1:73" ht="12.75" customHeight="1"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500"/>
      <c r="AL196" s="500"/>
      <c r="AM196" s="43"/>
      <c r="AN196" s="43"/>
      <c r="AO196" s="43"/>
      <c r="AP196" s="43"/>
      <c r="AQ196" s="43"/>
      <c r="AR196" s="43"/>
      <c r="AS196" s="43"/>
      <c r="AT196" s="43"/>
      <c r="AU196" s="43"/>
      <c r="AV196" s="43"/>
      <c r="AW196" s="43"/>
      <c r="AX196" s="43"/>
      <c r="AY196" s="41"/>
      <c r="AZ196" s="41"/>
      <c r="BA196" s="41"/>
      <c r="BB196" s="43"/>
      <c r="BC196" s="43"/>
      <c r="BD196" s="43"/>
      <c r="BE196" s="43"/>
      <c r="BF196" s="43"/>
      <c r="BG196" s="43"/>
      <c r="BH196" s="43"/>
      <c r="BI196" s="43"/>
      <c r="BJ196" s="43"/>
      <c r="BK196" s="43"/>
      <c r="BL196" s="43"/>
      <c r="BM196" s="43"/>
      <c r="BN196" s="43"/>
      <c r="BO196" s="43"/>
      <c r="BP196" s="43"/>
      <c r="BQ196" s="43"/>
      <c r="BR196" s="43"/>
      <c r="BS196" s="43"/>
      <c r="BT196" s="43"/>
      <c r="BU196" s="43"/>
    </row>
    <row r="197" spans="1:73" ht="12.75" customHeight="1"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500"/>
      <c r="AL197" s="500"/>
      <c r="AM197" s="43"/>
      <c r="AN197" s="43"/>
      <c r="AO197" s="43"/>
      <c r="AP197" s="43"/>
      <c r="AQ197" s="43"/>
      <c r="AR197" s="43"/>
      <c r="AS197" s="43"/>
      <c r="AT197" s="43"/>
      <c r="AU197" s="43"/>
      <c r="AV197" s="43"/>
      <c r="AW197" s="43"/>
      <c r="AX197" s="43"/>
      <c r="AY197" s="41"/>
      <c r="AZ197" s="41"/>
      <c r="BA197" s="41"/>
      <c r="BB197" s="43"/>
      <c r="BC197" s="43"/>
      <c r="BD197" s="43"/>
      <c r="BE197" s="43"/>
      <c r="BF197" s="43"/>
      <c r="BG197" s="43"/>
      <c r="BH197" s="43"/>
      <c r="BI197" s="43"/>
      <c r="BJ197" s="43"/>
      <c r="BK197" s="43"/>
      <c r="BL197" s="43"/>
      <c r="BM197" s="43"/>
      <c r="BN197" s="43"/>
      <c r="BO197" s="43"/>
      <c r="BP197" s="43"/>
      <c r="BQ197" s="43"/>
      <c r="BR197" s="43"/>
      <c r="BS197" s="43"/>
      <c r="BT197" s="43"/>
      <c r="BU197" s="43"/>
    </row>
    <row r="198" spans="1:73" ht="12.75" customHeight="1"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500"/>
      <c r="AL198" s="500"/>
      <c r="AM198" s="43"/>
      <c r="AN198" s="43"/>
      <c r="AO198" s="43"/>
      <c r="AP198" s="43"/>
      <c r="AQ198" s="43"/>
      <c r="AR198" s="43"/>
      <c r="AS198" s="43"/>
      <c r="AT198" s="43"/>
      <c r="AU198" s="43"/>
      <c r="AV198" s="43"/>
      <c r="AW198" s="43"/>
      <c r="AX198" s="43"/>
      <c r="AY198" s="41"/>
      <c r="AZ198" s="41"/>
      <c r="BA198" s="41"/>
      <c r="BB198" s="43"/>
      <c r="BC198" s="43"/>
      <c r="BD198" s="43"/>
      <c r="BE198" s="43"/>
      <c r="BF198" s="43"/>
      <c r="BG198" s="43"/>
      <c r="BH198" s="43"/>
      <c r="BI198" s="43"/>
      <c r="BJ198" s="43"/>
      <c r="BK198" s="43"/>
      <c r="BL198" s="43"/>
      <c r="BM198" s="43"/>
      <c r="BN198" s="43"/>
      <c r="BO198" s="43"/>
      <c r="BP198" s="43"/>
      <c r="BQ198" s="43"/>
      <c r="BR198" s="43"/>
      <c r="BS198" s="43"/>
      <c r="BT198" s="43"/>
      <c r="BU198" s="43"/>
    </row>
    <row r="199" spans="1:73" ht="12.75" customHeight="1"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500"/>
      <c r="AL199" s="500"/>
      <c r="AM199" s="43"/>
      <c r="AN199" s="43"/>
      <c r="AO199" s="43"/>
      <c r="AP199" s="43"/>
      <c r="AQ199" s="43"/>
      <c r="AR199" s="43"/>
      <c r="AS199" s="43"/>
      <c r="AT199" s="43"/>
      <c r="AU199" s="43"/>
      <c r="AV199" s="43"/>
      <c r="AW199" s="43"/>
      <c r="AX199" s="43"/>
      <c r="AY199" s="41"/>
      <c r="AZ199" s="41"/>
      <c r="BA199" s="41"/>
      <c r="BB199" s="43"/>
      <c r="BC199" s="43"/>
      <c r="BD199" s="43"/>
      <c r="BE199" s="43"/>
      <c r="BF199" s="43"/>
      <c r="BG199" s="43"/>
      <c r="BH199" s="43"/>
      <c r="BI199" s="43"/>
      <c r="BJ199" s="43"/>
      <c r="BK199" s="43"/>
      <c r="BL199" s="43"/>
      <c r="BM199" s="43"/>
      <c r="BN199" s="43"/>
      <c r="BO199" s="43"/>
      <c r="BP199" s="43"/>
      <c r="BQ199" s="43"/>
      <c r="BR199" s="43"/>
      <c r="BS199" s="43"/>
      <c r="BT199" s="43"/>
      <c r="BU199" s="43"/>
    </row>
    <row r="200" spans="1:73" ht="12.75" customHeight="1"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500"/>
      <c r="AL200" s="500"/>
      <c r="AM200" s="43"/>
      <c r="AN200" s="43"/>
      <c r="AO200" s="43"/>
      <c r="AP200" s="43"/>
      <c r="AQ200" s="43"/>
      <c r="AR200" s="43"/>
      <c r="AS200" s="43"/>
      <c r="AT200" s="43"/>
      <c r="AU200" s="43"/>
      <c r="AV200" s="43"/>
      <c r="AW200" s="43"/>
      <c r="AX200" s="43"/>
      <c r="AY200" s="41"/>
      <c r="AZ200" s="41"/>
      <c r="BA200" s="41"/>
      <c r="BB200" s="43"/>
      <c r="BC200" s="43"/>
      <c r="BD200" s="43"/>
      <c r="BE200" s="43"/>
      <c r="BF200" s="43"/>
      <c r="BG200" s="43"/>
      <c r="BH200" s="43"/>
      <c r="BI200" s="43"/>
      <c r="BJ200" s="43"/>
      <c r="BK200" s="43"/>
      <c r="BL200" s="43"/>
      <c r="BM200" s="43"/>
      <c r="BN200" s="43"/>
      <c r="BO200" s="43"/>
      <c r="BP200" s="43"/>
      <c r="BQ200" s="43"/>
      <c r="BR200" s="43"/>
      <c r="BS200" s="43"/>
      <c r="BT200" s="43"/>
      <c r="BU200" s="43"/>
    </row>
    <row r="201" spans="1:73" ht="12.75" customHeight="1"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500"/>
      <c r="AL201" s="500"/>
      <c r="AM201" s="43"/>
      <c r="AN201" s="43"/>
      <c r="AO201" s="43"/>
      <c r="AP201" s="43"/>
      <c r="AQ201" s="43"/>
      <c r="AR201" s="43"/>
      <c r="AS201" s="43"/>
      <c r="AT201" s="43"/>
      <c r="AU201" s="43"/>
      <c r="AV201" s="43"/>
      <c r="AW201" s="43"/>
      <c r="AX201" s="43"/>
      <c r="AY201" s="41"/>
      <c r="AZ201" s="41"/>
      <c r="BA201" s="41"/>
      <c r="BB201" s="43"/>
      <c r="BC201" s="43"/>
      <c r="BD201" s="43"/>
      <c r="BE201" s="43"/>
      <c r="BF201" s="43"/>
      <c r="BG201" s="43"/>
      <c r="BH201" s="43"/>
      <c r="BI201" s="43"/>
      <c r="BJ201" s="43"/>
      <c r="BK201" s="43"/>
      <c r="BL201" s="43"/>
      <c r="BM201" s="43"/>
      <c r="BN201" s="43"/>
      <c r="BO201" s="43"/>
      <c r="BP201" s="43"/>
      <c r="BQ201" s="43"/>
      <c r="BR201" s="43"/>
      <c r="BS201" s="43"/>
      <c r="BT201" s="43"/>
      <c r="BU201" s="43"/>
    </row>
    <row r="202" spans="1:73" ht="12.75" customHeight="1"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500"/>
      <c r="AL202" s="500"/>
      <c r="AM202" s="43"/>
      <c r="AN202" s="43"/>
      <c r="AO202" s="43"/>
      <c r="AP202" s="43"/>
      <c r="AQ202" s="43"/>
      <c r="AR202" s="43"/>
      <c r="AS202" s="43"/>
      <c r="AT202" s="43"/>
      <c r="AU202" s="43"/>
      <c r="AV202" s="43"/>
      <c r="AW202" s="43"/>
      <c r="AX202" s="43"/>
      <c r="AY202" s="41"/>
      <c r="AZ202" s="41"/>
      <c r="BA202" s="41"/>
      <c r="BB202" s="43"/>
      <c r="BC202" s="43"/>
      <c r="BD202" s="43"/>
      <c r="BE202" s="43"/>
      <c r="BF202" s="43"/>
      <c r="BG202" s="43"/>
      <c r="BH202" s="43"/>
      <c r="BI202" s="43"/>
      <c r="BJ202" s="43"/>
      <c r="BK202" s="43"/>
      <c r="BL202" s="43"/>
      <c r="BM202" s="43"/>
      <c r="BN202" s="43"/>
      <c r="BO202" s="43"/>
      <c r="BP202" s="43"/>
      <c r="BQ202" s="43"/>
      <c r="BR202" s="43"/>
      <c r="BS202" s="43"/>
      <c r="BT202" s="43"/>
      <c r="BU202" s="43"/>
    </row>
    <row r="203" spans="1:73" ht="12.75" customHeight="1"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500"/>
      <c r="AL203" s="500"/>
      <c r="AM203" s="43"/>
      <c r="AN203" s="43"/>
      <c r="AO203" s="43"/>
      <c r="AP203" s="43"/>
      <c r="AQ203" s="43"/>
      <c r="AR203" s="43"/>
      <c r="AS203" s="43"/>
      <c r="AT203" s="43"/>
      <c r="AU203" s="43"/>
      <c r="AV203" s="43"/>
      <c r="AW203" s="43"/>
      <c r="AX203" s="43"/>
      <c r="AY203" s="41"/>
      <c r="AZ203" s="41"/>
      <c r="BA203" s="41"/>
      <c r="BB203" s="43"/>
      <c r="BC203" s="43"/>
      <c r="BD203" s="43"/>
      <c r="BE203" s="43"/>
      <c r="BF203" s="43"/>
      <c r="BG203" s="43"/>
      <c r="BH203" s="43"/>
      <c r="BI203" s="43"/>
      <c r="BJ203" s="43"/>
      <c r="BK203" s="43"/>
      <c r="BL203" s="43"/>
      <c r="BM203" s="43"/>
      <c r="BN203" s="43"/>
      <c r="BO203" s="43"/>
      <c r="BP203" s="43"/>
      <c r="BQ203" s="43"/>
      <c r="BR203" s="43"/>
      <c r="BS203" s="43"/>
      <c r="BT203" s="43"/>
      <c r="BU203" s="43"/>
    </row>
    <row r="204" spans="1:73" ht="12.75" customHeight="1"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500"/>
      <c r="AL204" s="500"/>
      <c r="AM204" s="43"/>
      <c r="AN204" s="43"/>
      <c r="AO204" s="43"/>
      <c r="AP204" s="43"/>
      <c r="AQ204" s="43"/>
      <c r="AR204" s="43"/>
      <c r="AS204" s="43"/>
      <c r="AT204" s="43"/>
      <c r="AU204" s="43"/>
      <c r="AV204" s="43"/>
      <c r="AW204" s="43"/>
      <c r="AX204" s="43"/>
      <c r="AY204" s="41"/>
      <c r="AZ204" s="41"/>
      <c r="BA204" s="41"/>
      <c r="BB204" s="43"/>
      <c r="BC204" s="43"/>
      <c r="BD204" s="43"/>
      <c r="BE204" s="43"/>
      <c r="BF204" s="43"/>
      <c r="BG204" s="43"/>
      <c r="BH204" s="43"/>
      <c r="BI204" s="43"/>
      <c r="BJ204" s="43"/>
      <c r="BK204" s="43"/>
      <c r="BL204" s="43"/>
      <c r="BM204" s="43"/>
      <c r="BN204" s="43"/>
      <c r="BO204" s="43"/>
      <c r="BP204" s="43"/>
      <c r="BQ204" s="43"/>
      <c r="BR204" s="43"/>
      <c r="BS204" s="43"/>
      <c r="BT204" s="43"/>
      <c r="BU204" s="43"/>
    </row>
    <row r="205" spans="1:73" ht="12.75" customHeight="1"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500"/>
      <c r="AL205" s="500"/>
      <c r="AM205" s="43"/>
      <c r="AN205" s="43"/>
      <c r="AO205" s="43"/>
      <c r="AP205" s="43"/>
      <c r="AQ205" s="43"/>
      <c r="AR205" s="43"/>
      <c r="AS205" s="43"/>
      <c r="AT205" s="43"/>
      <c r="AU205" s="43"/>
      <c r="AV205" s="43"/>
      <c r="AW205" s="43"/>
      <c r="AX205" s="43"/>
      <c r="AY205" s="41"/>
      <c r="AZ205" s="41"/>
      <c r="BA205" s="41"/>
      <c r="BB205" s="43"/>
      <c r="BC205" s="43"/>
      <c r="BD205" s="43"/>
      <c r="BE205" s="43"/>
      <c r="BF205" s="43"/>
      <c r="BG205" s="43"/>
      <c r="BH205" s="43"/>
      <c r="BI205" s="43"/>
      <c r="BJ205" s="43"/>
      <c r="BK205" s="43"/>
      <c r="BL205" s="43"/>
      <c r="BM205" s="43"/>
      <c r="BN205" s="43"/>
      <c r="BO205" s="43"/>
      <c r="BP205" s="43"/>
      <c r="BQ205" s="43"/>
      <c r="BR205" s="43"/>
      <c r="BS205" s="43"/>
      <c r="BT205" s="43"/>
      <c r="BU205" s="43"/>
    </row>
    <row r="206" spans="1:73" ht="12.75" customHeight="1"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500"/>
      <c r="AL206" s="500"/>
      <c r="AM206" s="43"/>
      <c r="AN206" s="43"/>
      <c r="AO206" s="43"/>
      <c r="AP206" s="43"/>
      <c r="AQ206" s="43"/>
      <c r="AR206" s="43"/>
      <c r="AS206" s="43"/>
      <c r="AT206" s="43"/>
      <c r="AU206" s="43"/>
      <c r="AV206" s="43"/>
      <c r="AW206" s="43"/>
      <c r="AX206" s="43"/>
      <c r="AY206" s="41"/>
      <c r="AZ206" s="41"/>
      <c r="BA206" s="41"/>
      <c r="BB206" s="43"/>
      <c r="BC206" s="43"/>
      <c r="BD206" s="43"/>
      <c r="BE206" s="43"/>
      <c r="BF206" s="43"/>
      <c r="BG206" s="43"/>
      <c r="BH206" s="43"/>
      <c r="BI206" s="43"/>
      <c r="BJ206" s="43"/>
      <c r="BK206" s="43"/>
      <c r="BL206" s="43"/>
      <c r="BM206" s="43"/>
      <c r="BN206" s="43"/>
      <c r="BO206" s="43"/>
      <c r="BP206" s="43"/>
      <c r="BQ206" s="43"/>
      <c r="BR206" s="43"/>
      <c r="BS206" s="43"/>
      <c r="BT206" s="43"/>
      <c r="BU206" s="43"/>
    </row>
    <row r="207" spans="1:73" ht="12.75" customHeight="1"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500"/>
      <c r="AL207" s="500"/>
      <c r="AM207" s="43"/>
      <c r="AN207" s="43"/>
      <c r="AO207" s="43"/>
      <c r="AP207" s="43"/>
      <c r="AQ207" s="43"/>
      <c r="AR207" s="43"/>
      <c r="AS207" s="43"/>
      <c r="AT207" s="43"/>
      <c r="AU207" s="43"/>
      <c r="AV207" s="43"/>
      <c r="AW207" s="43"/>
      <c r="AX207" s="43"/>
      <c r="AY207" s="41"/>
      <c r="AZ207" s="41"/>
      <c r="BA207" s="41"/>
      <c r="BB207" s="43"/>
      <c r="BC207" s="43"/>
      <c r="BD207" s="43"/>
      <c r="BE207" s="43"/>
      <c r="BF207" s="43"/>
      <c r="BG207" s="43"/>
      <c r="BH207" s="43"/>
      <c r="BI207" s="43"/>
      <c r="BJ207" s="43"/>
      <c r="BK207" s="43"/>
      <c r="BL207" s="43"/>
      <c r="BM207" s="43"/>
      <c r="BN207" s="43"/>
      <c r="BO207" s="43"/>
      <c r="BP207" s="43"/>
      <c r="BQ207" s="43"/>
      <c r="BR207" s="43"/>
      <c r="BS207" s="43"/>
      <c r="BT207" s="43"/>
      <c r="BU207" s="43"/>
    </row>
    <row r="208" spans="1:73" ht="12.75" customHeight="1"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500"/>
      <c r="AL208" s="500"/>
      <c r="AM208" s="43"/>
      <c r="AN208" s="43"/>
      <c r="AO208" s="43"/>
      <c r="AP208" s="43"/>
      <c r="AQ208" s="43"/>
      <c r="AR208" s="43"/>
      <c r="AS208" s="43"/>
      <c r="AT208" s="43"/>
      <c r="AU208" s="43"/>
      <c r="AV208" s="43"/>
      <c r="AW208" s="43"/>
      <c r="AX208" s="43"/>
      <c r="AY208" s="41"/>
      <c r="AZ208" s="41"/>
      <c r="BA208" s="41"/>
      <c r="BB208" s="43"/>
      <c r="BC208" s="43"/>
      <c r="BD208" s="43"/>
      <c r="BE208" s="43"/>
      <c r="BF208" s="43"/>
      <c r="BG208" s="43"/>
      <c r="BH208" s="43"/>
      <c r="BI208" s="43"/>
      <c r="BJ208" s="43"/>
      <c r="BK208" s="43"/>
      <c r="BL208" s="43"/>
      <c r="BM208" s="43"/>
      <c r="BN208" s="43"/>
      <c r="BO208" s="43"/>
      <c r="BP208" s="43"/>
      <c r="BQ208" s="43"/>
      <c r="BR208" s="43"/>
      <c r="BS208" s="43"/>
      <c r="BT208" s="43"/>
      <c r="BU208" s="43"/>
    </row>
    <row r="209" spans="1:73" ht="12.75" customHeight="1"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500"/>
      <c r="AL209" s="500"/>
      <c r="AM209" s="43"/>
      <c r="AN209" s="43"/>
      <c r="AO209" s="43"/>
      <c r="AP209" s="43"/>
      <c r="AQ209" s="43"/>
      <c r="AR209" s="43"/>
      <c r="AS209" s="43"/>
      <c r="AT209" s="43"/>
      <c r="AU209" s="43"/>
      <c r="AV209" s="43"/>
      <c r="AW209" s="43"/>
      <c r="AX209" s="43"/>
      <c r="AY209" s="41"/>
      <c r="AZ209" s="41"/>
      <c r="BA209" s="41"/>
      <c r="BB209" s="43"/>
      <c r="BC209" s="43"/>
      <c r="BD209" s="43"/>
      <c r="BE209" s="43"/>
      <c r="BF209" s="43"/>
      <c r="BG209" s="43"/>
      <c r="BH209" s="43"/>
      <c r="BI209" s="43"/>
      <c r="BJ209" s="43"/>
      <c r="BK209" s="43"/>
      <c r="BL209" s="43"/>
      <c r="BM209" s="43"/>
      <c r="BN209" s="43"/>
      <c r="BO209" s="43"/>
      <c r="BP209" s="43"/>
      <c r="BQ209" s="43"/>
      <c r="BR209" s="43"/>
      <c r="BS209" s="43"/>
      <c r="BT209" s="43"/>
      <c r="BU209" s="43"/>
    </row>
    <row r="210" spans="1:73" ht="12.75" customHeight="1"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500"/>
      <c r="AL210" s="500"/>
      <c r="AM210" s="43"/>
      <c r="AN210" s="43"/>
      <c r="AO210" s="43"/>
      <c r="AP210" s="43"/>
      <c r="AQ210" s="43"/>
      <c r="AR210" s="43"/>
      <c r="AS210" s="43"/>
      <c r="AT210" s="43"/>
      <c r="AU210" s="43"/>
      <c r="AV210" s="43"/>
      <c r="AW210" s="43"/>
      <c r="AX210" s="43"/>
      <c r="AY210" s="41"/>
      <c r="AZ210" s="41"/>
      <c r="BA210" s="41"/>
      <c r="BB210" s="43"/>
      <c r="BC210" s="43"/>
      <c r="BD210" s="43"/>
      <c r="BE210" s="43"/>
      <c r="BF210" s="43"/>
      <c r="BG210" s="43"/>
      <c r="BH210" s="43"/>
      <c r="BI210" s="43"/>
      <c r="BJ210" s="43"/>
      <c r="BK210" s="43"/>
      <c r="BL210" s="43"/>
      <c r="BM210" s="43"/>
      <c r="BN210" s="43"/>
      <c r="BO210" s="43"/>
      <c r="BP210" s="43"/>
      <c r="BQ210" s="43"/>
      <c r="BR210" s="43"/>
      <c r="BS210" s="43"/>
      <c r="BT210" s="43"/>
      <c r="BU210" s="43"/>
    </row>
    <row r="211" spans="1:73" ht="12.75" customHeight="1"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500"/>
      <c r="AL211" s="500"/>
      <c r="AM211" s="43"/>
      <c r="AN211" s="43"/>
      <c r="AO211" s="43"/>
      <c r="AP211" s="43"/>
      <c r="AQ211" s="43"/>
      <c r="AR211" s="43"/>
      <c r="AS211" s="43"/>
      <c r="AT211" s="43"/>
      <c r="AU211" s="43"/>
      <c r="AV211" s="43"/>
      <c r="AW211" s="43"/>
      <c r="AX211" s="43"/>
      <c r="AY211" s="41"/>
      <c r="AZ211" s="41"/>
      <c r="BA211" s="41"/>
      <c r="BB211" s="43"/>
      <c r="BC211" s="43"/>
      <c r="BD211" s="43"/>
      <c r="BE211" s="43"/>
      <c r="BF211" s="43"/>
      <c r="BG211" s="43"/>
      <c r="BH211" s="43"/>
      <c r="BI211" s="43"/>
      <c r="BJ211" s="43"/>
      <c r="BK211" s="43"/>
      <c r="BL211" s="43"/>
      <c r="BM211" s="43"/>
      <c r="BN211" s="43"/>
      <c r="BO211" s="43"/>
      <c r="BP211" s="43"/>
      <c r="BQ211" s="43"/>
      <c r="BR211" s="43"/>
      <c r="BS211" s="43"/>
      <c r="BT211" s="43"/>
      <c r="BU211" s="43"/>
    </row>
    <row r="212" spans="1:73" ht="12.75" customHeight="1"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500"/>
      <c r="AL212" s="500"/>
      <c r="AM212" s="43"/>
      <c r="AN212" s="43"/>
      <c r="AO212" s="43"/>
      <c r="AP212" s="43"/>
      <c r="AQ212" s="43"/>
      <c r="AR212" s="43"/>
      <c r="AS212" s="43"/>
      <c r="AT212" s="43"/>
      <c r="AU212" s="43"/>
      <c r="AV212" s="43"/>
      <c r="AW212" s="43"/>
      <c r="AX212" s="43"/>
      <c r="AY212" s="41"/>
      <c r="AZ212" s="41"/>
      <c r="BA212" s="41"/>
      <c r="BB212" s="43"/>
      <c r="BC212" s="43"/>
      <c r="BD212" s="43"/>
      <c r="BE212" s="43"/>
      <c r="BF212" s="43"/>
      <c r="BG212" s="43"/>
      <c r="BH212" s="43"/>
      <c r="BI212" s="43"/>
      <c r="BJ212" s="43"/>
      <c r="BK212" s="43"/>
      <c r="BL212" s="43"/>
      <c r="BM212" s="43"/>
      <c r="BN212" s="43"/>
      <c r="BO212" s="43"/>
      <c r="BP212" s="43"/>
      <c r="BQ212" s="43"/>
      <c r="BR212" s="43"/>
      <c r="BS212" s="43"/>
      <c r="BT212" s="43"/>
      <c r="BU212" s="43"/>
    </row>
    <row r="213" spans="1:73" ht="12.75" customHeight="1"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500"/>
      <c r="AL213" s="500"/>
      <c r="AM213" s="43"/>
      <c r="AN213" s="43"/>
      <c r="AO213" s="43"/>
      <c r="AP213" s="43"/>
      <c r="AQ213" s="43"/>
      <c r="AR213" s="43"/>
      <c r="AS213" s="43"/>
      <c r="AT213" s="43"/>
      <c r="AU213" s="43"/>
      <c r="AV213" s="43"/>
      <c r="AW213" s="43"/>
      <c r="AX213" s="43"/>
      <c r="AY213" s="41"/>
      <c r="AZ213" s="41"/>
      <c r="BA213" s="41"/>
      <c r="BB213" s="43"/>
      <c r="BC213" s="43"/>
      <c r="BD213" s="43"/>
      <c r="BE213" s="43"/>
      <c r="BF213" s="43"/>
      <c r="BG213" s="43"/>
      <c r="BH213" s="43"/>
      <c r="BI213" s="43"/>
      <c r="BJ213" s="43"/>
      <c r="BK213" s="43"/>
      <c r="BL213" s="43"/>
      <c r="BM213" s="43"/>
      <c r="BN213" s="43"/>
      <c r="BO213" s="43"/>
      <c r="BP213" s="43"/>
      <c r="BQ213" s="43"/>
      <c r="BR213" s="43"/>
      <c r="BS213" s="43"/>
      <c r="BT213" s="43"/>
      <c r="BU213" s="43"/>
    </row>
    <row r="214" spans="1:73" ht="12.75" customHeight="1"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500"/>
      <c r="AL214" s="500"/>
      <c r="AM214" s="43"/>
      <c r="AN214" s="43"/>
      <c r="AO214" s="43"/>
      <c r="AP214" s="43"/>
      <c r="AQ214" s="43"/>
      <c r="AR214" s="43"/>
      <c r="AS214" s="43"/>
      <c r="AT214" s="43"/>
      <c r="AU214" s="43"/>
      <c r="AV214" s="43"/>
      <c r="AW214" s="43"/>
      <c r="AX214" s="43"/>
      <c r="AY214" s="41"/>
      <c r="AZ214" s="41"/>
      <c r="BA214" s="41"/>
      <c r="BB214" s="43"/>
      <c r="BC214" s="43"/>
      <c r="BD214" s="43"/>
      <c r="BE214" s="43"/>
      <c r="BF214" s="43"/>
      <c r="BG214" s="43"/>
      <c r="BH214" s="43"/>
      <c r="BI214" s="43"/>
      <c r="BJ214" s="43"/>
      <c r="BK214" s="43"/>
      <c r="BL214" s="43"/>
      <c r="BM214" s="43"/>
      <c r="BN214" s="43"/>
      <c r="BO214" s="43"/>
      <c r="BP214" s="43"/>
      <c r="BQ214" s="43"/>
      <c r="BR214" s="43"/>
      <c r="BS214" s="43"/>
      <c r="BT214" s="43"/>
      <c r="BU214" s="43"/>
    </row>
    <row r="215" spans="1:73" ht="12.75" customHeight="1"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500"/>
      <c r="AL215" s="500"/>
      <c r="AM215" s="43"/>
      <c r="AN215" s="43"/>
      <c r="AO215" s="43"/>
      <c r="AP215" s="43"/>
      <c r="AQ215" s="43"/>
      <c r="AR215" s="43"/>
      <c r="AS215" s="43"/>
      <c r="AT215" s="43"/>
      <c r="AU215" s="43"/>
      <c r="AV215" s="43"/>
      <c r="AW215" s="43"/>
      <c r="AX215" s="43"/>
      <c r="AY215" s="41"/>
      <c r="AZ215" s="41"/>
      <c r="BA215" s="41"/>
      <c r="BB215" s="43"/>
      <c r="BC215" s="43"/>
      <c r="BD215" s="43"/>
      <c r="BE215" s="43"/>
      <c r="BF215" s="43"/>
      <c r="BG215" s="43"/>
      <c r="BH215" s="43"/>
      <c r="BI215" s="43"/>
      <c r="BJ215" s="43"/>
      <c r="BK215" s="43"/>
      <c r="BL215" s="43"/>
      <c r="BM215" s="43"/>
      <c r="BN215" s="43"/>
      <c r="BO215" s="43"/>
      <c r="BP215" s="43"/>
      <c r="BQ215" s="43"/>
      <c r="BR215" s="43"/>
      <c r="BS215" s="43"/>
      <c r="BT215" s="43"/>
      <c r="BU215" s="43"/>
    </row>
    <row r="216" spans="1:73" ht="12.75" customHeight="1"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500"/>
      <c r="AL216" s="500"/>
      <c r="AM216" s="43"/>
      <c r="AN216" s="43"/>
      <c r="AO216" s="43"/>
      <c r="AP216" s="43"/>
      <c r="AQ216" s="43"/>
      <c r="AR216" s="43"/>
      <c r="AS216" s="43"/>
      <c r="AT216" s="43"/>
      <c r="AU216" s="43"/>
      <c r="AV216" s="43"/>
      <c r="AW216" s="43"/>
      <c r="AX216" s="43"/>
      <c r="AY216" s="41"/>
      <c r="AZ216" s="41"/>
      <c r="BA216" s="41"/>
      <c r="BB216" s="43"/>
      <c r="BC216" s="43"/>
      <c r="BD216" s="43"/>
      <c r="BE216" s="43"/>
      <c r="BF216" s="43"/>
      <c r="BG216" s="43"/>
      <c r="BH216" s="43"/>
      <c r="BI216" s="43"/>
      <c r="BJ216" s="43"/>
      <c r="BK216" s="43"/>
      <c r="BL216" s="43"/>
      <c r="BM216" s="43"/>
      <c r="BN216" s="43"/>
      <c r="BO216" s="43"/>
      <c r="BP216" s="43"/>
      <c r="BQ216" s="43"/>
      <c r="BR216" s="43"/>
      <c r="BS216" s="43"/>
      <c r="BT216" s="43"/>
      <c r="BU216" s="43"/>
    </row>
    <row r="217" spans="1:73" ht="12.75" customHeight="1"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500"/>
      <c r="AL217" s="500"/>
      <c r="AM217" s="43"/>
      <c r="AN217" s="43"/>
      <c r="AO217" s="43"/>
      <c r="AP217" s="43"/>
      <c r="AQ217" s="43"/>
      <c r="AR217" s="43"/>
      <c r="AS217" s="43"/>
      <c r="AT217" s="43"/>
      <c r="AU217" s="43"/>
      <c r="AV217" s="43"/>
      <c r="AW217" s="43"/>
      <c r="AX217" s="43"/>
      <c r="AY217" s="41"/>
      <c r="AZ217" s="41"/>
      <c r="BA217" s="41"/>
      <c r="BB217" s="43"/>
      <c r="BC217" s="43"/>
      <c r="BD217" s="43"/>
      <c r="BE217" s="43"/>
      <c r="BF217" s="43"/>
      <c r="BG217" s="43"/>
      <c r="BH217" s="43"/>
      <c r="BI217" s="43"/>
      <c r="BJ217" s="43"/>
      <c r="BK217" s="43"/>
      <c r="BL217" s="43"/>
      <c r="BM217" s="43"/>
      <c r="BN217" s="43"/>
      <c r="BO217" s="43"/>
      <c r="BP217" s="43"/>
      <c r="BQ217" s="43"/>
      <c r="BR217" s="43"/>
      <c r="BS217" s="43"/>
      <c r="BT217" s="43"/>
      <c r="BU217" s="43"/>
    </row>
    <row r="218" spans="1:73" ht="12.75" customHeight="1"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500"/>
      <c r="AL218" s="500"/>
      <c r="AM218" s="43"/>
      <c r="AN218" s="43"/>
      <c r="AO218" s="43"/>
      <c r="AP218" s="43"/>
      <c r="AQ218" s="43"/>
      <c r="AR218" s="43"/>
      <c r="AS218" s="43"/>
      <c r="AT218" s="43"/>
      <c r="AU218" s="43"/>
      <c r="AV218" s="43"/>
      <c r="AW218" s="43"/>
      <c r="AX218" s="43"/>
      <c r="AY218" s="41"/>
      <c r="AZ218" s="41"/>
      <c r="BA218" s="41"/>
      <c r="BB218" s="43"/>
      <c r="BC218" s="43"/>
      <c r="BD218" s="43"/>
      <c r="BE218" s="43"/>
      <c r="BF218" s="43"/>
      <c r="BG218" s="43"/>
      <c r="BH218" s="43"/>
      <c r="BI218" s="43"/>
      <c r="BJ218" s="43"/>
      <c r="BK218" s="43"/>
      <c r="BL218" s="43"/>
      <c r="BM218" s="43"/>
      <c r="BN218" s="43"/>
      <c r="BO218" s="43"/>
      <c r="BP218" s="43"/>
      <c r="BQ218" s="43"/>
      <c r="BR218" s="43"/>
      <c r="BS218" s="43"/>
      <c r="BT218" s="43"/>
      <c r="BU218" s="43"/>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502"/>
      <c r="AL219" s="502"/>
      <c r="AM219" s="40"/>
      <c r="AN219" s="40"/>
      <c r="AO219" s="40"/>
      <c r="AP219" s="40"/>
      <c r="AQ219" s="40"/>
      <c r="AR219" s="40"/>
      <c r="AS219" s="40"/>
      <c r="AT219" s="40"/>
      <c r="AU219" s="40"/>
      <c r="AV219" s="40"/>
      <c r="AW219" s="40"/>
      <c r="AX219" s="40"/>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502"/>
      <c r="AL220" s="502"/>
      <c r="AM220" s="40"/>
      <c r="AN220" s="40"/>
      <c r="AO220" s="40"/>
      <c r="AP220" s="40"/>
      <c r="AQ220" s="40"/>
      <c r="AR220" s="40"/>
      <c r="AS220" s="40"/>
      <c r="AT220" s="40"/>
      <c r="AU220" s="40"/>
      <c r="AV220" s="40"/>
      <c r="AW220" s="40"/>
      <c r="AX220" s="40"/>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502"/>
      <c r="AL221" s="502"/>
      <c r="AM221" s="40"/>
      <c r="AN221" s="40"/>
      <c r="AO221" s="40"/>
      <c r="AP221" s="40"/>
      <c r="AQ221" s="40"/>
      <c r="AR221" s="40"/>
      <c r="AS221" s="40"/>
      <c r="AT221" s="40"/>
      <c r="AU221" s="40"/>
      <c r="AV221" s="40"/>
      <c r="AW221" s="40"/>
      <c r="AX221" s="40"/>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502"/>
      <c r="AL222" s="502"/>
      <c r="AM222" s="40"/>
      <c r="AN222" s="40"/>
      <c r="AO222" s="40"/>
      <c r="AP222" s="40"/>
      <c r="AQ222" s="40"/>
      <c r="AR222" s="40"/>
      <c r="AS222" s="40"/>
      <c r="AT222" s="40"/>
      <c r="AU222" s="40"/>
      <c r="AV222" s="40"/>
      <c r="AW222" s="40"/>
      <c r="AX222" s="40"/>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502"/>
      <c r="AL223" s="502"/>
      <c r="AM223" s="40"/>
      <c r="AN223" s="40"/>
      <c r="AO223" s="40"/>
      <c r="AP223" s="40"/>
      <c r="AQ223" s="40"/>
      <c r="AR223" s="40"/>
      <c r="AS223" s="40"/>
      <c r="AT223" s="40"/>
      <c r="AU223" s="40"/>
      <c r="AV223" s="40"/>
      <c r="AW223" s="40"/>
      <c r="AX223" s="40"/>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502"/>
      <c r="AL224" s="502"/>
      <c r="AM224" s="40"/>
      <c r="AN224" s="40"/>
      <c r="AO224" s="40"/>
      <c r="AP224" s="40"/>
      <c r="AQ224" s="40"/>
      <c r="AR224" s="40"/>
      <c r="AS224" s="40"/>
      <c r="AT224" s="40"/>
      <c r="AU224" s="40"/>
      <c r="AV224" s="40"/>
      <c r="AW224" s="40"/>
      <c r="AX224" s="40"/>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502"/>
      <c r="AL225" s="502"/>
      <c r="AM225" s="40"/>
      <c r="AN225" s="40"/>
      <c r="AO225" s="40"/>
      <c r="AP225" s="40"/>
      <c r="AQ225" s="40"/>
      <c r="AR225" s="40"/>
      <c r="AS225" s="40"/>
      <c r="AT225" s="40"/>
      <c r="AU225" s="40"/>
      <c r="AV225" s="40"/>
      <c r="AW225" s="40"/>
      <c r="AX225" s="40"/>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502"/>
      <c r="AL226" s="502"/>
      <c r="AM226" s="40"/>
      <c r="AN226" s="40"/>
      <c r="AO226" s="40"/>
      <c r="AP226" s="40"/>
      <c r="AQ226" s="40"/>
      <c r="AR226" s="40"/>
      <c r="AS226" s="40"/>
      <c r="AT226" s="40"/>
      <c r="AU226" s="40"/>
      <c r="AV226" s="40"/>
      <c r="AW226" s="40"/>
      <c r="AX226" s="40"/>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502"/>
      <c r="AL227" s="502"/>
      <c r="AM227" s="40"/>
      <c r="AN227" s="40"/>
      <c r="AO227" s="40"/>
      <c r="AP227" s="40"/>
      <c r="AQ227" s="40"/>
      <c r="AR227" s="40"/>
      <c r="AS227" s="40"/>
      <c r="AT227" s="40"/>
      <c r="AU227" s="40"/>
      <c r="AV227" s="40"/>
      <c r="AW227" s="40"/>
      <c r="AX227" s="40"/>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502"/>
      <c r="AL228" s="502"/>
      <c r="AM228" s="40"/>
      <c r="AN228" s="40"/>
      <c r="AO228" s="40"/>
      <c r="AP228" s="40"/>
      <c r="AQ228" s="40"/>
      <c r="AR228" s="40"/>
      <c r="AS228" s="40"/>
      <c r="AT228" s="40"/>
      <c r="AU228" s="40"/>
      <c r="AV228" s="40"/>
      <c r="AW228" s="40"/>
      <c r="AX228" s="40"/>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502"/>
      <c r="AL229" s="502"/>
      <c r="AM229" s="40"/>
      <c r="AN229" s="40"/>
      <c r="AO229" s="40"/>
      <c r="AP229" s="40"/>
      <c r="AQ229" s="40"/>
      <c r="AR229" s="40"/>
      <c r="AS229" s="40"/>
      <c r="AT229" s="40"/>
      <c r="AU229" s="40"/>
      <c r="AV229" s="40"/>
      <c r="AW229" s="40"/>
      <c r="AX229" s="40"/>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502"/>
      <c r="AL230" s="502"/>
      <c r="AM230" s="40"/>
      <c r="AN230" s="40"/>
      <c r="AO230" s="40"/>
      <c r="AP230" s="40"/>
      <c r="AQ230" s="40"/>
      <c r="AR230" s="40"/>
      <c r="AS230" s="40"/>
      <c r="AT230" s="40"/>
      <c r="AU230" s="40"/>
      <c r="AV230" s="40"/>
      <c r="AW230" s="40"/>
      <c r="AX230" s="40"/>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502"/>
      <c r="AL231" s="502"/>
      <c r="AM231" s="40"/>
      <c r="AN231" s="40"/>
      <c r="AO231" s="40"/>
      <c r="AP231" s="40"/>
      <c r="AQ231" s="40"/>
      <c r="AR231" s="40"/>
      <c r="AS231" s="40"/>
      <c r="AT231" s="40"/>
      <c r="AU231" s="40"/>
      <c r="AV231" s="40"/>
      <c r="AW231" s="40"/>
      <c r="AX231" s="40"/>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502"/>
      <c r="AL232" s="502"/>
      <c r="AM232" s="40"/>
      <c r="AN232" s="40"/>
      <c r="AO232" s="40"/>
      <c r="AP232" s="40"/>
      <c r="AQ232" s="40"/>
      <c r="AR232" s="40"/>
      <c r="AS232" s="40"/>
      <c r="AT232" s="40"/>
      <c r="AU232" s="40"/>
      <c r="AV232" s="40"/>
      <c r="AW232" s="40"/>
      <c r="AX232" s="40"/>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502"/>
      <c r="AL233" s="502"/>
      <c r="AM233" s="40"/>
      <c r="AN233" s="40"/>
      <c r="AO233" s="40"/>
      <c r="AP233" s="40"/>
      <c r="AQ233" s="40"/>
      <c r="AR233" s="40"/>
      <c r="AS233" s="40"/>
      <c r="AT233" s="40"/>
      <c r="AU233" s="40"/>
      <c r="AV233" s="40"/>
      <c r="AW233" s="40"/>
      <c r="AX233" s="40"/>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502"/>
      <c r="AL234" s="502"/>
      <c r="AM234" s="40"/>
      <c r="AN234" s="40"/>
      <c r="AO234" s="40"/>
      <c r="AP234" s="40"/>
      <c r="AQ234" s="40"/>
      <c r="AR234" s="40"/>
      <c r="AS234" s="40"/>
      <c r="AT234" s="40"/>
      <c r="AU234" s="40"/>
      <c r="AV234" s="40"/>
      <c r="AW234" s="40"/>
      <c r="AX234" s="40"/>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502"/>
      <c r="AL235" s="502"/>
      <c r="AM235" s="40"/>
      <c r="AN235" s="40"/>
      <c r="AO235" s="40"/>
      <c r="AP235" s="40"/>
      <c r="AQ235" s="40"/>
      <c r="AR235" s="40"/>
      <c r="AS235" s="40"/>
      <c r="AT235" s="40"/>
      <c r="AU235" s="40"/>
      <c r="AV235" s="40"/>
      <c r="AW235" s="40"/>
      <c r="AX235" s="40"/>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502"/>
      <c r="AL236" s="502"/>
      <c r="AM236" s="40"/>
      <c r="AN236" s="40"/>
      <c r="AO236" s="40"/>
      <c r="AP236" s="40"/>
      <c r="AQ236" s="40"/>
      <c r="AR236" s="40"/>
      <c r="AS236" s="40"/>
      <c r="AT236" s="40"/>
      <c r="AU236" s="40"/>
      <c r="AV236" s="40"/>
      <c r="AW236" s="40"/>
      <c r="AX236" s="40"/>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502"/>
      <c r="AL237" s="502"/>
      <c r="AM237" s="40"/>
      <c r="AN237" s="40"/>
      <c r="AO237" s="40"/>
      <c r="AP237" s="40"/>
      <c r="AQ237" s="40"/>
      <c r="AR237" s="40"/>
      <c r="AS237" s="40"/>
      <c r="AT237" s="40"/>
      <c r="AU237" s="40"/>
      <c r="AV237" s="40"/>
      <c r="AW237" s="40"/>
      <c r="AX237" s="40"/>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502"/>
      <c r="AL238" s="502"/>
      <c r="AM238" s="40"/>
      <c r="AN238" s="40"/>
      <c r="AO238" s="40"/>
      <c r="AP238" s="40"/>
      <c r="AQ238" s="40"/>
      <c r="AR238" s="40"/>
      <c r="AS238" s="40"/>
      <c r="AT238" s="40"/>
      <c r="AU238" s="40"/>
      <c r="AV238" s="40"/>
      <c r="AW238" s="40"/>
      <c r="AX238" s="40"/>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502"/>
      <c r="AL239" s="502"/>
      <c r="AM239" s="40"/>
      <c r="AN239" s="40"/>
      <c r="AO239" s="40"/>
      <c r="AP239" s="40"/>
      <c r="AQ239" s="40"/>
      <c r="AR239" s="40"/>
      <c r="AS239" s="40"/>
      <c r="AT239" s="40"/>
      <c r="AU239" s="40"/>
      <c r="AV239" s="40"/>
      <c r="AW239" s="40"/>
      <c r="AX239" s="40"/>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502"/>
      <c r="AL240" s="502"/>
      <c r="AM240" s="40"/>
      <c r="AN240" s="40"/>
      <c r="AO240" s="40"/>
      <c r="AP240" s="40"/>
      <c r="AQ240" s="40"/>
      <c r="AR240" s="40"/>
      <c r="AS240" s="40"/>
      <c r="AT240" s="40"/>
      <c r="AU240" s="40"/>
      <c r="AV240" s="40"/>
      <c r="AW240" s="40"/>
      <c r="AX240" s="40"/>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502"/>
      <c r="AL241" s="502"/>
      <c r="AM241" s="40"/>
      <c r="AN241" s="40"/>
      <c r="AO241" s="40"/>
      <c r="AP241" s="40"/>
      <c r="AQ241" s="40"/>
      <c r="AR241" s="40"/>
      <c r="AS241" s="40"/>
      <c r="AT241" s="40"/>
      <c r="AU241" s="40"/>
      <c r="AV241" s="40"/>
      <c r="AW241" s="40"/>
      <c r="AX241" s="40"/>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502"/>
      <c r="AL242" s="502"/>
      <c r="AM242" s="40"/>
      <c r="AN242" s="40"/>
      <c r="AO242" s="40"/>
      <c r="AP242" s="40"/>
      <c r="AQ242" s="40"/>
      <c r="AR242" s="40"/>
      <c r="AS242" s="40"/>
      <c r="AT242" s="40"/>
      <c r="AU242" s="40"/>
      <c r="AV242" s="40"/>
      <c r="AW242" s="40"/>
      <c r="AX242" s="40"/>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502"/>
      <c r="AL243" s="502"/>
      <c r="AM243" s="40"/>
      <c r="AN243" s="40"/>
      <c r="AO243" s="40"/>
      <c r="AP243" s="40"/>
      <c r="AQ243" s="40"/>
      <c r="AR243" s="40"/>
      <c r="AS243" s="40"/>
      <c r="AT243" s="40"/>
      <c r="AU243" s="40"/>
      <c r="AV243" s="40"/>
      <c r="AW243" s="40"/>
      <c r="AX243" s="40"/>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502"/>
      <c r="AL244" s="502"/>
      <c r="AM244" s="40"/>
      <c r="AN244" s="40"/>
      <c r="AO244" s="40"/>
      <c r="AP244" s="40"/>
      <c r="AQ244" s="40"/>
      <c r="AR244" s="40"/>
      <c r="AS244" s="40"/>
      <c r="AT244" s="40"/>
      <c r="AU244" s="40"/>
      <c r="AV244" s="40"/>
      <c r="AW244" s="40"/>
      <c r="AX244" s="40"/>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502"/>
      <c r="AL245" s="502"/>
      <c r="AM245" s="40"/>
      <c r="AN245" s="40"/>
      <c r="AO245" s="40"/>
      <c r="AP245" s="40"/>
      <c r="AQ245" s="40"/>
      <c r="AR245" s="40"/>
      <c r="AS245" s="40"/>
      <c r="AT245" s="40"/>
      <c r="AU245" s="40"/>
      <c r="AV245" s="40"/>
      <c r="AW245" s="40"/>
      <c r="AX245" s="40"/>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502"/>
      <c r="AL246" s="502"/>
      <c r="AM246" s="40"/>
      <c r="AN246" s="40"/>
      <c r="AO246" s="40"/>
      <c r="AP246" s="40"/>
      <c r="AQ246" s="40"/>
      <c r="AR246" s="40"/>
      <c r="AS246" s="40"/>
      <c r="AT246" s="40"/>
      <c r="AU246" s="40"/>
      <c r="AV246" s="40"/>
      <c r="AW246" s="40"/>
      <c r="AX246" s="40"/>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502"/>
      <c r="AL247" s="502"/>
      <c r="AM247" s="40"/>
      <c r="AN247" s="40"/>
      <c r="AO247" s="40"/>
      <c r="AP247" s="40"/>
      <c r="AQ247" s="40"/>
      <c r="AR247" s="40"/>
      <c r="AS247" s="40"/>
      <c r="AT247" s="40"/>
      <c r="AU247" s="40"/>
      <c r="AV247" s="40"/>
      <c r="AW247" s="40"/>
      <c r="AX247" s="40"/>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502"/>
      <c r="AL248" s="502"/>
      <c r="AM248" s="40"/>
      <c r="AN248" s="40"/>
      <c r="AO248" s="40"/>
      <c r="AP248" s="40"/>
      <c r="AQ248" s="40"/>
      <c r="AR248" s="40"/>
      <c r="AS248" s="40"/>
      <c r="AT248" s="40"/>
      <c r="AU248" s="40"/>
      <c r="AV248" s="40"/>
      <c r="AW248" s="40"/>
      <c r="AX248" s="40"/>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502"/>
      <c r="AL249" s="502"/>
      <c r="AM249" s="40"/>
      <c r="AN249" s="40"/>
      <c r="AO249" s="40"/>
      <c r="AP249" s="40"/>
      <c r="AQ249" s="40"/>
      <c r="AR249" s="40"/>
      <c r="AS249" s="40"/>
      <c r="AT249" s="40"/>
      <c r="AU249" s="40"/>
      <c r="AV249" s="40"/>
      <c r="AW249" s="40"/>
      <c r="AX249" s="40"/>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502"/>
      <c r="AL250" s="502"/>
      <c r="AM250" s="40"/>
      <c r="AN250" s="40"/>
      <c r="AO250" s="40"/>
      <c r="AP250" s="40"/>
      <c r="AQ250" s="40"/>
      <c r="AR250" s="40"/>
      <c r="AS250" s="40"/>
      <c r="AT250" s="40"/>
      <c r="AU250" s="40"/>
      <c r="AV250" s="40"/>
      <c r="AW250" s="40"/>
      <c r="AX250" s="40"/>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502"/>
      <c r="AL251" s="502"/>
      <c r="AM251" s="40"/>
      <c r="AN251" s="40"/>
      <c r="AO251" s="40"/>
      <c r="AP251" s="40"/>
      <c r="AQ251" s="40"/>
      <c r="AR251" s="40"/>
      <c r="AS251" s="40"/>
      <c r="AT251" s="40"/>
      <c r="AU251" s="40"/>
      <c r="AV251" s="40"/>
      <c r="AW251" s="40"/>
      <c r="AX251" s="40"/>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502"/>
      <c r="AL252" s="502"/>
      <c r="AM252" s="40"/>
      <c r="AN252" s="40"/>
      <c r="AO252" s="40"/>
      <c r="AP252" s="40"/>
      <c r="AQ252" s="40"/>
      <c r="AR252" s="40"/>
      <c r="AS252" s="40"/>
      <c r="AT252" s="40"/>
      <c r="AU252" s="40"/>
      <c r="AV252" s="40"/>
      <c r="AW252" s="40"/>
      <c r="AX252" s="40"/>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502"/>
      <c r="AL253" s="502"/>
      <c r="AM253" s="40"/>
      <c r="AN253" s="40"/>
      <c r="AO253" s="40"/>
      <c r="AP253" s="40"/>
      <c r="AQ253" s="40"/>
      <c r="AR253" s="40"/>
      <c r="AS253" s="40"/>
      <c r="AT253" s="40"/>
      <c r="AU253" s="40"/>
      <c r="AV253" s="40"/>
      <c r="AW253" s="40"/>
      <c r="AX253" s="40"/>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502"/>
      <c r="AL254" s="502"/>
      <c r="AM254" s="40"/>
      <c r="AN254" s="40"/>
      <c r="AO254" s="40"/>
      <c r="AP254" s="40"/>
      <c r="AQ254" s="40"/>
      <c r="AR254" s="40"/>
      <c r="AS254" s="40"/>
      <c r="AT254" s="40"/>
      <c r="AU254" s="40"/>
      <c r="AV254" s="40"/>
      <c r="AW254" s="40"/>
      <c r="AX254" s="40"/>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502"/>
      <c r="AL255" s="502"/>
      <c r="AM255" s="40"/>
      <c r="AN255" s="40"/>
      <c r="AO255" s="40"/>
      <c r="AP255" s="40"/>
      <c r="AQ255" s="40"/>
      <c r="AR255" s="40"/>
      <c r="AS255" s="40"/>
      <c r="AT255" s="40"/>
      <c r="AU255" s="40"/>
      <c r="AV255" s="40"/>
      <c r="AW255" s="40"/>
      <c r="AX255" s="40"/>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502"/>
      <c r="AL256" s="502"/>
      <c r="AM256" s="40"/>
      <c r="AN256" s="40"/>
      <c r="AO256" s="40"/>
      <c r="AP256" s="40"/>
      <c r="AQ256" s="40"/>
      <c r="AR256" s="40"/>
      <c r="AS256" s="40"/>
      <c r="AT256" s="40"/>
      <c r="AU256" s="40"/>
      <c r="AV256" s="40"/>
      <c r="AW256" s="40"/>
      <c r="AX256" s="40"/>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502"/>
      <c r="AL257" s="502"/>
      <c r="AM257" s="40"/>
      <c r="AN257" s="40"/>
      <c r="AO257" s="40"/>
      <c r="AP257" s="40"/>
      <c r="AQ257" s="40"/>
      <c r="AR257" s="40"/>
      <c r="AS257" s="40"/>
      <c r="AT257" s="40"/>
      <c r="AU257" s="40"/>
      <c r="AV257" s="40"/>
      <c r="AW257" s="40"/>
      <c r="AX257" s="40"/>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502"/>
      <c r="AL258" s="502"/>
      <c r="AM258" s="40"/>
      <c r="AN258" s="40"/>
      <c r="AO258" s="40"/>
      <c r="AP258" s="40"/>
      <c r="AQ258" s="40"/>
      <c r="AR258" s="40"/>
      <c r="AS258" s="40"/>
      <c r="AT258" s="40"/>
      <c r="AU258" s="40"/>
      <c r="AV258" s="40"/>
      <c r="AW258" s="40"/>
      <c r="AX258" s="40"/>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502"/>
      <c r="AL259" s="502"/>
      <c r="AM259" s="40"/>
      <c r="AN259" s="40"/>
      <c r="AO259" s="40"/>
      <c r="AP259" s="40"/>
      <c r="AQ259" s="40"/>
      <c r="AR259" s="40"/>
      <c r="AS259" s="40"/>
      <c r="AT259" s="40"/>
      <c r="AU259" s="40"/>
      <c r="AV259" s="40"/>
      <c r="AW259" s="40"/>
      <c r="AX259" s="40"/>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502"/>
      <c r="AL260" s="502"/>
      <c r="AM260" s="40"/>
      <c r="AN260" s="40"/>
      <c r="AO260" s="40"/>
      <c r="AP260" s="40"/>
      <c r="AQ260" s="40"/>
      <c r="AR260" s="40"/>
      <c r="AS260" s="40"/>
      <c r="AT260" s="40"/>
      <c r="AU260" s="40"/>
      <c r="AV260" s="40"/>
      <c r="AW260" s="40"/>
      <c r="AX260" s="40"/>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502"/>
      <c r="AL261" s="502"/>
      <c r="AM261" s="40"/>
      <c r="AN261" s="40"/>
      <c r="AO261" s="40"/>
      <c r="AP261" s="40"/>
      <c r="AQ261" s="40"/>
      <c r="AR261" s="40"/>
      <c r="AS261" s="40"/>
      <c r="AT261" s="40"/>
      <c r="AU261" s="40"/>
      <c r="AV261" s="40"/>
      <c r="AW261" s="40"/>
      <c r="AX261" s="40"/>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502"/>
      <c r="AL262" s="502"/>
      <c r="AM262" s="40"/>
      <c r="AN262" s="40"/>
      <c r="AO262" s="40"/>
      <c r="AP262" s="40"/>
      <c r="AQ262" s="40"/>
      <c r="AR262" s="40"/>
      <c r="AS262" s="40"/>
      <c r="AT262" s="40"/>
      <c r="AU262" s="40"/>
      <c r="AV262" s="40"/>
      <c r="AW262" s="40"/>
      <c r="AX262" s="40"/>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502"/>
      <c r="AL263" s="502"/>
      <c r="AM263" s="40"/>
      <c r="AN263" s="40"/>
      <c r="AO263" s="40"/>
      <c r="AP263" s="40"/>
      <c r="AQ263" s="40"/>
      <c r="AR263" s="40"/>
      <c r="AS263" s="40"/>
      <c r="AT263" s="40"/>
      <c r="AU263" s="40"/>
      <c r="AV263" s="40"/>
      <c r="AW263" s="40"/>
      <c r="AX263" s="40"/>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502"/>
      <c r="AL264" s="502"/>
      <c r="AM264" s="40"/>
      <c r="AN264" s="40"/>
      <c r="AO264" s="40"/>
      <c r="AP264" s="40"/>
      <c r="AQ264" s="40"/>
      <c r="AR264" s="40"/>
      <c r="AS264" s="40"/>
      <c r="AT264" s="40"/>
      <c r="AU264" s="40"/>
      <c r="AV264" s="40"/>
      <c r="AW264" s="40"/>
      <c r="AX264" s="40"/>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502"/>
      <c r="AL265" s="502"/>
      <c r="AM265" s="40"/>
      <c r="AN265" s="40"/>
      <c r="AO265" s="40"/>
      <c r="AP265" s="40"/>
      <c r="AQ265" s="40"/>
      <c r="AR265" s="40"/>
      <c r="AS265" s="40"/>
      <c r="AT265" s="40"/>
      <c r="AU265" s="40"/>
      <c r="AV265" s="40"/>
      <c r="AW265" s="40"/>
      <c r="AX265" s="40"/>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502"/>
      <c r="AL266" s="502"/>
      <c r="AM266" s="40"/>
      <c r="AN266" s="40"/>
      <c r="AO266" s="40"/>
      <c r="AP266" s="40"/>
      <c r="AQ266" s="40"/>
      <c r="AR266" s="40"/>
      <c r="AS266" s="40"/>
      <c r="AT266" s="40"/>
      <c r="AU266" s="40"/>
      <c r="AV266" s="40"/>
      <c r="AW266" s="40"/>
      <c r="AX266" s="40"/>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502"/>
      <c r="AL267" s="502"/>
      <c r="AM267" s="40"/>
      <c r="AN267" s="40"/>
      <c r="AO267" s="40"/>
      <c r="AP267" s="40"/>
      <c r="AQ267" s="40"/>
      <c r="AR267" s="40"/>
      <c r="AS267" s="40"/>
      <c r="AT267" s="40"/>
      <c r="AU267" s="40"/>
      <c r="AV267" s="40"/>
      <c r="AW267" s="40"/>
      <c r="AX267" s="40"/>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502"/>
      <c r="AL268" s="502"/>
      <c r="AM268" s="40"/>
      <c r="AN268" s="40"/>
      <c r="AO268" s="40"/>
      <c r="AP268" s="40"/>
      <c r="AQ268" s="40"/>
      <c r="AR268" s="40"/>
      <c r="AS268" s="40"/>
      <c r="AT268" s="40"/>
      <c r="AU268" s="40"/>
      <c r="AV268" s="40"/>
      <c r="AW268" s="40"/>
      <c r="AX268" s="40"/>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502"/>
      <c r="AL269" s="502"/>
      <c r="AM269" s="40"/>
      <c r="AN269" s="40"/>
      <c r="AO269" s="40"/>
      <c r="AP269" s="40"/>
      <c r="AQ269" s="40"/>
      <c r="AR269" s="40"/>
      <c r="AS269" s="40"/>
      <c r="AT269" s="40"/>
      <c r="AU269" s="40"/>
      <c r="AV269" s="40"/>
      <c r="AW269" s="40"/>
      <c r="AX269" s="40"/>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502"/>
      <c r="AL270" s="502"/>
      <c r="AM270" s="40"/>
      <c r="AN270" s="40"/>
      <c r="AO270" s="40"/>
      <c r="AP270" s="40"/>
      <c r="AQ270" s="40"/>
      <c r="AR270" s="40"/>
      <c r="AS270" s="40"/>
      <c r="AT270" s="40"/>
      <c r="AU270" s="40"/>
      <c r="AV270" s="40"/>
      <c r="AW270" s="40"/>
      <c r="AX270" s="40"/>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502"/>
      <c r="AL271" s="502"/>
      <c r="AM271" s="40"/>
      <c r="AN271" s="40"/>
      <c r="AO271" s="40"/>
      <c r="AP271" s="40"/>
      <c r="AQ271" s="40"/>
      <c r="AR271" s="40"/>
      <c r="AS271" s="40"/>
      <c r="AT271" s="40"/>
      <c r="AU271" s="40"/>
      <c r="AV271" s="40"/>
      <c r="AW271" s="40"/>
      <c r="AX271" s="40"/>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502"/>
      <c r="AL272" s="502"/>
      <c r="AM272" s="40"/>
      <c r="AN272" s="40"/>
      <c r="AO272" s="40"/>
      <c r="AP272" s="40"/>
      <c r="AQ272" s="40"/>
      <c r="AR272" s="40"/>
      <c r="AS272" s="40"/>
      <c r="AT272" s="40"/>
      <c r="AU272" s="40"/>
      <c r="AV272" s="40"/>
      <c r="AW272" s="40"/>
      <c r="AX272" s="40"/>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502"/>
      <c r="AL273" s="502"/>
      <c r="AM273" s="40"/>
      <c r="AN273" s="40"/>
      <c r="AO273" s="40"/>
      <c r="AP273" s="40"/>
      <c r="AQ273" s="40"/>
      <c r="AR273" s="40"/>
      <c r="AS273" s="40"/>
      <c r="AT273" s="40"/>
      <c r="AU273" s="40"/>
      <c r="AV273" s="40"/>
      <c r="AW273" s="40"/>
      <c r="AX273" s="40"/>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502"/>
      <c r="AL274" s="502"/>
      <c r="AM274" s="40"/>
      <c r="AN274" s="40"/>
      <c r="AO274" s="40"/>
      <c r="AP274" s="40"/>
      <c r="AQ274" s="40"/>
      <c r="AR274" s="40"/>
      <c r="AS274" s="40"/>
      <c r="AT274" s="40"/>
      <c r="AU274" s="40"/>
      <c r="AV274" s="40"/>
      <c r="AW274" s="40"/>
      <c r="AX274" s="40"/>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502"/>
      <c r="AL275" s="502"/>
      <c r="AM275" s="40"/>
      <c r="AN275" s="40"/>
      <c r="AO275" s="40"/>
      <c r="AP275" s="40"/>
      <c r="AQ275" s="40"/>
      <c r="AR275" s="40"/>
      <c r="AS275" s="40"/>
      <c r="AT275" s="40"/>
      <c r="AU275" s="40"/>
      <c r="AV275" s="40"/>
      <c r="AW275" s="40"/>
      <c r="AX275" s="40"/>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502"/>
      <c r="AL276" s="502"/>
      <c r="AM276" s="40"/>
      <c r="AN276" s="40"/>
      <c r="AO276" s="40"/>
      <c r="AP276" s="40"/>
      <c r="AQ276" s="40"/>
      <c r="AR276" s="40"/>
      <c r="AS276" s="40"/>
      <c r="AT276" s="40"/>
      <c r="AU276" s="40"/>
      <c r="AV276" s="40"/>
      <c r="AW276" s="40"/>
      <c r="AX276" s="40"/>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502"/>
      <c r="AL277" s="502"/>
      <c r="AM277" s="40"/>
      <c r="AN277" s="40"/>
      <c r="AO277" s="40"/>
      <c r="AP277" s="40"/>
      <c r="AQ277" s="40"/>
      <c r="AR277" s="40"/>
      <c r="AS277" s="40"/>
      <c r="AT277" s="40"/>
      <c r="AU277" s="40"/>
      <c r="AV277" s="40"/>
      <c r="AW277" s="40"/>
      <c r="AX277" s="40"/>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502"/>
      <c r="AL278" s="502"/>
      <c r="AM278" s="40"/>
      <c r="AN278" s="40"/>
      <c r="AO278" s="40"/>
      <c r="AP278" s="40"/>
      <c r="AQ278" s="40"/>
      <c r="AR278" s="40"/>
      <c r="AS278" s="40"/>
      <c r="AT278" s="40"/>
      <c r="AU278" s="40"/>
      <c r="AV278" s="40"/>
      <c r="AW278" s="40"/>
      <c r="AX278" s="40"/>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502"/>
      <c r="AL279" s="502"/>
      <c r="AM279" s="40"/>
      <c r="AN279" s="40"/>
      <c r="AO279" s="40"/>
      <c r="AP279" s="40"/>
      <c r="AQ279" s="40"/>
      <c r="AR279" s="40"/>
      <c r="AS279" s="40"/>
      <c r="AT279" s="40"/>
      <c r="AU279" s="40"/>
      <c r="AV279" s="40"/>
      <c r="AW279" s="40"/>
      <c r="AX279" s="40"/>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502"/>
      <c r="AL280" s="502"/>
      <c r="AM280" s="40"/>
      <c r="AN280" s="40"/>
      <c r="AO280" s="40"/>
      <c r="AP280" s="40"/>
      <c r="AQ280" s="40"/>
      <c r="AR280" s="40"/>
      <c r="AS280" s="40"/>
      <c r="AT280" s="40"/>
      <c r="AU280" s="40"/>
      <c r="AV280" s="40"/>
      <c r="AW280" s="40"/>
      <c r="AX280" s="40"/>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502"/>
      <c r="AL281" s="502"/>
      <c r="AM281" s="40"/>
      <c r="AN281" s="40"/>
      <c r="AO281" s="40"/>
      <c r="AP281" s="40"/>
      <c r="AQ281" s="40"/>
      <c r="AR281" s="40"/>
      <c r="AS281" s="40"/>
      <c r="AT281" s="40"/>
      <c r="AU281" s="40"/>
      <c r="AV281" s="40"/>
      <c r="AW281" s="40"/>
      <c r="AX281" s="40"/>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502"/>
      <c r="AL282" s="502"/>
      <c r="AM282" s="40"/>
      <c r="AN282" s="40"/>
      <c r="AO282" s="40"/>
      <c r="AP282" s="40"/>
      <c r="AQ282" s="40"/>
      <c r="AR282" s="40"/>
      <c r="AS282" s="40"/>
      <c r="AT282" s="40"/>
      <c r="AU282" s="40"/>
      <c r="AV282" s="40"/>
      <c r="AW282" s="40"/>
      <c r="AX282" s="40"/>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502"/>
      <c r="AL283" s="502"/>
      <c r="AM283" s="40"/>
      <c r="AN283" s="40"/>
      <c r="AO283" s="40"/>
      <c r="AP283" s="40"/>
      <c r="AQ283" s="40"/>
      <c r="AR283" s="40"/>
      <c r="AS283" s="40"/>
      <c r="AT283" s="40"/>
      <c r="AU283" s="40"/>
      <c r="AV283" s="40"/>
      <c r="AW283" s="40"/>
      <c r="AX283" s="40"/>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502"/>
      <c r="AL284" s="502"/>
      <c r="AM284" s="40"/>
      <c r="AN284" s="40"/>
      <c r="AO284" s="40"/>
      <c r="AP284" s="40"/>
      <c r="AQ284" s="40"/>
      <c r="AR284" s="40"/>
      <c r="AS284" s="40"/>
      <c r="AT284" s="40"/>
      <c r="AU284" s="40"/>
      <c r="AV284" s="40"/>
      <c r="AW284" s="40"/>
      <c r="AX284" s="40"/>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502"/>
      <c r="AL285" s="502"/>
      <c r="AM285" s="40"/>
      <c r="AN285" s="40"/>
      <c r="AO285" s="40"/>
      <c r="AP285" s="40"/>
      <c r="AQ285" s="40"/>
      <c r="AR285" s="40"/>
      <c r="AS285" s="40"/>
      <c r="AT285" s="40"/>
      <c r="AU285" s="40"/>
      <c r="AV285" s="40"/>
      <c r="AW285" s="40"/>
      <c r="AX285" s="40"/>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502"/>
      <c r="AL286" s="502"/>
      <c r="AM286" s="40"/>
      <c r="AN286" s="40"/>
      <c r="AO286" s="40"/>
      <c r="AP286" s="40"/>
      <c r="AQ286" s="40"/>
      <c r="AR286" s="40"/>
      <c r="AS286" s="40"/>
      <c r="AT286" s="40"/>
      <c r="AU286" s="40"/>
      <c r="AV286" s="40"/>
      <c r="AW286" s="40"/>
      <c r="AX286" s="40"/>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502"/>
      <c r="AL287" s="502"/>
      <c r="AM287" s="40"/>
      <c r="AN287" s="40"/>
      <c r="AO287" s="40"/>
      <c r="AP287" s="40"/>
      <c r="AQ287" s="40"/>
      <c r="AR287" s="40"/>
      <c r="AS287" s="40"/>
      <c r="AT287" s="40"/>
      <c r="AU287" s="40"/>
      <c r="AV287" s="40"/>
      <c r="AW287" s="40"/>
      <c r="AX287" s="40"/>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502"/>
      <c r="AL288" s="502"/>
      <c r="AM288" s="40"/>
      <c r="AN288" s="40"/>
      <c r="AO288" s="40"/>
      <c r="AP288" s="40"/>
      <c r="AQ288" s="40"/>
      <c r="AR288" s="40"/>
      <c r="AS288" s="40"/>
      <c r="AT288" s="40"/>
      <c r="AU288" s="40"/>
      <c r="AV288" s="40"/>
      <c r="AW288" s="40"/>
      <c r="AX288" s="40"/>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502"/>
      <c r="AL289" s="502"/>
      <c r="AM289" s="40"/>
      <c r="AN289" s="40"/>
      <c r="AO289" s="40"/>
      <c r="AP289" s="40"/>
      <c r="AQ289" s="40"/>
      <c r="AR289" s="40"/>
      <c r="AS289" s="40"/>
      <c r="AT289" s="40"/>
      <c r="AU289" s="40"/>
      <c r="AV289" s="40"/>
      <c r="AW289" s="40"/>
      <c r="AX289" s="40"/>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502"/>
      <c r="AL290" s="502"/>
      <c r="AM290" s="40"/>
      <c r="AN290" s="40"/>
      <c r="AO290" s="40"/>
      <c r="AP290" s="40"/>
      <c r="AQ290" s="40"/>
      <c r="AR290" s="40"/>
      <c r="AS290" s="40"/>
      <c r="AT290" s="40"/>
      <c r="AU290" s="40"/>
      <c r="AV290" s="40"/>
      <c r="AW290" s="40"/>
      <c r="AX290" s="40"/>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502"/>
      <c r="AL291" s="502"/>
      <c r="AM291" s="40"/>
      <c r="AN291" s="40"/>
      <c r="AO291" s="40"/>
      <c r="AP291" s="40"/>
      <c r="AQ291" s="40"/>
      <c r="AR291" s="40"/>
      <c r="AS291" s="40"/>
      <c r="AT291" s="40"/>
      <c r="AU291" s="40"/>
      <c r="AV291" s="40"/>
      <c r="AW291" s="40"/>
      <c r="AX291" s="40"/>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502"/>
      <c r="AL292" s="502"/>
      <c r="AM292" s="40"/>
      <c r="AN292" s="40"/>
      <c r="AO292" s="40"/>
      <c r="AP292" s="40"/>
      <c r="AQ292" s="40"/>
      <c r="AR292" s="40"/>
      <c r="AS292" s="40"/>
      <c r="AT292" s="40"/>
      <c r="AU292" s="40"/>
      <c r="AV292" s="40"/>
      <c r="AW292" s="40"/>
      <c r="AX292" s="40"/>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502"/>
      <c r="AL293" s="502"/>
      <c r="AM293" s="40"/>
      <c r="AN293" s="40"/>
      <c r="AO293" s="40"/>
      <c r="AP293" s="40"/>
      <c r="AQ293" s="40"/>
      <c r="AR293" s="40"/>
      <c r="AS293" s="40"/>
      <c r="AT293" s="40"/>
      <c r="AU293" s="40"/>
      <c r="AV293" s="40"/>
      <c r="AW293" s="40"/>
      <c r="AX293" s="40"/>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502"/>
      <c r="AL294" s="502"/>
      <c r="AM294" s="40"/>
      <c r="AN294" s="40"/>
      <c r="AO294" s="40"/>
      <c r="AP294" s="40"/>
      <c r="AQ294" s="40"/>
      <c r="AR294" s="40"/>
      <c r="AS294" s="40"/>
      <c r="AT294" s="40"/>
      <c r="AU294" s="40"/>
      <c r="AV294" s="40"/>
      <c r="AW294" s="40"/>
      <c r="AX294" s="40"/>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502"/>
      <c r="AL295" s="502"/>
      <c r="AM295" s="40"/>
      <c r="AN295" s="40"/>
      <c r="AO295" s="40"/>
      <c r="AP295" s="40"/>
      <c r="AQ295" s="40"/>
      <c r="AR295" s="40"/>
      <c r="AS295" s="40"/>
      <c r="AT295" s="40"/>
      <c r="AU295" s="40"/>
      <c r="AV295" s="40"/>
      <c r="AW295" s="40"/>
      <c r="AX295" s="40"/>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502"/>
      <c r="AL296" s="502"/>
      <c r="AM296" s="40"/>
      <c r="AN296" s="40"/>
      <c r="AO296" s="40"/>
      <c r="AP296" s="40"/>
      <c r="AQ296" s="40"/>
      <c r="AR296" s="40"/>
      <c r="AS296" s="40"/>
      <c r="AT296" s="40"/>
      <c r="AU296" s="40"/>
      <c r="AV296" s="40"/>
      <c r="AW296" s="40"/>
      <c r="AX296" s="40"/>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502"/>
      <c r="AL297" s="502"/>
      <c r="AM297" s="40"/>
      <c r="AN297" s="40"/>
      <c r="AO297" s="40"/>
      <c r="AP297" s="40"/>
      <c r="AQ297" s="40"/>
      <c r="AR297" s="40"/>
      <c r="AS297" s="40"/>
      <c r="AT297" s="40"/>
      <c r="AU297" s="40"/>
      <c r="AV297" s="40"/>
      <c r="AW297" s="40"/>
      <c r="AX297" s="40"/>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502"/>
      <c r="AL298" s="502"/>
      <c r="AM298" s="40"/>
      <c r="AN298" s="40"/>
      <c r="AO298" s="40"/>
      <c r="AP298" s="40"/>
      <c r="AQ298" s="40"/>
      <c r="AR298" s="40"/>
      <c r="AS298" s="40"/>
      <c r="AT298" s="40"/>
      <c r="AU298" s="40"/>
      <c r="AV298" s="40"/>
      <c r="AW298" s="40"/>
      <c r="AX298" s="40"/>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502"/>
      <c r="AL299" s="502"/>
      <c r="AM299" s="40"/>
      <c r="AN299" s="40"/>
      <c r="AO299" s="40"/>
      <c r="AP299" s="40"/>
      <c r="AQ299" s="40"/>
      <c r="AR299" s="40"/>
      <c r="AS299" s="40"/>
      <c r="AT299" s="40"/>
      <c r="AU299" s="40"/>
      <c r="AV299" s="40"/>
      <c r="AW299" s="40"/>
      <c r="AX299" s="40"/>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502"/>
      <c r="AL300" s="502"/>
      <c r="AM300" s="40"/>
      <c r="AN300" s="40"/>
      <c r="AO300" s="40"/>
      <c r="AP300" s="40"/>
      <c r="AQ300" s="40"/>
      <c r="AR300" s="40"/>
      <c r="AS300" s="40"/>
      <c r="AT300" s="40"/>
      <c r="AU300" s="40"/>
      <c r="AV300" s="40"/>
      <c r="AW300" s="40"/>
      <c r="AX300" s="40"/>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502"/>
      <c r="AL301" s="502"/>
      <c r="AM301" s="40"/>
      <c r="AN301" s="40"/>
      <c r="AO301" s="40"/>
      <c r="AP301" s="40"/>
      <c r="AQ301" s="40"/>
      <c r="AR301" s="40"/>
      <c r="AS301" s="40"/>
      <c r="AT301" s="40"/>
      <c r="AU301" s="40"/>
      <c r="AV301" s="40"/>
      <c r="AW301" s="40"/>
      <c r="AX301" s="40"/>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502"/>
      <c r="AL302" s="502"/>
      <c r="AM302" s="40"/>
      <c r="AN302" s="40"/>
      <c r="AO302" s="40"/>
      <c r="AP302" s="40"/>
      <c r="AQ302" s="40"/>
      <c r="AR302" s="40"/>
      <c r="AS302" s="40"/>
      <c r="AT302" s="40"/>
      <c r="AU302" s="40"/>
      <c r="AV302" s="40"/>
      <c r="AW302" s="40"/>
      <c r="AX302" s="40"/>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502"/>
      <c r="AL303" s="502"/>
      <c r="AM303" s="40"/>
      <c r="AN303" s="40"/>
      <c r="AO303" s="40"/>
      <c r="AP303" s="40"/>
      <c r="AQ303" s="40"/>
      <c r="AR303" s="40"/>
      <c r="AS303" s="40"/>
      <c r="AT303" s="40"/>
      <c r="AU303" s="40"/>
      <c r="AV303" s="40"/>
      <c r="AW303" s="40"/>
      <c r="AX303" s="40"/>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502"/>
      <c r="AL304" s="502"/>
      <c r="AM304" s="40"/>
      <c r="AN304" s="40"/>
      <c r="AO304" s="40"/>
      <c r="AP304" s="40"/>
      <c r="AQ304" s="40"/>
      <c r="AR304" s="40"/>
      <c r="AS304" s="40"/>
      <c r="AT304" s="40"/>
      <c r="AU304" s="40"/>
      <c r="AV304" s="40"/>
      <c r="AW304" s="40"/>
      <c r="AX304" s="40"/>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502"/>
      <c r="AL305" s="502"/>
      <c r="AM305" s="40"/>
      <c r="AN305" s="40"/>
      <c r="AO305" s="40"/>
      <c r="AP305" s="40"/>
      <c r="AQ305" s="40"/>
      <c r="AR305" s="40"/>
      <c r="AS305" s="40"/>
      <c r="AT305" s="40"/>
      <c r="AU305" s="40"/>
      <c r="AV305" s="40"/>
      <c r="AW305" s="40"/>
      <c r="AX305" s="40"/>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502"/>
      <c r="AL306" s="502"/>
      <c r="AM306" s="40"/>
      <c r="AN306" s="40"/>
      <c r="AO306" s="40"/>
      <c r="AP306" s="40"/>
      <c r="AQ306" s="40"/>
      <c r="AR306" s="40"/>
      <c r="AS306" s="40"/>
      <c r="AT306" s="40"/>
      <c r="AU306" s="40"/>
      <c r="AV306" s="40"/>
      <c r="AW306" s="40"/>
      <c r="AX306" s="40"/>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502"/>
      <c r="AL307" s="502"/>
      <c r="AM307" s="40"/>
      <c r="AN307" s="40"/>
      <c r="AO307" s="40"/>
      <c r="AP307" s="40"/>
      <c r="AQ307" s="40"/>
      <c r="AR307" s="40"/>
      <c r="AS307" s="40"/>
      <c r="AT307" s="40"/>
      <c r="AU307" s="40"/>
      <c r="AV307" s="40"/>
      <c r="AW307" s="40"/>
      <c r="AX307" s="40"/>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502"/>
      <c r="AL308" s="502"/>
      <c r="AM308" s="40"/>
      <c r="AN308" s="40"/>
      <c r="AO308" s="40"/>
      <c r="AP308" s="40"/>
      <c r="AQ308" s="40"/>
      <c r="AR308" s="40"/>
      <c r="AS308" s="40"/>
      <c r="AT308" s="40"/>
      <c r="AU308" s="40"/>
      <c r="AV308" s="40"/>
      <c r="AW308" s="40"/>
      <c r="AX308" s="40"/>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502"/>
      <c r="AL309" s="502"/>
      <c r="AM309" s="40"/>
      <c r="AN309" s="40"/>
      <c r="AO309" s="40"/>
      <c r="AP309" s="40"/>
      <c r="AQ309" s="40"/>
      <c r="AR309" s="40"/>
      <c r="AS309" s="40"/>
      <c r="AT309" s="40"/>
      <c r="AU309" s="40"/>
      <c r="AV309" s="40"/>
      <c r="AW309" s="40"/>
      <c r="AX309" s="40"/>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502"/>
      <c r="AL310" s="502"/>
      <c r="AM310" s="40"/>
      <c r="AN310" s="40"/>
      <c r="AO310" s="40"/>
      <c r="AP310" s="40"/>
      <c r="AQ310" s="40"/>
      <c r="AR310" s="40"/>
      <c r="AS310" s="40"/>
      <c r="AT310" s="40"/>
      <c r="AU310" s="40"/>
      <c r="AV310" s="40"/>
      <c r="AW310" s="40"/>
      <c r="AX310" s="40"/>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502"/>
      <c r="AL311" s="502"/>
      <c r="AM311" s="40"/>
      <c r="AN311" s="40"/>
      <c r="AO311" s="40"/>
      <c r="AP311" s="40"/>
      <c r="AQ311" s="40"/>
      <c r="AR311" s="40"/>
      <c r="AS311" s="40"/>
      <c r="AT311" s="40"/>
      <c r="AU311" s="40"/>
      <c r="AV311" s="40"/>
      <c r="AW311" s="40"/>
      <c r="AX311" s="40"/>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502"/>
      <c r="AL312" s="502"/>
      <c r="AM312" s="40"/>
      <c r="AN312" s="40"/>
      <c r="AO312" s="40"/>
      <c r="AP312" s="40"/>
      <c r="AQ312" s="40"/>
      <c r="AR312" s="40"/>
      <c r="AS312" s="40"/>
      <c r="AT312" s="40"/>
      <c r="AU312" s="40"/>
      <c r="AV312" s="40"/>
      <c r="AW312" s="40"/>
      <c r="AX312" s="40"/>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502"/>
      <c r="AL313" s="502"/>
      <c r="AM313" s="40"/>
      <c r="AN313" s="40"/>
      <c r="AO313" s="40"/>
      <c r="AP313" s="40"/>
      <c r="AQ313" s="40"/>
      <c r="AR313" s="40"/>
      <c r="AS313" s="40"/>
      <c r="AT313" s="40"/>
      <c r="AU313" s="40"/>
      <c r="AV313" s="40"/>
      <c r="AW313" s="40"/>
      <c r="AX313" s="40"/>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502"/>
      <c r="AL314" s="502"/>
      <c r="AM314" s="40"/>
      <c r="AN314" s="40"/>
      <c r="AO314" s="40"/>
      <c r="AP314" s="40"/>
      <c r="AQ314" s="40"/>
      <c r="AR314" s="40"/>
      <c r="AS314" s="40"/>
      <c r="AT314" s="40"/>
      <c r="AU314" s="40"/>
      <c r="AV314" s="40"/>
      <c r="AW314" s="40"/>
      <c r="AX314" s="40"/>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502"/>
      <c r="AL315" s="502"/>
      <c r="AM315" s="40"/>
      <c r="AN315" s="40"/>
      <c r="AO315" s="40"/>
      <c r="AP315" s="40"/>
      <c r="AQ315" s="40"/>
      <c r="AR315" s="40"/>
      <c r="AS315" s="40"/>
      <c r="AT315" s="40"/>
      <c r="AU315" s="40"/>
      <c r="AV315" s="40"/>
      <c r="AW315" s="40"/>
      <c r="AX315" s="40"/>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502"/>
      <c r="AL316" s="502"/>
      <c r="AM316" s="40"/>
      <c r="AN316" s="40"/>
      <c r="AO316" s="40"/>
      <c r="AP316" s="40"/>
      <c r="AQ316" s="40"/>
      <c r="AR316" s="40"/>
      <c r="AS316" s="40"/>
      <c r="AT316" s="40"/>
      <c r="AU316" s="40"/>
      <c r="AV316" s="40"/>
      <c r="AW316" s="40"/>
      <c r="AX316" s="40"/>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502"/>
      <c r="AL317" s="502"/>
      <c r="AM317" s="40"/>
      <c r="AN317" s="40"/>
      <c r="AO317" s="40"/>
      <c r="AP317" s="40"/>
      <c r="AQ317" s="40"/>
      <c r="AR317" s="40"/>
      <c r="AS317" s="40"/>
      <c r="AT317" s="40"/>
      <c r="AU317" s="40"/>
      <c r="AV317" s="40"/>
      <c r="AW317" s="40"/>
      <c r="AX317" s="40"/>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502"/>
      <c r="AL318" s="502"/>
      <c r="AM318" s="40"/>
      <c r="AN318" s="40"/>
      <c r="AO318" s="40"/>
      <c r="AP318" s="40"/>
      <c r="AQ318" s="40"/>
      <c r="AR318" s="40"/>
      <c r="AS318" s="40"/>
      <c r="AT318" s="40"/>
      <c r="AU318" s="40"/>
      <c r="AV318" s="40"/>
      <c r="AW318" s="40"/>
      <c r="AX318" s="40"/>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502"/>
      <c r="AL319" s="502"/>
      <c r="AM319" s="40"/>
      <c r="AN319" s="40"/>
      <c r="AO319" s="40"/>
      <c r="AP319" s="40"/>
      <c r="AQ319" s="40"/>
      <c r="AR319" s="40"/>
      <c r="AS319" s="40"/>
      <c r="AT319" s="40"/>
      <c r="AU319" s="40"/>
      <c r="AV319" s="40"/>
      <c r="AW319" s="40"/>
      <c r="AX319" s="40"/>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502"/>
      <c r="AL320" s="502"/>
      <c r="AM320" s="40"/>
      <c r="AN320" s="40"/>
      <c r="AO320" s="40"/>
      <c r="AP320" s="40"/>
      <c r="AQ320" s="40"/>
      <c r="AR320" s="40"/>
      <c r="AS320" s="40"/>
      <c r="AT320" s="40"/>
      <c r="AU320" s="40"/>
      <c r="AV320" s="40"/>
      <c r="AW320" s="40"/>
      <c r="AX320" s="40"/>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502"/>
      <c r="AL321" s="502"/>
      <c r="AM321" s="40"/>
      <c r="AN321" s="40"/>
      <c r="AO321" s="40"/>
      <c r="AP321" s="40"/>
      <c r="AQ321" s="40"/>
      <c r="AR321" s="40"/>
      <c r="AS321" s="40"/>
      <c r="AT321" s="40"/>
      <c r="AU321" s="40"/>
      <c r="AV321" s="40"/>
      <c r="AW321" s="40"/>
      <c r="AX321" s="40"/>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502"/>
      <c r="AL322" s="502"/>
      <c r="AM322" s="40"/>
      <c r="AN322" s="40"/>
      <c r="AO322" s="40"/>
      <c r="AP322" s="40"/>
      <c r="AQ322" s="40"/>
      <c r="AR322" s="40"/>
      <c r="AS322" s="40"/>
      <c r="AT322" s="40"/>
      <c r="AU322" s="40"/>
      <c r="AV322" s="40"/>
      <c r="AW322" s="40"/>
      <c r="AX322" s="40"/>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502"/>
      <c r="AL323" s="502"/>
      <c r="AM323" s="40"/>
      <c r="AN323" s="40"/>
      <c r="AO323" s="40"/>
      <c r="AP323" s="40"/>
      <c r="AQ323" s="40"/>
      <c r="AR323" s="40"/>
      <c r="AS323" s="40"/>
      <c r="AT323" s="40"/>
      <c r="AU323" s="40"/>
      <c r="AV323" s="40"/>
      <c r="AW323" s="40"/>
      <c r="AX323" s="40"/>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502"/>
      <c r="AL324" s="502"/>
      <c r="AM324" s="40"/>
      <c r="AN324" s="40"/>
      <c r="AO324" s="40"/>
      <c r="AP324" s="40"/>
      <c r="AQ324" s="40"/>
      <c r="AR324" s="40"/>
      <c r="AS324" s="40"/>
      <c r="AT324" s="40"/>
      <c r="AU324" s="40"/>
      <c r="AV324" s="40"/>
      <c r="AW324" s="40"/>
      <c r="AX324" s="40"/>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502"/>
      <c r="AL325" s="502"/>
      <c r="AM325" s="40"/>
      <c r="AN325" s="40"/>
      <c r="AO325" s="40"/>
      <c r="AP325" s="40"/>
      <c r="AQ325" s="40"/>
      <c r="AR325" s="40"/>
      <c r="AS325" s="40"/>
      <c r="AT325" s="40"/>
      <c r="AU325" s="40"/>
      <c r="AV325" s="40"/>
      <c r="AW325" s="40"/>
      <c r="AX325" s="40"/>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502"/>
      <c r="AL326" s="502"/>
      <c r="AM326" s="40"/>
      <c r="AN326" s="40"/>
      <c r="AO326" s="40"/>
      <c r="AP326" s="40"/>
      <c r="AQ326" s="40"/>
      <c r="AR326" s="40"/>
      <c r="AS326" s="40"/>
      <c r="AT326" s="40"/>
      <c r="AU326" s="40"/>
      <c r="AV326" s="40"/>
      <c r="AW326" s="40"/>
      <c r="AX326" s="40"/>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502"/>
      <c r="AL327" s="502"/>
      <c r="AM327" s="40"/>
      <c r="AN327" s="40"/>
      <c r="AO327" s="40"/>
      <c r="AP327" s="40"/>
      <c r="AQ327" s="40"/>
      <c r="AR327" s="40"/>
      <c r="AS327" s="40"/>
      <c r="AT327" s="40"/>
      <c r="AU327" s="40"/>
      <c r="AV327" s="40"/>
      <c r="AW327" s="40"/>
      <c r="AX327" s="40"/>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502"/>
      <c r="AL328" s="502"/>
      <c r="AM328" s="40"/>
      <c r="AN328" s="40"/>
      <c r="AO328" s="40"/>
      <c r="AP328" s="40"/>
      <c r="AQ328" s="40"/>
      <c r="AR328" s="40"/>
      <c r="AS328" s="40"/>
      <c r="AT328" s="40"/>
      <c r="AU328" s="40"/>
      <c r="AV328" s="40"/>
      <c r="AW328" s="40"/>
      <c r="AX328" s="40"/>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502"/>
      <c r="AL329" s="502"/>
      <c r="AM329" s="40"/>
      <c r="AN329" s="40"/>
      <c r="AO329" s="40"/>
      <c r="AP329" s="40"/>
      <c r="AQ329" s="40"/>
      <c r="AR329" s="40"/>
      <c r="AS329" s="40"/>
      <c r="AT329" s="40"/>
      <c r="AU329" s="40"/>
      <c r="AV329" s="40"/>
      <c r="AW329" s="40"/>
      <c r="AX329" s="40"/>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502"/>
      <c r="AL330" s="502"/>
      <c r="AM330" s="40"/>
      <c r="AN330" s="40"/>
      <c r="AO330" s="40"/>
      <c r="AP330" s="40"/>
      <c r="AQ330" s="40"/>
      <c r="AR330" s="40"/>
      <c r="AS330" s="40"/>
      <c r="AT330" s="40"/>
      <c r="AU330" s="40"/>
      <c r="AV330" s="40"/>
      <c r="AW330" s="40"/>
      <c r="AX330" s="40"/>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502"/>
      <c r="AL331" s="502"/>
      <c r="AM331" s="40"/>
      <c r="AN331" s="40"/>
      <c r="AO331" s="40"/>
      <c r="AP331" s="40"/>
      <c r="AQ331" s="40"/>
      <c r="AR331" s="40"/>
      <c r="AS331" s="40"/>
      <c r="AT331" s="40"/>
      <c r="AU331" s="40"/>
      <c r="AV331" s="40"/>
      <c r="AW331" s="40"/>
      <c r="AX331" s="40"/>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502"/>
      <c r="AL332" s="502"/>
      <c r="AM332" s="40"/>
      <c r="AN332" s="40"/>
      <c r="AO332" s="40"/>
      <c r="AP332" s="40"/>
      <c r="AQ332" s="40"/>
      <c r="AR332" s="40"/>
      <c r="AS332" s="40"/>
      <c r="AT332" s="40"/>
      <c r="AU332" s="40"/>
      <c r="AV332" s="40"/>
      <c r="AW332" s="40"/>
      <c r="AX332" s="40"/>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502"/>
      <c r="AL333" s="502"/>
      <c r="AM333" s="40"/>
      <c r="AN333" s="40"/>
      <c r="AO333" s="40"/>
      <c r="AP333" s="40"/>
      <c r="AQ333" s="40"/>
      <c r="AR333" s="40"/>
      <c r="AS333" s="40"/>
      <c r="AT333" s="40"/>
      <c r="AU333" s="40"/>
      <c r="AV333" s="40"/>
      <c r="AW333" s="40"/>
      <c r="AX333" s="40"/>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502"/>
      <c r="AL334" s="502"/>
      <c r="AM334" s="40"/>
      <c r="AN334" s="40"/>
      <c r="AO334" s="40"/>
      <c r="AP334" s="40"/>
      <c r="AQ334" s="40"/>
      <c r="AR334" s="40"/>
      <c r="AS334" s="40"/>
      <c r="AT334" s="40"/>
      <c r="AU334" s="40"/>
      <c r="AV334" s="40"/>
      <c r="AW334" s="40"/>
      <c r="AX334" s="40"/>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502"/>
      <c r="AL335" s="502"/>
      <c r="AM335" s="40"/>
      <c r="AN335" s="40"/>
      <c r="AO335" s="40"/>
      <c r="AP335" s="40"/>
      <c r="AQ335" s="40"/>
      <c r="AR335" s="40"/>
      <c r="AS335" s="40"/>
      <c r="AT335" s="40"/>
      <c r="AU335" s="40"/>
      <c r="AV335" s="40"/>
      <c r="AW335" s="40"/>
      <c r="AX335" s="40"/>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502"/>
      <c r="AL336" s="502"/>
      <c r="AM336" s="40"/>
      <c r="AN336" s="40"/>
      <c r="AO336" s="40"/>
      <c r="AP336" s="40"/>
      <c r="AQ336" s="40"/>
      <c r="AR336" s="40"/>
      <c r="AS336" s="40"/>
      <c r="AT336" s="40"/>
      <c r="AU336" s="40"/>
      <c r="AV336" s="40"/>
      <c r="AW336" s="40"/>
      <c r="AX336" s="40"/>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502"/>
      <c r="AL337" s="502"/>
      <c r="AM337" s="40"/>
      <c r="AN337" s="40"/>
      <c r="AO337" s="40"/>
      <c r="AP337" s="40"/>
      <c r="AQ337" s="40"/>
      <c r="AR337" s="40"/>
      <c r="AS337" s="40"/>
      <c r="AT337" s="40"/>
      <c r="AU337" s="40"/>
      <c r="AV337" s="40"/>
      <c r="AW337" s="40"/>
      <c r="AX337" s="40"/>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502"/>
      <c r="AL338" s="502"/>
      <c r="AM338" s="40"/>
      <c r="AN338" s="40"/>
      <c r="AO338" s="40"/>
      <c r="AP338" s="40"/>
      <c r="AQ338" s="40"/>
      <c r="AR338" s="40"/>
      <c r="AS338" s="40"/>
      <c r="AT338" s="40"/>
      <c r="AU338" s="40"/>
      <c r="AV338" s="40"/>
      <c r="AW338" s="40"/>
      <c r="AX338" s="40"/>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502"/>
      <c r="AL339" s="502"/>
      <c r="AM339" s="40"/>
      <c r="AN339" s="40"/>
      <c r="AO339" s="40"/>
      <c r="AP339" s="40"/>
      <c r="AQ339" s="40"/>
      <c r="AR339" s="40"/>
      <c r="AS339" s="40"/>
      <c r="AT339" s="40"/>
      <c r="AU339" s="40"/>
      <c r="AV339" s="40"/>
      <c r="AW339" s="40"/>
      <c r="AX339" s="40"/>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502"/>
      <c r="AL340" s="502"/>
      <c r="AM340" s="40"/>
      <c r="AN340" s="40"/>
      <c r="AO340" s="40"/>
      <c r="AP340" s="40"/>
      <c r="AQ340" s="40"/>
      <c r="AR340" s="40"/>
      <c r="AS340" s="40"/>
      <c r="AT340" s="40"/>
      <c r="AU340" s="40"/>
      <c r="AV340" s="40"/>
      <c r="AW340" s="40"/>
      <c r="AX340" s="40"/>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502"/>
      <c r="AL341" s="502"/>
      <c r="AM341" s="40"/>
      <c r="AN341" s="40"/>
      <c r="AO341" s="40"/>
      <c r="AP341" s="40"/>
      <c r="AQ341" s="40"/>
      <c r="AR341" s="40"/>
      <c r="AS341" s="40"/>
      <c r="AT341" s="40"/>
      <c r="AU341" s="40"/>
      <c r="AV341" s="40"/>
      <c r="AW341" s="40"/>
      <c r="AX341" s="40"/>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502"/>
      <c r="AL342" s="502"/>
      <c r="AM342" s="40"/>
      <c r="AN342" s="40"/>
      <c r="AO342" s="40"/>
      <c r="AP342" s="40"/>
      <c r="AQ342" s="40"/>
      <c r="AR342" s="40"/>
      <c r="AS342" s="40"/>
      <c r="AT342" s="40"/>
      <c r="AU342" s="40"/>
      <c r="AV342" s="40"/>
      <c r="AW342" s="40"/>
      <c r="AX342" s="40"/>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502"/>
      <c r="AL343" s="502"/>
      <c r="AM343" s="40"/>
      <c r="AN343" s="40"/>
      <c r="AO343" s="40"/>
      <c r="AP343" s="40"/>
      <c r="AQ343" s="40"/>
      <c r="AR343" s="40"/>
      <c r="AS343" s="40"/>
      <c r="AT343" s="40"/>
      <c r="AU343" s="40"/>
      <c r="AV343" s="40"/>
      <c r="AW343" s="40"/>
      <c r="AX343" s="40"/>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502"/>
      <c r="AL344" s="502"/>
      <c r="AM344" s="40"/>
      <c r="AN344" s="40"/>
      <c r="AO344" s="40"/>
      <c r="AP344" s="40"/>
      <c r="AQ344" s="40"/>
      <c r="AR344" s="40"/>
      <c r="AS344" s="40"/>
      <c r="AT344" s="40"/>
      <c r="AU344" s="40"/>
      <c r="AV344" s="40"/>
      <c r="AW344" s="40"/>
      <c r="AX344" s="40"/>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502"/>
      <c r="AL345" s="502"/>
      <c r="AM345" s="40"/>
      <c r="AN345" s="40"/>
      <c r="AO345" s="40"/>
      <c r="AP345" s="40"/>
      <c r="AQ345" s="40"/>
      <c r="AR345" s="40"/>
      <c r="AS345" s="40"/>
      <c r="AT345" s="40"/>
      <c r="AU345" s="40"/>
      <c r="AV345" s="40"/>
      <c r="AW345" s="40"/>
      <c r="AX345" s="40"/>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502"/>
      <c r="AL346" s="502"/>
      <c r="AM346" s="40"/>
      <c r="AN346" s="40"/>
      <c r="AO346" s="40"/>
      <c r="AP346" s="40"/>
      <c r="AQ346" s="40"/>
      <c r="AR346" s="40"/>
      <c r="AS346" s="40"/>
      <c r="AT346" s="40"/>
      <c r="AU346" s="40"/>
      <c r="AV346" s="40"/>
      <c r="AW346" s="40"/>
      <c r="AX346" s="40"/>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502"/>
      <c r="AL347" s="502"/>
      <c r="AM347" s="40"/>
      <c r="AN347" s="40"/>
      <c r="AO347" s="40"/>
      <c r="AP347" s="40"/>
      <c r="AQ347" s="40"/>
      <c r="AR347" s="40"/>
      <c r="AS347" s="40"/>
      <c r="AT347" s="40"/>
      <c r="AU347" s="40"/>
      <c r="AV347" s="40"/>
      <c r="AW347" s="40"/>
      <c r="AX347" s="40"/>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502"/>
      <c r="AL348" s="502"/>
      <c r="AM348" s="40"/>
      <c r="AN348" s="40"/>
      <c r="AO348" s="40"/>
      <c r="AP348" s="40"/>
      <c r="AQ348" s="40"/>
      <c r="AR348" s="40"/>
      <c r="AS348" s="40"/>
      <c r="AT348" s="40"/>
      <c r="AU348" s="40"/>
      <c r="AV348" s="40"/>
      <c r="AW348" s="40"/>
      <c r="AX348" s="40"/>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502"/>
      <c r="AL349" s="502"/>
      <c r="AM349" s="40"/>
      <c r="AN349" s="40"/>
      <c r="AO349" s="40"/>
      <c r="AP349" s="40"/>
      <c r="AQ349" s="40"/>
      <c r="AR349" s="40"/>
      <c r="AS349" s="40"/>
      <c r="AT349" s="40"/>
      <c r="AU349" s="40"/>
      <c r="AV349" s="40"/>
      <c r="AW349" s="40"/>
      <c r="AX349" s="40"/>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502"/>
      <c r="AL350" s="502"/>
      <c r="AM350" s="40"/>
      <c r="AN350" s="40"/>
      <c r="AO350" s="40"/>
      <c r="AP350" s="40"/>
      <c r="AQ350" s="40"/>
      <c r="AR350" s="40"/>
      <c r="AS350" s="40"/>
      <c r="AT350" s="40"/>
      <c r="AU350" s="40"/>
      <c r="AV350" s="40"/>
      <c r="AW350" s="40"/>
      <c r="AX350" s="40"/>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502"/>
      <c r="AL351" s="502"/>
      <c r="AM351" s="40"/>
      <c r="AN351" s="40"/>
      <c r="AO351" s="40"/>
      <c r="AP351" s="40"/>
      <c r="AQ351" s="40"/>
      <c r="AR351" s="40"/>
      <c r="AS351" s="40"/>
      <c r="AT351" s="40"/>
      <c r="AU351" s="40"/>
      <c r="AV351" s="40"/>
      <c r="AW351" s="40"/>
      <c r="AX351" s="40"/>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502"/>
      <c r="AL352" s="502"/>
      <c r="AM352" s="40"/>
      <c r="AN352" s="40"/>
      <c r="AO352" s="40"/>
      <c r="AP352" s="40"/>
      <c r="AQ352" s="40"/>
      <c r="AR352" s="40"/>
      <c r="AS352" s="40"/>
      <c r="AT352" s="40"/>
      <c r="AU352" s="40"/>
      <c r="AV352" s="40"/>
      <c r="AW352" s="40"/>
      <c r="AX352" s="40"/>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502"/>
      <c r="AL353" s="502"/>
      <c r="AM353" s="40"/>
      <c r="AN353" s="40"/>
      <c r="AO353" s="40"/>
      <c r="AP353" s="40"/>
      <c r="AQ353" s="40"/>
      <c r="AR353" s="40"/>
      <c r="AS353" s="40"/>
      <c r="AT353" s="40"/>
      <c r="AU353" s="40"/>
      <c r="AV353" s="40"/>
      <c r="AW353" s="40"/>
      <c r="AX353" s="40"/>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502"/>
      <c r="AL354" s="502"/>
      <c r="AM354" s="40"/>
      <c r="AN354" s="40"/>
      <c r="AO354" s="40"/>
      <c r="AP354" s="40"/>
      <c r="AQ354" s="40"/>
      <c r="AR354" s="40"/>
      <c r="AS354" s="40"/>
      <c r="AT354" s="40"/>
      <c r="AU354" s="40"/>
      <c r="AV354" s="40"/>
      <c r="AW354" s="40"/>
      <c r="AX354" s="40"/>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502"/>
      <c r="AL355" s="502"/>
      <c r="AM355" s="40"/>
      <c r="AN355" s="40"/>
      <c r="AO355" s="40"/>
      <c r="AP355" s="40"/>
      <c r="AQ355" s="40"/>
      <c r="AR355" s="40"/>
      <c r="AS355" s="40"/>
      <c r="AT355" s="40"/>
      <c r="AU355" s="40"/>
      <c r="AV355" s="40"/>
      <c r="AW355" s="40"/>
      <c r="AX355" s="40"/>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502"/>
      <c r="AL356" s="502"/>
      <c r="AM356" s="40"/>
      <c r="AN356" s="40"/>
      <c r="AO356" s="40"/>
      <c r="AP356" s="40"/>
      <c r="AQ356" s="40"/>
      <c r="AR356" s="40"/>
      <c r="AS356" s="40"/>
      <c r="AT356" s="40"/>
      <c r="AU356" s="40"/>
      <c r="AV356" s="40"/>
      <c r="AW356" s="40"/>
      <c r="AX356" s="40"/>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502"/>
      <c r="AL357" s="502"/>
      <c r="AM357" s="40"/>
      <c r="AN357" s="40"/>
      <c r="AO357" s="40"/>
      <c r="AP357" s="40"/>
      <c r="AQ357" s="40"/>
      <c r="AR357" s="40"/>
      <c r="AS357" s="40"/>
      <c r="AT357" s="40"/>
      <c r="AU357" s="40"/>
      <c r="AV357" s="40"/>
      <c r="AW357" s="40"/>
      <c r="AX357" s="40"/>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502"/>
      <c r="AL358" s="502"/>
      <c r="AM358" s="40"/>
      <c r="AN358" s="40"/>
      <c r="AO358" s="40"/>
      <c r="AP358" s="40"/>
      <c r="AQ358" s="40"/>
      <c r="AR358" s="40"/>
      <c r="AS358" s="40"/>
      <c r="AT358" s="40"/>
      <c r="AU358" s="40"/>
      <c r="AV358" s="40"/>
      <c r="AW358" s="40"/>
      <c r="AX358" s="40"/>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502"/>
      <c r="AL359" s="502"/>
      <c r="AM359" s="40"/>
      <c r="AN359" s="40"/>
      <c r="AO359" s="40"/>
      <c r="AP359" s="40"/>
      <c r="AQ359" s="40"/>
      <c r="AR359" s="40"/>
      <c r="AS359" s="40"/>
      <c r="AT359" s="40"/>
      <c r="AU359" s="40"/>
      <c r="AV359" s="40"/>
      <c r="AW359" s="40"/>
      <c r="AX359" s="40"/>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502"/>
      <c r="AL360" s="502"/>
      <c r="AM360" s="40"/>
      <c r="AN360" s="40"/>
      <c r="AO360" s="40"/>
      <c r="AP360" s="40"/>
      <c r="AQ360" s="40"/>
      <c r="AR360" s="40"/>
      <c r="AS360" s="40"/>
      <c r="AT360" s="40"/>
      <c r="AU360" s="40"/>
      <c r="AV360" s="40"/>
      <c r="AW360" s="40"/>
      <c r="AX360" s="40"/>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502"/>
      <c r="AL361" s="502"/>
      <c r="AM361" s="40"/>
      <c r="AN361" s="40"/>
      <c r="AO361" s="40"/>
      <c r="AP361" s="40"/>
      <c r="AQ361" s="40"/>
      <c r="AR361" s="40"/>
      <c r="AS361" s="40"/>
      <c r="AT361" s="40"/>
      <c r="AU361" s="40"/>
      <c r="AV361" s="40"/>
      <c r="AW361" s="40"/>
      <c r="AX361" s="40"/>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502"/>
      <c r="AL362" s="502"/>
      <c r="AM362" s="40"/>
      <c r="AN362" s="40"/>
      <c r="AO362" s="40"/>
      <c r="AP362" s="40"/>
      <c r="AQ362" s="40"/>
      <c r="AR362" s="40"/>
      <c r="AS362" s="40"/>
      <c r="AT362" s="40"/>
      <c r="AU362" s="40"/>
      <c r="AV362" s="40"/>
      <c r="AW362" s="40"/>
      <c r="AX362" s="40"/>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502"/>
      <c r="AL363" s="502"/>
      <c r="AM363" s="40"/>
      <c r="AN363" s="40"/>
      <c r="AO363" s="40"/>
      <c r="AP363" s="40"/>
      <c r="AQ363" s="40"/>
      <c r="AR363" s="40"/>
      <c r="AS363" s="40"/>
      <c r="AT363" s="40"/>
      <c r="AU363" s="40"/>
      <c r="AV363" s="40"/>
      <c r="AW363" s="40"/>
      <c r="AX363" s="40"/>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502"/>
      <c r="AL364" s="502"/>
      <c r="AM364" s="40"/>
      <c r="AN364" s="40"/>
      <c r="AO364" s="40"/>
      <c r="AP364" s="40"/>
      <c r="AQ364" s="40"/>
      <c r="AR364" s="40"/>
      <c r="AS364" s="40"/>
      <c r="AT364" s="40"/>
      <c r="AU364" s="40"/>
      <c r="AV364" s="40"/>
      <c r="AW364" s="40"/>
      <c r="AX364" s="40"/>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502"/>
      <c r="AL365" s="502"/>
      <c r="AM365" s="40"/>
      <c r="AN365" s="40"/>
      <c r="AO365" s="40"/>
      <c r="AP365" s="40"/>
      <c r="AQ365" s="40"/>
      <c r="AR365" s="40"/>
      <c r="AS365" s="40"/>
      <c r="AT365" s="40"/>
      <c r="AU365" s="40"/>
      <c r="AV365" s="40"/>
      <c r="AW365" s="40"/>
      <c r="AX365" s="40"/>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502"/>
      <c r="AL366" s="502"/>
      <c r="AM366" s="40"/>
      <c r="AN366" s="40"/>
      <c r="AO366" s="40"/>
      <c r="AP366" s="40"/>
      <c r="AQ366" s="40"/>
      <c r="AR366" s="40"/>
      <c r="AS366" s="40"/>
      <c r="AT366" s="40"/>
      <c r="AU366" s="40"/>
      <c r="AV366" s="40"/>
      <c r="AW366" s="40"/>
      <c r="AX366" s="40"/>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502"/>
      <c r="AL367" s="502"/>
      <c r="AM367" s="40"/>
      <c r="AN367" s="40"/>
      <c r="AO367" s="40"/>
      <c r="AP367" s="40"/>
      <c r="AQ367" s="40"/>
      <c r="AR367" s="40"/>
      <c r="AS367" s="40"/>
      <c r="AT367" s="40"/>
      <c r="AU367" s="40"/>
      <c r="AV367" s="40"/>
      <c r="AW367" s="40"/>
      <c r="AX367" s="40"/>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502"/>
      <c r="AL368" s="502"/>
      <c r="AM368" s="40"/>
      <c r="AN368" s="40"/>
      <c r="AO368" s="40"/>
      <c r="AP368" s="40"/>
      <c r="AQ368" s="40"/>
      <c r="AR368" s="40"/>
      <c r="AS368" s="40"/>
      <c r="AT368" s="40"/>
      <c r="AU368" s="40"/>
      <c r="AV368" s="40"/>
      <c r="AW368" s="40"/>
      <c r="AX368" s="40"/>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502"/>
      <c r="AL369" s="502"/>
      <c r="AM369" s="40"/>
      <c r="AN369" s="40"/>
      <c r="AO369" s="40"/>
      <c r="AP369" s="40"/>
      <c r="AQ369" s="40"/>
      <c r="AR369" s="40"/>
      <c r="AS369" s="40"/>
      <c r="AT369" s="40"/>
      <c r="AU369" s="40"/>
      <c r="AV369" s="40"/>
      <c r="AW369" s="40"/>
      <c r="AX369" s="40"/>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502"/>
      <c r="AL370" s="502"/>
      <c r="AM370" s="40"/>
      <c r="AN370" s="40"/>
      <c r="AO370" s="40"/>
      <c r="AP370" s="40"/>
      <c r="AQ370" s="40"/>
      <c r="AR370" s="40"/>
      <c r="AS370" s="40"/>
      <c r="AT370" s="40"/>
      <c r="AU370" s="40"/>
      <c r="AV370" s="40"/>
      <c r="AW370" s="40"/>
      <c r="AX370" s="40"/>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502"/>
      <c r="AL371" s="502"/>
      <c r="AM371" s="40"/>
      <c r="AN371" s="40"/>
      <c r="AO371" s="40"/>
      <c r="AP371" s="40"/>
      <c r="AQ371" s="40"/>
      <c r="AR371" s="40"/>
      <c r="AS371" s="40"/>
      <c r="AT371" s="40"/>
      <c r="AU371" s="40"/>
      <c r="AV371" s="40"/>
      <c r="AW371" s="40"/>
      <c r="AX371" s="40"/>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502"/>
      <c r="AL372" s="502"/>
      <c r="AM372" s="40"/>
      <c r="AN372" s="40"/>
      <c r="AO372" s="40"/>
      <c r="AP372" s="40"/>
      <c r="AQ372" s="40"/>
      <c r="AR372" s="40"/>
      <c r="AS372" s="40"/>
      <c r="AT372" s="40"/>
      <c r="AU372" s="40"/>
      <c r="AV372" s="40"/>
      <c r="AW372" s="40"/>
      <c r="AX372" s="40"/>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502"/>
      <c r="AL373" s="502"/>
      <c r="AM373" s="40"/>
      <c r="AN373" s="40"/>
      <c r="AO373" s="40"/>
      <c r="AP373" s="40"/>
      <c r="AQ373" s="40"/>
      <c r="AR373" s="40"/>
      <c r="AS373" s="40"/>
      <c r="AT373" s="40"/>
      <c r="AU373" s="40"/>
      <c r="AV373" s="40"/>
      <c r="AW373" s="40"/>
      <c r="AX373" s="40"/>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502"/>
      <c r="AL374" s="502"/>
      <c r="AM374" s="40"/>
      <c r="AN374" s="40"/>
      <c r="AO374" s="40"/>
      <c r="AP374" s="40"/>
      <c r="AQ374" s="40"/>
      <c r="AR374" s="40"/>
      <c r="AS374" s="40"/>
      <c r="AT374" s="40"/>
      <c r="AU374" s="40"/>
      <c r="AV374" s="40"/>
      <c r="AW374" s="40"/>
      <c r="AX374" s="40"/>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502"/>
      <c r="AL375" s="502"/>
      <c r="AM375" s="40"/>
      <c r="AN375" s="40"/>
      <c r="AO375" s="40"/>
      <c r="AP375" s="40"/>
      <c r="AQ375" s="40"/>
      <c r="AR375" s="40"/>
      <c r="AS375" s="40"/>
      <c r="AT375" s="40"/>
      <c r="AU375" s="40"/>
      <c r="AV375" s="40"/>
      <c r="AW375" s="40"/>
      <c r="AX375" s="40"/>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502"/>
      <c r="AL376" s="502"/>
      <c r="AM376" s="40"/>
      <c r="AN376" s="40"/>
      <c r="AO376" s="40"/>
      <c r="AP376" s="40"/>
      <c r="AQ376" s="40"/>
      <c r="AR376" s="40"/>
      <c r="AS376" s="40"/>
      <c r="AT376" s="40"/>
      <c r="AU376" s="40"/>
      <c r="AV376" s="40"/>
      <c r="AW376" s="40"/>
      <c r="AX376" s="40"/>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502"/>
      <c r="AL377" s="502"/>
      <c r="AM377" s="40"/>
      <c r="AN377" s="40"/>
      <c r="AO377" s="40"/>
      <c r="AP377" s="40"/>
      <c r="AQ377" s="40"/>
      <c r="AR377" s="40"/>
      <c r="AS377" s="40"/>
      <c r="AT377" s="40"/>
      <c r="AU377" s="40"/>
      <c r="AV377" s="40"/>
      <c r="AW377" s="40"/>
      <c r="AX377" s="40"/>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502"/>
      <c r="AL378" s="502"/>
      <c r="AM378" s="40"/>
      <c r="AN378" s="40"/>
      <c r="AO378" s="40"/>
      <c r="AP378" s="40"/>
      <c r="AQ378" s="40"/>
      <c r="AR378" s="40"/>
      <c r="AS378" s="40"/>
      <c r="AT378" s="40"/>
      <c r="AU378" s="40"/>
      <c r="AV378" s="40"/>
      <c r="AW378" s="40"/>
      <c r="AX378" s="40"/>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502"/>
      <c r="AL379" s="502"/>
      <c r="AM379" s="40"/>
      <c r="AN379" s="40"/>
      <c r="AO379" s="40"/>
      <c r="AP379" s="40"/>
      <c r="AQ379" s="40"/>
      <c r="AR379" s="40"/>
      <c r="AS379" s="40"/>
      <c r="AT379" s="40"/>
      <c r="AU379" s="40"/>
      <c r="AV379" s="40"/>
      <c r="AW379" s="40"/>
      <c r="AX379" s="40"/>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502"/>
      <c r="AL380" s="502"/>
      <c r="AM380" s="40"/>
      <c r="AN380" s="40"/>
      <c r="AO380" s="40"/>
      <c r="AP380" s="40"/>
      <c r="AQ380" s="40"/>
      <c r="AR380" s="40"/>
      <c r="AS380" s="40"/>
      <c r="AT380" s="40"/>
      <c r="AU380" s="40"/>
      <c r="AV380" s="40"/>
      <c r="AW380" s="40"/>
      <c r="AX380" s="40"/>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502"/>
      <c r="AL381" s="502"/>
      <c r="AM381" s="40"/>
      <c r="AN381" s="40"/>
      <c r="AO381" s="40"/>
      <c r="AP381" s="40"/>
      <c r="AQ381" s="40"/>
      <c r="AR381" s="40"/>
      <c r="AS381" s="40"/>
      <c r="AT381" s="40"/>
      <c r="AU381" s="40"/>
      <c r="AV381" s="40"/>
      <c r="AW381" s="40"/>
      <c r="AX381" s="40"/>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502"/>
      <c r="AL382" s="502"/>
      <c r="AM382" s="40"/>
      <c r="AN382" s="40"/>
      <c r="AO382" s="40"/>
      <c r="AP382" s="40"/>
      <c r="AQ382" s="40"/>
      <c r="AR382" s="40"/>
      <c r="AS382" s="40"/>
      <c r="AT382" s="40"/>
      <c r="AU382" s="40"/>
      <c r="AV382" s="40"/>
      <c r="AW382" s="40"/>
      <c r="AX382" s="40"/>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502"/>
      <c r="AL383" s="502"/>
      <c r="AM383" s="40"/>
      <c r="AN383" s="40"/>
      <c r="AO383" s="40"/>
      <c r="AP383" s="40"/>
      <c r="AQ383" s="40"/>
      <c r="AR383" s="40"/>
      <c r="AS383" s="40"/>
      <c r="AT383" s="40"/>
      <c r="AU383" s="40"/>
      <c r="AV383" s="40"/>
      <c r="AW383" s="40"/>
      <c r="AX383" s="40"/>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502"/>
      <c r="AL384" s="502"/>
      <c r="AM384" s="40"/>
      <c r="AN384" s="40"/>
      <c r="AO384" s="40"/>
      <c r="AP384" s="40"/>
      <c r="AQ384" s="40"/>
      <c r="AR384" s="40"/>
      <c r="AS384" s="40"/>
      <c r="AT384" s="40"/>
      <c r="AU384" s="40"/>
      <c r="AV384" s="40"/>
      <c r="AW384" s="40"/>
      <c r="AX384" s="40"/>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502"/>
      <c r="AL385" s="502"/>
      <c r="AM385" s="40"/>
      <c r="AN385" s="40"/>
      <c r="AO385" s="40"/>
      <c r="AP385" s="40"/>
      <c r="AQ385" s="40"/>
      <c r="AR385" s="40"/>
      <c r="AS385" s="40"/>
      <c r="AT385" s="40"/>
      <c r="AU385" s="40"/>
      <c r="AV385" s="40"/>
      <c r="AW385" s="40"/>
      <c r="AX385" s="40"/>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502"/>
      <c r="AL386" s="502"/>
      <c r="AM386" s="40"/>
      <c r="AN386" s="40"/>
      <c r="AO386" s="40"/>
      <c r="AP386" s="40"/>
      <c r="AQ386" s="40"/>
      <c r="AR386" s="40"/>
      <c r="AS386" s="40"/>
      <c r="AT386" s="40"/>
      <c r="AU386" s="40"/>
      <c r="AV386" s="40"/>
      <c r="AW386" s="40"/>
      <c r="AX386" s="40"/>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502"/>
      <c r="AL387" s="502"/>
      <c r="AM387" s="40"/>
      <c r="AN387" s="40"/>
      <c r="AO387" s="40"/>
      <c r="AP387" s="40"/>
      <c r="AQ387" s="40"/>
      <c r="AR387" s="40"/>
      <c r="AS387" s="40"/>
      <c r="AT387" s="40"/>
      <c r="AU387" s="40"/>
      <c r="AV387" s="40"/>
      <c r="AW387" s="40"/>
      <c r="AX387" s="40"/>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502"/>
      <c r="AL388" s="502"/>
      <c r="AM388" s="40"/>
      <c r="AN388" s="40"/>
      <c r="AO388" s="40"/>
      <c r="AP388" s="40"/>
      <c r="AQ388" s="40"/>
      <c r="AR388" s="40"/>
      <c r="AS388" s="40"/>
      <c r="AT388" s="40"/>
      <c r="AU388" s="40"/>
      <c r="AV388" s="40"/>
      <c r="AW388" s="40"/>
      <c r="AX388" s="40"/>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502"/>
      <c r="AL389" s="502"/>
      <c r="AM389" s="40"/>
      <c r="AN389" s="40"/>
      <c r="AO389" s="40"/>
      <c r="AP389" s="40"/>
      <c r="AQ389" s="40"/>
      <c r="AR389" s="40"/>
      <c r="AS389" s="40"/>
      <c r="AT389" s="40"/>
      <c r="AU389" s="40"/>
      <c r="AV389" s="40"/>
      <c r="AW389" s="40"/>
      <c r="AX389" s="40"/>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502"/>
      <c r="AL390" s="502"/>
      <c r="AM390" s="40"/>
      <c r="AN390" s="40"/>
      <c r="AO390" s="40"/>
      <c r="AP390" s="40"/>
      <c r="AQ390" s="40"/>
      <c r="AR390" s="40"/>
      <c r="AS390" s="40"/>
      <c r="AT390" s="40"/>
      <c r="AU390" s="40"/>
      <c r="AV390" s="40"/>
      <c r="AW390" s="40"/>
      <c r="AX390" s="40"/>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502"/>
      <c r="AL391" s="502"/>
      <c r="AM391" s="40"/>
      <c r="AN391" s="40"/>
      <c r="AO391" s="40"/>
      <c r="AP391" s="40"/>
      <c r="AQ391" s="40"/>
      <c r="AR391" s="40"/>
      <c r="AS391" s="40"/>
      <c r="AT391" s="40"/>
      <c r="AU391" s="40"/>
      <c r="AV391" s="40"/>
      <c r="AW391" s="40"/>
      <c r="AX391" s="40"/>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502"/>
      <c r="AL392" s="502"/>
      <c r="AM392" s="40"/>
      <c r="AN392" s="40"/>
      <c r="AO392" s="40"/>
      <c r="AP392" s="40"/>
      <c r="AQ392" s="40"/>
      <c r="AR392" s="40"/>
      <c r="AS392" s="40"/>
      <c r="AT392" s="40"/>
      <c r="AU392" s="40"/>
      <c r="AV392" s="40"/>
      <c r="AW392" s="40"/>
      <c r="AX392" s="40"/>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502"/>
      <c r="AL393" s="502"/>
      <c r="AM393" s="40"/>
      <c r="AN393" s="40"/>
      <c r="AO393" s="40"/>
      <c r="AP393" s="40"/>
      <c r="AQ393" s="40"/>
      <c r="AR393" s="40"/>
      <c r="AS393" s="40"/>
      <c r="AT393" s="40"/>
      <c r="AU393" s="40"/>
      <c r="AV393" s="40"/>
      <c r="AW393" s="40"/>
      <c r="AX393" s="40"/>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502"/>
      <c r="AL394" s="502"/>
      <c r="AM394" s="40"/>
      <c r="AN394" s="40"/>
      <c r="AO394" s="40"/>
      <c r="AP394" s="40"/>
      <c r="AQ394" s="40"/>
      <c r="AR394" s="40"/>
      <c r="AS394" s="40"/>
      <c r="AT394" s="40"/>
      <c r="AU394" s="40"/>
      <c r="AV394" s="40"/>
      <c r="AW394" s="40"/>
      <c r="AX394" s="40"/>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502"/>
      <c r="AL395" s="502"/>
      <c r="AM395" s="40"/>
      <c r="AN395" s="40"/>
      <c r="AO395" s="40"/>
      <c r="AP395" s="40"/>
      <c r="AQ395" s="40"/>
      <c r="AR395" s="40"/>
      <c r="AS395" s="40"/>
      <c r="AT395" s="40"/>
      <c r="AU395" s="40"/>
      <c r="AV395" s="40"/>
      <c r="AW395" s="40"/>
      <c r="AX395" s="40"/>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502"/>
      <c r="AL396" s="502"/>
      <c r="AM396" s="40"/>
      <c r="AN396" s="40"/>
      <c r="AO396" s="40"/>
      <c r="AP396" s="40"/>
      <c r="AQ396" s="40"/>
      <c r="AR396" s="40"/>
      <c r="AS396" s="40"/>
      <c r="AT396" s="40"/>
      <c r="AU396" s="40"/>
      <c r="AV396" s="40"/>
      <c r="AW396" s="40"/>
      <c r="AX396" s="40"/>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502"/>
      <c r="AL397" s="502"/>
      <c r="AM397" s="40"/>
      <c r="AN397" s="40"/>
      <c r="AO397" s="40"/>
      <c r="AP397" s="40"/>
      <c r="AQ397" s="40"/>
      <c r="AR397" s="40"/>
      <c r="AS397" s="40"/>
      <c r="AT397" s="40"/>
      <c r="AU397" s="40"/>
      <c r="AV397" s="40"/>
      <c r="AW397" s="40"/>
      <c r="AX397" s="40"/>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502"/>
      <c r="AL398" s="502"/>
      <c r="AM398" s="40"/>
      <c r="AN398" s="40"/>
      <c r="AO398" s="40"/>
      <c r="AP398" s="40"/>
      <c r="AQ398" s="40"/>
      <c r="AR398" s="40"/>
      <c r="AS398" s="40"/>
      <c r="AT398" s="40"/>
      <c r="AU398" s="40"/>
      <c r="AV398" s="40"/>
      <c r="AW398" s="40"/>
      <c r="AX398" s="40"/>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502"/>
      <c r="AL399" s="502"/>
      <c r="AM399" s="40"/>
      <c r="AN399" s="40"/>
      <c r="AO399" s="40"/>
      <c r="AP399" s="40"/>
      <c r="AQ399" s="40"/>
      <c r="AR399" s="40"/>
      <c r="AS399" s="40"/>
      <c r="AT399" s="40"/>
      <c r="AU399" s="40"/>
      <c r="AV399" s="40"/>
      <c r="AW399" s="40"/>
      <c r="AX399" s="40"/>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502"/>
      <c r="AL400" s="502"/>
      <c r="AM400" s="40"/>
      <c r="AN400" s="40"/>
      <c r="AO400" s="40"/>
      <c r="AP400" s="40"/>
      <c r="AQ400" s="40"/>
      <c r="AR400" s="40"/>
      <c r="AS400" s="40"/>
      <c r="AT400" s="40"/>
      <c r="AU400" s="40"/>
      <c r="AV400" s="40"/>
      <c r="AW400" s="40"/>
      <c r="AX400" s="40"/>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502"/>
      <c r="AL401" s="502"/>
      <c r="AM401" s="40"/>
      <c r="AN401" s="40"/>
      <c r="AO401" s="40"/>
      <c r="AP401" s="40"/>
      <c r="AQ401" s="40"/>
      <c r="AR401" s="40"/>
      <c r="AS401" s="40"/>
      <c r="AT401" s="40"/>
      <c r="AU401" s="40"/>
      <c r="AV401" s="40"/>
      <c r="AW401" s="40"/>
      <c r="AX401" s="40"/>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502"/>
      <c r="AL402" s="502"/>
      <c r="AM402" s="40"/>
      <c r="AN402" s="40"/>
      <c r="AO402" s="40"/>
      <c r="AP402" s="40"/>
      <c r="AQ402" s="40"/>
      <c r="AR402" s="40"/>
      <c r="AS402" s="40"/>
      <c r="AT402" s="40"/>
      <c r="AU402" s="40"/>
      <c r="AV402" s="40"/>
      <c r="AW402" s="40"/>
      <c r="AX402" s="40"/>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502"/>
      <c r="AL403" s="502"/>
      <c r="AM403" s="40"/>
      <c r="AN403" s="40"/>
      <c r="AO403" s="40"/>
      <c r="AP403" s="40"/>
      <c r="AQ403" s="40"/>
      <c r="AR403" s="40"/>
      <c r="AS403" s="40"/>
      <c r="AT403" s="40"/>
      <c r="AU403" s="40"/>
      <c r="AV403" s="40"/>
      <c r="AW403" s="40"/>
      <c r="AX403" s="40"/>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502"/>
      <c r="AL404" s="502"/>
      <c r="AM404" s="40"/>
      <c r="AN404" s="40"/>
      <c r="AO404" s="40"/>
      <c r="AP404" s="40"/>
      <c r="AQ404" s="40"/>
      <c r="AR404" s="40"/>
      <c r="AS404" s="40"/>
      <c r="AT404" s="40"/>
      <c r="AU404" s="40"/>
      <c r="AV404" s="40"/>
      <c r="AW404" s="40"/>
      <c r="AX404" s="40"/>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502"/>
      <c r="AL405" s="502"/>
      <c r="AM405" s="40"/>
      <c r="AN405" s="40"/>
      <c r="AO405" s="40"/>
      <c r="AP405" s="40"/>
      <c r="AQ405" s="40"/>
      <c r="AR405" s="40"/>
      <c r="AS405" s="40"/>
      <c r="AT405" s="40"/>
      <c r="AU405" s="40"/>
      <c r="AV405" s="40"/>
      <c r="AW405" s="40"/>
      <c r="AX405" s="40"/>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502"/>
      <c r="AL406" s="502"/>
      <c r="AM406" s="40"/>
      <c r="AN406" s="40"/>
      <c r="AO406" s="40"/>
      <c r="AP406" s="40"/>
      <c r="AQ406" s="40"/>
      <c r="AR406" s="40"/>
      <c r="AS406" s="40"/>
      <c r="AT406" s="40"/>
      <c r="AU406" s="40"/>
      <c r="AV406" s="40"/>
      <c r="AW406" s="40"/>
      <c r="AX406" s="40"/>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502"/>
      <c r="AL407" s="502"/>
      <c r="AM407" s="40"/>
      <c r="AN407" s="40"/>
      <c r="AO407" s="40"/>
      <c r="AP407" s="40"/>
      <c r="AQ407" s="40"/>
      <c r="AR407" s="40"/>
      <c r="AS407" s="40"/>
      <c r="AT407" s="40"/>
      <c r="AU407" s="40"/>
      <c r="AV407" s="40"/>
      <c r="AW407" s="40"/>
      <c r="AX407" s="40"/>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502"/>
      <c r="AL408" s="502"/>
      <c r="AM408" s="40"/>
      <c r="AN408" s="40"/>
      <c r="AO408" s="40"/>
      <c r="AP408" s="40"/>
      <c r="AQ408" s="40"/>
      <c r="AR408" s="40"/>
      <c r="AS408" s="40"/>
      <c r="AT408" s="40"/>
      <c r="AU408" s="40"/>
      <c r="AV408" s="40"/>
      <c r="AW408" s="40"/>
      <c r="AX408" s="40"/>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502"/>
      <c r="AL409" s="502"/>
      <c r="AM409" s="40"/>
      <c r="AN409" s="40"/>
      <c r="AO409" s="40"/>
      <c r="AP409" s="40"/>
      <c r="AQ409" s="40"/>
      <c r="AR409" s="40"/>
      <c r="AS409" s="40"/>
      <c r="AT409" s="40"/>
      <c r="AU409" s="40"/>
      <c r="AV409" s="40"/>
      <c r="AW409" s="40"/>
      <c r="AX409" s="40"/>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502"/>
      <c r="AL410" s="502"/>
      <c r="AM410" s="40"/>
      <c r="AN410" s="40"/>
      <c r="AO410" s="40"/>
      <c r="AP410" s="40"/>
      <c r="AQ410" s="40"/>
      <c r="AR410" s="40"/>
      <c r="AS410" s="40"/>
      <c r="AT410" s="40"/>
      <c r="AU410" s="40"/>
      <c r="AV410" s="40"/>
      <c r="AW410" s="40"/>
      <c r="AX410" s="40"/>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502"/>
      <c r="AL411" s="502"/>
      <c r="AM411" s="40"/>
      <c r="AN411" s="40"/>
      <c r="AO411" s="40"/>
      <c r="AP411" s="40"/>
      <c r="AQ411" s="40"/>
      <c r="AR411" s="40"/>
      <c r="AS411" s="40"/>
      <c r="AT411" s="40"/>
      <c r="AU411" s="40"/>
      <c r="AV411" s="40"/>
      <c r="AW411" s="40"/>
      <c r="AX411" s="40"/>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502"/>
      <c r="AL412" s="502"/>
      <c r="AM412" s="40"/>
      <c r="AN412" s="40"/>
      <c r="AO412" s="40"/>
      <c r="AP412" s="40"/>
      <c r="AQ412" s="40"/>
      <c r="AR412" s="40"/>
      <c r="AS412" s="40"/>
      <c r="AT412" s="40"/>
      <c r="AU412" s="40"/>
      <c r="AV412" s="40"/>
      <c r="AW412" s="40"/>
      <c r="AX412" s="40"/>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502"/>
      <c r="AL413" s="502"/>
      <c r="AM413" s="40"/>
      <c r="AN413" s="40"/>
      <c r="AO413" s="40"/>
      <c r="AP413" s="40"/>
      <c r="AQ413" s="40"/>
      <c r="AR413" s="40"/>
      <c r="AS413" s="40"/>
      <c r="AT413" s="40"/>
      <c r="AU413" s="40"/>
      <c r="AV413" s="40"/>
      <c r="AW413" s="40"/>
      <c r="AX413" s="40"/>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502"/>
      <c r="AL414" s="502"/>
      <c r="AM414" s="40"/>
      <c r="AN414" s="40"/>
      <c r="AO414" s="40"/>
      <c r="AP414" s="40"/>
      <c r="AQ414" s="40"/>
      <c r="AR414" s="40"/>
      <c r="AS414" s="40"/>
      <c r="AT414" s="40"/>
      <c r="AU414" s="40"/>
      <c r="AV414" s="40"/>
      <c r="AW414" s="40"/>
      <c r="AX414" s="40"/>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502"/>
      <c r="AL415" s="502"/>
      <c r="AM415" s="40"/>
      <c r="AN415" s="40"/>
      <c r="AO415" s="40"/>
      <c r="AP415" s="40"/>
      <c r="AQ415" s="40"/>
      <c r="AR415" s="40"/>
      <c r="AS415" s="40"/>
      <c r="AT415" s="40"/>
      <c r="AU415" s="40"/>
      <c r="AV415" s="40"/>
      <c r="AW415" s="40"/>
      <c r="AX415" s="40"/>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502"/>
      <c r="AL416" s="502"/>
      <c r="AM416" s="40"/>
      <c r="AN416" s="40"/>
      <c r="AO416" s="40"/>
      <c r="AP416" s="40"/>
      <c r="AQ416" s="40"/>
      <c r="AR416" s="40"/>
      <c r="AS416" s="40"/>
      <c r="AT416" s="40"/>
      <c r="AU416" s="40"/>
      <c r="AV416" s="40"/>
      <c r="AW416" s="40"/>
      <c r="AX416" s="40"/>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502"/>
      <c r="AL417" s="502"/>
      <c r="AM417" s="40"/>
      <c r="AN417" s="40"/>
      <c r="AO417" s="40"/>
      <c r="AP417" s="40"/>
      <c r="AQ417" s="40"/>
      <c r="AR417" s="40"/>
      <c r="AS417" s="40"/>
      <c r="AT417" s="40"/>
      <c r="AU417" s="40"/>
      <c r="AV417" s="40"/>
      <c r="AW417" s="40"/>
      <c r="AX417" s="40"/>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502"/>
      <c r="AL418" s="502"/>
      <c r="AM418" s="40"/>
      <c r="AN418" s="40"/>
      <c r="AO418" s="40"/>
      <c r="AP418" s="40"/>
      <c r="AQ418" s="40"/>
      <c r="AR418" s="40"/>
      <c r="AS418" s="40"/>
      <c r="AT418" s="40"/>
      <c r="AU418" s="40"/>
      <c r="AV418" s="40"/>
      <c r="AW418" s="40"/>
      <c r="AX418" s="40"/>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502"/>
      <c r="AL419" s="502"/>
      <c r="AM419" s="40"/>
      <c r="AN419" s="40"/>
      <c r="AO419" s="40"/>
      <c r="AP419" s="40"/>
      <c r="AQ419" s="40"/>
      <c r="AR419" s="40"/>
      <c r="AS419" s="40"/>
      <c r="AT419" s="40"/>
      <c r="AU419" s="40"/>
      <c r="AV419" s="40"/>
      <c r="AW419" s="40"/>
      <c r="AX419" s="40"/>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502"/>
      <c r="AL420" s="502"/>
      <c r="AM420" s="40"/>
      <c r="AN420" s="40"/>
      <c r="AO420" s="40"/>
      <c r="AP420" s="40"/>
      <c r="AQ420" s="40"/>
      <c r="AR420" s="40"/>
      <c r="AS420" s="40"/>
      <c r="AT420" s="40"/>
      <c r="AU420" s="40"/>
      <c r="AV420" s="40"/>
      <c r="AW420" s="40"/>
      <c r="AX420" s="40"/>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502"/>
      <c r="AL421" s="502"/>
      <c r="AM421" s="40"/>
      <c r="AN421" s="40"/>
      <c r="AO421" s="40"/>
      <c r="AP421" s="40"/>
      <c r="AQ421" s="40"/>
      <c r="AR421" s="40"/>
      <c r="AS421" s="40"/>
      <c r="AT421" s="40"/>
      <c r="AU421" s="40"/>
      <c r="AV421" s="40"/>
      <c r="AW421" s="40"/>
      <c r="AX421" s="40"/>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502"/>
      <c r="AL422" s="502"/>
      <c r="AM422" s="40"/>
      <c r="AN422" s="40"/>
      <c r="AO422" s="40"/>
      <c r="AP422" s="40"/>
      <c r="AQ422" s="40"/>
      <c r="AR422" s="40"/>
      <c r="AS422" s="40"/>
      <c r="AT422" s="40"/>
      <c r="AU422" s="40"/>
      <c r="AV422" s="40"/>
      <c r="AW422" s="40"/>
      <c r="AX422" s="40"/>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502"/>
      <c r="AL423" s="502"/>
      <c r="AM423" s="40"/>
      <c r="AN423" s="40"/>
      <c r="AO423" s="40"/>
      <c r="AP423" s="40"/>
      <c r="AQ423" s="40"/>
      <c r="AR423" s="40"/>
      <c r="AS423" s="40"/>
      <c r="AT423" s="40"/>
      <c r="AU423" s="40"/>
      <c r="AV423" s="40"/>
      <c r="AW423" s="40"/>
      <c r="AX423" s="40"/>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502"/>
      <c r="AL424" s="502"/>
      <c r="AM424" s="40"/>
      <c r="AN424" s="40"/>
      <c r="AO424" s="40"/>
      <c r="AP424" s="40"/>
      <c r="AQ424" s="40"/>
      <c r="AR424" s="40"/>
      <c r="AS424" s="40"/>
      <c r="AT424" s="40"/>
      <c r="AU424" s="40"/>
      <c r="AV424" s="40"/>
      <c r="AW424" s="40"/>
      <c r="AX424" s="40"/>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502"/>
      <c r="AL425" s="502"/>
      <c r="AM425" s="40"/>
      <c r="AN425" s="40"/>
      <c r="AO425" s="40"/>
      <c r="AP425" s="40"/>
      <c r="AQ425" s="40"/>
      <c r="AR425" s="40"/>
      <c r="AS425" s="40"/>
      <c r="AT425" s="40"/>
      <c r="AU425" s="40"/>
      <c r="AV425" s="40"/>
      <c r="AW425" s="40"/>
      <c r="AX425" s="40"/>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502"/>
      <c r="AL426" s="502"/>
      <c r="AM426" s="40"/>
      <c r="AN426" s="40"/>
      <c r="AO426" s="40"/>
      <c r="AP426" s="40"/>
      <c r="AQ426" s="40"/>
      <c r="AR426" s="40"/>
      <c r="AS426" s="40"/>
      <c r="AT426" s="40"/>
      <c r="AU426" s="40"/>
      <c r="AV426" s="40"/>
      <c r="AW426" s="40"/>
      <c r="AX426" s="40"/>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502"/>
      <c r="AL427" s="502"/>
      <c r="AM427" s="40"/>
      <c r="AN427" s="40"/>
      <c r="AO427" s="40"/>
      <c r="AP427" s="40"/>
      <c r="AQ427" s="40"/>
      <c r="AR427" s="40"/>
      <c r="AS427" s="40"/>
      <c r="AT427" s="40"/>
      <c r="AU427" s="40"/>
      <c r="AV427" s="40"/>
      <c r="AW427" s="40"/>
      <c r="AX427" s="40"/>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502"/>
      <c r="AL428" s="502"/>
      <c r="AM428" s="40"/>
      <c r="AN428" s="40"/>
      <c r="AO428" s="40"/>
      <c r="AP428" s="40"/>
      <c r="AQ428" s="40"/>
      <c r="AR428" s="40"/>
      <c r="AS428" s="40"/>
      <c r="AT428" s="40"/>
      <c r="AU428" s="40"/>
      <c r="AV428" s="40"/>
      <c r="AW428" s="40"/>
      <c r="AX428" s="40"/>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502"/>
      <c r="AL429" s="502"/>
      <c r="AM429" s="40"/>
      <c r="AN429" s="40"/>
      <c r="AO429" s="40"/>
      <c r="AP429" s="40"/>
      <c r="AQ429" s="40"/>
      <c r="AR429" s="40"/>
      <c r="AS429" s="40"/>
      <c r="AT429" s="40"/>
      <c r="AU429" s="40"/>
      <c r="AV429" s="40"/>
      <c r="AW429" s="40"/>
      <c r="AX429" s="40"/>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502"/>
      <c r="AL430" s="502"/>
      <c r="AM430" s="40"/>
      <c r="AN430" s="40"/>
      <c r="AO430" s="40"/>
      <c r="AP430" s="40"/>
      <c r="AQ430" s="40"/>
      <c r="AR430" s="40"/>
      <c r="AS430" s="40"/>
      <c r="AT430" s="40"/>
      <c r="AU430" s="40"/>
      <c r="AV430" s="40"/>
      <c r="AW430" s="40"/>
      <c r="AX430" s="40"/>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502"/>
      <c r="AL431" s="502"/>
      <c r="AM431" s="40"/>
      <c r="AN431" s="40"/>
      <c r="AO431" s="40"/>
      <c r="AP431" s="40"/>
      <c r="AQ431" s="40"/>
      <c r="AR431" s="40"/>
      <c r="AS431" s="40"/>
      <c r="AT431" s="40"/>
      <c r="AU431" s="40"/>
      <c r="AV431" s="40"/>
      <c r="AW431" s="40"/>
      <c r="AX431" s="40"/>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502"/>
      <c r="AL432" s="502"/>
      <c r="AM432" s="40"/>
      <c r="AN432" s="40"/>
      <c r="AO432" s="40"/>
      <c r="AP432" s="40"/>
      <c r="AQ432" s="40"/>
      <c r="AR432" s="40"/>
      <c r="AS432" s="40"/>
      <c r="AT432" s="40"/>
      <c r="AU432" s="40"/>
      <c r="AV432" s="40"/>
      <c r="AW432" s="40"/>
      <c r="AX432" s="40"/>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502"/>
      <c r="AL433" s="502"/>
      <c r="AM433" s="40"/>
      <c r="AN433" s="40"/>
      <c r="AO433" s="40"/>
      <c r="AP433" s="40"/>
      <c r="AQ433" s="40"/>
      <c r="AR433" s="40"/>
      <c r="AS433" s="40"/>
      <c r="AT433" s="40"/>
      <c r="AU433" s="40"/>
      <c r="AV433" s="40"/>
      <c r="AW433" s="40"/>
      <c r="AX433" s="40"/>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502"/>
      <c r="AL434" s="502"/>
      <c r="AM434" s="40"/>
      <c r="AN434" s="40"/>
      <c r="AO434" s="40"/>
      <c r="AP434" s="40"/>
      <c r="AQ434" s="40"/>
      <c r="AR434" s="40"/>
      <c r="AS434" s="40"/>
      <c r="AT434" s="40"/>
      <c r="AU434" s="40"/>
      <c r="AV434" s="40"/>
      <c r="AW434" s="40"/>
      <c r="AX434" s="40"/>
      <c r="AY434" s="41"/>
      <c r="AZ434" s="41"/>
      <c r="BA434" s="41"/>
      <c r="BB434" s="41"/>
      <c r="BC434" s="41"/>
      <c r="BD434" s="41"/>
      <c r="BE434" s="41"/>
      <c r="BF434" s="41"/>
      <c r="BG434" s="41"/>
      <c r="BH434" s="41"/>
      <c r="BI434" s="41"/>
      <c r="BJ434" s="41"/>
      <c r="BK434" s="41"/>
      <c r="BL434" s="41"/>
      <c r="BM434" s="41"/>
      <c r="BN434" s="41"/>
      <c r="BO434" s="41"/>
      <c r="BP434" s="41"/>
      <c r="BQ434" s="41"/>
      <c r="BR434" s="41"/>
      <c r="BS434" s="41"/>
      <c r="BT434" s="41"/>
      <c r="BU434" s="41"/>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502"/>
      <c r="AL435" s="502"/>
      <c r="AM435" s="40"/>
      <c r="AN435" s="40"/>
      <c r="AO435" s="40"/>
      <c r="AP435" s="40"/>
      <c r="AQ435" s="40"/>
      <c r="AR435" s="40"/>
      <c r="AS435" s="40"/>
      <c r="AT435" s="40"/>
      <c r="AU435" s="40"/>
      <c r="AV435" s="40"/>
      <c r="AW435" s="40"/>
      <c r="AX435" s="40"/>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502"/>
      <c r="AL436" s="502"/>
      <c r="AM436" s="40"/>
      <c r="AN436" s="40"/>
      <c r="AO436" s="40"/>
      <c r="AP436" s="40"/>
      <c r="AQ436" s="40"/>
      <c r="AR436" s="40"/>
      <c r="AS436" s="40"/>
      <c r="AT436" s="40"/>
      <c r="AU436" s="40"/>
      <c r="AV436" s="40"/>
      <c r="AW436" s="40"/>
      <c r="AX436" s="40"/>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502"/>
      <c r="AL437" s="502"/>
      <c r="AM437" s="40"/>
      <c r="AN437" s="40"/>
      <c r="AO437" s="40"/>
      <c r="AP437" s="40"/>
      <c r="AQ437" s="40"/>
      <c r="AR437" s="40"/>
      <c r="AS437" s="40"/>
      <c r="AT437" s="40"/>
      <c r="AU437" s="40"/>
      <c r="AV437" s="40"/>
      <c r="AW437" s="40"/>
      <c r="AX437" s="40"/>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502"/>
      <c r="AL438" s="502"/>
      <c r="AM438" s="40"/>
      <c r="AN438" s="40"/>
      <c r="AO438" s="40"/>
      <c r="AP438" s="40"/>
      <c r="AQ438" s="40"/>
      <c r="AR438" s="40"/>
      <c r="AS438" s="40"/>
      <c r="AT438" s="40"/>
      <c r="AU438" s="40"/>
      <c r="AV438" s="40"/>
      <c r="AW438" s="40"/>
      <c r="AX438" s="40"/>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502"/>
      <c r="AL439" s="502"/>
      <c r="AM439" s="40"/>
      <c r="AN439" s="40"/>
      <c r="AO439" s="40"/>
      <c r="AP439" s="40"/>
      <c r="AQ439" s="40"/>
      <c r="AR439" s="40"/>
      <c r="AS439" s="40"/>
      <c r="AT439" s="40"/>
      <c r="AU439" s="40"/>
      <c r="AV439" s="40"/>
      <c r="AW439" s="40"/>
      <c r="AX439" s="40"/>
      <c r="AY439" s="41"/>
      <c r="AZ439" s="41"/>
      <c r="BA439" s="41"/>
      <c r="BB439" s="41"/>
      <c r="BC439" s="41"/>
      <c r="BD439" s="41"/>
      <c r="BE439" s="41"/>
      <c r="BF439" s="41"/>
      <c r="BG439" s="41"/>
      <c r="BH439" s="41"/>
      <c r="BI439" s="41"/>
      <c r="BJ439" s="41"/>
      <c r="BK439" s="41"/>
      <c r="BL439" s="41"/>
      <c r="BM439" s="41"/>
      <c r="BN439" s="41"/>
      <c r="BO439" s="41"/>
      <c r="BP439" s="41"/>
      <c r="BQ439" s="41"/>
      <c r="BR439" s="41"/>
      <c r="BS439" s="41"/>
      <c r="BT439" s="41"/>
      <c r="BU439" s="41"/>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502"/>
      <c r="AL440" s="502"/>
      <c r="AM440" s="40"/>
      <c r="AN440" s="40"/>
      <c r="AO440" s="40"/>
      <c r="AP440" s="40"/>
      <c r="AQ440" s="40"/>
      <c r="AR440" s="40"/>
      <c r="AS440" s="40"/>
      <c r="AT440" s="40"/>
      <c r="AU440" s="40"/>
      <c r="AV440" s="40"/>
      <c r="AW440" s="40"/>
      <c r="AX440" s="40"/>
      <c r="AY440" s="41"/>
      <c r="AZ440" s="41"/>
      <c r="BA440" s="41"/>
      <c r="BB440" s="41"/>
      <c r="BC440" s="41"/>
      <c r="BD440" s="41"/>
      <c r="BE440" s="41"/>
      <c r="BF440" s="41"/>
      <c r="BG440" s="41"/>
      <c r="BH440" s="41"/>
      <c r="BI440" s="41"/>
      <c r="BJ440" s="41"/>
      <c r="BK440" s="41"/>
      <c r="BL440" s="41"/>
      <c r="BM440" s="41"/>
      <c r="BN440" s="41"/>
      <c r="BO440" s="41"/>
      <c r="BP440" s="41"/>
      <c r="BQ440" s="41"/>
      <c r="BR440" s="41"/>
      <c r="BS440" s="41"/>
      <c r="BT440" s="41"/>
      <c r="BU440" s="41"/>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502"/>
      <c r="AL441" s="502"/>
      <c r="AM441" s="40"/>
      <c r="AN441" s="40"/>
      <c r="AO441" s="40"/>
      <c r="AP441" s="40"/>
      <c r="AQ441" s="40"/>
      <c r="AR441" s="40"/>
      <c r="AS441" s="40"/>
      <c r="AT441" s="40"/>
      <c r="AU441" s="40"/>
      <c r="AV441" s="40"/>
      <c r="AW441" s="40"/>
      <c r="AX441" s="40"/>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502"/>
      <c r="AL442" s="502"/>
      <c r="AM442" s="40"/>
      <c r="AN442" s="40"/>
      <c r="AO442" s="40"/>
      <c r="AP442" s="40"/>
      <c r="AQ442" s="40"/>
      <c r="AR442" s="40"/>
      <c r="AS442" s="40"/>
      <c r="AT442" s="40"/>
      <c r="AU442" s="40"/>
      <c r="AV442" s="40"/>
      <c r="AW442" s="40"/>
      <c r="AX442" s="40"/>
      <c r="AY442" s="41"/>
      <c r="AZ442" s="41"/>
      <c r="BA442" s="41"/>
      <c r="BB442" s="41"/>
      <c r="BC442" s="41"/>
      <c r="BD442" s="41"/>
      <c r="BE442" s="41"/>
      <c r="BF442" s="41"/>
      <c r="BG442" s="41"/>
      <c r="BH442" s="41"/>
      <c r="BI442" s="41"/>
      <c r="BJ442" s="41"/>
      <c r="BK442" s="41"/>
      <c r="BL442" s="41"/>
      <c r="BM442" s="41"/>
      <c r="BN442" s="41"/>
      <c r="BO442" s="41"/>
      <c r="BP442" s="41"/>
      <c r="BQ442" s="41"/>
      <c r="BR442" s="41"/>
      <c r="BS442" s="41"/>
      <c r="BT442" s="41"/>
      <c r="BU442" s="41"/>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502"/>
      <c r="AL443" s="502"/>
      <c r="AM443" s="40"/>
      <c r="AN443" s="40"/>
      <c r="AO443" s="40"/>
      <c r="AP443" s="40"/>
      <c r="AQ443" s="40"/>
      <c r="AR443" s="40"/>
      <c r="AS443" s="40"/>
      <c r="AT443" s="40"/>
      <c r="AU443" s="40"/>
      <c r="AV443" s="40"/>
      <c r="AW443" s="40"/>
      <c r="AX443" s="40"/>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502"/>
      <c r="AL444" s="502"/>
      <c r="AM444" s="40"/>
      <c r="AN444" s="40"/>
      <c r="AO444" s="40"/>
      <c r="AP444" s="40"/>
      <c r="AQ444" s="40"/>
      <c r="AR444" s="40"/>
      <c r="AS444" s="40"/>
      <c r="AT444" s="40"/>
      <c r="AU444" s="40"/>
      <c r="AV444" s="40"/>
      <c r="AW444" s="40"/>
      <c r="AX444" s="40"/>
      <c r="AY444" s="41"/>
      <c r="AZ444" s="41"/>
      <c r="BA444" s="41"/>
      <c r="BB444" s="41"/>
      <c r="BC444" s="41"/>
      <c r="BD444" s="41"/>
      <c r="BE444" s="41"/>
      <c r="BF444" s="41"/>
      <c r="BG444" s="41"/>
      <c r="BH444" s="41"/>
      <c r="BI444" s="41"/>
      <c r="BJ444" s="41"/>
      <c r="BK444" s="41"/>
      <c r="BL444" s="41"/>
      <c r="BM444" s="41"/>
      <c r="BN444" s="41"/>
      <c r="BO444" s="41"/>
      <c r="BP444" s="41"/>
      <c r="BQ444" s="41"/>
      <c r="BR444" s="41"/>
      <c r="BS444" s="41"/>
      <c r="BT444" s="41"/>
      <c r="BU444" s="41"/>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502"/>
      <c r="AL445" s="502"/>
      <c r="AM445" s="40"/>
      <c r="AN445" s="40"/>
      <c r="AO445" s="40"/>
      <c r="AP445" s="40"/>
      <c r="AQ445" s="40"/>
      <c r="AR445" s="40"/>
      <c r="AS445" s="40"/>
      <c r="AT445" s="40"/>
      <c r="AU445" s="40"/>
      <c r="AV445" s="40"/>
      <c r="AW445" s="40"/>
      <c r="AX445" s="40"/>
      <c r="AY445" s="41"/>
      <c r="AZ445" s="41"/>
      <c r="BA445" s="41"/>
      <c r="BB445" s="41"/>
      <c r="BC445" s="41"/>
      <c r="BD445" s="41"/>
      <c r="BE445" s="41"/>
      <c r="BF445" s="41"/>
      <c r="BG445" s="41"/>
      <c r="BH445" s="41"/>
      <c r="BI445" s="41"/>
      <c r="BJ445" s="41"/>
      <c r="BK445" s="41"/>
      <c r="BL445" s="41"/>
      <c r="BM445" s="41"/>
      <c r="BN445" s="41"/>
      <c r="BO445" s="41"/>
      <c r="BP445" s="41"/>
      <c r="BQ445" s="41"/>
      <c r="BR445" s="41"/>
      <c r="BS445" s="41"/>
      <c r="BT445" s="41"/>
      <c r="BU445" s="41"/>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502"/>
      <c r="AL446" s="502"/>
      <c r="AM446" s="40"/>
      <c r="AN446" s="40"/>
      <c r="AO446" s="40"/>
      <c r="AP446" s="40"/>
      <c r="AQ446" s="40"/>
      <c r="AR446" s="40"/>
      <c r="AS446" s="40"/>
      <c r="AT446" s="40"/>
      <c r="AU446" s="40"/>
      <c r="AV446" s="40"/>
      <c r="AW446" s="40"/>
      <c r="AX446" s="40"/>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502"/>
      <c r="AL447" s="502"/>
      <c r="AM447" s="40"/>
      <c r="AN447" s="40"/>
      <c r="AO447" s="40"/>
      <c r="AP447" s="40"/>
      <c r="AQ447" s="40"/>
      <c r="AR447" s="40"/>
      <c r="AS447" s="40"/>
      <c r="AT447" s="40"/>
      <c r="AU447" s="40"/>
      <c r="AV447" s="40"/>
      <c r="AW447" s="40"/>
      <c r="AX447" s="40"/>
      <c r="AY447" s="41"/>
      <c r="AZ447" s="41"/>
      <c r="BA447" s="41"/>
      <c r="BB447" s="41"/>
      <c r="BC447" s="41"/>
      <c r="BD447" s="41"/>
      <c r="BE447" s="41"/>
      <c r="BF447" s="41"/>
      <c r="BG447" s="41"/>
      <c r="BH447" s="41"/>
      <c r="BI447" s="41"/>
      <c r="BJ447" s="41"/>
      <c r="BK447" s="41"/>
      <c r="BL447" s="41"/>
      <c r="BM447" s="41"/>
      <c r="BN447" s="41"/>
      <c r="BO447" s="41"/>
      <c r="BP447" s="41"/>
      <c r="BQ447" s="41"/>
      <c r="BR447" s="41"/>
      <c r="BS447" s="41"/>
      <c r="BT447" s="41"/>
      <c r="BU447" s="41"/>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502"/>
      <c r="AL448" s="502"/>
      <c r="AM448" s="40"/>
      <c r="AN448" s="40"/>
      <c r="AO448" s="40"/>
      <c r="AP448" s="40"/>
      <c r="AQ448" s="40"/>
      <c r="AR448" s="40"/>
      <c r="AS448" s="40"/>
      <c r="AT448" s="40"/>
      <c r="AU448" s="40"/>
      <c r="AV448" s="40"/>
      <c r="AW448" s="40"/>
      <c r="AX448" s="40"/>
      <c r="AY448" s="41"/>
      <c r="AZ448" s="41"/>
      <c r="BA448" s="41"/>
      <c r="BB448" s="41"/>
      <c r="BC448" s="41"/>
      <c r="BD448" s="41"/>
      <c r="BE448" s="41"/>
      <c r="BF448" s="41"/>
      <c r="BG448" s="41"/>
      <c r="BH448" s="41"/>
      <c r="BI448" s="41"/>
      <c r="BJ448" s="41"/>
      <c r="BK448" s="41"/>
      <c r="BL448" s="41"/>
      <c r="BM448" s="41"/>
      <c r="BN448" s="41"/>
      <c r="BO448" s="41"/>
      <c r="BP448" s="41"/>
      <c r="BQ448" s="41"/>
      <c r="BR448" s="41"/>
      <c r="BS448" s="41"/>
      <c r="BT448" s="41"/>
      <c r="BU448" s="41"/>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502"/>
      <c r="AL449" s="502"/>
      <c r="AM449" s="40"/>
      <c r="AN449" s="40"/>
      <c r="AO449" s="40"/>
      <c r="AP449" s="40"/>
      <c r="AQ449" s="40"/>
      <c r="AR449" s="40"/>
      <c r="AS449" s="40"/>
      <c r="AT449" s="40"/>
      <c r="AU449" s="40"/>
      <c r="AV449" s="40"/>
      <c r="AW449" s="40"/>
      <c r="AX449" s="40"/>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502"/>
      <c r="AL450" s="502"/>
      <c r="AM450" s="40"/>
      <c r="AN450" s="40"/>
      <c r="AO450" s="40"/>
      <c r="AP450" s="40"/>
      <c r="AQ450" s="40"/>
      <c r="AR450" s="40"/>
      <c r="AS450" s="40"/>
      <c r="AT450" s="40"/>
      <c r="AU450" s="40"/>
      <c r="AV450" s="40"/>
      <c r="AW450" s="40"/>
      <c r="AX450" s="40"/>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502"/>
      <c r="AL451" s="502"/>
      <c r="AM451" s="40"/>
      <c r="AN451" s="40"/>
      <c r="AO451" s="40"/>
      <c r="AP451" s="40"/>
      <c r="AQ451" s="40"/>
      <c r="AR451" s="40"/>
      <c r="AS451" s="40"/>
      <c r="AT451" s="40"/>
      <c r="AU451" s="40"/>
      <c r="AV451" s="40"/>
      <c r="AW451" s="40"/>
      <c r="AX451" s="40"/>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502"/>
      <c r="AL452" s="502"/>
      <c r="AM452" s="40"/>
      <c r="AN452" s="40"/>
      <c r="AO452" s="40"/>
      <c r="AP452" s="40"/>
      <c r="AQ452" s="40"/>
      <c r="AR452" s="40"/>
      <c r="AS452" s="40"/>
      <c r="AT452" s="40"/>
      <c r="AU452" s="40"/>
      <c r="AV452" s="40"/>
      <c r="AW452" s="40"/>
      <c r="AX452" s="40"/>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502"/>
      <c r="AL453" s="502"/>
      <c r="AM453" s="40"/>
      <c r="AN453" s="40"/>
      <c r="AO453" s="40"/>
      <c r="AP453" s="40"/>
      <c r="AQ453" s="40"/>
      <c r="AR453" s="40"/>
      <c r="AS453" s="40"/>
      <c r="AT453" s="40"/>
      <c r="AU453" s="40"/>
      <c r="AV453" s="40"/>
      <c r="AW453" s="40"/>
      <c r="AX453" s="40"/>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502"/>
      <c r="AL454" s="502"/>
      <c r="AM454" s="40"/>
      <c r="AN454" s="40"/>
      <c r="AO454" s="40"/>
      <c r="AP454" s="40"/>
      <c r="AQ454" s="40"/>
      <c r="AR454" s="40"/>
      <c r="AS454" s="40"/>
      <c r="AT454" s="40"/>
      <c r="AU454" s="40"/>
      <c r="AV454" s="40"/>
      <c r="AW454" s="40"/>
      <c r="AX454" s="40"/>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502"/>
      <c r="AL455" s="502"/>
      <c r="AM455" s="40"/>
      <c r="AN455" s="40"/>
      <c r="AO455" s="40"/>
      <c r="AP455" s="40"/>
      <c r="AQ455" s="40"/>
      <c r="AR455" s="40"/>
      <c r="AS455" s="40"/>
      <c r="AT455" s="40"/>
      <c r="AU455" s="40"/>
      <c r="AV455" s="40"/>
      <c r="AW455" s="40"/>
      <c r="AX455" s="40"/>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502"/>
      <c r="AL456" s="502"/>
      <c r="AM456" s="40"/>
      <c r="AN456" s="40"/>
      <c r="AO456" s="40"/>
      <c r="AP456" s="40"/>
      <c r="AQ456" s="40"/>
      <c r="AR456" s="40"/>
      <c r="AS456" s="40"/>
      <c r="AT456" s="40"/>
      <c r="AU456" s="40"/>
      <c r="AV456" s="40"/>
      <c r="AW456" s="40"/>
      <c r="AX456" s="40"/>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502"/>
      <c r="AL457" s="502"/>
      <c r="AM457" s="40"/>
      <c r="AN457" s="40"/>
      <c r="AO457" s="40"/>
      <c r="AP457" s="40"/>
      <c r="AQ457" s="40"/>
      <c r="AR457" s="40"/>
      <c r="AS457" s="40"/>
      <c r="AT457" s="40"/>
      <c r="AU457" s="40"/>
      <c r="AV457" s="40"/>
      <c r="AW457" s="40"/>
      <c r="AX457" s="40"/>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502"/>
      <c r="AL458" s="502"/>
      <c r="AM458" s="40"/>
      <c r="AN458" s="40"/>
      <c r="AO458" s="40"/>
      <c r="AP458" s="40"/>
      <c r="AQ458" s="40"/>
      <c r="AR458" s="40"/>
      <c r="AS458" s="40"/>
      <c r="AT458" s="40"/>
      <c r="AU458" s="40"/>
      <c r="AV458" s="40"/>
      <c r="AW458" s="40"/>
      <c r="AX458" s="40"/>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502"/>
      <c r="AL459" s="502"/>
      <c r="AM459" s="40"/>
      <c r="AN459" s="40"/>
      <c r="AO459" s="40"/>
      <c r="AP459" s="40"/>
      <c r="AQ459" s="40"/>
      <c r="AR459" s="40"/>
      <c r="AS459" s="40"/>
      <c r="AT459" s="40"/>
      <c r="AU459" s="40"/>
      <c r="AV459" s="40"/>
      <c r="AW459" s="40"/>
      <c r="AX459" s="40"/>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502"/>
      <c r="AL460" s="502"/>
      <c r="AM460" s="40"/>
      <c r="AN460" s="40"/>
      <c r="AO460" s="40"/>
      <c r="AP460" s="40"/>
      <c r="AQ460" s="40"/>
      <c r="AR460" s="40"/>
      <c r="AS460" s="40"/>
      <c r="AT460" s="40"/>
      <c r="AU460" s="40"/>
      <c r="AV460" s="40"/>
      <c r="AW460" s="40"/>
      <c r="AX460" s="40"/>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502"/>
      <c r="AL461" s="502"/>
      <c r="AM461" s="40"/>
      <c r="AN461" s="40"/>
      <c r="AO461" s="40"/>
      <c r="AP461" s="40"/>
      <c r="AQ461" s="40"/>
      <c r="AR461" s="40"/>
      <c r="AS461" s="40"/>
      <c r="AT461" s="40"/>
      <c r="AU461" s="40"/>
      <c r="AV461" s="40"/>
      <c r="AW461" s="40"/>
      <c r="AX461" s="40"/>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502"/>
      <c r="AL462" s="502"/>
      <c r="AM462" s="40"/>
      <c r="AN462" s="40"/>
      <c r="AO462" s="40"/>
      <c r="AP462" s="40"/>
      <c r="AQ462" s="40"/>
      <c r="AR462" s="40"/>
      <c r="AS462" s="40"/>
      <c r="AT462" s="40"/>
      <c r="AU462" s="40"/>
      <c r="AV462" s="40"/>
      <c r="AW462" s="40"/>
      <c r="AX462" s="40"/>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502"/>
      <c r="AL463" s="502"/>
      <c r="AM463" s="40"/>
      <c r="AN463" s="40"/>
      <c r="AO463" s="40"/>
      <c r="AP463" s="40"/>
      <c r="AQ463" s="40"/>
      <c r="AR463" s="40"/>
      <c r="AS463" s="40"/>
      <c r="AT463" s="40"/>
      <c r="AU463" s="40"/>
      <c r="AV463" s="40"/>
      <c r="AW463" s="40"/>
      <c r="AX463" s="40"/>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502"/>
      <c r="AL464" s="502"/>
      <c r="AM464" s="40"/>
      <c r="AN464" s="40"/>
      <c r="AO464" s="40"/>
      <c r="AP464" s="40"/>
      <c r="AQ464" s="40"/>
      <c r="AR464" s="40"/>
      <c r="AS464" s="40"/>
      <c r="AT464" s="40"/>
      <c r="AU464" s="40"/>
      <c r="AV464" s="40"/>
      <c r="AW464" s="40"/>
      <c r="AX464" s="40"/>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502"/>
      <c r="AL465" s="502"/>
      <c r="AM465" s="40"/>
      <c r="AN465" s="40"/>
      <c r="AO465" s="40"/>
      <c r="AP465" s="40"/>
      <c r="AQ465" s="40"/>
      <c r="AR465" s="40"/>
      <c r="AS465" s="40"/>
      <c r="AT465" s="40"/>
      <c r="AU465" s="40"/>
      <c r="AV465" s="40"/>
      <c r="AW465" s="40"/>
      <c r="AX465" s="40"/>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502"/>
      <c r="AL466" s="502"/>
      <c r="AM466" s="40"/>
      <c r="AN466" s="40"/>
      <c r="AO466" s="40"/>
      <c r="AP466" s="40"/>
      <c r="AQ466" s="40"/>
      <c r="AR466" s="40"/>
      <c r="AS466" s="40"/>
      <c r="AT466" s="40"/>
      <c r="AU466" s="40"/>
      <c r="AV466" s="40"/>
      <c r="AW466" s="40"/>
      <c r="AX466" s="40"/>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502"/>
      <c r="AL467" s="502"/>
      <c r="AM467" s="40"/>
      <c r="AN467" s="40"/>
      <c r="AO467" s="40"/>
      <c r="AP467" s="40"/>
      <c r="AQ467" s="40"/>
      <c r="AR467" s="40"/>
      <c r="AS467" s="40"/>
      <c r="AT467" s="40"/>
      <c r="AU467" s="40"/>
      <c r="AV467" s="40"/>
      <c r="AW467" s="40"/>
      <c r="AX467" s="40"/>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502"/>
      <c r="AL468" s="502"/>
      <c r="AM468" s="40"/>
      <c r="AN468" s="40"/>
      <c r="AO468" s="40"/>
      <c r="AP468" s="40"/>
      <c r="AQ468" s="40"/>
      <c r="AR468" s="40"/>
      <c r="AS468" s="40"/>
      <c r="AT468" s="40"/>
      <c r="AU468" s="40"/>
      <c r="AV468" s="40"/>
      <c r="AW468" s="40"/>
      <c r="AX468" s="40"/>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502"/>
      <c r="AL469" s="502"/>
      <c r="AM469" s="40"/>
      <c r="AN469" s="40"/>
      <c r="AO469" s="40"/>
      <c r="AP469" s="40"/>
      <c r="AQ469" s="40"/>
      <c r="AR469" s="40"/>
      <c r="AS469" s="40"/>
      <c r="AT469" s="40"/>
      <c r="AU469" s="40"/>
      <c r="AV469" s="40"/>
      <c r="AW469" s="40"/>
      <c r="AX469" s="40"/>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502"/>
      <c r="AL470" s="502"/>
      <c r="AM470" s="40"/>
      <c r="AN470" s="40"/>
      <c r="AO470" s="40"/>
      <c r="AP470" s="40"/>
      <c r="AQ470" s="40"/>
      <c r="AR470" s="40"/>
      <c r="AS470" s="40"/>
      <c r="AT470" s="40"/>
      <c r="AU470" s="40"/>
      <c r="AV470" s="40"/>
      <c r="AW470" s="40"/>
      <c r="AX470" s="40"/>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502"/>
      <c r="AL471" s="502"/>
      <c r="AM471" s="40"/>
      <c r="AN471" s="40"/>
      <c r="AO471" s="40"/>
      <c r="AP471" s="40"/>
      <c r="AQ471" s="40"/>
      <c r="AR471" s="40"/>
      <c r="AS471" s="40"/>
      <c r="AT471" s="40"/>
      <c r="AU471" s="40"/>
      <c r="AV471" s="40"/>
      <c r="AW471" s="40"/>
      <c r="AX471" s="40"/>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502"/>
      <c r="AL472" s="502"/>
      <c r="AM472" s="40"/>
      <c r="AN472" s="40"/>
      <c r="AO472" s="40"/>
      <c r="AP472" s="40"/>
      <c r="AQ472" s="40"/>
      <c r="AR472" s="40"/>
      <c r="AS472" s="40"/>
      <c r="AT472" s="40"/>
      <c r="AU472" s="40"/>
      <c r="AV472" s="40"/>
      <c r="AW472" s="40"/>
      <c r="AX472" s="40"/>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502"/>
      <c r="AL473" s="502"/>
      <c r="AM473" s="40"/>
      <c r="AN473" s="40"/>
      <c r="AO473" s="40"/>
      <c r="AP473" s="40"/>
      <c r="AQ473" s="40"/>
      <c r="AR473" s="40"/>
      <c r="AS473" s="40"/>
      <c r="AT473" s="40"/>
      <c r="AU473" s="40"/>
      <c r="AV473" s="40"/>
      <c r="AW473" s="40"/>
      <c r="AX473" s="40"/>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502"/>
      <c r="AL474" s="502"/>
      <c r="AM474" s="40"/>
      <c r="AN474" s="40"/>
      <c r="AO474" s="40"/>
      <c r="AP474" s="40"/>
      <c r="AQ474" s="40"/>
      <c r="AR474" s="40"/>
      <c r="AS474" s="40"/>
      <c r="AT474" s="40"/>
      <c r="AU474" s="40"/>
      <c r="AV474" s="40"/>
      <c r="AW474" s="40"/>
      <c r="AX474" s="40"/>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502"/>
      <c r="AL475" s="502"/>
      <c r="AM475" s="40"/>
      <c r="AN475" s="40"/>
      <c r="AO475" s="40"/>
      <c r="AP475" s="40"/>
      <c r="AQ475" s="40"/>
      <c r="AR475" s="40"/>
      <c r="AS475" s="40"/>
      <c r="AT475" s="40"/>
      <c r="AU475" s="40"/>
      <c r="AV475" s="40"/>
      <c r="AW475" s="40"/>
      <c r="AX475" s="40"/>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502"/>
      <c r="AL476" s="502"/>
      <c r="AM476" s="40"/>
      <c r="AN476" s="40"/>
      <c r="AO476" s="40"/>
      <c r="AP476" s="40"/>
      <c r="AQ476" s="40"/>
      <c r="AR476" s="40"/>
      <c r="AS476" s="40"/>
      <c r="AT476" s="40"/>
      <c r="AU476" s="40"/>
      <c r="AV476" s="40"/>
      <c r="AW476" s="40"/>
      <c r="AX476" s="40"/>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502"/>
      <c r="AL477" s="502"/>
      <c r="AM477" s="40"/>
      <c r="AN477" s="40"/>
      <c r="AO477" s="40"/>
      <c r="AP477" s="40"/>
      <c r="AQ477" s="40"/>
      <c r="AR477" s="40"/>
      <c r="AS477" s="40"/>
      <c r="AT477" s="40"/>
      <c r="AU477" s="40"/>
      <c r="AV477" s="40"/>
      <c r="AW477" s="40"/>
      <c r="AX477" s="40"/>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502"/>
      <c r="AL478" s="502"/>
      <c r="AM478" s="40"/>
      <c r="AN478" s="40"/>
      <c r="AO478" s="40"/>
      <c r="AP478" s="40"/>
      <c r="AQ478" s="40"/>
      <c r="AR478" s="40"/>
      <c r="AS478" s="40"/>
      <c r="AT478" s="40"/>
      <c r="AU478" s="40"/>
      <c r="AV478" s="40"/>
      <c r="AW478" s="40"/>
      <c r="AX478" s="40"/>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502"/>
      <c r="AL479" s="502"/>
      <c r="AM479" s="40"/>
      <c r="AN479" s="40"/>
      <c r="AO479" s="40"/>
      <c r="AP479" s="40"/>
      <c r="AQ479" s="40"/>
      <c r="AR479" s="40"/>
      <c r="AS479" s="40"/>
      <c r="AT479" s="40"/>
      <c r="AU479" s="40"/>
      <c r="AV479" s="40"/>
      <c r="AW479" s="40"/>
      <c r="AX479" s="40"/>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502"/>
      <c r="AL480" s="502"/>
      <c r="AM480" s="40"/>
      <c r="AN480" s="40"/>
      <c r="AO480" s="40"/>
      <c r="AP480" s="40"/>
      <c r="AQ480" s="40"/>
      <c r="AR480" s="40"/>
      <c r="AS480" s="40"/>
      <c r="AT480" s="40"/>
      <c r="AU480" s="40"/>
      <c r="AV480" s="40"/>
      <c r="AW480" s="40"/>
      <c r="AX480" s="40"/>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502"/>
      <c r="AL481" s="502"/>
      <c r="AM481" s="40"/>
      <c r="AN481" s="40"/>
      <c r="AO481" s="40"/>
      <c r="AP481" s="40"/>
      <c r="AQ481" s="40"/>
      <c r="AR481" s="40"/>
      <c r="AS481" s="40"/>
      <c r="AT481" s="40"/>
      <c r="AU481" s="40"/>
      <c r="AV481" s="40"/>
      <c r="AW481" s="40"/>
      <c r="AX481" s="40"/>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502"/>
      <c r="AL482" s="502"/>
      <c r="AM482" s="40"/>
      <c r="AN482" s="40"/>
      <c r="AO482" s="40"/>
      <c r="AP482" s="40"/>
      <c r="AQ482" s="40"/>
      <c r="AR482" s="40"/>
      <c r="AS482" s="40"/>
      <c r="AT482" s="40"/>
      <c r="AU482" s="40"/>
      <c r="AV482" s="40"/>
      <c r="AW482" s="40"/>
      <c r="AX482" s="40"/>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502"/>
      <c r="AL483" s="502"/>
      <c r="AM483" s="40"/>
      <c r="AN483" s="40"/>
      <c r="AO483" s="40"/>
      <c r="AP483" s="40"/>
      <c r="AQ483" s="40"/>
      <c r="AR483" s="40"/>
      <c r="AS483" s="40"/>
      <c r="AT483" s="40"/>
      <c r="AU483" s="40"/>
      <c r="AV483" s="40"/>
      <c r="AW483" s="40"/>
      <c r="AX483" s="40"/>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502"/>
      <c r="AL484" s="502"/>
      <c r="AM484" s="40"/>
      <c r="AN484" s="40"/>
      <c r="AO484" s="40"/>
      <c r="AP484" s="40"/>
      <c r="AQ484" s="40"/>
      <c r="AR484" s="40"/>
      <c r="AS484" s="40"/>
      <c r="AT484" s="40"/>
      <c r="AU484" s="40"/>
      <c r="AV484" s="40"/>
      <c r="AW484" s="40"/>
      <c r="AX484" s="40"/>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502"/>
      <c r="AL485" s="502"/>
      <c r="AM485" s="40"/>
      <c r="AN485" s="40"/>
      <c r="AO485" s="40"/>
      <c r="AP485" s="40"/>
      <c r="AQ485" s="40"/>
      <c r="AR485" s="40"/>
      <c r="AS485" s="40"/>
      <c r="AT485" s="40"/>
      <c r="AU485" s="40"/>
      <c r="AV485" s="40"/>
      <c r="AW485" s="40"/>
      <c r="AX485" s="40"/>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502"/>
      <c r="AL486" s="502"/>
      <c r="AM486" s="40"/>
      <c r="AN486" s="40"/>
      <c r="AO486" s="40"/>
      <c r="AP486" s="40"/>
      <c r="AQ486" s="40"/>
      <c r="AR486" s="40"/>
      <c r="AS486" s="40"/>
      <c r="AT486" s="40"/>
      <c r="AU486" s="40"/>
      <c r="AV486" s="40"/>
      <c r="AW486" s="40"/>
      <c r="AX486" s="40"/>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502"/>
      <c r="AL487" s="502"/>
      <c r="AM487" s="40"/>
      <c r="AN487" s="40"/>
      <c r="AO487" s="40"/>
      <c r="AP487" s="40"/>
      <c r="AQ487" s="40"/>
      <c r="AR487" s="40"/>
      <c r="AS487" s="40"/>
      <c r="AT487" s="40"/>
      <c r="AU487" s="40"/>
      <c r="AV487" s="40"/>
      <c r="AW487" s="40"/>
      <c r="AX487" s="40"/>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502"/>
      <c r="AL488" s="502"/>
      <c r="AM488" s="40"/>
      <c r="AN488" s="40"/>
      <c r="AO488" s="40"/>
      <c r="AP488" s="40"/>
      <c r="AQ488" s="40"/>
      <c r="AR488" s="40"/>
      <c r="AS488" s="40"/>
      <c r="AT488" s="40"/>
      <c r="AU488" s="40"/>
      <c r="AV488" s="40"/>
      <c r="AW488" s="40"/>
      <c r="AX488" s="40"/>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502"/>
      <c r="AL489" s="502"/>
      <c r="AM489" s="40"/>
      <c r="AN489" s="40"/>
      <c r="AO489" s="40"/>
      <c r="AP489" s="40"/>
      <c r="AQ489" s="40"/>
      <c r="AR489" s="40"/>
      <c r="AS489" s="40"/>
      <c r="AT489" s="40"/>
      <c r="AU489" s="40"/>
      <c r="AV489" s="40"/>
      <c r="AW489" s="40"/>
      <c r="AX489" s="40"/>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502"/>
      <c r="AL490" s="502"/>
      <c r="AM490" s="40"/>
      <c r="AN490" s="40"/>
      <c r="AO490" s="40"/>
      <c r="AP490" s="40"/>
      <c r="AQ490" s="40"/>
      <c r="AR490" s="40"/>
      <c r="AS490" s="40"/>
      <c r="AT490" s="40"/>
      <c r="AU490" s="40"/>
      <c r="AV490" s="40"/>
      <c r="AW490" s="40"/>
      <c r="AX490" s="40"/>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502"/>
      <c r="AL491" s="502"/>
      <c r="AM491" s="40"/>
      <c r="AN491" s="40"/>
      <c r="AO491" s="40"/>
      <c r="AP491" s="40"/>
      <c r="AQ491" s="40"/>
      <c r="AR491" s="40"/>
      <c r="AS491" s="40"/>
      <c r="AT491" s="40"/>
      <c r="AU491" s="40"/>
      <c r="AV491" s="40"/>
      <c r="AW491" s="40"/>
      <c r="AX491" s="40"/>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502"/>
      <c r="AL492" s="502"/>
      <c r="AM492" s="40"/>
      <c r="AN492" s="40"/>
      <c r="AO492" s="40"/>
      <c r="AP492" s="40"/>
      <c r="AQ492" s="40"/>
      <c r="AR492" s="40"/>
      <c r="AS492" s="40"/>
      <c r="AT492" s="40"/>
      <c r="AU492" s="40"/>
      <c r="AV492" s="40"/>
      <c r="AW492" s="40"/>
      <c r="AX492" s="40"/>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502"/>
      <c r="AL493" s="502"/>
      <c r="AM493" s="40"/>
      <c r="AN493" s="40"/>
      <c r="AO493" s="40"/>
      <c r="AP493" s="40"/>
      <c r="AQ493" s="40"/>
      <c r="AR493" s="40"/>
      <c r="AS493" s="40"/>
      <c r="AT493" s="40"/>
      <c r="AU493" s="40"/>
      <c r="AV493" s="40"/>
      <c r="AW493" s="40"/>
      <c r="AX493" s="40"/>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502"/>
      <c r="AL494" s="502"/>
      <c r="AM494" s="40"/>
      <c r="AN494" s="40"/>
      <c r="AO494" s="40"/>
      <c r="AP494" s="40"/>
      <c r="AQ494" s="40"/>
      <c r="AR494" s="40"/>
      <c r="AS494" s="40"/>
      <c r="AT494" s="40"/>
      <c r="AU494" s="40"/>
      <c r="AV494" s="40"/>
      <c r="AW494" s="40"/>
      <c r="AX494" s="40"/>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502"/>
      <c r="AL495" s="502"/>
      <c r="AM495" s="40"/>
      <c r="AN495" s="40"/>
      <c r="AO495" s="40"/>
      <c r="AP495" s="40"/>
      <c r="AQ495" s="40"/>
      <c r="AR495" s="40"/>
      <c r="AS495" s="40"/>
      <c r="AT495" s="40"/>
      <c r="AU495" s="40"/>
      <c r="AV495" s="40"/>
      <c r="AW495" s="40"/>
      <c r="AX495" s="40"/>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502"/>
      <c r="AL496" s="502"/>
      <c r="AM496" s="40"/>
      <c r="AN496" s="40"/>
      <c r="AO496" s="40"/>
      <c r="AP496" s="40"/>
      <c r="AQ496" s="40"/>
      <c r="AR496" s="40"/>
      <c r="AS496" s="40"/>
      <c r="AT496" s="40"/>
      <c r="AU496" s="40"/>
      <c r="AV496" s="40"/>
      <c r="AW496" s="40"/>
      <c r="AX496" s="40"/>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502"/>
      <c r="AL497" s="502"/>
      <c r="AM497" s="40"/>
      <c r="AN497" s="40"/>
      <c r="AO497" s="40"/>
      <c r="AP497" s="40"/>
      <c r="AQ497" s="40"/>
      <c r="AR497" s="40"/>
      <c r="AS497" s="40"/>
      <c r="AT497" s="40"/>
      <c r="AU497" s="40"/>
      <c r="AV497" s="40"/>
      <c r="AW497" s="40"/>
      <c r="AX497" s="40"/>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502"/>
      <c r="AL498" s="502"/>
      <c r="AM498" s="40"/>
      <c r="AN498" s="40"/>
      <c r="AO498" s="40"/>
      <c r="AP498" s="40"/>
      <c r="AQ498" s="40"/>
      <c r="AR498" s="40"/>
      <c r="AS498" s="40"/>
      <c r="AT498" s="40"/>
      <c r="AU498" s="40"/>
      <c r="AV498" s="40"/>
      <c r="AW498" s="40"/>
      <c r="AX498" s="40"/>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502"/>
      <c r="AL499" s="502"/>
      <c r="AM499" s="40"/>
      <c r="AN499" s="40"/>
      <c r="AO499" s="40"/>
      <c r="AP499" s="40"/>
      <c r="AQ499" s="40"/>
      <c r="AR499" s="40"/>
      <c r="AS499" s="40"/>
      <c r="AT499" s="40"/>
      <c r="AU499" s="40"/>
      <c r="AV499" s="40"/>
      <c r="AW499" s="40"/>
      <c r="AX499" s="40"/>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502"/>
      <c r="AL500" s="502"/>
      <c r="AM500" s="40"/>
      <c r="AN500" s="40"/>
      <c r="AO500" s="40"/>
      <c r="AP500" s="40"/>
      <c r="AQ500" s="40"/>
      <c r="AR500" s="40"/>
      <c r="AS500" s="40"/>
      <c r="AT500" s="40"/>
      <c r="AU500" s="40"/>
      <c r="AV500" s="40"/>
      <c r="AW500" s="40"/>
      <c r="AX500" s="40"/>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502"/>
      <c r="AL501" s="502"/>
      <c r="AM501" s="40"/>
      <c r="AN501" s="40"/>
      <c r="AO501" s="40"/>
      <c r="AP501" s="40"/>
      <c r="AQ501" s="40"/>
      <c r="AR501" s="40"/>
      <c r="AS501" s="40"/>
      <c r="AT501" s="40"/>
      <c r="AU501" s="40"/>
      <c r="AV501" s="40"/>
      <c r="AW501" s="40"/>
      <c r="AX501" s="40"/>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502"/>
      <c r="AL502" s="502"/>
      <c r="AM502" s="40"/>
      <c r="AN502" s="40"/>
      <c r="AO502" s="40"/>
      <c r="AP502" s="40"/>
      <c r="AQ502" s="40"/>
      <c r="AR502" s="40"/>
      <c r="AS502" s="40"/>
      <c r="AT502" s="40"/>
      <c r="AU502" s="40"/>
      <c r="AV502" s="40"/>
      <c r="AW502" s="40"/>
      <c r="AX502" s="40"/>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502"/>
      <c r="AL503" s="502"/>
      <c r="AM503" s="40"/>
      <c r="AN503" s="40"/>
      <c r="AO503" s="40"/>
      <c r="AP503" s="40"/>
      <c r="AQ503" s="40"/>
      <c r="AR503" s="40"/>
      <c r="AS503" s="40"/>
      <c r="AT503" s="40"/>
      <c r="AU503" s="40"/>
      <c r="AV503" s="40"/>
      <c r="AW503" s="40"/>
      <c r="AX503" s="40"/>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502"/>
      <c r="AL504" s="502"/>
      <c r="AM504" s="40"/>
      <c r="AN504" s="40"/>
      <c r="AO504" s="40"/>
      <c r="AP504" s="40"/>
      <c r="AQ504" s="40"/>
      <c r="AR504" s="40"/>
      <c r="AS504" s="40"/>
      <c r="AT504" s="40"/>
      <c r="AU504" s="40"/>
      <c r="AV504" s="40"/>
      <c r="AW504" s="40"/>
      <c r="AX504" s="40"/>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502"/>
      <c r="AL505" s="502"/>
      <c r="AM505" s="40"/>
      <c r="AN505" s="40"/>
      <c r="AO505" s="40"/>
      <c r="AP505" s="40"/>
      <c r="AQ505" s="40"/>
      <c r="AR505" s="40"/>
      <c r="AS505" s="40"/>
      <c r="AT505" s="40"/>
      <c r="AU505" s="40"/>
      <c r="AV505" s="40"/>
      <c r="AW505" s="40"/>
      <c r="AX505" s="40"/>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502"/>
      <c r="AL506" s="502"/>
      <c r="AM506" s="40"/>
      <c r="AN506" s="40"/>
      <c r="AO506" s="40"/>
      <c r="AP506" s="40"/>
      <c r="AQ506" s="40"/>
      <c r="AR506" s="40"/>
      <c r="AS506" s="40"/>
      <c r="AT506" s="40"/>
      <c r="AU506" s="40"/>
      <c r="AV506" s="40"/>
      <c r="AW506" s="40"/>
      <c r="AX506" s="40"/>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502"/>
      <c r="AL507" s="502"/>
      <c r="AM507" s="40"/>
      <c r="AN507" s="40"/>
      <c r="AO507" s="40"/>
      <c r="AP507" s="40"/>
      <c r="AQ507" s="40"/>
      <c r="AR507" s="40"/>
      <c r="AS507" s="40"/>
      <c r="AT507" s="40"/>
      <c r="AU507" s="40"/>
      <c r="AV507" s="40"/>
      <c r="AW507" s="40"/>
      <c r="AX507" s="40"/>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502"/>
      <c r="AL508" s="502"/>
      <c r="AM508" s="40"/>
      <c r="AN508" s="40"/>
      <c r="AO508" s="40"/>
      <c r="AP508" s="40"/>
      <c r="AQ508" s="40"/>
      <c r="AR508" s="40"/>
      <c r="AS508" s="40"/>
      <c r="AT508" s="40"/>
      <c r="AU508" s="40"/>
      <c r="AV508" s="40"/>
      <c r="AW508" s="40"/>
      <c r="AX508" s="40"/>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502"/>
      <c r="AL509" s="502"/>
      <c r="AM509" s="40"/>
      <c r="AN509" s="40"/>
      <c r="AO509" s="40"/>
      <c r="AP509" s="40"/>
      <c r="AQ509" s="40"/>
      <c r="AR509" s="40"/>
      <c r="AS509" s="40"/>
      <c r="AT509" s="40"/>
      <c r="AU509" s="40"/>
      <c r="AV509" s="40"/>
      <c r="AW509" s="40"/>
      <c r="AX509" s="40"/>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502"/>
      <c r="AL510" s="502"/>
      <c r="AM510" s="40"/>
      <c r="AN510" s="40"/>
      <c r="AO510" s="40"/>
      <c r="AP510" s="40"/>
      <c r="AQ510" s="40"/>
      <c r="AR510" s="40"/>
      <c r="AS510" s="40"/>
      <c r="AT510" s="40"/>
      <c r="AU510" s="40"/>
      <c r="AV510" s="40"/>
      <c r="AW510" s="40"/>
      <c r="AX510" s="40"/>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502"/>
      <c r="AL511" s="502"/>
      <c r="AM511" s="40"/>
      <c r="AN511" s="40"/>
      <c r="AO511" s="40"/>
      <c r="AP511" s="40"/>
      <c r="AQ511" s="40"/>
      <c r="AR511" s="40"/>
      <c r="AS511" s="40"/>
      <c r="AT511" s="40"/>
      <c r="AU511" s="40"/>
      <c r="AV511" s="40"/>
      <c r="AW511" s="40"/>
      <c r="AX511" s="40"/>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502"/>
      <c r="AL512" s="502"/>
      <c r="AM512" s="40"/>
      <c r="AN512" s="40"/>
      <c r="AO512" s="40"/>
      <c r="AP512" s="40"/>
      <c r="AQ512" s="40"/>
      <c r="AR512" s="40"/>
      <c r="AS512" s="40"/>
      <c r="AT512" s="40"/>
      <c r="AU512" s="40"/>
      <c r="AV512" s="40"/>
      <c r="AW512" s="40"/>
      <c r="AX512" s="40"/>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502"/>
      <c r="AL513" s="502"/>
      <c r="AM513" s="40"/>
      <c r="AN513" s="40"/>
      <c r="AO513" s="40"/>
      <c r="AP513" s="40"/>
      <c r="AQ513" s="40"/>
      <c r="AR513" s="40"/>
      <c r="AS513" s="40"/>
      <c r="AT513" s="40"/>
      <c r="AU513" s="40"/>
      <c r="AV513" s="40"/>
      <c r="AW513" s="40"/>
      <c r="AX513" s="40"/>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502"/>
      <c r="AL514" s="502"/>
      <c r="AM514" s="40"/>
      <c r="AN514" s="40"/>
      <c r="AO514" s="40"/>
      <c r="AP514" s="40"/>
      <c r="AQ514" s="40"/>
      <c r="AR514" s="40"/>
      <c r="AS514" s="40"/>
      <c r="AT514" s="40"/>
      <c r="AU514" s="40"/>
      <c r="AV514" s="40"/>
      <c r="AW514" s="40"/>
      <c r="AX514" s="40"/>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502"/>
      <c r="AL515" s="502"/>
      <c r="AM515" s="40"/>
      <c r="AN515" s="40"/>
      <c r="AO515" s="40"/>
      <c r="AP515" s="40"/>
      <c r="AQ515" s="40"/>
      <c r="AR515" s="40"/>
      <c r="AS515" s="40"/>
      <c r="AT515" s="40"/>
      <c r="AU515" s="40"/>
      <c r="AV515" s="40"/>
      <c r="AW515" s="40"/>
      <c r="AX515" s="40"/>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502"/>
      <c r="AL516" s="502"/>
      <c r="AM516" s="40"/>
      <c r="AN516" s="40"/>
      <c r="AO516" s="40"/>
      <c r="AP516" s="40"/>
      <c r="AQ516" s="40"/>
      <c r="AR516" s="40"/>
      <c r="AS516" s="40"/>
      <c r="AT516" s="40"/>
      <c r="AU516" s="40"/>
      <c r="AV516" s="40"/>
      <c r="AW516" s="40"/>
      <c r="AX516" s="40"/>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502"/>
      <c r="AL517" s="502"/>
      <c r="AM517" s="40"/>
      <c r="AN517" s="40"/>
      <c r="AO517" s="40"/>
      <c r="AP517" s="40"/>
      <c r="AQ517" s="40"/>
      <c r="AR517" s="40"/>
      <c r="AS517" s="40"/>
      <c r="AT517" s="40"/>
      <c r="AU517" s="40"/>
      <c r="AV517" s="40"/>
      <c r="AW517" s="40"/>
      <c r="AX517" s="40"/>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502"/>
      <c r="AL518" s="502"/>
      <c r="AM518" s="40"/>
      <c r="AN518" s="40"/>
      <c r="AO518" s="40"/>
      <c r="AP518" s="40"/>
      <c r="AQ518" s="40"/>
      <c r="AR518" s="40"/>
      <c r="AS518" s="40"/>
      <c r="AT518" s="40"/>
      <c r="AU518" s="40"/>
      <c r="AV518" s="40"/>
      <c r="AW518" s="40"/>
      <c r="AX518" s="40"/>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502"/>
      <c r="AL519" s="502"/>
      <c r="AM519" s="40"/>
      <c r="AN519" s="40"/>
      <c r="AO519" s="40"/>
      <c r="AP519" s="40"/>
      <c r="AQ519" s="40"/>
      <c r="AR519" s="40"/>
      <c r="AS519" s="40"/>
      <c r="AT519" s="40"/>
      <c r="AU519" s="40"/>
      <c r="AV519" s="40"/>
      <c r="AW519" s="40"/>
      <c r="AX519" s="40"/>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502"/>
      <c r="AL520" s="502"/>
      <c r="AM520" s="40"/>
      <c r="AN520" s="40"/>
      <c r="AO520" s="40"/>
      <c r="AP520" s="40"/>
      <c r="AQ520" s="40"/>
      <c r="AR520" s="40"/>
      <c r="AS520" s="40"/>
      <c r="AT520" s="40"/>
      <c r="AU520" s="40"/>
      <c r="AV520" s="40"/>
      <c r="AW520" s="40"/>
      <c r="AX520" s="40"/>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502"/>
      <c r="AL521" s="502"/>
      <c r="AM521" s="40"/>
      <c r="AN521" s="40"/>
      <c r="AO521" s="40"/>
      <c r="AP521" s="40"/>
      <c r="AQ521" s="40"/>
      <c r="AR521" s="40"/>
      <c r="AS521" s="40"/>
      <c r="AT521" s="40"/>
      <c r="AU521" s="40"/>
      <c r="AV521" s="40"/>
      <c r="AW521" s="40"/>
      <c r="AX521" s="40"/>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502"/>
      <c r="AL522" s="502"/>
      <c r="AM522" s="40"/>
      <c r="AN522" s="40"/>
      <c r="AO522" s="40"/>
      <c r="AP522" s="40"/>
      <c r="AQ522" s="40"/>
      <c r="AR522" s="40"/>
      <c r="AS522" s="40"/>
      <c r="AT522" s="40"/>
      <c r="AU522" s="40"/>
      <c r="AV522" s="40"/>
      <c r="AW522" s="40"/>
      <c r="AX522" s="40"/>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502"/>
      <c r="AL523" s="502"/>
      <c r="AM523" s="40"/>
      <c r="AN523" s="40"/>
      <c r="AO523" s="40"/>
      <c r="AP523" s="40"/>
      <c r="AQ523" s="40"/>
      <c r="AR523" s="40"/>
      <c r="AS523" s="40"/>
      <c r="AT523" s="40"/>
      <c r="AU523" s="40"/>
      <c r="AV523" s="40"/>
      <c r="AW523" s="40"/>
      <c r="AX523" s="40"/>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502"/>
      <c r="AL524" s="502"/>
      <c r="AM524" s="40"/>
      <c r="AN524" s="40"/>
      <c r="AO524" s="40"/>
      <c r="AP524" s="40"/>
      <c r="AQ524" s="40"/>
      <c r="AR524" s="40"/>
      <c r="AS524" s="40"/>
      <c r="AT524" s="40"/>
      <c r="AU524" s="40"/>
      <c r="AV524" s="40"/>
      <c r="AW524" s="40"/>
      <c r="AX524" s="40"/>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502"/>
      <c r="AL525" s="502"/>
      <c r="AM525" s="40"/>
      <c r="AN525" s="40"/>
      <c r="AO525" s="40"/>
      <c r="AP525" s="40"/>
      <c r="AQ525" s="40"/>
      <c r="AR525" s="40"/>
      <c r="AS525" s="40"/>
      <c r="AT525" s="40"/>
      <c r="AU525" s="40"/>
      <c r="AV525" s="40"/>
      <c r="AW525" s="40"/>
      <c r="AX525" s="40"/>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502"/>
      <c r="AL526" s="502"/>
      <c r="AM526" s="40"/>
      <c r="AN526" s="40"/>
      <c r="AO526" s="40"/>
      <c r="AP526" s="40"/>
      <c r="AQ526" s="40"/>
      <c r="AR526" s="40"/>
      <c r="AS526" s="40"/>
      <c r="AT526" s="40"/>
      <c r="AU526" s="40"/>
      <c r="AV526" s="40"/>
      <c r="AW526" s="40"/>
      <c r="AX526" s="40"/>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502"/>
      <c r="AL527" s="502"/>
      <c r="AM527" s="40"/>
      <c r="AN527" s="40"/>
      <c r="AO527" s="40"/>
      <c r="AP527" s="40"/>
      <c r="AQ527" s="40"/>
      <c r="AR527" s="40"/>
      <c r="AS527" s="40"/>
      <c r="AT527" s="40"/>
      <c r="AU527" s="40"/>
      <c r="AV527" s="40"/>
      <c r="AW527" s="40"/>
      <c r="AX527" s="40"/>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502"/>
      <c r="AL528" s="502"/>
      <c r="AM528" s="40"/>
      <c r="AN528" s="40"/>
      <c r="AO528" s="40"/>
      <c r="AP528" s="40"/>
      <c r="AQ528" s="40"/>
      <c r="AR528" s="40"/>
      <c r="AS528" s="40"/>
      <c r="AT528" s="40"/>
      <c r="AU528" s="40"/>
      <c r="AV528" s="40"/>
      <c r="AW528" s="40"/>
      <c r="AX528" s="40"/>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502"/>
      <c r="AL529" s="502"/>
      <c r="AM529" s="40"/>
      <c r="AN529" s="40"/>
      <c r="AO529" s="40"/>
      <c r="AP529" s="40"/>
      <c r="AQ529" s="40"/>
      <c r="AR529" s="40"/>
      <c r="AS529" s="40"/>
      <c r="AT529" s="40"/>
      <c r="AU529" s="40"/>
      <c r="AV529" s="40"/>
      <c r="AW529" s="40"/>
      <c r="AX529" s="40"/>
      <c r="AY529" s="41"/>
      <c r="AZ529" s="41"/>
      <c r="BA529" s="41"/>
      <c r="BB529" s="41"/>
      <c r="BC529" s="41"/>
      <c r="BD529" s="41"/>
      <c r="BE529" s="41"/>
      <c r="BF529" s="41"/>
      <c r="BG529" s="41"/>
      <c r="BH529" s="41"/>
      <c r="BI529" s="41"/>
      <c r="BJ529" s="41"/>
      <c r="BK529" s="41"/>
      <c r="BL529" s="41"/>
      <c r="BM529" s="41"/>
      <c r="BN529" s="41"/>
      <c r="BO529" s="41"/>
      <c r="BP529" s="41"/>
      <c r="BQ529" s="41"/>
      <c r="BR529" s="41"/>
      <c r="BS529" s="41"/>
      <c r="BT529" s="41"/>
      <c r="BU529" s="41"/>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502"/>
      <c r="AL530" s="502"/>
      <c r="AM530" s="40"/>
      <c r="AN530" s="40"/>
      <c r="AO530" s="40"/>
      <c r="AP530" s="40"/>
      <c r="AQ530" s="40"/>
      <c r="AR530" s="40"/>
      <c r="AS530" s="40"/>
      <c r="AT530" s="40"/>
      <c r="AU530" s="40"/>
      <c r="AV530" s="40"/>
      <c r="AW530" s="40"/>
      <c r="AX530" s="40"/>
      <c r="AY530" s="41"/>
      <c r="AZ530" s="41"/>
      <c r="BA530" s="41"/>
      <c r="BB530" s="41"/>
      <c r="BC530" s="41"/>
      <c r="BD530" s="41"/>
      <c r="BE530" s="41"/>
      <c r="BF530" s="41"/>
      <c r="BG530" s="41"/>
      <c r="BH530" s="41"/>
      <c r="BI530" s="41"/>
      <c r="BJ530" s="41"/>
      <c r="BK530" s="41"/>
      <c r="BL530" s="41"/>
      <c r="BM530" s="41"/>
      <c r="BN530" s="41"/>
      <c r="BO530" s="41"/>
      <c r="BP530" s="41"/>
      <c r="BQ530" s="41"/>
      <c r="BR530" s="41"/>
      <c r="BS530" s="41"/>
      <c r="BT530" s="41"/>
      <c r="BU530" s="41"/>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502"/>
      <c r="AL531" s="502"/>
      <c r="AM531" s="40"/>
      <c r="AN531" s="40"/>
      <c r="AO531" s="40"/>
      <c r="AP531" s="40"/>
      <c r="AQ531" s="40"/>
      <c r="AR531" s="40"/>
      <c r="AS531" s="40"/>
      <c r="AT531" s="40"/>
      <c r="AU531" s="40"/>
      <c r="AV531" s="40"/>
      <c r="AW531" s="40"/>
      <c r="AX531" s="40"/>
      <c r="AY531" s="41"/>
      <c r="AZ531" s="41"/>
      <c r="BA531" s="41"/>
      <c r="BB531" s="41"/>
      <c r="BC531" s="41"/>
      <c r="BD531" s="41"/>
      <c r="BE531" s="41"/>
      <c r="BF531" s="41"/>
      <c r="BG531" s="41"/>
      <c r="BH531" s="41"/>
      <c r="BI531" s="41"/>
      <c r="BJ531" s="41"/>
      <c r="BK531" s="41"/>
      <c r="BL531" s="41"/>
      <c r="BM531" s="41"/>
      <c r="BN531" s="41"/>
      <c r="BO531" s="41"/>
      <c r="BP531" s="41"/>
      <c r="BQ531" s="41"/>
      <c r="BR531" s="41"/>
      <c r="BS531" s="41"/>
      <c r="BT531" s="41"/>
      <c r="BU531" s="41"/>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502"/>
      <c r="AL532" s="502"/>
      <c r="AM532" s="40"/>
      <c r="AN532" s="40"/>
      <c r="AO532" s="40"/>
      <c r="AP532" s="40"/>
      <c r="AQ532" s="40"/>
      <c r="AR532" s="40"/>
      <c r="AS532" s="40"/>
      <c r="AT532" s="40"/>
      <c r="AU532" s="40"/>
      <c r="AV532" s="40"/>
      <c r="AW532" s="40"/>
      <c r="AX532" s="40"/>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502"/>
      <c r="AL533" s="502"/>
      <c r="AM533" s="40"/>
      <c r="AN533" s="40"/>
      <c r="AO533" s="40"/>
      <c r="AP533" s="40"/>
      <c r="AQ533" s="40"/>
      <c r="AR533" s="40"/>
      <c r="AS533" s="40"/>
      <c r="AT533" s="40"/>
      <c r="AU533" s="40"/>
      <c r="AV533" s="40"/>
      <c r="AW533" s="40"/>
      <c r="AX533" s="40"/>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502"/>
      <c r="AL534" s="502"/>
      <c r="AM534" s="40"/>
      <c r="AN534" s="40"/>
      <c r="AO534" s="40"/>
      <c r="AP534" s="40"/>
      <c r="AQ534" s="40"/>
      <c r="AR534" s="40"/>
      <c r="AS534" s="40"/>
      <c r="AT534" s="40"/>
      <c r="AU534" s="40"/>
      <c r="AV534" s="40"/>
      <c r="AW534" s="40"/>
      <c r="AX534" s="40"/>
      <c r="AY534" s="41"/>
      <c r="AZ534" s="41"/>
      <c r="BA534" s="41"/>
      <c r="BB534" s="41"/>
      <c r="BC534" s="41"/>
      <c r="BD534" s="41"/>
      <c r="BE534" s="41"/>
      <c r="BF534" s="41"/>
      <c r="BG534" s="41"/>
      <c r="BH534" s="41"/>
      <c r="BI534" s="41"/>
      <c r="BJ534" s="41"/>
      <c r="BK534" s="41"/>
      <c r="BL534" s="41"/>
      <c r="BM534" s="41"/>
      <c r="BN534" s="41"/>
      <c r="BO534" s="41"/>
      <c r="BP534" s="41"/>
      <c r="BQ534" s="41"/>
      <c r="BR534" s="41"/>
      <c r="BS534" s="41"/>
      <c r="BT534" s="41"/>
      <c r="BU534" s="41"/>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502"/>
      <c r="AL535" s="502"/>
      <c r="AM535" s="40"/>
      <c r="AN535" s="40"/>
      <c r="AO535" s="40"/>
      <c r="AP535" s="40"/>
      <c r="AQ535" s="40"/>
      <c r="AR535" s="40"/>
      <c r="AS535" s="40"/>
      <c r="AT535" s="40"/>
      <c r="AU535" s="40"/>
      <c r="AV535" s="40"/>
      <c r="AW535" s="40"/>
      <c r="AX535" s="40"/>
      <c r="AY535" s="41"/>
      <c r="AZ535" s="41"/>
      <c r="BA535" s="41"/>
      <c r="BB535" s="41"/>
      <c r="BC535" s="41"/>
      <c r="BD535" s="41"/>
      <c r="BE535" s="41"/>
      <c r="BF535" s="41"/>
      <c r="BG535" s="41"/>
      <c r="BH535" s="41"/>
      <c r="BI535" s="41"/>
      <c r="BJ535" s="41"/>
      <c r="BK535" s="41"/>
      <c r="BL535" s="41"/>
      <c r="BM535" s="41"/>
      <c r="BN535" s="41"/>
      <c r="BO535" s="41"/>
      <c r="BP535" s="41"/>
      <c r="BQ535" s="41"/>
      <c r="BR535" s="41"/>
      <c r="BS535" s="41"/>
      <c r="BT535" s="41"/>
      <c r="BU535" s="41"/>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502"/>
      <c r="AL536" s="502"/>
      <c r="AM536" s="40"/>
      <c r="AN536" s="40"/>
      <c r="AO536" s="40"/>
      <c r="AP536" s="40"/>
      <c r="AQ536" s="40"/>
      <c r="AR536" s="40"/>
      <c r="AS536" s="40"/>
      <c r="AT536" s="40"/>
      <c r="AU536" s="40"/>
      <c r="AV536" s="40"/>
      <c r="AW536" s="40"/>
      <c r="AX536" s="40"/>
      <c r="AY536" s="41"/>
      <c r="AZ536" s="41"/>
      <c r="BA536" s="41"/>
      <c r="BB536" s="41"/>
      <c r="BC536" s="41"/>
      <c r="BD536" s="41"/>
      <c r="BE536" s="41"/>
      <c r="BF536" s="41"/>
      <c r="BG536" s="41"/>
      <c r="BH536" s="41"/>
      <c r="BI536" s="41"/>
      <c r="BJ536" s="41"/>
      <c r="BK536" s="41"/>
      <c r="BL536" s="41"/>
      <c r="BM536" s="41"/>
      <c r="BN536" s="41"/>
      <c r="BO536" s="41"/>
      <c r="BP536" s="41"/>
      <c r="BQ536" s="41"/>
      <c r="BR536" s="41"/>
      <c r="BS536" s="41"/>
      <c r="BT536" s="41"/>
      <c r="BU536" s="41"/>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502"/>
      <c r="AL537" s="502"/>
      <c r="AM537" s="40"/>
      <c r="AN537" s="40"/>
      <c r="AO537" s="40"/>
      <c r="AP537" s="40"/>
      <c r="AQ537" s="40"/>
      <c r="AR537" s="40"/>
      <c r="AS537" s="40"/>
      <c r="AT537" s="40"/>
      <c r="AU537" s="40"/>
      <c r="AV537" s="40"/>
      <c r="AW537" s="40"/>
      <c r="AX537" s="40"/>
      <c r="AY537" s="41"/>
      <c r="AZ537" s="41"/>
      <c r="BA537" s="41"/>
      <c r="BB537" s="41"/>
      <c r="BC537" s="41"/>
      <c r="BD537" s="41"/>
      <c r="BE537" s="41"/>
      <c r="BF537" s="41"/>
      <c r="BG537" s="41"/>
      <c r="BH537" s="41"/>
      <c r="BI537" s="41"/>
      <c r="BJ537" s="41"/>
      <c r="BK537" s="41"/>
      <c r="BL537" s="41"/>
      <c r="BM537" s="41"/>
      <c r="BN537" s="41"/>
      <c r="BO537" s="41"/>
      <c r="BP537" s="41"/>
      <c r="BQ537" s="41"/>
      <c r="BR537" s="41"/>
      <c r="BS537" s="41"/>
      <c r="BT537" s="41"/>
      <c r="BU537" s="41"/>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502"/>
      <c r="AL538" s="502"/>
      <c r="AM538" s="40"/>
      <c r="AN538" s="40"/>
      <c r="AO538" s="40"/>
      <c r="AP538" s="40"/>
      <c r="AQ538" s="40"/>
      <c r="AR538" s="40"/>
      <c r="AS538" s="40"/>
      <c r="AT538" s="40"/>
      <c r="AU538" s="40"/>
      <c r="AV538" s="40"/>
      <c r="AW538" s="40"/>
      <c r="AX538" s="40"/>
      <c r="AY538" s="41"/>
      <c r="AZ538" s="41"/>
      <c r="BA538" s="41"/>
      <c r="BB538" s="41"/>
      <c r="BC538" s="41"/>
      <c r="BD538" s="41"/>
      <c r="BE538" s="41"/>
      <c r="BF538" s="41"/>
      <c r="BG538" s="41"/>
      <c r="BH538" s="41"/>
      <c r="BI538" s="41"/>
      <c r="BJ538" s="41"/>
      <c r="BK538" s="41"/>
      <c r="BL538" s="41"/>
      <c r="BM538" s="41"/>
      <c r="BN538" s="41"/>
      <c r="BO538" s="41"/>
      <c r="BP538" s="41"/>
      <c r="BQ538" s="41"/>
      <c r="BR538" s="41"/>
      <c r="BS538" s="41"/>
      <c r="BT538" s="41"/>
      <c r="BU538" s="41"/>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502"/>
      <c r="AL539" s="502"/>
      <c r="AM539" s="40"/>
      <c r="AN539" s="40"/>
      <c r="AO539" s="40"/>
      <c r="AP539" s="40"/>
      <c r="AQ539" s="40"/>
      <c r="AR539" s="40"/>
      <c r="AS539" s="40"/>
      <c r="AT539" s="40"/>
      <c r="AU539" s="40"/>
      <c r="AV539" s="40"/>
      <c r="AW539" s="40"/>
      <c r="AX539" s="40"/>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502"/>
      <c r="AL540" s="502"/>
      <c r="AM540" s="40"/>
      <c r="AN540" s="40"/>
      <c r="AO540" s="40"/>
      <c r="AP540" s="40"/>
      <c r="AQ540" s="40"/>
      <c r="AR540" s="40"/>
      <c r="AS540" s="40"/>
      <c r="AT540" s="40"/>
      <c r="AU540" s="40"/>
      <c r="AV540" s="40"/>
      <c r="AW540" s="40"/>
      <c r="AX540" s="40"/>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502"/>
      <c r="AL541" s="502"/>
      <c r="AM541" s="40"/>
      <c r="AN541" s="40"/>
      <c r="AO541" s="40"/>
      <c r="AP541" s="40"/>
      <c r="AQ541" s="40"/>
      <c r="AR541" s="40"/>
      <c r="AS541" s="40"/>
      <c r="AT541" s="40"/>
      <c r="AU541" s="40"/>
      <c r="AV541" s="40"/>
      <c r="AW541" s="40"/>
      <c r="AX541" s="40"/>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502"/>
      <c r="AL542" s="502"/>
      <c r="AM542" s="40"/>
      <c r="AN542" s="40"/>
      <c r="AO542" s="40"/>
      <c r="AP542" s="40"/>
      <c r="AQ542" s="40"/>
      <c r="AR542" s="40"/>
      <c r="AS542" s="40"/>
      <c r="AT542" s="40"/>
      <c r="AU542" s="40"/>
      <c r="AV542" s="40"/>
      <c r="AW542" s="40"/>
      <c r="AX542" s="40"/>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502"/>
      <c r="AL543" s="502"/>
      <c r="AM543" s="40"/>
      <c r="AN543" s="40"/>
      <c r="AO543" s="40"/>
      <c r="AP543" s="40"/>
      <c r="AQ543" s="40"/>
      <c r="AR543" s="40"/>
      <c r="AS543" s="40"/>
      <c r="AT543" s="40"/>
      <c r="AU543" s="40"/>
      <c r="AV543" s="40"/>
      <c r="AW543" s="40"/>
      <c r="AX543" s="40"/>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502"/>
      <c r="AL544" s="502"/>
      <c r="AM544" s="40"/>
      <c r="AN544" s="40"/>
      <c r="AO544" s="40"/>
      <c r="AP544" s="40"/>
      <c r="AQ544" s="40"/>
      <c r="AR544" s="40"/>
      <c r="AS544" s="40"/>
      <c r="AT544" s="40"/>
      <c r="AU544" s="40"/>
      <c r="AV544" s="40"/>
      <c r="AW544" s="40"/>
      <c r="AX544" s="40"/>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502"/>
      <c r="AL545" s="502"/>
      <c r="AM545" s="40"/>
      <c r="AN545" s="40"/>
      <c r="AO545" s="40"/>
      <c r="AP545" s="40"/>
      <c r="AQ545" s="40"/>
      <c r="AR545" s="40"/>
      <c r="AS545" s="40"/>
      <c r="AT545" s="40"/>
      <c r="AU545" s="40"/>
      <c r="AV545" s="40"/>
      <c r="AW545" s="40"/>
      <c r="AX545" s="40"/>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502"/>
      <c r="AL546" s="502"/>
      <c r="AM546" s="40"/>
      <c r="AN546" s="40"/>
      <c r="AO546" s="40"/>
      <c r="AP546" s="40"/>
      <c r="AQ546" s="40"/>
      <c r="AR546" s="40"/>
      <c r="AS546" s="40"/>
      <c r="AT546" s="40"/>
      <c r="AU546" s="40"/>
      <c r="AV546" s="40"/>
      <c r="AW546" s="40"/>
      <c r="AX546" s="40"/>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502"/>
      <c r="AL547" s="502"/>
      <c r="AM547" s="40"/>
      <c r="AN547" s="40"/>
      <c r="AO547" s="40"/>
      <c r="AP547" s="40"/>
      <c r="AQ547" s="40"/>
      <c r="AR547" s="40"/>
      <c r="AS547" s="40"/>
      <c r="AT547" s="40"/>
      <c r="AU547" s="40"/>
      <c r="AV547" s="40"/>
      <c r="AW547" s="40"/>
      <c r="AX547" s="40"/>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502"/>
      <c r="AL548" s="502"/>
      <c r="AM548" s="40"/>
      <c r="AN548" s="40"/>
      <c r="AO548" s="40"/>
      <c r="AP548" s="40"/>
      <c r="AQ548" s="40"/>
      <c r="AR548" s="40"/>
      <c r="AS548" s="40"/>
      <c r="AT548" s="40"/>
      <c r="AU548" s="40"/>
      <c r="AV548" s="40"/>
      <c r="AW548" s="40"/>
      <c r="AX548" s="40"/>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502"/>
      <c r="AL549" s="502"/>
      <c r="AM549" s="40"/>
      <c r="AN549" s="40"/>
      <c r="AO549" s="40"/>
      <c r="AP549" s="40"/>
      <c r="AQ549" s="40"/>
      <c r="AR549" s="40"/>
      <c r="AS549" s="40"/>
      <c r="AT549" s="40"/>
      <c r="AU549" s="40"/>
      <c r="AV549" s="40"/>
      <c r="AW549" s="40"/>
      <c r="AX549" s="40"/>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502"/>
      <c r="AL550" s="502"/>
      <c r="AM550" s="40"/>
      <c r="AN550" s="40"/>
      <c r="AO550" s="40"/>
      <c r="AP550" s="40"/>
      <c r="AQ550" s="40"/>
      <c r="AR550" s="40"/>
      <c r="AS550" s="40"/>
      <c r="AT550" s="40"/>
      <c r="AU550" s="40"/>
      <c r="AV550" s="40"/>
      <c r="AW550" s="40"/>
      <c r="AX550" s="40"/>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502"/>
      <c r="AL551" s="502"/>
      <c r="AM551" s="40"/>
      <c r="AN551" s="40"/>
      <c r="AO551" s="40"/>
      <c r="AP551" s="40"/>
      <c r="AQ551" s="40"/>
      <c r="AR551" s="40"/>
      <c r="AS551" s="40"/>
      <c r="AT551" s="40"/>
      <c r="AU551" s="40"/>
      <c r="AV551" s="40"/>
      <c r="AW551" s="40"/>
      <c r="AX551" s="40"/>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502"/>
      <c r="AL552" s="502"/>
      <c r="AM552" s="40"/>
      <c r="AN552" s="40"/>
      <c r="AO552" s="40"/>
      <c r="AP552" s="40"/>
      <c r="AQ552" s="40"/>
      <c r="AR552" s="40"/>
      <c r="AS552" s="40"/>
      <c r="AT552" s="40"/>
      <c r="AU552" s="40"/>
      <c r="AV552" s="40"/>
      <c r="AW552" s="40"/>
      <c r="AX552" s="40"/>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502"/>
      <c r="AL553" s="502"/>
      <c r="AM553" s="40"/>
      <c r="AN553" s="40"/>
      <c r="AO553" s="40"/>
      <c r="AP553" s="40"/>
      <c r="AQ553" s="40"/>
      <c r="AR553" s="40"/>
      <c r="AS553" s="40"/>
      <c r="AT553" s="40"/>
      <c r="AU553" s="40"/>
      <c r="AV553" s="40"/>
      <c r="AW553" s="40"/>
      <c r="AX553" s="40"/>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502"/>
      <c r="AL554" s="502"/>
      <c r="AM554" s="40"/>
      <c r="AN554" s="40"/>
      <c r="AO554" s="40"/>
      <c r="AP554" s="40"/>
      <c r="AQ554" s="40"/>
      <c r="AR554" s="40"/>
      <c r="AS554" s="40"/>
      <c r="AT554" s="40"/>
      <c r="AU554" s="40"/>
      <c r="AV554" s="40"/>
      <c r="AW554" s="40"/>
      <c r="AX554" s="40"/>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502"/>
      <c r="AL555" s="502"/>
      <c r="AM555" s="40"/>
      <c r="AN555" s="40"/>
      <c r="AO555" s="40"/>
      <c r="AP555" s="40"/>
      <c r="AQ555" s="40"/>
      <c r="AR555" s="40"/>
      <c r="AS555" s="40"/>
      <c r="AT555" s="40"/>
      <c r="AU555" s="40"/>
      <c r="AV555" s="40"/>
      <c r="AW555" s="40"/>
      <c r="AX555" s="40"/>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502"/>
      <c r="AL556" s="502"/>
      <c r="AM556" s="40"/>
      <c r="AN556" s="40"/>
      <c r="AO556" s="40"/>
      <c r="AP556" s="40"/>
      <c r="AQ556" s="40"/>
      <c r="AR556" s="40"/>
      <c r="AS556" s="40"/>
      <c r="AT556" s="40"/>
      <c r="AU556" s="40"/>
      <c r="AV556" s="40"/>
      <c r="AW556" s="40"/>
      <c r="AX556" s="40"/>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502"/>
      <c r="AL557" s="502"/>
      <c r="AM557" s="40"/>
      <c r="AN557" s="40"/>
      <c r="AO557" s="40"/>
      <c r="AP557" s="40"/>
      <c r="AQ557" s="40"/>
      <c r="AR557" s="40"/>
      <c r="AS557" s="40"/>
      <c r="AT557" s="40"/>
      <c r="AU557" s="40"/>
      <c r="AV557" s="40"/>
      <c r="AW557" s="40"/>
      <c r="AX557" s="40"/>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502"/>
      <c r="AL558" s="502"/>
      <c r="AM558" s="40"/>
      <c r="AN558" s="40"/>
      <c r="AO558" s="40"/>
      <c r="AP558" s="40"/>
      <c r="AQ558" s="40"/>
      <c r="AR558" s="40"/>
      <c r="AS558" s="40"/>
      <c r="AT558" s="40"/>
      <c r="AU558" s="40"/>
      <c r="AV558" s="40"/>
      <c r="AW558" s="40"/>
      <c r="AX558" s="40"/>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502"/>
      <c r="AL559" s="502"/>
      <c r="AM559" s="40"/>
      <c r="AN559" s="40"/>
      <c r="AO559" s="40"/>
      <c r="AP559" s="40"/>
      <c r="AQ559" s="40"/>
      <c r="AR559" s="40"/>
      <c r="AS559" s="40"/>
      <c r="AT559" s="40"/>
      <c r="AU559" s="40"/>
      <c r="AV559" s="40"/>
      <c r="AW559" s="40"/>
      <c r="AX559" s="40"/>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502"/>
      <c r="AL560" s="502"/>
      <c r="AM560" s="40"/>
      <c r="AN560" s="40"/>
      <c r="AO560" s="40"/>
      <c r="AP560" s="40"/>
      <c r="AQ560" s="40"/>
      <c r="AR560" s="40"/>
      <c r="AS560" s="40"/>
      <c r="AT560" s="40"/>
      <c r="AU560" s="40"/>
      <c r="AV560" s="40"/>
      <c r="AW560" s="40"/>
      <c r="AX560" s="40"/>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502"/>
      <c r="AL561" s="502"/>
      <c r="AM561" s="40"/>
      <c r="AN561" s="40"/>
      <c r="AO561" s="40"/>
      <c r="AP561" s="40"/>
      <c r="AQ561" s="40"/>
      <c r="AR561" s="40"/>
      <c r="AS561" s="40"/>
      <c r="AT561" s="40"/>
      <c r="AU561" s="40"/>
      <c r="AV561" s="40"/>
      <c r="AW561" s="40"/>
      <c r="AX561" s="40"/>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502"/>
      <c r="AL562" s="502"/>
      <c r="AM562" s="40"/>
      <c r="AN562" s="40"/>
      <c r="AO562" s="40"/>
      <c r="AP562" s="40"/>
      <c r="AQ562" s="40"/>
      <c r="AR562" s="40"/>
      <c r="AS562" s="40"/>
      <c r="AT562" s="40"/>
      <c r="AU562" s="40"/>
      <c r="AV562" s="40"/>
      <c r="AW562" s="40"/>
      <c r="AX562" s="40"/>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502"/>
      <c r="AL563" s="502"/>
      <c r="AM563" s="40"/>
      <c r="AN563" s="40"/>
      <c r="AO563" s="40"/>
      <c r="AP563" s="40"/>
      <c r="AQ563" s="40"/>
      <c r="AR563" s="40"/>
      <c r="AS563" s="40"/>
      <c r="AT563" s="40"/>
      <c r="AU563" s="40"/>
      <c r="AV563" s="40"/>
      <c r="AW563" s="40"/>
      <c r="AX563" s="40"/>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502"/>
      <c r="AL564" s="502"/>
      <c r="AM564" s="40"/>
      <c r="AN564" s="40"/>
      <c r="AO564" s="40"/>
      <c r="AP564" s="40"/>
      <c r="AQ564" s="40"/>
      <c r="AR564" s="40"/>
      <c r="AS564" s="40"/>
      <c r="AT564" s="40"/>
      <c r="AU564" s="40"/>
      <c r="AV564" s="40"/>
      <c r="AW564" s="40"/>
      <c r="AX564" s="40"/>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502"/>
      <c r="AL565" s="502"/>
      <c r="AM565" s="40"/>
      <c r="AN565" s="40"/>
      <c r="AO565" s="40"/>
      <c r="AP565" s="40"/>
      <c r="AQ565" s="40"/>
      <c r="AR565" s="40"/>
      <c r="AS565" s="40"/>
      <c r="AT565" s="40"/>
      <c r="AU565" s="40"/>
      <c r="AV565" s="40"/>
      <c r="AW565" s="40"/>
      <c r="AX565" s="40"/>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502"/>
      <c r="AL566" s="502"/>
      <c r="AM566" s="40"/>
      <c r="AN566" s="40"/>
      <c r="AO566" s="40"/>
      <c r="AP566" s="40"/>
      <c r="AQ566" s="40"/>
      <c r="AR566" s="40"/>
      <c r="AS566" s="40"/>
      <c r="AT566" s="40"/>
      <c r="AU566" s="40"/>
      <c r="AV566" s="40"/>
      <c r="AW566" s="40"/>
      <c r="AX566" s="40"/>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502"/>
      <c r="AL567" s="502"/>
      <c r="AM567" s="40"/>
      <c r="AN567" s="40"/>
      <c r="AO567" s="40"/>
      <c r="AP567" s="40"/>
      <c r="AQ567" s="40"/>
      <c r="AR567" s="40"/>
      <c r="AS567" s="40"/>
      <c r="AT567" s="40"/>
      <c r="AU567" s="40"/>
      <c r="AV567" s="40"/>
      <c r="AW567" s="40"/>
      <c r="AX567" s="40"/>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502"/>
      <c r="AL568" s="502"/>
      <c r="AM568" s="40"/>
      <c r="AN568" s="40"/>
      <c r="AO568" s="40"/>
      <c r="AP568" s="40"/>
      <c r="AQ568" s="40"/>
      <c r="AR568" s="40"/>
      <c r="AS568" s="40"/>
      <c r="AT568" s="40"/>
      <c r="AU568" s="40"/>
      <c r="AV568" s="40"/>
      <c r="AW568" s="40"/>
      <c r="AX568" s="40"/>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502"/>
      <c r="AL569" s="502"/>
      <c r="AM569" s="40"/>
      <c r="AN569" s="40"/>
      <c r="AO569" s="40"/>
      <c r="AP569" s="40"/>
      <c r="AQ569" s="40"/>
      <c r="AR569" s="40"/>
      <c r="AS569" s="40"/>
      <c r="AT569" s="40"/>
      <c r="AU569" s="40"/>
      <c r="AV569" s="40"/>
      <c r="AW569" s="40"/>
      <c r="AX569" s="40"/>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502"/>
      <c r="AL570" s="502"/>
      <c r="AM570" s="40"/>
      <c r="AN570" s="40"/>
      <c r="AO570" s="40"/>
      <c r="AP570" s="40"/>
      <c r="AQ570" s="40"/>
      <c r="AR570" s="40"/>
      <c r="AS570" s="40"/>
      <c r="AT570" s="40"/>
      <c r="AU570" s="40"/>
      <c r="AV570" s="40"/>
      <c r="AW570" s="40"/>
      <c r="AX570" s="40"/>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502"/>
      <c r="AL571" s="502"/>
      <c r="AM571" s="40"/>
      <c r="AN571" s="40"/>
      <c r="AO571" s="40"/>
      <c r="AP571" s="40"/>
      <c r="AQ571" s="40"/>
      <c r="AR571" s="40"/>
      <c r="AS571" s="40"/>
      <c r="AT571" s="40"/>
      <c r="AU571" s="40"/>
      <c r="AV571" s="40"/>
      <c r="AW571" s="40"/>
      <c r="AX571" s="40"/>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502"/>
      <c r="AL572" s="502"/>
      <c r="AM572" s="40"/>
      <c r="AN572" s="40"/>
      <c r="AO572" s="40"/>
      <c r="AP572" s="40"/>
      <c r="AQ572" s="40"/>
      <c r="AR572" s="40"/>
      <c r="AS572" s="40"/>
      <c r="AT572" s="40"/>
      <c r="AU572" s="40"/>
      <c r="AV572" s="40"/>
      <c r="AW572" s="40"/>
      <c r="AX572" s="40"/>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502"/>
      <c r="AL573" s="502"/>
      <c r="AM573" s="40"/>
      <c r="AN573" s="40"/>
      <c r="AO573" s="40"/>
      <c r="AP573" s="40"/>
      <c r="AQ573" s="40"/>
      <c r="AR573" s="40"/>
      <c r="AS573" s="40"/>
      <c r="AT573" s="40"/>
      <c r="AU573" s="40"/>
      <c r="AV573" s="40"/>
      <c r="AW573" s="40"/>
      <c r="AX573" s="40"/>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502"/>
      <c r="AL574" s="502"/>
      <c r="AM574" s="40"/>
      <c r="AN574" s="40"/>
      <c r="AO574" s="40"/>
      <c r="AP574" s="40"/>
      <c r="AQ574" s="40"/>
      <c r="AR574" s="40"/>
      <c r="AS574" s="40"/>
      <c r="AT574" s="40"/>
      <c r="AU574" s="40"/>
      <c r="AV574" s="40"/>
      <c r="AW574" s="40"/>
      <c r="AX574" s="40"/>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502"/>
      <c r="AL575" s="502"/>
      <c r="AM575" s="40"/>
      <c r="AN575" s="40"/>
      <c r="AO575" s="40"/>
      <c r="AP575" s="40"/>
      <c r="AQ575" s="40"/>
      <c r="AR575" s="40"/>
      <c r="AS575" s="40"/>
      <c r="AT575" s="40"/>
      <c r="AU575" s="40"/>
      <c r="AV575" s="40"/>
      <c r="AW575" s="40"/>
      <c r="AX575" s="40"/>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502"/>
      <c r="AL576" s="502"/>
      <c r="AM576" s="40"/>
      <c r="AN576" s="40"/>
      <c r="AO576" s="40"/>
      <c r="AP576" s="40"/>
      <c r="AQ576" s="40"/>
      <c r="AR576" s="40"/>
      <c r="AS576" s="40"/>
      <c r="AT576" s="40"/>
      <c r="AU576" s="40"/>
      <c r="AV576" s="40"/>
      <c r="AW576" s="40"/>
      <c r="AX576" s="40"/>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502"/>
      <c r="AL577" s="502"/>
      <c r="AM577" s="40"/>
      <c r="AN577" s="40"/>
      <c r="AO577" s="40"/>
      <c r="AP577" s="40"/>
      <c r="AQ577" s="40"/>
      <c r="AR577" s="40"/>
      <c r="AS577" s="40"/>
      <c r="AT577" s="40"/>
      <c r="AU577" s="40"/>
      <c r="AV577" s="40"/>
      <c r="AW577" s="40"/>
      <c r="AX577" s="40"/>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502"/>
      <c r="AL578" s="502"/>
      <c r="AM578" s="40"/>
      <c r="AN578" s="40"/>
      <c r="AO578" s="40"/>
      <c r="AP578" s="40"/>
      <c r="AQ578" s="40"/>
      <c r="AR578" s="40"/>
      <c r="AS578" s="40"/>
      <c r="AT578" s="40"/>
      <c r="AU578" s="40"/>
      <c r="AV578" s="40"/>
      <c r="AW578" s="40"/>
      <c r="AX578" s="40"/>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502"/>
      <c r="AL579" s="502"/>
      <c r="AM579" s="40"/>
      <c r="AN579" s="40"/>
      <c r="AO579" s="40"/>
      <c r="AP579" s="40"/>
      <c r="AQ579" s="40"/>
      <c r="AR579" s="40"/>
      <c r="AS579" s="40"/>
      <c r="AT579" s="40"/>
      <c r="AU579" s="40"/>
      <c r="AV579" s="40"/>
      <c r="AW579" s="40"/>
      <c r="AX579" s="40"/>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502"/>
      <c r="AL580" s="502"/>
      <c r="AM580" s="40"/>
      <c r="AN580" s="40"/>
      <c r="AO580" s="40"/>
      <c r="AP580" s="40"/>
      <c r="AQ580" s="40"/>
      <c r="AR580" s="40"/>
      <c r="AS580" s="40"/>
      <c r="AT580" s="40"/>
      <c r="AU580" s="40"/>
      <c r="AV580" s="40"/>
      <c r="AW580" s="40"/>
      <c r="AX580" s="40"/>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502"/>
      <c r="AL581" s="502"/>
      <c r="AM581" s="40"/>
      <c r="AN581" s="40"/>
      <c r="AO581" s="40"/>
      <c r="AP581" s="40"/>
      <c r="AQ581" s="40"/>
      <c r="AR581" s="40"/>
      <c r="AS581" s="40"/>
      <c r="AT581" s="40"/>
      <c r="AU581" s="40"/>
      <c r="AV581" s="40"/>
      <c r="AW581" s="40"/>
      <c r="AX581" s="40"/>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502"/>
      <c r="AL582" s="502"/>
      <c r="AM582" s="40"/>
      <c r="AN582" s="40"/>
      <c r="AO582" s="40"/>
      <c r="AP582" s="40"/>
      <c r="AQ582" s="40"/>
      <c r="AR582" s="40"/>
      <c r="AS582" s="40"/>
      <c r="AT582" s="40"/>
      <c r="AU582" s="40"/>
      <c r="AV582" s="40"/>
      <c r="AW582" s="40"/>
      <c r="AX582" s="40"/>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502"/>
      <c r="AL583" s="502"/>
      <c r="AM583" s="40"/>
      <c r="AN583" s="40"/>
      <c r="AO583" s="40"/>
      <c r="AP583" s="40"/>
      <c r="AQ583" s="40"/>
      <c r="AR583" s="40"/>
      <c r="AS583" s="40"/>
      <c r="AT583" s="40"/>
      <c r="AU583" s="40"/>
      <c r="AV583" s="40"/>
      <c r="AW583" s="40"/>
      <c r="AX583" s="40"/>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502"/>
      <c r="AL584" s="502"/>
      <c r="AM584" s="40"/>
      <c r="AN584" s="40"/>
      <c r="AO584" s="40"/>
      <c r="AP584" s="40"/>
      <c r="AQ584" s="40"/>
      <c r="AR584" s="40"/>
      <c r="AS584" s="40"/>
      <c r="AT584" s="40"/>
      <c r="AU584" s="40"/>
      <c r="AV584" s="40"/>
      <c r="AW584" s="40"/>
      <c r="AX584" s="40"/>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502"/>
      <c r="AL585" s="502"/>
      <c r="AM585" s="40"/>
      <c r="AN585" s="40"/>
      <c r="AO585" s="40"/>
      <c r="AP585" s="40"/>
      <c r="AQ585" s="40"/>
      <c r="AR585" s="40"/>
      <c r="AS585" s="40"/>
      <c r="AT585" s="40"/>
      <c r="AU585" s="40"/>
      <c r="AV585" s="40"/>
      <c r="AW585" s="40"/>
      <c r="AX585" s="40"/>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502"/>
      <c r="AL586" s="502"/>
      <c r="AM586" s="40"/>
      <c r="AN586" s="40"/>
      <c r="AO586" s="40"/>
      <c r="AP586" s="40"/>
      <c r="AQ586" s="40"/>
      <c r="AR586" s="40"/>
      <c r="AS586" s="40"/>
      <c r="AT586" s="40"/>
      <c r="AU586" s="40"/>
      <c r="AV586" s="40"/>
      <c r="AW586" s="40"/>
      <c r="AX586" s="40"/>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502"/>
      <c r="AL587" s="502"/>
      <c r="AM587" s="40"/>
      <c r="AN587" s="40"/>
      <c r="AO587" s="40"/>
      <c r="AP587" s="40"/>
      <c r="AQ587" s="40"/>
      <c r="AR587" s="40"/>
      <c r="AS587" s="40"/>
      <c r="AT587" s="40"/>
      <c r="AU587" s="40"/>
      <c r="AV587" s="40"/>
      <c r="AW587" s="40"/>
      <c r="AX587" s="40"/>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502"/>
      <c r="AL588" s="502"/>
      <c r="AM588" s="40"/>
      <c r="AN588" s="40"/>
      <c r="AO588" s="40"/>
      <c r="AP588" s="40"/>
      <c r="AQ588" s="40"/>
      <c r="AR588" s="40"/>
      <c r="AS588" s="40"/>
      <c r="AT588" s="40"/>
      <c r="AU588" s="40"/>
      <c r="AV588" s="40"/>
      <c r="AW588" s="40"/>
      <c r="AX588" s="40"/>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502"/>
      <c r="AL589" s="502"/>
      <c r="AM589" s="40"/>
      <c r="AN589" s="40"/>
      <c r="AO589" s="40"/>
      <c r="AP589" s="40"/>
      <c r="AQ589" s="40"/>
      <c r="AR589" s="40"/>
      <c r="AS589" s="40"/>
      <c r="AT589" s="40"/>
      <c r="AU589" s="40"/>
      <c r="AV589" s="40"/>
      <c r="AW589" s="40"/>
      <c r="AX589" s="40"/>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502"/>
      <c r="AL590" s="502"/>
      <c r="AM590" s="40"/>
      <c r="AN590" s="40"/>
      <c r="AO590" s="40"/>
      <c r="AP590" s="40"/>
      <c r="AQ590" s="40"/>
      <c r="AR590" s="40"/>
      <c r="AS590" s="40"/>
      <c r="AT590" s="40"/>
      <c r="AU590" s="40"/>
      <c r="AV590" s="40"/>
      <c r="AW590" s="40"/>
      <c r="AX590" s="40"/>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502"/>
      <c r="AL591" s="502"/>
      <c r="AM591" s="40"/>
      <c r="AN591" s="40"/>
      <c r="AO591" s="40"/>
      <c r="AP591" s="40"/>
      <c r="AQ591" s="40"/>
      <c r="AR591" s="40"/>
      <c r="AS591" s="40"/>
      <c r="AT591" s="40"/>
      <c r="AU591" s="40"/>
      <c r="AV591" s="40"/>
      <c r="AW591" s="40"/>
      <c r="AX591" s="40"/>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502"/>
      <c r="AL592" s="502"/>
      <c r="AM592" s="40"/>
      <c r="AN592" s="40"/>
      <c r="AO592" s="40"/>
      <c r="AP592" s="40"/>
      <c r="AQ592" s="40"/>
      <c r="AR592" s="40"/>
      <c r="AS592" s="40"/>
      <c r="AT592" s="40"/>
      <c r="AU592" s="40"/>
      <c r="AV592" s="40"/>
      <c r="AW592" s="40"/>
      <c r="AX592" s="40"/>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502"/>
      <c r="AL593" s="502"/>
      <c r="AM593" s="40"/>
      <c r="AN593" s="40"/>
      <c r="AO593" s="40"/>
      <c r="AP593" s="40"/>
      <c r="AQ593" s="40"/>
      <c r="AR593" s="40"/>
      <c r="AS593" s="40"/>
      <c r="AT593" s="40"/>
      <c r="AU593" s="40"/>
      <c r="AV593" s="40"/>
      <c r="AW593" s="40"/>
      <c r="AX593" s="40"/>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502"/>
      <c r="AL594" s="502"/>
      <c r="AM594" s="40"/>
      <c r="AN594" s="40"/>
      <c r="AO594" s="40"/>
      <c r="AP594" s="40"/>
      <c r="AQ594" s="40"/>
      <c r="AR594" s="40"/>
      <c r="AS594" s="40"/>
      <c r="AT594" s="40"/>
      <c r="AU594" s="40"/>
      <c r="AV594" s="40"/>
      <c r="AW594" s="40"/>
      <c r="AX594" s="40"/>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502"/>
      <c r="AL595" s="502"/>
      <c r="AM595" s="40"/>
      <c r="AN595" s="40"/>
      <c r="AO595" s="40"/>
      <c r="AP595" s="40"/>
      <c r="AQ595" s="40"/>
      <c r="AR595" s="40"/>
      <c r="AS595" s="40"/>
      <c r="AT595" s="40"/>
      <c r="AU595" s="40"/>
      <c r="AV595" s="40"/>
      <c r="AW595" s="40"/>
      <c r="AX595" s="40"/>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502"/>
      <c r="AL596" s="502"/>
      <c r="AM596" s="40"/>
      <c r="AN596" s="40"/>
      <c r="AO596" s="40"/>
      <c r="AP596" s="40"/>
      <c r="AQ596" s="40"/>
      <c r="AR596" s="40"/>
      <c r="AS596" s="40"/>
      <c r="AT596" s="40"/>
      <c r="AU596" s="40"/>
      <c r="AV596" s="40"/>
      <c r="AW596" s="40"/>
      <c r="AX596" s="40"/>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502"/>
      <c r="AL597" s="502"/>
      <c r="AM597" s="40"/>
      <c r="AN597" s="40"/>
      <c r="AO597" s="40"/>
      <c r="AP597" s="40"/>
      <c r="AQ597" s="40"/>
      <c r="AR597" s="40"/>
      <c r="AS597" s="40"/>
      <c r="AT597" s="40"/>
      <c r="AU597" s="40"/>
      <c r="AV597" s="40"/>
      <c r="AW597" s="40"/>
      <c r="AX597" s="40"/>
      <c r="AY597" s="41"/>
      <c r="AZ597" s="41"/>
      <c r="BA597" s="41"/>
      <c r="BB597" s="41"/>
      <c r="BC597" s="41"/>
      <c r="BD597" s="41"/>
      <c r="BE597" s="41"/>
      <c r="BF597" s="41"/>
      <c r="BG597" s="41"/>
      <c r="BH597" s="41"/>
      <c r="BI597" s="41"/>
      <c r="BJ597" s="41"/>
      <c r="BK597" s="41"/>
      <c r="BL597" s="41"/>
      <c r="BM597" s="41"/>
      <c r="BN597" s="41"/>
      <c r="BO597" s="41"/>
      <c r="BP597" s="41"/>
      <c r="BQ597" s="41"/>
      <c r="BR597" s="41"/>
      <c r="BS597" s="41"/>
      <c r="BT597" s="41"/>
      <c r="BU597" s="41"/>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502"/>
      <c r="AL598" s="502"/>
      <c r="AM598" s="40"/>
      <c r="AN598" s="40"/>
      <c r="AO598" s="40"/>
      <c r="AP598" s="40"/>
      <c r="AQ598" s="40"/>
      <c r="AR598" s="40"/>
      <c r="AS598" s="40"/>
      <c r="AT598" s="40"/>
      <c r="AU598" s="40"/>
      <c r="AV598" s="40"/>
      <c r="AW598" s="40"/>
      <c r="AX598" s="40"/>
      <c r="AY598" s="41"/>
      <c r="AZ598" s="41"/>
      <c r="BA598" s="41"/>
      <c r="BB598" s="41"/>
      <c r="BC598" s="41"/>
      <c r="BD598" s="41"/>
      <c r="BE598" s="41"/>
      <c r="BF598" s="41"/>
      <c r="BG598" s="41"/>
      <c r="BH598" s="41"/>
      <c r="BI598" s="41"/>
      <c r="BJ598" s="41"/>
      <c r="BK598" s="41"/>
      <c r="BL598" s="41"/>
      <c r="BM598" s="41"/>
      <c r="BN598" s="41"/>
      <c r="BO598" s="41"/>
      <c r="BP598" s="41"/>
      <c r="BQ598" s="41"/>
      <c r="BR598" s="41"/>
      <c r="BS598" s="41"/>
      <c r="BT598" s="41"/>
      <c r="BU598" s="41"/>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502"/>
      <c r="AL599" s="502"/>
      <c r="AM599" s="40"/>
      <c r="AN599" s="40"/>
      <c r="AO599" s="40"/>
      <c r="AP599" s="40"/>
      <c r="AQ599" s="40"/>
      <c r="AR599" s="40"/>
      <c r="AS599" s="40"/>
      <c r="AT599" s="40"/>
      <c r="AU599" s="40"/>
      <c r="AV599" s="40"/>
      <c r="AW599" s="40"/>
      <c r="AX599" s="40"/>
      <c r="AY599" s="41"/>
      <c r="AZ599" s="41"/>
      <c r="BA599" s="41"/>
      <c r="BB599" s="41"/>
      <c r="BC599" s="41"/>
      <c r="BD599" s="41"/>
      <c r="BE599" s="41"/>
      <c r="BF599" s="41"/>
      <c r="BG599" s="41"/>
      <c r="BH599" s="41"/>
      <c r="BI599" s="41"/>
      <c r="BJ599" s="41"/>
      <c r="BK599" s="41"/>
      <c r="BL599" s="41"/>
      <c r="BM599" s="41"/>
      <c r="BN599" s="41"/>
      <c r="BO599" s="41"/>
      <c r="BP599" s="41"/>
      <c r="BQ599" s="41"/>
      <c r="BR599" s="41"/>
      <c r="BS599" s="41"/>
      <c r="BT599" s="41"/>
      <c r="BU599" s="41"/>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502"/>
      <c r="AL600" s="502"/>
      <c r="AM600" s="40"/>
      <c r="AN600" s="40"/>
      <c r="AO600" s="40"/>
      <c r="AP600" s="40"/>
      <c r="AQ600" s="40"/>
      <c r="AR600" s="40"/>
      <c r="AS600" s="40"/>
      <c r="AT600" s="40"/>
      <c r="AU600" s="40"/>
      <c r="AV600" s="40"/>
      <c r="AW600" s="40"/>
      <c r="AX600" s="40"/>
      <c r="AY600" s="41"/>
      <c r="AZ600" s="41"/>
      <c r="BA600" s="41"/>
      <c r="BB600" s="41"/>
      <c r="BC600" s="41"/>
      <c r="BD600" s="41"/>
      <c r="BE600" s="41"/>
      <c r="BF600" s="41"/>
      <c r="BG600" s="41"/>
      <c r="BH600" s="41"/>
      <c r="BI600" s="41"/>
      <c r="BJ600" s="41"/>
      <c r="BK600" s="41"/>
      <c r="BL600" s="41"/>
      <c r="BM600" s="41"/>
      <c r="BN600" s="41"/>
      <c r="BO600" s="41"/>
      <c r="BP600" s="41"/>
      <c r="BQ600" s="41"/>
      <c r="BR600" s="41"/>
      <c r="BS600" s="41"/>
      <c r="BT600" s="41"/>
      <c r="BU600" s="41"/>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502"/>
      <c r="AL601" s="502"/>
      <c r="AM601" s="40"/>
      <c r="AN601" s="40"/>
      <c r="AO601" s="40"/>
      <c r="AP601" s="40"/>
      <c r="AQ601" s="40"/>
      <c r="AR601" s="40"/>
      <c r="AS601" s="40"/>
      <c r="AT601" s="40"/>
      <c r="AU601" s="40"/>
      <c r="AV601" s="40"/>
      <c r="AW601" s="40"/>
      <c r="AX601" s="40"/>
      <c r="AY601" s="41"/>
      <c r="AZ601" s="41"/>
      <c r="BA601" s="41"/>
      <c r="BB601" s="41"/>
      <c r="BC601" s="41"/>
      <c r="BD601" s="41"/>
      <c r="BE601" s="41"/>
      <c r="BF601" s="41"/>
      <c r="BG601" s="41"/>
      <c r="BH601" s="41"/>
      <c r="BI601" s="41"/>
      <c r="BJ601" s="41"/>
      <c r="BK601" s="41"/>
      <c r="BL601" s="41"/>
      <c r="BM601" s="41"/>
      <c r="BN601" s="41"/>
      <c r="BO601" s="41"/>
      <c r="BP601" s="41"/>
      <c r="BQ601" s="41"/>
      <c r="BR601" s="41"/>
      <c r="BS601" s="41"/>
      <c r="BT601" s="41"/>
      <c r="BU601" s="41"/>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502"/>
      <c r="AL602" s="502"/>
      <c r="AM602" s="40"/>
      <c r="AN602" s="40"/>
      <c r="AO602" s="40"/>
      <c r="AP602" s="40"/>
      <c r="AQ602" s="40"/>
      <c r="AR602" s="40"/>
      <c r="AS602" s="40"/>
      <c r="AT602" s="40"/>
      <c r="AU602" s="40"/>
      <c r="AV602" s="40"/>
      <c r="AW602" s="40"/>
      <c r="AX602" s="40"/>
      <c r="AY602" s="41"/>
      <c r="AZ602" s="41"/>
      <c r="BA602" s="41"/>
      <c r="BB602" s="41"/>
      <c r="BC602" s="41"/>
      <c r="BD602" s="41"/>
      <c r="BE602" s="41"/>
      <c r="BF602" s="41"/>
      <c r="BG602" s="41"/>
      <c r="BH602" s="41"/>
      <c r="BI602" s="41"/>
      <c r="BJ602" s="41"/>
      <c r="BK602" s="41"/>
      <c r="BL602" s="41"/>
      <c r="BM602" s="41"/>
      <c r="BN602" s="41"/>
      <c r="BO602" s="41"/>
      <c r="BP602" s="41"/>
      <c r="BQ602" s="41"/>
      <c r="BR602" s="41"/>
      <c r="BS602" s="41"/>
      <c r="BT602" s="41"/>
      <c r="BU602" s="41"/>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502"/>
      <c r="AL603" s="502"/>
      <c r="AM603" s="40"/>
      <c r="AN603" s="40"/>
      <c r="AO603" s="40"/>
      <c r="AP603" s="40"/>
      <c r="AQ603" s="40"/>
      <c r="AR603" s="40"/>
      <c r="AS603" s="40"/>
      <c r="AT603" s="40"/>
      <c r="AU603" s="40"/>
      <c r="AV603" s="40"/>
      <c r="AW603" s="40"/>
      <c r="AX603" s="40"/>
      <c r="AY603" s="41"/>
      <c r="AZ603" s="41"/>
      <c r="BA603" s="41"/>
      <c r="BB603" s="41"/>
      <c r="BC603" s="41"/>
      <c r="BD603" s="41"/>
      <c r="BE603" s="41"/>
      <c r="BF603" s="41"/>
      <c r="BG603" s="41"/>
      <c r="BH603" s="41"/>
      <c r="BI603" s="41"/>
      <c r="BJ603" s="41"/>
      <c r="BK603" s="41"/>
      <c r="BL603" s="41"/>
      <c r="BM603" s="41"/>
      <c r="BN603" s="41"/>
      <c r="BO603" s="41"/>
      <c r="BP603" s="41"/>
      <c r="BQ603" s="41"/>
      <c r="BR603" s="41"/>
      <c r="BS603" s="41"/>
      <c r="BT603" s="41"/>
      <c r="BU603" s="41"/>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502"/>
      <c r="AL604" s="502"/>
      <c r="AM604" s="40"/>
      <c r="AN604" s="40"/>
      <c r="AO604" s="40"/>
      <c r="AP604" s="40"/>
      <c r="AQ604" s="40"/>
      <c r="AR604" s="40"/>
      <c r="AS604" s="40"/>
      <c r="AT604" s="40"/>
      <c r="AU604" s="40"/>
      <c r="AV604" s="40"/>
      <c r="AW604" s="40"/>
      <c r="AX604" s="40"/>
      <c r="AY604" s="41"/>
      <c r="AZ604" s="41"/>
      <c r="BA604" s="41"/>
      <c r="BB604" s="41"/>
      <c r="BC604" s="41"/>
      <c r="BD604" s="41"/>
      <c r="BE604" s="41"/>
      <c r="BF604" s="41"/>
      <c r="BG604" s="41"/>
      <c r="BH604" s="41"/>
      <c r="BI604" s="41"/>
      <c r="BJ604" s="41"/>
      <c r="BK604" s="41"/>
      <c r="BL604" s="41"/>
      <c r="BM604" s="41"/>
      <c r="BN604" s="41"/>
      <c r="BO604" s="41"/>
      <c r="BP604" s="41"/>
      <c r="BQ604" s="41"/>
      <c r="BR604" s="41"/>
      <c r="BS604" s="41"/>
      <c r="BT604" s="41"/>
      <c r="BU604" s="41"/>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502"/>
      <c r="AL605" s="502"/>
      <c r="AM605" s="40"/>
      <c r="AN605" s="40"/>
      <c r="AO605" s="40"/>
      <c r="AP605" s="40"/>
      <c r="AQ605" s="40"/>
      <c r="AR605" s="40"/>
      <c r="AS605" s="40"/>
      <c r="AT605" s="40"/>
      <c r="AU605" s="40"/>
      <c r="AV605" s="40"/>
      <c r="AW605" s="40"/>
      <c r="AX605" s="40"/>
      <c r="AY605" s="41"/>
      <c r="AZ605" s="41"/>
      <c r="BA605" s="41"/>
      <c r="BB605" s="41"/>
      <c r="BC605" s="41"/>
      <c r="BD605" s="41"/>
      <c r="BE605" s="41"/>
      <c r="BF605" s="41"/>
      <c r="BG605" s="41"/>
      <c r="BH605" s="41"/>
      <c r="BI605" s="41"/>
      <c r="BJ605" s="41"/>
      <c r="BK605" s="41"/>
      <c r="BL605" s="41"/>
      <c r="BM605" s="41"/>
      <c r="BN605" s="41"/>
      <c r="BO605" s="41"/>
      <c r="BP605" s="41"/>
      <c r="BQ605" s="41"/>
      <c r="BR605" s="41"/>
      <c r="BS605" s="41"/>
      <c r="BT605" s="41"/>
      <c r="BU605" s="41"/>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502"/>
      <c r="AL606" s="502"/>
      <c r="AM606" s="40"/>
      <c r="AN606" s="40"/>
      <c r="AO606" s="40"/>
      <c r="AP606" s="40"/>
      <c r="AQ606" s="40"/>
      <c r="AR606" s="40"/>
      <c r="AS606" s="40"/>
      <c r="AT606" s="40"/>
      <c r="AU606" s="40"/>
      <c r="AV606" s="40"/>
      <c r="AW606" s="40"/>
      <c r="AX606" s="40"/>
      <c r="AY606" s="41"/>
      <c r="AZ606" s="41"/>
      <c r="BA606" s="41"/>
      <c r="BB606" s="41"/>
      <c r="BC606" s="41"/>
      <c r="BD606" s="41"/>
      <c r="BE606" s="41"/>
      <c r="BF606" s="41"/>
      <c r="BG606" s="41"/>
      <c r="BH606" s="41"/>
      <c r="BI606" s="41"/>
      <c r="BJ606" s="41"/>
      <c r="BK606" s="41"/>
      <c r="BL606" s="41"/>
      <c r="BM606" s="41"/>
      <c r="BN606" s="41"/>
      <c r="BO606" s="41"/>
      <c r="BP606" s="41"/>
      <c r="BQ606" s="41"/>
      <c r="BR606" s="41"/>
      <c r="BS606" s="41"/>
      <c r="BT606" s="41"/>
      <c r="BU606" s="41"/>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502"/>
      <c r="AL607" s="502"/>
      <c r="AM607" s="40"/>
      <c r="AN607" s="40"/>
      <c r="AO607" s="40"/>
      <c r="AP607" s="40"/>
      <c r="AQ607" s="40"/>
      <c r="AR607" s="40"/>
      <c r="AS607" s="40"/>
      <c r="AT607" s="40"/>
      <c r="AU607" s="40"/>
      <c r="AV607" s="40"/>
      <c r="AW607" s="40"/>
      <c r="AX607" s="40"/>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502"/>
      <c r="AL608" s="502"/>
      <c r="AM608" s="40"/>
      <c r="AN608" s="40"/>
      <c r="AO608" s="40"/>
      <c r="AP608" s="40"/>
      <c r="AQ608" s="40"/>
      <c r="AR608" s="40"/>
      <c r="AS608" s="40"/>
      <c r="AT608" s="40"/>
      <c r="AU608" s="40"/>
      <c r="AV608" s="40"/>
      <c r="AW608" s="40"/>
      <c r="AX608" s="40"/>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502"/>
      <c r="AL609" s="502"/>
      <c r="AM609" s="40"/>
      <c r="AN609" s="40"/>
      <c r="AO609" s="40"/>
      <c r="AP609" s="40"/>
      <c r="AQ609" s="40"/>
      <c r="AR609" s="40"/>
      <c r="AS609" s="40"/>
      <c r="AT609" s="40"/>
      <c r="AU609" s="40"/>
      <c r="AV609" s="40"/>
      <c r="AW609" s="40"/>
      <c r="AX609" s="40"/>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502"/>
      <c r="AL610" s="502"/>
      <c r="AM610" s="40"/>
      <c r="AN610" s="40"/>
      <c r="AO610" s="40"/>
      <c r="AP610" s="40"/>
      <c r="AQ610" s="40"/>
      <c r="AR610" s="40"/>
      <c r="AS610" s="40"/>
      <c r="AT610" s="40"/>
      <c r="AU610" s="40"/>
      <c r="AV610" s="40"/>
      <c r="AW610" s="40"/>
      <c r="AX610" s="40"/>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502"/>
      <c r="AL611" s="502"/>
      <c r="AM611" s="40"/>
      <c r="AN611" s="40"/>
      <c r="AO611" s="40"/>
      <c r="AP611" s="40"/>
      <c r="AQ611" s="40"/>
      <c r="AR611" s="40"/>
      <c r="AS611" s="40"/>
      <c r="AT611" s="40"/>
      <c r="AU611" s="40"/>
      <c r="AV611" s="40"/>
      <c r="AW611" s="40"/>
      <c r="AX611" s="40"/>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502"/>
      <c r="AL612" s="502"/>
      <c r="AM612" s="40"/>
      <c r="AN612" s="40"/>
      <c r="AO612" s="40"/>
      <c r="AP612" s="40"/>
      <c r="AQ612" s="40"/>
      <c r="AR612" s="40"/>
      <c r="AS612" s="40"/>
      <c r="AT612" s="40"/>
      <c r="AU612" s="40"/>
      <c r="AV612" s="40"/>
      <c r="AW612" s="40"/>
      <c r="AX612" s="40"/>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502"/>
      <c r="AL613" s="502"/>
      <c r="AM613" s="40"/>
      <c r="AN613" s="40"/>
      <c r="AO613" s="40"/>
      <c r="AP613" s="40"/>
      <c r="AQ613" s="40"/>
      <c r="AR613" s="40"/>
      <c r="AS613" s="40"/>
      <c r="AT613" s="40"/>
      <c r="AU613" s="40"/>
      <c r="AV613" s="40"/>
      <c r="AW613" s="40"/>
      <c r="AX613" s="40"/>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502"/>
      <c r="AL614" s="502"/>
      <c r="AM614" s="40"/>
      <c r="AN614" s="40"/>
      <c r="AO614" s="40"/>
      <c r="AP614" s="40"/>
      <c r="AQ614" s="40"/>
      <c r="AR614" s="40"/>
      <c r="AS614" s="40"/>
      <c r="AT614" s="40"/>
      <c r="AU614" s="40"/>
      <c r="AV614" s="40"/>
      <c r="AW614" s="40"/>
      <c r="AX614" s="40"/>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502"/>
      <c r="AL615" s="502"/>
      <c r="AM615" s="40"/>
      <c r="AN615" s="40"/>
      <c r="AO615" s="40"/>
      <c r="AP615" s="40"/>
      <c r="AQ615" s="40"/>
      <c r="AR615" s="40"/>
      <c r="AS615" s="40"/>
      <c r="AT615" s="40"/>
      <c r="AU615" s="40"/>
      <c r="AV615" s="40"/>
      <c r="AW615" s="40"/>
      <c r="AX615" s="40"/>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502"/>
      <c r="AL616" s="502"/>
      <c r="AM616" s="40"/>
      <c r="AN616" s="40"/>
      <c r="AO616" s="40"/>
      <c r="AP616" s="40"/>
      <c r="AQ616" s="40"/>
      <c r="AR616" s="40"/>
      <c r="AS616" s="40"/>
      <c r="AT616" s="40"/>
      <c r="AU616" s="40"/>
      <c r="AV616" s="40"/>
      <c r="AW616" s="40"/>
      <c r="AX616" s="40"/>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502"/>
      <c r="AL617" s="502"/>
      <c r="AM617" s="40"/>
      <c r="AN617" s="40"/>
      <c r="AO617" s="40"/>
      <c r="AP617" s="40"/>
      <c r="AQ617" s="40"/>
      <c r="AR617" s="40"/>
      <c r="AS617" s="40"/>
      <c r="AT617" s="40"/>
      <c r="AU617" s="40"/>
      <c r="AV617" s="40"/>
      <c r="AW617" s="40"/>
      <c r="AX617" s="40"/>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502"/>
      <c r="AL618" s="502"/>
      <c r="AM618" s="40"/>
      <c r="AN618" s="40"/>
      <c r="AO618" s="40"/>
      <c r="AP618" s="40"/>
      <c r="AQ618" s="40"/>
      <c r="AR618" s="40"/>
      <c r="AS618" s="40"/>
      <c r="AT618" s="40"/>
      <c r="AU618" s="40"/>
      <c r="AV618" s="40"/>
      <c r="AW618" s="40"/>
      <c r="AX618" s="40"/>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502"/>
      <c r="AL619" s="502"/>
      <c r="AM619" s="40"/>
      <c r="AN619" s="40"/>
      <c r="AO619" s="40"/>
      <c r="AP619" s="40"/>
      <c r="AQ619" s="40"/>
      <c r="AR619" s="40"/>
      <c r="AS619" s="40"/>
      <c r="AT619" s="40"/>
      <c r="AU619" s="40"/>
      <c r="AV619" s="40"/>
      <c r="AW619" s="40"/>
      <c r="AX619" s="40"/>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502"/>
      <c r="AL620" s="502"/>
      <c r="AM620" s="40"/>
      <c r="AN620" s="40"/>
      <c r="AO620" s="40"/>
      <c r="AP620" s="40"/>
      <c r="AQ620" s="40"/>
      <c r="AR620" s="40"/>
      <c r="AS620" s="40"/>
      <c r="AT620" s="40"/>
      <c r="AU620" s="40"/>
      <c r="AV620" s="40"/>
      <c r="AW620" s="40"/>
      <c r="AX620" s="40"/>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502"/>
      <c r="AL621" s="502"/>
      <c r="AM621" s="40"/>
      <c r="AN621" s="40"/>
      <c r="AO621" s="40"/>
      <c r="AP621" s="40"/>
      <c r="AQ621" s="40"/>
      <c r="AR621" s="40"/>
      <c r="AS621" s="40"/>
      <c r="AT621" s="40"/>
      <c r="AU621" s="40"/>
      <c r="AV621" s="40"/>
      <c r="AW621" s="40"/>
      <c r="AX621" s="40"/>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502"/>
      <c r="AL622" s="502"/>
      <c r="AM622" s="40"/>
      <c r="AN622" s="40"/>
      <c r="AO622" s="40"/>
      <c r="AP622" s="40"/>
      <c r="AQ622" s="40"/>
      <c r="AR622" s="40"/>
      <c r="AS622" s="40"/>
      <c r="AT622" s="40"/>
      <c r="AU622" s="40"/>
      <c r="AV622" s="40"/>
      <c r="AW622" s="40"/>
      <c r="AX622" s="40"/>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502"/>
      <c r="AL623" s="502"/>
      <c r="AM623" s="40"/>
      <c r="AN623" s="40"/>
      <c r="AO623" s="40"/>
      <c r="AP623" s="40"/>
      <c r="AQ623" s="40"/>
      <c r="AR623" s="40"/>
      <c r="AS623" s="40"/>
      <c r="AT623" s="40"/>
      <c r="AU623" s="40"/>
      <c r="AV623" s="40"/>
      <c r="AW623" s="40"/>
      <c r="AX623" s="40"/>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502"/>
      <c r="AL624" s="502"/>
      <c r="AM624" s="40"/>
      <c r="AN624" s="40"/>
      <c r="AO624" s="40"/>
      <c r="AP624" s="40"/>
      <c r="AQ624" s="40"/>
      <c r="AR624" s="40"/>
      <c r="AS624" s="40"/>
      <c r="AT624" s="40"/>
      <c r="AU624" s="40"/>
      <c r="AV624" s="40"/>
      <c r="AW624" s="40"/>
      <c r="AX624" s="40"/>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502"/>
      <c r="AL625" s="502"/>
      <c r="AM625" s="40"/>
      <c r="AN625" s="40"/>
      <c r="AO625" s="40"/>
      <c r="AP625" s="40"/>
      <c r="AQ625" s="40"/>
      <c r="AR625" s="40"/>
      <c r="AS625" s="40"/>
      <c r="AT625" s="40"/>
      <c r="AU625" s="40"/>
      <c r="AV625" s="40"/>
      <c r="AW625" s="40"/>
      <c r="AX625" s="40"/>
      <c r="AY625" s="41"/>
      <c r="AZ625" s="41"/>
      <c r="BA625" s="41"/>
      <c r="BB625" s="41"/>
      <c r="BC625" s="41"/>
      <c r="BD625" s="41"/>
      <c r="BE625" s="41"/>
      <c r="BF625" s="41"/>
      <c r="BG625" s="41"/>
      <c r="BH625" s="41"/>
      <c r="BI625" s="41"/>
      <c r="BJ625" s="41"/>
      <c r="BK625" s="41"/>
      <c r="BL625" s="41"/>
      <c r="BM625" s="41"/>
      <c r="BN625" s="41"/>
      <c r="BO625" s="41"/>
      <c r="BP625" s="41"/>
      <c r="BQ625" s="41"/>
      <c r="BR625" s="41"/>
      <c r="BS625" s="41"/>
      <c r="BT625" s="41"/>
      <c r="BU625" s="41"/>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502"/>
      <c r="AL626" s="502"/>
      <c r="AM626" s="40"/>
      <c r="AN626" s="40"/>
      <c r="AO626" s="40"/>
      <c r="AP626" s="40"/>
      <c r="AQ626" s="40"/>
      <c r="AR626" s="40"/>
      <c r="AS626" s="40"/>
      <c r="AT626" s="40"/>
      <c r="AU626" s="40"/>
      <c r="AV626" s="40"/>
      <c r="AW626" s="40"/>
      <c r="AX626" s="40"/>
      <c r="AY626" s="41"/>
      <c r="AZ626" s="41"/>
      <c r="BA626" s="41"/>
      <c r="BB626" s="41"/>
      <c r="BC626" s="41"/>
      <c r="BD626" s="41"/>
      <c r="BE626" s="41"/>
      <c r="BF626" s="41"/>
      <c r="BG626" s="41"/>
      <c r="BH626" s="41"/>
      <c r="BI626" s="41"/>
      <c r="BJ626" s="41"/>
      <c r="BK626" s="41"/>
      <c r="BL626" s="41"/>
      <c r="BM626" s="41"/>
      <c r="BN626" s="41"/>
      <c r="BO626" s="41"/>
      <c r="BP626" s="41"/>
      <c r="BQ626" s="41"/>
      <c r="BR626" s="41"/>
      <c r="BS626" s="41"/>
      <c r="BT626" s="41"/>
      <c r="BU626" s="41"/>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502"/>
      <c r="AL627" s="502"/>
      <c r="AM627" s="40"/>
      <c r="AN627" s="40"/>
      <c r="AO627" s="40"/>
      <c r="AP627" s="40"/>
      <c r="AQ627" s="40"/>
      <c r="AR627" s="40"/>
      <c r="AS627" s="40"/>
      <c r="AT627" s="40"/>
      <c r="AU627" s="40"/>
      <c r="AV627" s="40"/>
      <c r="AW627" s="40"/>
      <c r="AX627" s="40"/>
      <c r="AY627" s="41"/>
      <c r="AZ627" s="41"/>
      <c r="BA627" s="41"/>
      <c r="BB627" s="41"/>
      <c r="BC627" s="41"/>
      <c r="BD627" s="41"/>
      <c r="BE627" s="41"/>
      <c r="BF627" s="41"/>
      <c r="BG627" s="41"/>
      <c r="BH627" s="41"/>
      <c r="BI627" s="41"/>
      <c r="BJ627" s="41"/>
      <c r="BK627" s="41"/>
      <c r="BL627" s="41"/>
      <c r="BM627" s="41"/>
      <c r="BN627" s="41"/>
      <c r="BO627" s="41"/>
      <c r="BP627" s="41"/>
      <c r="BQ627" s="41"/>
      <c r="BR627" s="41"/>
      <c r="BS627" s="41"/>
      <c r="BT627" s="41"/>
      <c r="BU627" s="41"/>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502"/>
      <c r="AL628" s="502"/>
      <c r="AM628" s="40"/>
      <c r="AN628" s="40"/>
      <c r="AO628" s="40"/>
      <c r="AP628" s="40"/>
      <c r="AQ628" s="40"/>
      <c r="AR628" s="40"/>
      <c r="AS628" s="40"/>
      <c r="AT628" s="40"/>
      <c r="AU628" s="40"/>
      <c r="AV628" s="40"/>
      <c r="AW628" s="40"/>
      <c r="AX628" s="40"/>
      <c r="AY628" s="41"/>
      <c r="AZ628" s="41"/>
      <c r="BA628" s="41"/>
      <c r="BB628" s="41"/>
      <c r="BC628" s="41"/>
      <c r="BD628" s="41"/>
      <c r="BE628" s="41"/>
      <c r="BF628" s="41"/>
      <c r="BG628" s="41"/>
      <c r="BH628" s="41"/>
      <c r="BI628" s="41"/>
      <c r="BJ628" s="41"/>
      <c r="BK628" s="41"/>
      <c r="BL628" s="41"/>
      <c r="BM628" s="41"/>
      <c r="BN628" s="41"/>
      <c r="BO628" s="41"/>
      <c r="BP628" s="41"/>
      <c r="BQ628" s="41"/>
      <c r="BR628" s="41"/>
      <c r="BS628" s="41"/>
      <c r="BT628" s="41"/>
      <c r="BU628" s="41"/>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502"/>
      <c r="AL629" s="502"/>
      <c r="AM629" s="40"/>
      <c r="AN629" s="40"/>
      <c r="AO629" s="40"/>
      <c r="AP629" s="40"/>
      <c r="AQ629" s="40"/>
      <c r="AR629" s="40"/>
      <c r="AS629" s="40"/>
      <c r="AT629" s="40"/>
      <c r="AU629" s="40"/>
      <c r="AV629" s="40"/>
      <c r="AW629" s="40"/>
      <c r="AX629" s="40"/>
      <c r="AY629" s="41"/>
      <c r="AZ629" s="41"/>
      <c r="BA629" s="41"/>
      <c r="BB629" s="41"/>
      <c r="BC629" s="41"/>
      <c r="BD629" s="41"/>
      <c r="BE629" s="41"/>
      <c r="BF629" s="41"/>
      <c r="BG629" s="41"/>
      <c r="BH629" s="41"/>
      <c r="BI629" s="41"/>
      <c r="BJ629" s="41"/>
      <c r="BK629" s="41"/>
      <c r="BL629" s="41"/>
      <c r="BM629" s="41"/>
      <c r="BN629" s="41"/>
      <c r="BO629" s="41"/>
      <c r="BP629" s="41"/>
      <c r="BQ629" s="41"/>
      <c r="BR629" s="41"/>
      <c r="BS629" s="41"/>
      <c r="BT629" s="41"/>
      <c r="BU629" s="41"/>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502"/>
      <c r="AL630" s="502"/>
      <c r="AM630" s="40"/>
      <c r="AN630" s="40"/>
      <c r="AO630" s="40"/>
      <c r="AP630" s="40"/>
      <c r="AQ630" s="40"/>
      <c r="AR630" s="40"/>
      <c r="AS630" s="40"/>
      <c r="AT630" s="40"/>
      <c r="AU630" s="40"/>
      <c r="AV630" s="40"/>
      <c r="AW630" s="40"/>
      <c r="AX630" s="40"/>
      <c r="AY630" s="41"/>
      <c r="AZ630" s="41"/>
      <c r="BA630" s="41"/>
      <c r="BB630" s="41"/>
      <c r="BC630" s="41"/>
      <c r="BD630" s="41"/>
      <c r="BE630" s="41"/>
      <c r="BF630" s="41"/>
      <c r="BG630" s="41"/>
      <c r="BH630" s="41"/>
      <c r="BI630" s="41"/>
      <c r="BJ630" s="41"/>
      <c r="BK630" s="41"/>
      <c r="BL630" s="41"/>
      <c r="BM630" s="41"/>
      <c r="BN630" s="41"/>
      <c r="BO630" s="41"/>
      <c r="BP630" s="41"/>
      <c r="BQ630" s="41"/>
      <c r="BR630" s="41"/>
      <c r="BS630" s="41"/>
      <c r="BT630" s="41"/>
      <c r="BU630" s="41"/>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502"/>
      <c r="AL631" s="502"/>
      <c r="AM631" s="40"/>
      <c r="AN631" s="40"/>
      <c r="AO631" s="40"/>
      <c r="AP631" s="40"/>
      <c r="AQ631" s="40"/>
      <c r="AR631" s="40"/>
      <c r="AS631" s="40"/>
      <c r="AT631" s="40"/>
      <c r="AU631" s="40"/>
      <c r="AV631" s="40"/>
      <c r="AW631" s="40"/>
      <c r="AX631" s="40"/>
      <c r="AY631" s="41"/>
      <c r="AZ631" s="41"/>
      <c r="BA631" s="41"/>
      <c r="BB631" s="41"/>
      <c r="BC631" s="41"/>
      <c r="BD631" s="41"/>
      <c r="BE631" s="41"/>
      <c r="BF631" s="41"/>
      <c r="BG631" s="41"/>
      <c r="BH631" s="41"/>
      <c r="BI631" s="41"/>
      <c r="BJ631" s="41"/>
      <c r="BK631" s="41"/>
      <c r="BL631" s="41"/>
      <c r="BM631" s="41"/>
      <c r="BN631" s="41"/>
      <c r="BO631" s="41"/>
      <c r="BP631" s="41"/>
      <c r="BQ631" s="41"/>
      <c r="BR631" s="41"/>
      <c r="BS631" s="41"/>
      <c r="BT631" s="41"/>
      <c r="BU631" s="41"/>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502"/>
      <c r="AL632" s="502"/>
      <c r="AM632" s="40"/>
      <c r="AN632" s="40"/>
      <c r="AO632" s="40"/>
      <c r="AP632" s="40"/>
      <c r="AQ632" s="40"/>
      <c r="AR632" s="40"/>
      <c r="AS632" s="40"/>
      <c r="AT632" s="40"/>
      <c r="AU632" s="40"/>
      <c r="AV632" s="40"/>
      <c r="AW632" s="40"/>
      <c r="AX632" s="40"/>
      <c r="AY632" s="41"/>
      <c r="AZ632" s="41"/>
      <c r="BA632" s="41"/>
      <c r="BB632" s="41"/>
      <c r="BC632" s="41"/>
      <c r="BD632" s="41"/>
      <c r="BE632" s="41"/>
      <c r="BF632" s="41"/>
      <c r="BG632" s="41"/>
      <c r="BH632" s="41"/>
      <c r="BI632" s="41"/>
      <c r="BJ632" s="41"/>
      <c r="BK632" s="41"/>
      <c r="BL632" s="41"/>
      <c r="BM632" s="41"/>
      <c r="BN632" s="41"/>
      <c r="BO632" s="41"/>
      <c r="BP632" s="41"/>
      <c r="BQ632" s="41"/>
      <c r="BR632" s="41"/>
      <c r="BS632" s="41"/>
      <c r="BT632" s="41"/>
      <c r="BU632" s="41"/>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502"/>
      <c r="AL633" s="502"/>
      <c r="AM633" s="40"/>
      <c r="AN633" s="40"/>
      <c r="AO633" s="40"/>
      <c r="AP633" s="40"/>
      <c r="AQ633" s="40"/>
      <c r="AR633" s="40"/>
      <c r="AS633" s="40"/>
      <c r="AT633" s="40"/>
      <c r="AU633" s="40"/>
      <c r="AV633" s="40"/>
      <c r="AW633" s="40"/>
      <c r="AX633" s="40"/>
      <c r="AY633" s="41"/>
      <c r="AZ633" s="41"/>
      <c r="BA633" s="41"/>
      <c r="BB633" s="41"/>
      <c r="BC633" s="41"/>
      <c r="BD633" s="41"/>
      <c r="BE633" s="41"/>
      <c r="BF633" s="41"/>
      <c r="BG633" s="41"/>
      <c r="BH633" s="41"/>
      <c r="BI633" s="41"/>
      <c r="BJ633" s="41"/>
      <c r="BK633" s="41"/>
      <c r="BL633" s="41"/>
      <c r="BM633" s="41"/>
      <c r="BN633" s="41"/>
      <c r="BO633" s="41"/>
      <c r="BP633" s="41"/>
      <c r="BQ633" s="41"/>
      <c r="BR633" s="41"/>
      <c r="BS633" s="41"/>
      <c r="BT633" s="41"/>
      <c r="BU633" s="41"/>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502"/>
      <c r="AL634" s="502"/>
      <c r="AM634" s="40"/>
      <c r="AN634" s="40"/>
      <c r="AO634" s="40"/>
      <c r="AP634" s="40"/>
      <c r="AQ634" s="40"/>
      <c r="AR634" s="40"/>
      <c r="AS634" s="40"/>
      <c r="AT634" s="40"/>
      <c r="AU634" s="40"/>
      <c r="AV634" s="40"/>
      <c r="AW634" s="40"/>
      <c r="AX634" s="40"/>
      <c r="AY634" s="41"/>
      <c r="AZ634" s="41"/>
      <c r="BA634" s="41"/>
      <c r="BB634" s="41"/>
      <c r="BC634" s="41"/>
      <c r="BD634" s="41"/>
      <c r="BE634" s="41"/>
      <c r="BF634" s="41"/>
      <c r="BG634" s="41"/>
      <c r="BH634" s="41"/>
      <c r="BI634" s="41"/>
      <c r="BJ634" s="41"/>
      <c r="BK634" s="41"/>
      <c r="BL634" s="41"/>
      <c r="BM634" s="41"/>
      <c r="BN634" s="41"/>
      <c r="BO634" s="41"/>
      <c r="BP634" s="41"/>
      <c r="BQ634" s="41"/>
      <c r="BR634" s="41"/>
      <c r="BS634" s="41"/>
      <c r="BT634" s="41"/>
      <c r="BU634" s="41"/>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502"/>
      <c r="AL635" s="502"/>
      <c r="AM635" s="40"/>
      <c r="AN635" s="40"/>
      <c r="AO635" s="40"/>
      <c r="AP635" s="40"/>
      <c r="AQ635" s="40"/>
      <c r="AR635" s="40"/>
      <c r="AS635" s="40"/>
      <c r="AT635" s="40"/>
      <c r="AU635" s="40"/>
      <c r="AV635" s="40"/>
      <c r="AW635" s="40"/>
      <c r="AX635" s="40"/>
      <c r="AY635" s="41"/>
      <c r="AZ635" s="41"/>
      <c r="BA635" s="41"/>
      <c r="BB635" s="41"/>
      <c r="BC635" s="41"/>
      <c r="BD635" s="41"/>
      <c r="BE635" s="41"/>
      <c r="BF635" s="41"/>
      <c r="BG635" s="41"/>
      <c r="BH635" s="41"/>
      <c r="BI635" s="41"/>
      <c r="BJ635" s="41"/>
      <c r="BK635" s="41"/>
      <c r="BL635" s="41"/>
      <c r="BM635" s="41"/>
      <c r="BN635" s="41"/>
      <c r="BO635" s="41"/>
      <c r="BP635" s="41"/>
      <c r="BQ635" s="41"/>
      <c r="BR635" s="41"/>
      <c r="BS635" s="41"/>
      <c r="BT635" s="41"/>
      <c r="BU635" s="41"/>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502"/>
      <c r="AL636" s="502"/>
      <c r="AM636" s="40"/>
      <c r="AN636" s="40"/>
      <c r="AO636" s="40"/>
      <c r="AP636" s="40"/>
      <c r="AQ636" s="40"/>
      <c r="AR636" s="40"/>
      <c r="AS636" s="40"/>
      <c r="AT636" s="40"/>
      <c r="AU636" s="40"/>
      <c r="AV636" s="40"/>
      <c r="AW636" s="40"/>
      <c r="AX636" s="40"/>
      <c r="AY636" s="41"/>
      <c r="AZ636" s="41"/>
      <c r="BA636" s="41"/>
      <c r="BB636" s="41"/>
      <c r="BC636" s="41"/>
      <c r="BD636" s="41"/>
      <c r="BE636" s="41"/>
      <c r="BF636" s="41"/>
      <c r="BG636" s="41"/>
      <c r="BH636" s="41"/>
      <c r="BI636" s="41"/>
      <c r="BJ636" s="41"/>
      <c r="BK636" s="41"/>
      <c r="BL636" s="41"/>
      <c r="BM636" s="41"/>
      <c r="BN636" s="41"/>
      <c r="BO636" s="41"/>
      <c r="BP636" s="41"/>
      <c r="BQ636" s="41"/>
      <c r="BR636" s="41"/>
      <c r="BS636" s="41"/>
      <c r="BT636" s="41"/>
      <c r="BU636" s="41"/>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502"/>
      <c r="AL637" s="502"/>
      <c r="AM637" s="40"/>
      <c r="AN637" s="40"/>
      <c r="AO637" s="40"/>
      <c r="AP637" s="40"/>
      <c r="AQ637" s="40"/>
      <c r="AR637" s="40"/>
      <c r="AS637" s="40"/>
      <c r="AT637" s="40"/>
      <c r="AU637" s="40"/>
      <c r="AV637" s="40"/>
      <c r="AW637" s="40"/>
      <c r="AX637" s="40"/>
      <c r="AY637" s="41"/>
      <c r="AZ637" s="41"/>
      <c r="BA637" s="41"/>
      <c r="BB637" s="41"/>
      <c r="BC637" s="41"/>
      <c r="BD637" s="41"/>
      <c r="BE637" s="41"/>
      <c r="BF637" s="41"/>
      <c r="BG637" s="41"/>
      <c r="BH637" s="41"/>
      <c r="BI637" s="41"/>
      <c r="BJ637" s="41"/>
      <c r="BK637" s="41"/>
      <c r="BL637" s="41"/>
      <c r="BM637" s="41"/>
      <c r="BN637" s="41"/>
      <c r="BO637" s="41"/>
      <c r="BP637" s="41"/>
      <c r="BQ637" s="41"/>
      <c r="BR637" s="41"/>
      <c r="BS637" s="41"/>
      <c r="BT637" s="41"/>
      <c r="BU637" s="41"/>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502"/>
      <c r="AL638" s="502"/>
      <c r="AM638" s="40"/>
      <c r="AN638" s="40"/>
      <c r="AO638" s="40"/>
      <c r="AP638" s="40"/>
      <c r="AQ638" s="40"/>
      <c r="AR638" s="40"/>
      <c r="AS638" s="40"/>
      <c r="AT638" s="40"/>
      <c r="AU638" s="40"/>
      <c r="AV638" s="40"/>
      <c r="AW638" s="40"/>
      <c r="AX638" s="40"/>
      <c r="AY638" s="41"/>
      <c r="AZ638" s="41"/>
      <c r="BA638" s="41"/>
      <c r="BB638" s="41"/>
      <c r="BC638" s="41"/>
      <c r="BD638" s="41"/>
      <c r="BE638" s="41"/>
      <c r="BF638" s="41"/>
      <c r="BG638" s="41"/>
      <c r="BH638" s="41"/>
      <c r="BI638" s="41"/>
      <c r="BJ638" s="41"/>
      <c r="BK638" s="41"/>
      <c r="BL638" s="41"/>
      <c r="BM638" s="41"/>
      <c r="BN638" s="41"/>
      <c r="BO638" s="41"/>
      <c r="BP638" s="41"/>
      <c r="BQ638" s="41"/>
      <c r="BR638" s="41"/>
      <c r="BS638" s="41"/>
      <c r="BT638" s="41"/>
      <c r="BU638" s="41"/>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502"/>
      <c r="AL639" s="502"/>
      <c r="AM639" s="40"/>
      <c r="AN639" s="40"/>
      <c r="AO639" s="40"/>
      <c r="AP639" s="40"/>
      <c r="AQ639" s="40"/>
      <c r="AR639" s="40"/>
      <c r="AS639" s="40"/>
      <c r="AT639" s="40"/>
      <c r="AU639" s="40"/>
      <c r="AV639" s="40"/>
      <c r="AW639" s="40"/>
      <c r="AX639" s="40"/>
      <c r="AY639" s="41"/>
      <c r="AZ639" s="41"/>
      <c r="BA639" s="41"/>
      <c r="BB639" s="41"/>
      <c r="BC639" s="41"/>
      <c r="BD639" s="41"/>
      <c r="BE639" s="41"/>
      <c r="BF639" s="41"/>
      <c r="BG639" s="41"/>
      <c r="BH639" s="41"/>
      <c r="BI639" s="41"/>
      <c r="BJ639" s="41"/>
      <c r="BK639" s="41"/>
      <c r="BL639" s="41"/>
      <c r="BM639" s="41"/>
      <c r="BN639" s="41"/>
      <c r="BO639" s="41"/>
      <c r="BP639" s="41"/>
      <c r="BQ639" s="41"/>
      <c r="BR639" s="41"/>
      <c r="BS639" s="41"/>
      <c r="BT639" s="41"/>
      <c r="BU639" s="41"/>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502"/>
      <c r="AL640" s="502"/>
      <c r="AM640" s="40"/>
      <c r="AN640" s="40"/>
      <c r="AO640" s="40"/>
      <c r="AP640" s="40"/>
      <c r="AQ640" s="40"/>
      <c r="AR640" s="40"/>
      <c r="AS640" s="40"/>
      <c r="AT640" s="40"/>
      <c r="AU640" s="40"/>
      <c r="AV640" s="40"/>
      <c r="AW640" s="40"/>
      <c r="AX640" s="40"/>
      <c r="AY640" s="41"/>
      <c r="AZ640" s="41"/>
      <c r="BA640" s="41"/>
      <c r="BB640" s="41"/>
      <c r="BC640" s="41"/>
      <c r="BD640" s="41"/>
      <c r="BE640" s="41"/>
      <c r="BF640" s="41"/>
      <c r="BG640" s="41"/>
      <c r="BH640" s="41"/>
      <c r="BI640" s="41"/>
      <c r="BJ640" s="41"/>
      <c r="BK640" s="41"/>
      <c r="BL640" s="41"/>
      <c r="BM640" s="41"/>
      <c r="BN640" s="41"/>
      <c r="BO640" s="41"/>
      <c r="BP640" s="41"/>
      <c r="BQ640" s="41"/>
      <c r="BR640" s="41"/>
      <c r="BS640" s="41"/>
      <c r="BT640" s="41"/>
      <c r="BU640" s="41"/>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502"/>
      <c r="AL641" s="502"/>
      <c r="AM641" s="40"/>
      <c r="AN641" s="40"/>
      <c r="AO641" s="40"/>
      <c r="AP641" s="40"/>
      <c r="AQ641" s="40"/>
      <c r="AR641" s="40"/>
      <c r="AS641" s="40"/>
      <c r="AT641" s="40"/>
      <c r="AU641" s="40"/>
      <c r="AV641" s="40"/>
      <c r="AW641" s="40"/>
      <c r="AX641" s="40"/>
      <c r="AY641" s="41"/>
      <c r="AZ641" s="41"/>
      <c r="BA641" s="41"/>
      <c r="BB641" s="41"/>
      <c r="BC641" s="41"/>
      <c r="BD641" s="41"/>
      <c r="BE641" s="41"/>
      <c r="BF641" s="41"/>
      <c r="BG641" s="41"/>
      <c r="BH641" s="41"/>
      <c r="BI641" s="41"/>
      <c r="BJ641" s="41"/>
      <c r="BK641" s="41"/>
      <c r="BL641" s="41"/>
      <c r="BM641" s="41"/>
      <c r="BN641" s="41"/>
      <c r="BO641" s="41"/>
      <c r="BP641" s="41"/>
      <c r="BQ641" s="41"/>
      <c r="BR641" s="41"/>
      <c r="BS641" s="41"/>
      <c r="BT641" s="41"/>
      <c r="BU641" s="41"/>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502"/>
      <c r="AL642" s="502"/>
      <c r="AM642" s="40"/>
      <c r="AN642" s="40"/>
      <c r="AO642" s="40"/>
      <c r="AP642" s="40"/>
      <c r="AQ642" s="40"/>
      <c r="AR642" s="40"/>
      <c r="AS642" s="40"/>
      <c r="AT642" s="40"/>
      <c r="AU642" s="40"/>
      <c r="AV642" s="40"/>
      <c r="AW642" s="40"/>
      <c r="AX642" s="40"/>
      <c r="AY642" s="41"/>
      <c r="AZ642" s="41"/>
      <c r="BA642" s="41"/>
      <c r="BB642" s="41"/>
      <c r="BC642" s="41"/>
      <c r="BD642" s="41"/>
      <c r="BE642" s="41"/>
      <c r="BF642" s="41"/>
      <c r="BG642" s="41"/>
      <c r="BH642" s="41"/>
      <c r="BI642" s="41"/>
      <c r="BJ642" s="41"/>
      <c r="BK642" s="41"/>
      <c r="BL642" s="41"/>
      <c r="BM642" s="41"/>
      <c r="BN642" s="41"/>
      <c r="BO642" s="41"/>
      <c r="BP642" s="41"/>
      <c r="BQ642" s="41"/>
      <c r="BR642" s="41"/>
      <c r="BS642" s="41"/>
      <c r="BT642" s="41"/>
      <c r="BU642" s="41"/>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502"/>
      <c r="AL643" s="502"/>
      <c r="AM643" s="40"/>
      <c r="AN643" s="40"/>
      <c r="AO643" s="40"/>
      <c r="AP643" s="40"/>
      <c r="AQ643" s="40"/>
      <c r="AR643" s="40"/>
      <c r="AS643" s="40"/>
      <c r="AT643" s="40"/>
      <c r="AU643" s="40"/>
      <c r="AV643" s="40"/>
      <c r="AW643" s="40"/>
      <c r="AX643" s="40"/>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502"/>
      <c r="AL644" s="502"/>
      <c r="AM644" s="40"/>
      <c r="AN644" s="40"/>
      <c r="AO644" s="40"/>
      <c r="AP644" s="40"/>
      <c r="AQ644" s="40"/>
      <c r="AR644" s="40"/>
      <c r="AS644" s="40"/>
      <c r="AT644" s="40"/>
      <c r="AU644" s="40"/>
      <c r="AV644" s="40"/>
      <c r="AW644" s="40"/>
      <c r="AX644" s="40"/>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502"/>
      <c r="AL645" s="502"/>
      <c r="AM645" s="40"/>
      <c r="AN645" s="40"/>
      <c r="AO645" s="40"/>
      <c r="AP645" s="40"/>
      <c r="AQ645" s="40"/>
      <c r="AR645" s="40"/>
      <c r="AS645" s="40"/>
      <c r="AT645" s="40"/>
      <c r="AU645" s="40"/>
      <c r="AV645" s="40"/>
      <c r="AW645" s="40"/>
      <c r="AX645" s="40"/>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502"/>
      <c r="AL646" s="502"/>
      <c r="AM646" s="40"/>
      <c r="AN646" s="40"/>
      <c r="AO646" s="40"/>
      <c r="AP646" s="40"/>
      <c r="AQ646" s="40"/>
      <c r="AR646" s="40"/>
      <c r="AS646" s="40"/>
      <c r="AT646" s="40"/>
      <c r="AU646" s="40"/>
      <c r="AV646" s="40"/>
      <c r="AW646" s="40"/>
      <c r="AX646" s="40"/>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502"/>
      <c r="AL647" s="502"/>
      <c r="AM647" s="40"/>
      <c r="AN647" s="40"/>
      <c r="AO647" s="40"/>
      <c r="AP647" s="40"/>
      <c r="AQ647" s="40"/>
      <c r="AR647" s="40"/>
      <c r="AS647" s="40"/>
      <c r="AT647" s="40"/>
      <c r="AU647" s="40"/>
      <c r="AV647" s="40"/>
      <c r="AW647" s="40"/>
      <c r="AX647" s="40"/>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502"/>
      <c r="AL648" s="502"/>
      <c r="AM648" s="40"/>
      <c r="AN648" s="40"/>
      <c r="AO648" s="40"/>
      <c r="AP648" s="40"/>
      <c r="AQ648" s="40"/>
      <c r="AR648" s="40"/>
      <c r="AS648" s="40"/>
      <c r="AT648" s="40"/>
      <c r="AU648" s="40"/>
      <c r="AV648" s="40"/>
      <c r="AW648" s="40"/>
      <c r="AX648" s="40"/>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502"/>
      <c r="AL649" s="502"/>
      <c r="AM649" s="40"/>
      <c r="AN649" s="40"/>
      <c r="AO649" s="40"/>
      <c r="AP649" s="40"/>
      <c r="AQ649" s="40"/>
      <c r="AR649" s="40"/>
      <c r="AS649" s="40"/>
      <c r="AT649" s="40"/>
      <c r="AU649" s="40"/>
      <c r="AV649" s="40"/>
      <c r="AW649" s="40"/>
      <c r="AX649" s="40"/>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502"/>
      <c r="AL650" s="502"/>
      <c r="AM650" s="40"/>
      <c r="AN650" s="40"/>
      <c r="AO650" s="40"/>
      <c r="AP650" s="40"/>
      <c r="AQ650" s="40"/>
      <c r="AR650" s="40"/>
      <c r="AS650" s="40"/>
      <c r="AT650" s="40"/>
      <c r="AU650" s="40"/>
      <c r="AV650" s="40"/>
      <c r="AW650" s="40"/>
      <c r="AX650" s="40"/>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502"/>
      <c r="AL651" s="502"/>
      <c r="AM651" s="40"/>
      <c r="AN651" s="40"/>
      <c r="AO651" s="40"/>
      <c r="AP651" s="40"/>
      <c r="AQ651" s="40"/>
      <c r="AR651" s="40"/>
      <c r="AS651" s="40"/>
      <c r="AT651" s="40"/>
      <c r="AU651" s="40"/>
      <c r="AV651" s="40"/>
      <c r="AW651" s="40"/>
      <c r="AX651" s="40"/>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502"/>
      <c r="AL652" s="502"/>
      <c r="AM652" s="40"/>
      <c r="AN652" s="40"/>
      <c r="AO652" s="40"/>
      <c r="AP652" s="40"/>
      <c r="AQ652" s="40"/>
      <c r="AR652" s="40"/>
      <c r="AS652" s="40"/>
      <c r="AT652" s="40"/>
      <c r="AU652" s="40"/>
      <c r="AV652" s="40"/>
      <c r="AW652" s="40"/>
      <c r="AX652" s="40"/>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502"/>
      <c r="AL653" s="502"/>
      <c r="AM653" s="40"/>
      <c r="AN653" s="40"/>
      <c r="AO653" s="40"/>
      <c r="AP653" s="40"/>
      <c r="AQ653" s="40"/>
      <c r="AR653" s="40"/>
      <c r="AS653" s="40"/>
      <c r="AT653" s="40"/>
      <c r="AU653" s="40"/>
      <c r="AV653" s="40"/>
      <c r="AW653" s="40"/>
      <c r="AX653" s="40"/>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502"/>
      <c r="AL654" s="502"/>
      <c r="AM654" s="40"/>
      <c r="AN654" s="40"/>
      <c r="AO654" s="40"/>
      <c r="AP654" s="40"/>
      <c r="AQ654" s="40"/>
      <c r="AR654" s="40"/>
      <c r="AS654" s="40"/>
      <c r="AT654" s="40"/>
      <c r="AU654" s="40"/>
      <c r="AV654" s="40"/>
      <c r="AW654" s="40"/>
      <c r="AX654" s="40"/>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502"/>
      <c r="AL655" s="502"/>
      <c r="AM655" s="40"/>
      <c r="AN655" s="40"/>
      <c r="AO655" s="40"/>
      <c r="AP655" s="40"/>
      <c r="AQ655" s="40"/>
      <c r="AR655" s="40"/>
      <c r="AS655" s="40"/>
      <c r="AT655" s="40"/>
      <c r="AU655" s="40"/>
      <c r="AV655" s="40"/>
      <c r="AW655" s="40"/>
      <c r="AX655" s="40"/>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502"/>
      <c r="AL656" s="502"/>
      <c r="AM656" s="40"/>
      <c r="AN656" s="40"/>
      <c r="AO656" s="40"/>
      <c r="AP656" s="40"/>
      <c r="AQ656" s="40"/>
      <c r="AR656" s="40"/>
      <c r="AS656" s="40"/>
      <c r="AT656" s="40"/>
      <c r="AU656" s="40"/>
      <c r="AV656" s="40"/>
      <c r="AW656" s="40"/>
      <c r="AX656" s="40"/>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502"/>
      <c r="AL657" s="502"/>
      <c r="AM657" s="40"/>
      <c r="AN657" s="40"/>
      <c r="AO657" s="40"/>
      <c r="AP657" s="40"/>
      <c r="AQ657" s="40"/>
      <c r="AR657" s="40"/>
      <c r="AS657" s="40"/>
      <c r="AT657" s="40"/>
      <c r="AU657" s="40"/>
      <c r="AV657" s="40"/>
      <c r="AW657" s="40"/>
      <c r="AX657" s="40"/>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502"/>
      <c r="AL658" s="502"/>
      <c r="AM658" s="40"/>
      <c r="AN658" s="40"/>
      <c r="AO658" s="40"/>
      <c r="AP658" s="40"/>
      <c r="AQ658" s="40"/>
      <c r="AR658" s="40"/>
      <c r="AS658" s="40"/>
      <c r="AT658" s="40"/>
      <c r="AU658" s="40"/>
      <c r="AV658" s="40"/>
      <c r="AW658" s="40"/>
      <c r="AX658" s="40"/>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502"/>
      <c r="AL659" s="502"/>
      <c r="AM659" s="40"/>
      <c r="AN659" s="40"/>
      <c r="AO659" s="40"/>
      <c r="AP659" s="40"/>
      <c r="AQ659" s="40"/>
      <c r="AR659" s="40"/>
      <c r="AS659" s="40"/>
      <c r="AT659" s="40"/>
      <c r="AU659" s="40"/>
      <c r="AV659" s="40"/>
      <c r="AW659" s="40"/>
      <c r="AX659" s="40"/>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502"/>
      <c r="AL660" s="502"/>
      <c r="AM660" s="40"/>
      <c r="AN660" s="40"/>
      <c r="AO660" s="40"/>
      <c r="AP660" s="40"/>
      <c r="AQ660" s="40"/>
      <c r="AR660" s="40"/>
      <c r="AS660" s="40"/>
      <c r="AT660" s="40"/>
      <c r="AU660" s="40"/>
      <c r="AV660" s="40"/>
      <c r="AW660" s="40"/>
      <c r="AX660" s="40"/>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502"/>
      <c r="AL661" s="502"/>
      <c r="AM661" s="40"/>
      <c r="AN661" s="40"/>
      <c r="AO661" s="40"/>
      <c r="AP661" s="40"/>
      <c r="AQ661" s="40"/>
      <c r="AR661" s="40"/>
      <c r="AS661" s="40"/>
      <c r="AT661" s="40"/>
      <c r="AU661" s="40"/>
      <c r="AV661" s="40"/>
      <c r="AW661" s="40"/>
      <c r="AX661" s="40"/>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502"/>
      <c r="AL662" s="502"/>
      <c r="AM662" s="40"/>
      <c r="AN662" s="40"/>
      <c r="AO662" s="40"/>
      <c r="AP662" s="40"/>
      <c r="AQ662" s="40"/>
      <c r="AR662" s="40"/>
      <c r="AS662" s="40"/>
      <c r="AT662" s="40"/>
      <c r="AU662" s="40"/>
      <c r="AV662" s="40"/>
      <c r="AW662" s="40"/>
      <c r="AX662" s="40"/>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502"/>
      <c r="AL663" s="502"/>
      <c r="AM663" s="40"/>
      <c r="AN663" s="40"/>
      <c r="AO663" s="40"/>
      <c r="AP663" s="40"/>
      <c r="AQ663" s="40"/>
      <c r="AR663" s="40"/>
      <c r="AS663" s="40"/>
      <c r="AT663" s="40"/>
      <c r="AU663" s="40"/>
      <c r="AV663" s="40"/>
      <c r="AW663" s="40"/>
      <c r="AX663" s="40"/>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502"/>
      <c r="AL664" s="502"/>
      <c r="AM664" s="40"/>
      <c r="AN664" s="40"/>
      <c r="AO664" s="40"/>
      <c r="AP664" s="40"/>
      <c r="AQ664" s="40"/>
      <c r="AR664" s="40"/>
      <c r="AS664" s="40"/>
      <c r="AT664" s="40"/>
      <c r="AU664" s="40"/>
      <c r="AV664" s="40"/>
      <c r="AW664" s="40"/>
      <c r="AX664" s="40"/>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502"/>
      <c r="AL665" s="502"/>
      <c r="AM665" s="40"/>
      <c r="AN665" s="40"/>
      <c r="AO665" s="40"/>
      <c r="AP665" s="40"/>
      <c r="AQ665" s="40"/>
      <c r="AR665" s="40"/>
      <c r="AS665" s="40"/>
      <c r="AT665" s="40"/>
      <c r="AU665" s="40"/>
      <c r="AV665" s="40"/>
      <c r="AW665" s="40"/>
      <c r="AX665" s="40"/>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502"/>
      <c r="AL666" s="502"/>
      <c r="AM666" s="40"/>
      <c r="AN666" s="40"/>
      <c r="AO666" s="40"/>
      <c r="AP666" s="40"/>
      <c r="AQ666" s="40"/>
      <c r="AR666" s="40"/>
      <c r="AS666" s="40"/>
      <c r="AT666" s="40"/>
      <c r="AU666" s="40"/>
      <c r="AV666" s="40"/>
      <c r="AW666" s="40"/>
      <c r="AX666" s="40"/>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502"/>
      <c r="AL667" s="502"/>
      <c r="AM667" s="40"/>
      <c r="AN667" s="40"/>
      <c r="AO667" s="40"/>
      <c r="AP667" s="40"/>
      <c r="AQ667" s="40"/>
      <c r="AR667" s="40"/>
      <c r="AS667" s="40"/>
      <c r="AT667" s="40"/>
      <c r="AU667" s="40"/>
      <c r="AV667" s="40"/>
      <c r="AW667" s="40"/>
      <c r="AX667" s="40"/>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502"/>
      <c r="AL668" s="502"/>
      <c r="AM668" s="40"/>
      <c r="AN668" s="40"/>
      <c r="AO668" s="40"/>
      <c r="AP668" s="40"/>
      <c r="AQ668" s="40"/>
      <c r="AR668" s="40"/>
      <c r="AS668" s="40"/>
      <c r="AT668" s="40"/>
      <c r="AU668" s="40"/>
      <c r="AV668" s="40"/>
      <c r="AW668" s="40"/>
      <c r="AX668" s="40"/>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502"/>
      <c r="AL669" s="502"/>
      <c r="AM669" s="40"/>
      <c r="AN669" s="40"/>
      <c r="AO669" s="40"/>
      <c r="AP669" s="40"/>
      <c r="AQ669" s="40"/>
      <c r="AR669" s="40"/>
      <c r="AS669" s="40"/>
      <c r="AT669" s="40"/>
      <c r="AU669" s="40"/>
      <c r="AV669" s="40"/>
      <c r="AW669" s="40"/>
      <c r="AX669" s="40"/>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502"/>
      <c r="AL670" s="502"/>
      <c r="AM670" s="40"/>
      <c r="AN670" s="40"/>
      <c r="AO670" s="40"/>
      <c r="AP670" s="40"/>
      <c r="AQ670" s="40"/>
      <c r="AR670" s="40"/>
      <c r="AS670" s="40"/>
      <c r="AT670" s="40"/>
      <c r="AU670" s="40"/>
      <c r="AV670" s="40"/>
      <c r="AW670" s="40"/>
      <c r="AX670" s="40"/>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502"/>
      <c r="AL671" s="502"/>
      <c r="AM671" s="40"/>
      <c r="AN671" s="40"/>
      <c r="AO671" s="40"/>
      <c r="AP671" s="40"/>
      <c r="AQ671" s="40"/>
      <c r="AR671" s="40"/>
      <c r="AS671" s="40"/>
      <c r="AT671" s="40"/>
      <c r="AU671" s="40"/>
      <c r="AV671" s="40"/>
      <c r="AW671" s="40"/>
      <c r="AX671" s="40"/>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502"/>
      <c r="AL672" s="502"/>
      <c r="AM672" s="40"/>
      <c r="AN672" s="40"/>
      <c r="AO672" s="40"/>
      <c r="AP672" s="40"/>
      <c r="AQ672" s="40"/>
      <c r="AR672" s="40"/>
      <c r="AS672" s="40"/>
      <c r="AT672" s="40"/>
      <c r="AU672" s="40"/>
      <c r="AV672" s="40"/>
      <c r="AW672" s="40"/>
      <c r="AX672" s="40"/>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502"/>
      <c r="AL673" s="502"/>
      <c r="AM673" s="40"/>
      <c r="AN673" s="40"/>
      <c r="AO673" s="40"/>
      <c r="AP673" s="40"/>
      <c r="AQ673" s="40"/>
      <c r="AR673" s="40"/>
      <c r="AS673" s="40"/>
      <c r="AT673" s="40"/>
      <c r="AU673" s="40"/>
      <c r="AV673" s="40"/>
      <c r="AW673" s="40"/>
      <c r="AX673" s="40"/>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502"/>
      <c r="AL674" s="502"/>
      <c r="AM674" s="40"/>
      <c r="AN674" s="40"/>
      <c r="AO674" s="40"/>
      <c r="AP674" s="40"/>
      <c r="AQ674" s="40"/>
      <c r="AR674" s="40"/>
      <c r="AS674" s="40"/>
      <c r="AT674" s="40"/>
      <c r="AU674" s="40"/>
      <c r="AV674" s="40"/>
      <c r="AW674" s="40"/>
      <c r="AX674" s="40"/>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502"/>
      <c r="AL675" s="502"/>
      <c r="AM675" s="40"/>
      <c r="AN675" s="40"/>
      <c r="AO675" s="40"/>
      <c r="AP675" s="40"/>
      <c r="AQ675" s="40"/>
      <c r="AR675" s="40"/>
      <c r="AS675" s="40"/>
      <c r="AT675" s="40"/>
      <c r="AU675" s="40"/>
      <c r="AV675" s="40"/>
      <c r="AW675" s="40"/>
      <c r="AX675" s="40"/>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502"/>
      <c r="AL676" s="502"/>
      <c r="AM676" s="40"/>
      <c r="AN676" s="40"/>
      <c r="AO676" s="40"/>
      <c r="AP676" s="40"/>
      <c r="AQ676" s="40"/>
      <c r="AR676" s="40"/>
      <c r="AS676" s="40"/>
      <c r="AT676" s="40"/>
      <c r="AU676" s="40"/>
      <c r="AV676" s="40"/>
      <c r="AW676" s="40"/>
      <c r="AX676" s="40"/>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502"/>
      <c r="AL677" s="502"/>
      <c r="AM677" s="40"/>
      <c r="AN677" s="40"/>
      <c r="AO677" s="40"/>
      <c r="AP677" s="40"/>
      <c r="AQ677" s="40"/>
      <c r="AR677" s="40"/>
      <c r="AS677" s="40"/>
      <c r="AT677" s="40"/>
      <c r="AU677" s="40"/>
      <c r="AV677" s="40"/>
      <c r="AW677" s="40"/>
      <c r="AX677" s="40"/>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502"/>
      <c r="AL678" s="502"/>
      <c r="AM678" s="40"/>
      <c r="AN678" s="40"/>
      <c r="AO678" s="40"/>
      <c r="AP678" s="40"/>
      <c r="AQ678" s="40"/>
      <c r="AR678" s="40"/>
      <c r="AS678" s="40"/>
      <c r="AT678" s="40"/>
      <c r="AU678" s="40"/>
      <c r="AV678" s="40"/>
      <c r="AW678" s="40"/>
      <c r="AX678" s="40"/>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502"/>
      <c r="AL679" s="502"/>
      <c r="AM679" s="40"/>
      <c r="AN679" s="40"/>
      <c r="AO679" s="40"/>
      <c r="AP679" s="40"/>
      <c r="AQ679" s="40"/>
      <c r="AR679" s="40"/>
      <c r="AS679" s="40"/>
      <c r="AT679" s="40"/>
      <c r="AU679" s="40"/>
      <c r="AV679" s="40"/>
      <c r="AW679" s="40"/>
      <c r="AX679" s="40"/>
      <c r="AY679" s="41"/>
      <c r="AZ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502"/>
      <c r="AL680" s="502"/>
      <c r="AM680" s="40"/>
      <c r="AN680" s="40"/>
      <c r="AO680" s="40"/>
      <c r="AP680" s="40"/>
      <c r="AQ680" s="40"/>
      <c r="AR680" s="40"/>
      <c r="AS680" s="40"/>
      <c r="AT680" s="40"/>
      <c r="AU680" s="40"/>
      <c r="AV680" s="40"/>
      <c r="AW680" s="40"/>
      <c r="AX680" s="40"/>
      <c r="AY680" s="41"/>
      <c r="AZ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502"/>
      <c r="AL681" s="502"/>
      <c r="AM681" s="40"/>
      <c r="AN681" s="40"/>
      <c r="AO681" s="40"/>
      <c r="AP681" s="40"/>
      <c r="AQ681" s="40"/>
      <c r="AR681" s="40"/>
      <c r="AS681" s="40"/>
      <c r="AT681" s="40"/>
      <c r="AU681" s="40"/>
      <c r="AV681" s="40"/>
      <c r="AW681" s="40"/>
      <c r="AX681" s="40"/>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502"/>
      <c r="AL682" s="502"/>
      <c r="AM682" s="40"/>
      <c r="AN682" s="40"/>
      <c r="AO682" s="40"/>
      <c r="AP682" s="40"/>
      <c r="AQ682" s="40"/>
      <c r="AR682" s="40"/>
      <c r="AS682" s="40"/>
      <c r="AT682" s="40"/>
      <c r="AU682" s="40"/>
      <c r="AV682" s="40"/>
      <c r="AW682" s="40"/>
      <c r="AX682" s="40"/>
      <c r="AY682" s="41"/>
      <c r="AZ682" s="41"/>
      <c r="BA682" s="41"/>
      <c r="BB682" s="41"/>
      <c r="BC682" s="41"/>
      <c r="BD682" s="41"/>
      <c r="BE682" s="41"/>
      <c r="BF682" s="41"/>
      <c r="BG682" s="41"/>
      <c r="BH682" s="41"/>
      <c r="BI682" s="41"/>
      <c r="BJ682" s="41"/>
      <c r="BK682" s="41"/>
      <c r="BL682" s="41"/>
      <c r="BM682" s="41"/>
      <c r="BN682" s="41"/>
      <c r="BO682" s="41"/>
      <c r="BP682" s="41"/>
      <c r="BQ682" s="41"/>
      <c r="BR682" s="41"/>
      <c r="BS682" s="41"/>
      <c r="BT682" s="41"/>
      <c r="BU682" s="41"/>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502"/>
      <c r="AL683" s="502"/>
      <c r="AM683" s="40"/>
      <c r="AN683" s="40"/>
      <c r="AO683" s="40"/>
      <c r="AP683" s="40"/>
      <c r="AQ683" s="40"/>
      <c r="AR683" s="40"/>
      <c r="AS683" s="40"/>
      <c r="AT683" s="40"/>
      <c r="AU683" s="40"/>
      <c r="AV683" s="40"/>
      <c r="AW683" s="40"/>
      <c r="AX683" s="40"/>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502"/>
      <c r="AL684" s="502"/>
      <c r="AM684" s="40"/>
      <c r="AN684" s="40"/>
      <c r="AO684" s="40"/>
      <c r="AP684" s="40"/>
      <c r="AQ684" s="40"/>
      <c r="AR684" s="40"/>
      <c r="AS684" s="40"/>
      <c r="AT684" s="40"/>
      <c r="AU684" s="40"/>
      <c r="AV684" s="40"/>
      <c r="AW684" s="40"/>
      <c r="AX684" s="40"/>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502"/>
      <c r="AL685" s="502"/>
      <c r="AM685" s="40"/>
      <c r="AN685" s="40"/>
      <c r="AO685" s="40"/>
      <c r="AP685" s="40"/>
      <c r="AQ685" s="40"/>
      <c r="AR685" s="40"/>
      <c r="AS685" s="40"/>
      <c r="AT685" s="40"/>
      <c r="AU685" s="40"/>
      <c r="AV685" s="40"/>
      <c r="AW685" s="40"/>
      <c r="AX685" s="40"/>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502"/>
      <c r="AL686" s="502"/>
      <c r="AM686" s="40"/>
      <c r="AN686" s="40"/>
      <c r="AO686" s="40"/>
      <c r="AP686" s="40"/>
      <c r="AQ686" s="40"/>
      <c r="AR686" s="40"/>
      <c r="AS686" s="40"/>
      <c r="AT686" s="40"/>
      <c r="AU686" s="40"/>
      <c r="AV686" s="40"/>
      <c r="AW686" s="40"/>
      <c r="AX686" s="40"/>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502"/>
      <c r="AL687" s="502"/>
      <c r="AM687" s="40"/>
      <c r="AN687" s="40"/>
      <c r="AO687" s="40"/>
      <c r="AP687" s="40"/>
      <c r="AQ687" s="40"/>
      <c r="AR687" s="40"/>
      <c r="AS687" s="40"/>
      <c r="AT687" s="40"/>
      <c r="AU687" s="40"/>
      <c r="AV687" s="40"/>
      <c r="AW687" s="40"/>
      <c r="AX687" s="40"/>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502"/>
      <c r="AL688" s="502"/>
      <c r="AM688" s="40"/>
      <c r="AN688" s="40"/>
      <c r="AO688" s="40"/>
      <c r="AP688" s="40"/>
      <c r="AQ688" s="40"/>
      <c r="AR688" s="40"/>
      <c r="AS688" s="40"/>
      <c r="AT688" s="40"/>
      <c r="AU688" s="40"/>
      <c r="AV688" s="40"/>
      <c r="AW688" s="40"/>
      <c r="AX688" s="40"/>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502"/>
      <c r="AL689" s="502"/>
      <c r="AM689" s="40"/>
      <c r="AN689" s="40"/>
      <c r="AO689" s="40"/>
      <c r="AP689" s="40"/>
      <c r="AQ689" s="40"/>
      <c r="AR689" s="40"/>
      <c r="AS689" s="40"/>
      <c r="AT689" s="40"/>
      <c r="AU689" s="40"/>
      <c r="AV689" s="40"/>
      <c r="AW689" s="40"/>
      <c r="AX689" s="40"/>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502"/>
      <c r="AL690" s="502"/>
      <c r="AM690" s="40"/>
      <c r="AN690" s="40"/>
      <c r="AO690" s="40"/>
      <c r="AP690" s="40"/>
      <c r="AQ690" s="40"/>
      <c r="AR690" s="40"/>
      <c r="AS690" s="40"/>
      <c r="AT690" s="40"/>
      <c r="AU690" s="40"/>
      <c r="AV690" s="40"/>
      <c r="AW690" s="40"/>
      <c r="AX690" s="40"/>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502"/>
      <c r="AL691" s="502"/>
      <c r="AM691" s="40"/>
      <c r="AN691" s="40"/>
      <c r="AO691" s="40"/>
      <c r="AP691" s="40"/>
      <c r="AQ691" s="40"/>
      <c r="AR691" s="40"/>
      <c r="AS691" s="40"/>
      <c r="AT691" s="40"/>
      <c r="AU691" s="40"/>
      <c r="AV691" s="40"/>
      <c r="AW691" s="40"/>
      <c r="AX691" s="40"/>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502"/>
      <c r="AL692" s="502"/>
      <c r="AM692" s="40"/>
      <c r="AN692" s="40"/>
      <c r="AO692" s="40"/>
      <c r="AP692" s="40"/>
      <c r="AQ692" s="40"/>
      <c r="AR692" s="40"/>
      <c r="AS692" s="40"/>
      <c r="AT692" s="40"/>
      <c r="AU692" s="40"/>
      <c r="AV692" s="40"/>
      <c r="AW692" s="40"/>
      <c r="AX692" s="40"/>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502"/>
      <c r="AL693" s="502"/>
      <c r="AM693" s="40"/>
      <c r="AN693" s="40"/>
      <c r="AO693" s="40"/>
      <c r="AP693" s="40"/>
      <c r="AQ693" s="40"/>
      <c r="AR693" s="40"/>
      <c r="AS693" s="40"/>
      <c r="AT693" s="40"/>
      <c r="AU693" s="40"/>
      <c r="AV693" s="40"/>
      <c r="AW693" s="40"/>
      <c r="AX693" s="40"/>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502"/>
      <c r="AL694" s="502"/>
      <c r="AM694" s="40"/>
      <c r="AN694" s="40"/>
      <c r="AO694" s="40"/>
      <c r="AP694" s="40"/>
      <c r="AQ694" s="40"/>
      <c r="AR694" s="40"/>
      <c r="AS694" s="40"/>
      <c r="AT694" s="40"/>
      <c r="AU694" s="40"/>
      <c r="AV694" s="40"/>
      <c r="AW694" s="40"/>
      <c r="AX694" s="40"/>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502"/>
      <c r="AL695" s="502"/>
      <c r="AM695" s="40"/>
      <c r="AN695" s="40"/>
      <c r="AO695" s="40"/>
      <c r="AP695" s="40"/>
      <c r="AQ695" s="40"/>
      <c r="AR695" s="40"/>
      <c r="AS695" s="40"/>
      <c r="AT695" s="40"/>
      <c r="AU695" s="40"/>
      <c r="AV695" s="40"/>
      <c r="AW695" s="40"/>
      <c r="AX695" s="40"/>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502"/>
      <c r="AL696" s="502"/>
      <c r="AM696" s="40"/>
      <c r="AN696" s="40"/>
      <c r="AO696" s="40"/>
      <c r="AP696" s="40"/>
      <c r="AQ696" s="40"/>
      <c r="AR696" s="40"/>
      <c r="AS696" s="40"/>
      <c r="AT696" s="40"/>
      <c r="AU696" s="40"/>
      <c r="AV696" s="40"/>
      <c r="AW696" s="40"/>
      <c r="AX696" s="40"/>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502"/>
      <c r="AL697" s="502"/>
      <c r="AM697" s="40"/>
      <c r="AN697" s="40"/>
      <c r="AO697" s="40"/>
      <c r="AP697" s="40"/>
      <c r="AQ697" s="40"/>
      <c r="AR697" s="40"/>
      <c r="AS697" s="40"/>
      <c r="AT697" s="40"/>
      <c r="AU697" s="40"/>
      <c r="AV697" s="40"/>
      <c r="AW697" s="40"/>
      <c r="AX697" s="40"/>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502"/>
      <c r="AL698" s="502"/>
      <c r="AM698" s="40"/>
      <c r="AN698" s="40"/>
      <c r="AO698" s="40"/>
      <c r="AP698" s="40"/>
      <c r="AQ698" s="40"/>
      <c r="AR698" s="40"/>
      <c r="AS698" s="40"/>
      <c r="AT698" s="40"/>
      <c r="AU698" s="40"/>
      <c r="AV698" s="40"/>
      <c r="AW698" s="40"/>
      <c r="AX698" s="40"/>
      <c r="AY698" s="41"/>
      <c r="AZ698" s="41"/>
      <c r="BA698" s="41"/>
      <c r="BB698" s="41"/>
      <c r="BC698" s="41"/>
      <c r="BD698" s="41"/>
      <c r="BE698" s="41"/>
      <c r="BF698" s="41"/>
      <c r="BG698" s="41"/>
      <c r="BH698" s="41"/>
      <c r="BI698" s="41"/>
      <c r="BJ698" s="41"/>
      <c r="BK698" s="41"/>
      <c r="BL698" s="41"/>
      <c r="BM698" s="41"/>
      <c r="BN698" s="41"/>
      <c r="BO698" s="41"/>
      <c r="BP698" s="41"/>
      <c r="BQ698" s="41"/>
      <c r="BR698" s="41"/>
      <c r="BS698" s="41"/>
      <c r="BT698" s="41"/>
      <c r="BU698" s="41"/>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502"/>
      <c r="AL699" s="502"/>
      <c r="AM699" s="40"/>
      <c r="AN699" s="40"/>
      <c r="AO699" s="40"/>
      <c r="AP699" s="40"/>
      <c r="AQ699" s="40"/>
      <c r="AR699" s="40"/>
      <c r="AS699" s="40"/>
      <c r="AT699" s="40"/>
      <c r="AU699" s="40"/>
      <c r="AV699" s="40"/>
      <c r="AW699" s="40"/>
      <c r="AX699" s="40"/>
      <c r="AY699" s="41"/>
      <c r="AZ699" s="41"/>
      <c r="BA699" s="41"/>
      <c r="BB699" s="41"/>
      <c r="BC699" s="41"/>
      <c r="BD699" s="41"/>
      <c r="BE699" s="41"/>
      <c r="BF699" s="41"/>
      <c r="BG699" s="41"/>
      <c r="BH699" s="41"/>
      <c r="BI699" s="41"/>
      <c r="BJ699" s="41"/>
      <c r="BK699" s="41"/>
      <c r="BL699" s="41"/>
      <c r="BM699" s="41"/>
      <c r="BN699" s="41"/>
      <c r="BO699" s="41"/>
      <c r="BP699" s="41"/>
      <c r="BQ699" s="41"/>
      <c r="BR699" s="41"/>
      <c r="BS699" s="41"/>
      <c r="BT699" s="41"/>
      <c r="BU699" s="41"/>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502"/>
      <c r="AL700" s="502"/>
      <c r="AM700" s="40"/>
      <c r="AN700" s="40"/>
      <c r="AO700" s="40"/>
      <c r="AP700" s="40"/>
      <c r="AQ700" s="40"/>
      <c r="AR700" s="40"/>
      <c r="AS700" s="40"/>
      <c r="AT700" s="40"/>
      <c r="AU700" s="40"/>
      <c r="AV700" s="40"/>
      <c r="AW700" s="40"/>
      <c r="AX700" s="40"/>
      <c r="AY700" s="41"/>
      <c r="AZ700" s="41"/>
      <c r="BA700" s="41"/>
      <c r="BB700" s="41"/>
      <c r="BC700" s="41"/>
      <c r="BD700" s="41"/>
      <c r="BE700" s="41"/>
      <c r="BF700" s="41"/>
      <c r="BG700" s="41"/>
      <c r="BH700" s="41"/>
      <c r="BI700" s="41"/>
      <c r="BJ700" s="41"/>
      <c r="BK700" s="41"/>
      <c r="BL700" s="41"/>
      <c r="BM700" s="41"/>
      <c r="BN700" s="41"/>
      <c r="BO700" s="41"/>
      <c r="BP700" s="41"/>
      <c r="BQ700" s="41"/>
      <c r="BR700" s="41"/>
      <c r="BS700" s="41"/>
      <c r="BT700" s="41"/>
      <c r="BU700" s="41"/>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502"/>
      <c r="AL701" s="502"/>
      <c r="AM701" s="40"/>
      <c r="AN701" s="40"/>
      <c r="AO701" s="40"/>
      <c r="AP701" s="40"/>
      <c r="AQ701" s="40"/>
      <c r="AR701" s="40"/>
      <c r="AS701" s="40"/>
      <c r="AT701" s="40"/>
      <c r="AU701" s="40"/>
      <c r="AV701" s="40"/>
      <c r="AW701" s="40"/>
      <c r="AX701" s="40"/>
      <c r="AY701" s="41"/>
      <c r="AZ701" s="41"/>
      <c r="BA701" s="41"/>
      <c r="BB701" s="41"/>
      <c r="BC701" s="41"/>
      <c r="BD701" s="41"/>
      <c r="BE701" s="41"/>
      <c r="BF701" s="41"/>
      <c r="BG701" s="41"/>
      <c r="BH701" s="41"/>
      <c r="BI701" s="41"/>
      <c r="BJ701" s="41"/>
      <c r="BK701" s="41"/>
      <c r="BL701" s="41"/>
      <c r="BM701" s="41"/>
      <c r="BN701" s="41"/>
      <c r="BO701" s="41"/>
      <c r="BP701" s="41"/>
      <c r="BQ701" s="41"/>
      <c r="BR701" s="41"/>
      <c r="BS701" s="41"/>
      <c r="BT701" s="41"/>
      <c r="BU701" s="41"/>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502"/>
      <c r="AL702" s="502"/>
      <c r="AM702" s="40"/>
      <c r="AN702" s="40"/>
      <c r="AO702" s="40"/>
      <c r="AP702" s="40"/>
      <c r="AQ702" s="40"/>
      <c r="AR702" s="40"/>
      <c r="AS702" s="40"/>
      <c r="AT702" s="40"/>
      <c r="AU702" s="40"/>
      <c r="AV702" s="40"/>
      <c r="AW702" s="40"/>
      <c r="AX702" s="40"/>
      <c r="AY702" s="41"/>
      <c r="AZ702" s="41"/>
      <c r="BA702" s="41"/>
      <c r="BB702" s="41"/>
      <c r="BC702" s="41"/>
      <c r="BD702" s="41"/>
      <c r="BE702" s="41"/>
      <c r="BF702" s="41"/>
      <c r="BG702" s="41"/>
      <c r="BH702" s="41"/>
      <c r="BI702" s="41"/>
      <c r="BJ702" s="41"/>
      <c r="BK702" s="41"/>
      <c r="BL702" s="41"/>
      <c r="BM702" s="41"/>
      <c r="BN702" s="41"/>
      <c r="BO702" s="41"/>
      <c r="BP702" s="41"/>
      <c r="BQ702" s="41"/>
      <c r="BR702" s="41"/>
      <c r="BS702" s="41"/>
      <c r="BT702" s="41"/>
      <c r="BU702" s="41"/>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502"/>
      <c r="AL703" s="502"/>
      <c r="AM703" s="40"/>
      <c r="AN703" s="40"/>
      <c r="AO703" s="40"/>
      <c r="AP703" s="40"/>
      <c r="AQ703" s="40"/>
      <c r="AR703" s="40"/>
      <c r="AS703" s="40"/>
      <c r="AT703" s="40"/>
      <c r="AU703" s="40"/>
      <c r="AV703" s="40"/>
      <c r="AW703" s="40"/>
      <c r="AX703" s="40"/>
      <c r="AY703" s="41"/>
      <c r="AZ703" s="41"/>
      <c r="BA703" s="41"/>
      <c r="BB703" s="41"/>
      <c r="BC703" s="41"/>
      <c r="BD703" s="41"/>
      <c r="BE703" s="41"/>
      <c r="BF703" s="41"/>
      <c r="BG703" s="41"/>
      <c r="BH703" s="41"/>
      <c r="BI703" s="41"/>
      <c r="BJ703" s="41"/>
      <c r="BK703" s="41"/>
      <c r="BL703" s="41"/>
      <c r="BM703" s="41"/>
      <c r="BN703" s="41"/>
      <c r="BO703" s="41"/>
      <c r="BP703" s="41"/>
      <c r="BQ703" s="41"/>
      <c r="BR703" s="41"/>
      <c r="BS703" s="41"/>
      <c r="BT703" s="41"/>
      <c r="BU703" s="41"/>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502"/>
      <c r="AL704" s="502"/>
      <c r="AM704" s="40"/>
      <c r="AN704" s="40"/>
      <c r="AO704" s="40"/>
      <c r="AP704" s="40"/>
      <c r="AQ704" s="40"/>
      <c r="AR704" s="40"/>
      <c r="AS704" s="40"/>
      <c r="AT704" s="40"/>
      <c r="AU704" s="40"/>
      <c r="AV704" s="40"/>
      <c r="AW704" s="40"/>
      <c r="AX704" s="40"/>
      <c r="AY704" s="41"/>
      <c r="AZ704" s="41"/>
      <c r="BA704" s="41"/>
      <c r="BB704" s="41"/>
      <c r="BC704" s="41"/>
      <c r="BD704" s="41"/>
      <c r="BE704" s="41"/>
      <c r="BF704" s="41"/>
      <c r="BG704" s="41"/>
      <c r="BH704" s="41"/>
      <c r="BI704" s="41"/>
      <c r="BJ704" s="41"/>
      <c r="BK704" s="41"/>
      <c r="BL704" s="41"/>
      <c r="BM704" s="41"/>
      <c r="BN704" s="41"/>
      <c r="BO704" s="41"/>
      <c r="BP704" s="41"/>
      <c r="BQ704" s="41"/>
      <c r="BR704" s="41"/>
      <c r="BS704" s="41"/>
      <c r="BT704" s="41"/>
      <c r="BU704" s="41"/>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502"/>
      <c r="AL705" s="502"/>
      <c r="AM705" s="40"/>
      <c r="AN705" s="40"/>
      <c r="AO705" s="40"/>
      <c r="AP705" s="40"/>
      <c r="AQ705" s="40"/>
      <c r="AR705" s="40"/>
      <c r="AS705" s="40"/>
      <c r="AT705" s="40"/>
      <c r="AU705" s="40"/>
      <c r="AV705" s="40"/>
      <c r="AW705" s="40"/>
      <c r="AX705" s="40"/>
      <c r="AY705" s="41"/>
      <c r="AZ705" s="41"/>
      <c r="BA705" s="41"/>
      <c r="BB705" s="41"/>
      <c r="BC705" s="41"/>
      <c r="BD705" s="41"/>
      <c r="BE705" s="41"/>
      <c r="BF705" s="41"/>
      <c r="BG705" s="41"/>
      <c r="BH705" s="41"/>
      <c r="BI705" s="41"/>
      <c r="BJ705" s="41"/>
      <c r="BK705" s="41"/>
      <c r="BL705" s="41"/>
      <c r="BM705" s="41"/>
      <c r="BN705" s="41"/>
      <c r="BO705" s="41"/>
      <c r="BP705" s="41"/>
      <c r="BQ705" s="41"/>
      <c r="BR705" s="41"/>
      <c r="BS705" s="41"/>
      <c r="BT705" s="41"/>
      <c r="BU705" s="41"/>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502"/>
      <c r="AL706" s="502"/>
      <c r="AM706" s="40"/>
      <c r="AN706" s="40"/>
      <c r="AO706" s="40"/>
      <c r="AP706" s="40"/>
      <c r="AQ706" s="40"/>
      <c r="AR706" s="40"/>
      <c r="AS706" s="40"/>
      <c r="AT706" s="40"/>
      <c r="AU706" s="40"/>
      <c r="AV706" s="40"/>
      <c r="AW706" s="40"/>
      <c r="AX706" s="40"/>
      <c r="AY706" s="41"/>
      <c r="AZ706" s="41"/>
      <c r="BA706" s="41"/>
      <c r="BB706" s="41"/>
      <c r="BC706" s="41"/>
      <c r="BD706" s="41"/>
      <c r="BE706" s="41"/>
      <c r="BF706" s="41"/>
      <c r="BG706" s="41"/>
      <c r="BH706" s="41"/>
      <c r="BI706" s="41"/>
      <c r="BJ706" s="41"/>
      <c r="BK706" s="41"/>
      <c r="BL706" s="41"/>
      <c r="BM706" s="41"/>
      <c r="BN706" s="41"/>
      <c r="BO706" s="41"/>
      <c r="BP706" s="41"/>
      <c r="BQ706" s="41"/>
      <c r="BR706" s="41"/>
      <c r="BS706" s="41"/>
      <c r="BT706" s="41"/>
      <c r="BU706" s="41"/>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502"/>
      <c r="AL707" s="502"/>
      <c r="AM707" s="40"/>
      <c r="AN707" s="40"/>
      <c r="AO707" s="40"/>
      <c r="AP707" s="40"/>
      <c r="AQ707" s="40"/>
      <c r="AR707" s="40"/>
      <c r="AS707" s="40"/>
      <c r="AT707" s="40"/>
      <c r="AU707" s="40"/>
      <c r="AV707" s="40"/>
      <c r="AW707" s="40"/>
      <c r="AX707" s="40"/>
      <c r="AY707" s="41"/>
      <c r="AZ707" s="41"/>
      <c r="BA707" s="41"/>
      <c r="BB707" s="41"/>
      <c r="BC707" s="41"/>
      <c r="BD707" s="41"/>
      <c r="BE707" s="41"/>
      <c r="BF707" s="41"/>
      <c r="BG707" s="41"/>
      <c r="BH707" s="41"/>
      <c r="BI707" s="41"/>
      <c r="BJ707" s="41"/>
      <c r="BK707" s="41"/>
      <c r="BL707" s="41"/>
      <c r="BM707" s="41"/>
      <c r="BN707" s="41"/>
      <c r="BO707" s="41"/>
      <c r="BP707" s="41"/>
      <c r="BQ707" s="41"/>
      <c r="BR707" s="41"/>
      <c r="BS707" s="41"/>
      <c r="BT707" s="41"/>
      <c r="BU707" s="41"/>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502"/>
      <c r="AL708" s="502"/>
      <c r="AM708" s="40"/>
      <c r="AN708" s="40"/>
      <c r="AO708" s="40"/>
      <c r="AP708" s="40"/>
      <c r="AQ708" s="40"/>
      <c r="AR708" s="40"/>
      <c r="AS708" s="40"/>
      <c r="AT708" s="40"/>
      <c r="AU708" s="40"/>
      <c r="AV708" s="40"/>
      <c r="AW708" s="40"/>
      <c r="AX708" s="40"/>
      <c r="AY708" s="41"/>
      <c r="AZ708" s="41"/>
      <c r="BA708" s="41"/>
      <c r="BB708" s="41"/>
      <c r="BC708" s="41"/>
      <c r="BD708" s="41"/>
      <c r="BE708" s="41"/>
      <c r="BF708" s="41"/>
      <c r="BG708" s="41"/>
      <c r="BH708" s="41"/>
      <c r="BI708" s="41"/>
      <c r="BJ708" s="41"/>
      <c r="BK708" s="41"/>
      <c r="BL708" s="41"/>
      <c r="BM708" s="41"/>
      <c r="BN708" s="41"/>
      <c r="BO708" s="41"/>
      <c r="BP708" s="41"/>
      <c r="BQ708" s="41"/>
      <c r="BR708" s="41"/>
      <c r="BS708" s="41"/>
      <c r="BT708" s="41"/>
      <c r="BU708" s="41"/>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502"/>
      <c r="AL709" s="502"/>
      <c r="AM709" s="40"/>
      <c r="AN709" s="40"/>
      <c r="AO709" s="40"/>
      <c r="AP709" s="40"/>
      <c r="AQ709" s="40"/>
      <c r="AR709" s="40"/>
      <c r="AS709" s="40"/>
      <c r="AT709" s="40"/>
      <c r="AU709" s="40"/>
      <c r="AV709" s="40"/>
      <c r="AW709" s="40"/>
      <c r="AX709" s="40"/>
      <c r="AY709" s="41"/>
      <c r="AZ709" s="41"/>
      <c r="BA709" s="41"/>
      <c r="BB709" s="41"/>
      <c r="BC709" s="41"/>
      <c r="BD709" s="41"/>
      <c r="BE709" s="41"/>
      <c r="BF709" s="41"/>
      <c r="BG709" s="41"/>
      <c r="BH709" s="41"/>
      <c r="BI709" s="41"/>
      <c r="BJ709" s="41"/>
      <c r="BK709" s="41"/>
      <c r="BL709" s="41"/>
      <c r="BM709" s="41"/>
      <c r="BN709" s="41"/>
      <c r="BO709" s="41"/>
      <c r="BP709" s="41"/>
      <c r="BQ709" s="41"/>
      <c r="BR709" s="41"/>
      <c r="BS709" s="41"/>
      <c r="BT709" s="41"/>
      <c r="BU709" s="41"/>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502"/>
      <c r="AL710" s="502"/>
      <c r="AM710" s="40"/>
      <c r="AN710" s="40"/>
      <c r="AO710" s="40"/>
      <c r="AP710" s="40"/>
      <c r="AQ710" s="40"/>
      <c r="AR710" s="40"/>
      <c r="AS710" s="40"/>
      <c r="AT710" s="40"/>
      <c r="AU710" s="40"/>
      <c r="AV710" s="40"/>
      <c r="AW710" s="40"/>
      <c r="AX710" s="40"/>
      <c r="AY710" s="41"/>
      <c r="AZ710" s="41"/>
      <c r="BA710" s="41"/>
      <c r="BB710" s="41"/>
      <c r="BC710" s="41"/>
      <c r="BD710" s="41"/>
      <c r="BE710" s="41"/>
      <c r="BF710" s="41"/>
      <c r="BG710" s="41"/>
      <c r="BH710" s="41"/>
      <c r="BI710" s="41"/>
      <c r="BJ710" s="41"/>
      <c r="BK710" s="41"/>
      <c r="BL710" s="41"/>
      <c r="BM710" s="41"/>
      <c r="BN710" s="41"/>
      <c r="BO710" s="41"/>
      <c r="BP710" s="41"/>
      <c r="BQ710" s="41"/>
      <c r="BR710" s="41"/>
      <c r="BS710" s="41"/>
      <c r="BT710" s="41"/>
      <c r="BU710" s="41"/>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502"/>
      <c r="AL711" s="502"/>
      <c r="AM711" s="40"/>
      <c r="AN711" s="40"/>
      <c r="AO711" s="40"/>
      <c r="AP711" s="40"/>
      <c r="AQ711" s="40"/>
      <c r="AR711" s="40"/>
      <c r="AS711" s="40"/>
      <c r="AT711" s="40"/>
      <c r="AU711" s="40"/>
      <c r="AV711" s="40"/>
      <c r="AW711" s="40"/>
      <c r="AX711" s="40"/>
      <c r="AY711" s="41"/>
      <c r="AZ711" s="41"/>
      <c r="BA711" s="41"/>
      <c r="BB711" s="41"/>
      <c r="BC711" s="41"/>
      <c r="BD711" s="41"/>
      <c r="BE711" s="41"/>
      <c r="BF711" s="41"/>
      <c r="BG711" s="41"/>
      <c r="BH711" s="41"/>
      <c r="BI711" s="41"/>
      <c r="BJ711" s="41"/>
      <c r="BK711" s="41"/>
      <c r="BL711" s="41"/>
      <c r="BM711" s="41"/>
      <c r="BN711" s="41"/>
      <c r="BO711" s="41"/>
      <c r="BP711" s="41"/>
      <c r="BQ711" s="41"/>
      <c r="BR711" s="41"/>
      <c r="BS711" s="41"/>
      <c r="BT711" s="41"/>
      <c r="BU711" s="41"/>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502"/>
      <c r="AL712" s="502"/>
      <c r="AM712" s="40"/>
      <c r="AN712" s="40"/>
      <c r="AO712" s="40"/>
      <c r="AP712" s="40"/>
      <c r="AQ712" s="40"/>
      <c r="AR712" s="40"/>
      <c r="AS712" s="40"/>
      <c r="AT712" s="40"/>
      <c r="AU712" s="40"/>
      <c r="AV712" s="40"/>
      <c r="AW712" s="40"/>
      <c r="AX712" s="40"/>
      <c r="AY712" s="41"/>
      <c r="AZ712" s="41"/>
      <c r="BA712" s="41"/>
      <c r="BB712" s="41"/>
      <c r="BC712" s="41"/>
      <c r="BD712" s="41"/>
      <c r="BE712" s="41"/>
      <c r="BF712" s="41"/>
      <c r="BG712" s="41"/>
      <c r="BH712" s="41"/>
      <c r="BI712" s="41"/>
      <c r="BJ712" s="41"/>
      <c r="BK712" s="41"/>
      <c r="BL712" s="41"/>
      <c r="BM712" s="41"/>
      <c r="BN712" s="41"/>
      <c r="BO712" s="41"/>
      <c r="BP712" s="41"/>
      <c r="BQ712" s="41"/>
      <c r="BR712" s="41"/>
      <c r="BS712" s="41"/>
      <c r="BT712" s="41"/>
      <c r="BU712" s="41"/>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502"/>
      <c r="AL713" s="502"/>
      <c r="AM713" s="40"/>
      <c r="AN713" s="40"/>
      <c r="AO713" s="40"/>
      <c r="AP713" s="40"/>
      <c r="AQ713" s="40"/>
      <c r="AR713" s="40"/>
      <c r="AS713" s="40"/>
      <c r="AT713" s="40"/>
      <c r="AU713" s="40"/>
      <c r="AV713" s="40"/>
      <c r="AW713" s="40"/>
      <c r="AX713" s="40"/>
      <c r="AY713" s="41"/>
      <c r="AZ713" s="41"/>
      <c r="BA713" s="41"/>
      <c r="BB713" s="41"/>
      <c r="BC713" s="41"/>
      <c r="BD713" s="41"/>
      <c r="BE713" s="41"/>
      <c r="BF713" s="41"/>
      <c r="BG713" s="41"/>
      <c r="BH713" s="41"/>
      <c r="BI713" s="41"/>
      <c r="BJ713" s="41"/>
      <c r="BK713" s="41"/>
      <c r="BL713" s="41"/>
      <c r="BM713" s="41"/>
      <c r="BN713" s="41"/>
      <c r="BO713" s="41"/>
      <c r="BP713" s="41"/>
      <c r="BQ713" s="41"/>
      <c r="BR713" s="41"/>
      <c r="BS713" s="41"/>
      <c r="BT713" s="41"/>
      <c r="BU713" s="41"/>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502"/>
      <c r="AL714" s="502"/>
      <c r="AM714" s="40"/>
      <c r="AN714" s="40"/>
      <c r="AO714" s="40"/>
      <c r="AP714" s="40"/>
      <c r="AQ714" s="40"/>
      <c r="AR714" s="40"/>
      <c r="AS714" s="40"/>
      <c r="AT714" s="40"/>
      <c r="AU714" s="40"/>
      <c r="AV714" s="40"/>
      <c r="AW714" s="40"/>
      <c r="AX714" s="40"/>
      <c r="AY714" s="41"/>
      <c r="AZ714" s="41"/>
      <c r="BA714" s="41"/>
      <c r="BB714" s="41"/>
      <c r="BC714" s="41"/>
      <c r="BD714" s="41"/>
      <c r="BE714" s="41"/>
      <c r="BF714" s="41"/>
      <c r="BG714" s="41"/>
      <c r="BH714" s="41"/>
      <c r="BI714" s="41"/>
      <c r="BJ714" s="41"/>
      <c r="BK714" s="41"/>
      <c r="BL714" s="41"/>
      <c r="BM714" s="41"/>
      <c r="BN714" s="41"/>
      <c r="BO714" s="41"/>
      <c r="BP714" s="41"/>
      <c r="BQ714" s="41"/>
      <c r="BR714" s="41"/>
      <c r="BS714" s="41"/>
      <c r="BT714" s="41"/>
      <c r="BU714" s="41"/>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502"/>
      <c r="AL715" s="502"/>
      <c r="AM715" s="40"/>
      <c r="AN715" s="40"/>
      <c r="AO715" s="40"/>
      <c r="AP715" s="40"/>
      <c r="AQ715" s="40"/>
      <c r="AR715" s="40"/>
      <c r="AS715" s="40"/>
      <c r="AT715" s="40"/>
      <c r="AU715" s="40"/>
      <c r="AV715" s="40"/>
      <c r="AW715" s="40"/>
      <c r="AX715" s="40"/>
      <c r="AY715" s="41"/>
      <c r="AZ715" s="41"/>
      <c r="BA715" s="41"/>
      <c r="BB715" s="41"/>
      <c r="BC715" s="41"/>
      <c r="BD715" s="41"/>
      <c r="BE715" s="41"/>
      <c r="BF715" s="41"/>
      <c r="BG715" s="41"/>
      <c r="BH715" s="41"/>
      <c r="BI715" s="41"/>
      <c r="BJ715" s="41"/>
      <c r="BK715" s="41"/>
      <c r="BL715" s="41"/>
      <c r="BM715" s="41"/>
      <c r="BN715" s="41"/>
      <c r="BO715" s="41"/>
      <c r="BP715" s="41"/>
      <c r="BQ715" s="41"/>
      <c r="BR715" s="41"/>
      <c r="BS715" s="41"/>
      <c r="BT715" s="41"/>
      <c r="BU715" s="41"/>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502"/>
      <c r="AL716" s="502"/>
      <c r="AM716" s="40"/>
      <c r="AN716" s="40"/>
      <c r="AO716" s="40"/>
      <c r="AP716" s="40"/>
      <c r="AQ716" s="40"/>
      <c r="AR716" s="40"/>
      <c r="AS716" s="40"/>
      <c r="AT716" s="40"/>
      <c r="AU716" s="40"/>
      <c r="AV716" s="40"/>
      <c r="AW716" s="40"/>
      <c r="AX716" s="40"/>
      <c r="AY716" s="41"/>
      <c r="AZ716" s="41"/>
      <c r="BA716" s="41"/>
      <c r="BB716" s="41"/>
      <c r="BC716" s="41"/>
      <c r="BD716" s="41"/>
      <c r="BE716" s="41"/>
      <c r="BF716" s="41"/>
      <c r="BG716" s="41"/>
      <c r="BH716" s="41"/>
      <c r="BI716" s="41"/>
      <c r="BJ716" s="41"/>
      <c r="BK716" s="41"/>
      <c r="BL716" s="41"/>
      <c r="BM716" s="41"/>
      <c r="BN716" s="41"/>
      <c r="BO716" s="41"/>
      <c r="BP716" s="41"/>
      <c r="BQ716" s="41"/>
      <c r="BR716" s="41"/>
      <c r="BS716" s="41"/>
      <c r="BT716" s="41"/>
      <c r="BU716" s="41"/>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502"/>
      <c r="AL717" s="502"/>
      <c r="AM717" s="40"/>
      <c r="AN717" s="40"/>
      <c r="AO717" s="40"/>
      <c r="AP717" s="40"/>
      <c r="AQ717" s="40"/>
      <c r="AR717" s="40"/>
      <c r="AS717" s="40"/>
      <c r="AT717" s="40"/>
      <c r="AU717" s="40"/>
      <c r="AV717" s="40"/>
      <c r="AW717" s="40"/>
      <c r="AX717" s="40"/>
      <c r="AY717" s="41"/>
      <c r="AZ717" s="41"/>
      <c r="BA717" s="41"/>
      <c r="BB717" s="41"/>
      <c r="BC717" s="41"/>
      <c r="BD717" s="41"/>
      <c r="BE717" s="41"/>
      <c r="BF717" s="41"/>
      <c r="BG717" s="41"/>
      <c r="BH717" s="41"/>
      <c r="BI717" s="41"/>
      <c r="BJ717" s="41"/>
      <c r="BK717" s="41"/>
      <c r="BL717" s="41"/>
      <c r="BM717" s="41"/>
      <c r="BN717" s="41"/>
      <c r="BO717" s="41"/>
      <c r="BP717" s="41"/>
      <c r="BQ717" s="41"/>
      <c r="BR717" s="41"/>
      <c r="BS717" s="41"/>
      <c r="BT717" s="41"/>
      <c r="BU717" s="41"/>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502"/>
      <c r="AL718" s="502"/>
      <c r="AM718" s="40"/>
      <c r="AN718" s="40"/>
      <c r="AO718" s="40"/>
      <c r="AP718" s="40"/>
      <c r="AQ718" s="40"/>
      <c r="AR718" s="40"/>
      <c r="AS718" s="40"/>
      <c r="AT718" s="40"/>
      <c r="AU718" s="40"/>
      <c r="AV718" s="40"/>
      <c r="AW718" s="40"/>
      <c r="AX718" s="40"/>
      <c r="AY718" s="41"/>
      <c r="AZ718" s="41"/>
      <c r="BA718" s="41"/>
      <c r="BB718" s="41"/>
      <c r="BC718" s="41"/>
      <c r="BD718" s="41"/>
      <c r="BE718" s="41"/>
      <c r="BF718" s="41"/>
      <c r="BG718" s="41"/>
      <c r="BH718" s="41"/>
      <c r="BI718" s="41"/>
      <c r="BJ718" s="41"/>
      <c r="BK718" s="41"/>
      <c r="BL718" s="41"/>
      <c r="BM718" s="41"/>
      <c r="BN718" s="41"/>
      <c r="BO718" s="41"/>
      <c r="BP718" s="41"/>
      <c r="BQ718" s="41"/>
      <c r="BR718" s="41"/>
      <c r="BS718" s="41"/>
      <c r="BT718" s="41"/>
      <c r="BU718" s="41"/>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502"/>
      <c r="AL719" s="502"/>
      <c r="AM719" s="40"/>
      <c r="AN719" s="40"/>
      <c r="AO719" s="40"/>
      <c r="AP719" s="40"/>
      <c r="AQ719" s="40"/>
      <c r="AR719" s="40"/>
      <c r="AS719" s="40"/>
      <c r="AT719" s="40"/>
      <c r="AU719" s="40"/>
      <c r="AV719" s="40"/>
      <c r="AW719" s="40"/>
      <c r="AX719" s="40"/>
      <c r="AY719" s="41"/>
      <c r="AZ719" s="41"/>
      <c r="BA719" s="41"/>
      <c r="BB719" s="41"/>
      <c r="BC719" s="41"/>
      <c r="BD719" s="41"/>
      <c r="BE719" s="41"/>
      <c r="BF719" s="41"/>
      <c r="BG719" s="41"/>
      <c r="BH719" s="41"/>
      <c r="BI719" s="41"/>
      <c r="BJ719" s="41"/>
      <c r="BK719" s="41"/>
      <c r="BL719" s="41"/>
      <c r="BM719" s="41"/>
      <c r="BN719" s="41"/>
      <c r="BO719" s="41"/>
      <c r="BP719" s="41"/>
      <c r="BQ719" s="41"/>
      <c r="BR719" s="41"/>
      <c r="BS719" s="41"/>
      <c r="BT719" s="41"/>
      <c r="BU719" s="41"/>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502"/>
      <c r="AL720" s="502"/>
      <c r="AM720" s="40"/>
      <c r="AN720" s="40"/>
      <c r="AO720" s="40"/>
      <c r="AP720" s="40"/>
      <c r="AQ720" s="40"/>
      <c r="AR720" s="40"/>
      <c r="AS720" s="40"/>
      <c r="AT720" s="40"/>
      <c r="AU720" s="40"/>
      <c r="AV720" s="40"/>
      <c r="AW720" s="40"/>
      <c r="AX720" s="40"/>
      <c r="AY720" s="41"/>
      <c r="AZ720" s="41"/>
      <c r="BA720" s="41"/>
      <c r="BB720" s="41"/>
      <c r="BC720" s="41"/>
      <c r="BD720" s="41"/>
      <c r="BE720" s="41"/>
      <c r="BF720" s="41"/>
      <c r="BG720" s="41"/>
      <c r="BH720" s="41"/>
      <c r="BI720" s="41"/>
      <c r="BJ720" s="41"/>
      <c r="BK720" s="41"/>
      <c r="BL720" s="41"/>
      <c r="BM720" s="41"/>
      <c r="BN720" s="41"/>
      <c r="BO720" s="41"/>
      <c r="BP720" s="41"/>
      <c r="BQ720" s="41"/>
      <c r="BR720" s="41"/>
      <c r="BS720" s="41"/>
      <c r="BT720" s="41"/>
      <c r="BU720" s="41"/>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502"/>
      <c r="AL721" s="502"/>
      <c r="AM721" s="40"/>
      <c r="AN721" s="40"/>
      <c r="AO721" s="40"/>
      <c r="AP721" s="40"/>
      <c r="AQ721" s="40"/>
      <c r="AR721" s="40"/>
      <c r="AS721" s="40"/>
      <c r="AT721" s="40"/>
      <c r="AU721" s="40"/>
      <c r="AV721" s="40"/>
      <c r="AW721" s="40"/>
      <c r="AX721" s="40"/>
      <c r="AY721" s="41"/>
      <c r="AZ721" s="41"/>
      <c r="BA721" s="41"/>
      <c r="BB721" s="41"/>
      <c r="BC721" s="41"/>
      <c r="BD721" s="41"/>
      <c r="BE721" s="41"/>
      <c r="BF721" s="41"/>
      <c r="BG721" s="41"/>
      <c r="BH721" s="41"/>
      <c r="BI721" s="41"/>
      <c r="BJ721" s="41"/>
      <c r="BK721" s="41"/>
      <c r="BL721" s="41"/>
      <c r="BM721" s="41"/>
      <c r="BN721" s="41"/>
      <c r="BO721" s="41"/>
      <c r="BP721" s="41"/>
      <c r="BQ721" s="41"/>
      <c r="BR721" s="41"/>
      <c r="BS721" s="41"/>
      <c r="BT721" s="41"/>
      <c r="BU721" s="41"/>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502"/>
      <c r="AL722" s="502"/>
      <c r="AM722" s="40"/>
      <c r="AN722" s="40"/>
      <c r="AO722" s="40"/>
      <c r="AP722" s="40"/>
      <c r="AQ722" s="40"/>
      <c r="AR722" s="40"/>
      <c r="AS722" s="40"/>
      <c r="AT722" s="40"/>
      <c r="AU722" s="40"/>
      <c r="AV722" s="40"/>
      <c r="AW722" s="40"/>
      <c r="AX722" s="40"/>
      <c r="AY722" s="41"/>
      <c r="AZ722" s="41"/>
      <c r="BA722" s="41"/>
      <c r="BB722" s="41"/>
      <c r="BC722" s="41"/>
      <c r="BD722" s="41"/>
      <c r="BE722" s="41"/>
      <c r="BF722" s="41"/>
      <c r="BG722" s="41"/>
      <c r="BH722" s="41"/>
      <c r="BI722" s="41"/>
      <c r="BJ722" s="41"/>
      <c r="BK722" s="41"/>
      <c r="BL722" s="41"/>
      <c r="BM722" s="41"/>
      <c r="BN722" s="41"/>
      <c r="BO722" s="41"/>
      <c r="BP722" s="41"/>
      <c r="BQ722" s="41"/>
      <c r="BR722" s="41"/>
      <c r="BS722" s="41"/>
      <c r="BT722" s="41"/>
      <c r="BU722" s="41"/>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502"/>
      <c r="AL723" s="502"/>
      <c r="AM723" s="40"/>
      <c r="AN723" s="40"/>
      <c r="AO723" s="40"/>
      <c r="AP723" s="40"/>
      <c r="AQ723" s="40"/>
      <c r="AR723" s="40"/>
      <c r="AS723" s="40"/>
      <c r="AT723" s="40"/>
      <c r="AU723" s="40"/>
      <c r="AV723" s="40"/>
      <c r="AW723" s="40"/>
      <c r="AX723" s="40"/>
      <c r="AY723" s="41"/>
      <c r="AZ723" s="41"/>
      <c r="BA723" s="41"/>
      <c r="BB723" s="41"/>
      <c r="BC723" s="41"/>
      <c r="BD723" s="41"/>
      <c r="BE723" s="41"/>
      <c r="BF723" s="41"/>
      <c r="BG723" s="41"/>
      <c r="BH723" s="41"/>
      <c r="BI723" s="41"/>
      <c r="BJ723" s="41"/>
      <c r="BK723" s="41"/>
      <c r="BL723" s="41"/>
      <c r="BM723" s="41"/>
      <c r="BN723" s="41"/>
      <c r="BO723" s="41"/>
      <c r="BP723" s="41"/>
      <c r="BQ723" s="41"/>
      <c r="BR723" s="41"/>
      <c r="BS723" s="41"/>
      <c r="BT723" s="41"/>
      <c r="BU723" s="41"/>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502"/>
      <c r="AL724" s="502"/>
      <c r="AM724" s="40"/>
      <c r="AN724" s="40"/>
      <c r="AO724" s="40"/>
      <c r="AP724" s="40"/>
      <c r="AQ724" s="40"/>
      <c r="AR724" s="40"/>
      <c r="AS724" s="40"/>
      <c r="AT724" s="40"/>
      <c r="AU724" s="40"/>
      <c r="AV724" s="40"/>
      <c r="AW724" s="40"/>
      <c r="AX724" s="40"/>
      <c r="AY724" s="41"/>
      <c r="AZ724" s="41"/>
      <c r="BA724" s="41"/>
      <c r="BB724" s="41"/>
      <c r="BC724" s="41"/>
      <c r="BD724" s="41"/>
      <c r="BE724" s="41"/>
      <c r="BF724" s="41"/>
      <c r="BG724" s="41"/>
      <c r="BH724" s="41"/>
      <c r="BI724" s="41"/>
      <c r="BJ724" s="41"/>
      <c r="BK724" s="41"/>
      <c r="BL724" s="41"/>
      <c r="BM724" s="41"/>
      <c r="BN724" s="41"/>
      <c r="BO724" s="41"/>
      <c r="BP724" s="41"/>
      <c r="BQ724" s="41"/>
      <c r="BR724" s="41"/>
      <c r="BS724" s="41"/>
      <c r="BT724" s="41"/>
      <c r="BU724" s="41"/>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502"/>
      <c r="AL725" s="502"/>
      <c r="AM725" s="40"/>
      <c r="AN725" s="40"/>
      <c r="AO725" s="40"/>
      <c r="AP725" s="40"/>
      <c r="AQ725" s="40"/>
      <c r="AR725" s="40"/>
      <c r="AS725" s="40"/>
      <c r="AT725" s="40"/>
      <c r="AU725" s="40"/>
      <c r="AV725" s="40"/>
      <c r="AW725" s="40"/>
      <c r="AX725" s="40"/>
      <c r="AY725" s="41"/>
      <c r="AZ725" s="41"/>
      <c r="BA725" s="41"/>
      <c r="BB725" s="41"/>
      <c r="BC725" s="41"/>
      <c r="BD725" s="41"/>
      <c r="BE725" s="41"/>
      <c r="BF725" s="41"/>
      <c r="BG725" s="41"/>
      <c r="BH725" s="41"/>
      <c r="BI725" s="41"/>
      <c r="BJ725" s="41"/>
      <c r="BK725" s="41"/>
      <c r="BL725" s="41"/>
      <c r="BM725" s="41"/>
      <c r="BN725" s="41"/>
      <c r="BO725" s="41"/>
      <c r="BP725" s="41"/>
      <c r="BQ725" s="41"/>
      <c r="BR725" s="41"/>
      <c r="BS725" s="41"/>
      <c r="BT725" s="41"/>
      <c r="BU725" s="41"/>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502"/>
      <c r="AL726" s="502"/>
      <c r="AM726" s="40"/>
      <c r="AN726" s="40"/>
      <c r="AO726" s="40"/>
      <c r="AP726" s="40"/>
      <c r="AQ726" s="40"/>
      <c r="AR726" s="40"/>
      <c r="AS726" s="40"/>
      <c r="AT726" s="40"/>
      <c r="AU726" s="40"/>
      <c r="AV726" s="40"/>
      <c r="AW726" s="40"/>
      <c r="AX726" s="40"/>
      <c r="AY726" s="41"/>
      <c r="AZ726" s="41"/>
      <c r="BA726" s="41"/>
      <c r="BB726" s="41"/>
      <c r="BC726" s="41"/>
      <c r="BD726" s="41"/>
      <c r="BE726" s="41"/>
      <c r="BF726" s="41"/>
      <c r="BG726" s="41"/>
      <c r="BH726" s="41"/>
      <c r="BI726" s="41"/>
      <c r="BJ726" s="41"/>
      <c r="BK726" s="41"/>
      <c r="BL726" s="41"/>
      <c r="BM726" s="41"/>
      <c r="BN726" s="41"/>
      <c r="BO726" s="41"/>
      <c r="BP726" s="41"/>
      <c r="BQ726" s="41"/>
      <c r="BR726" s="41"/>
      <c r="BS726" s="41"/>
      <c r="BT726" s="41"/>
      <c r="BU726" s="41"/>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502"/>
      <c r="AL727" s="502"/>
      <c r="AM727" s="40"/>
      <c r="AN727" s="40"/>
      <c r="AO727" s="40"/>
      <c r="AP727" s="40"/>
      <c r="AQ727" s="40"/>
      <c r="AR727" s="40"/>
      <c r="AS727" s="40"/>
      <c r="AT727" s="40"/>
      <c r="AU727" s="40"/>
      <c r="AV727" s="40"/>
      <c r="AW727" s="40"/>
      <c r="AX727" s="40"/>
      <c r="AY727" s="41"/>
      <c r="AZ727" s="41"/>
      <c r="BA727" s="41"/>
      <c r="BB727" s="41"/>
      <c r="BC727" s="41"/>
      <c r="BD727" s="41"/>
      <c r="BE727" s="41"/>
      <c r="BF727" s="41"/>
      <c r="BG727" s="41"/>
      <c r="BH727" s="41"/>
      <c r="BI727" s="41"/>
      <c r="BJ727" s="41"/>
      <c r="BK727" s="41"/>
      <c r="BL727" s="41"/>
      <c r="BM727" s="41"/>
      <c r="BN727" s="41"/>
      <c r="BO727" s="41"/>
      <c r="BP727" s="41"/>
      <c r="BQ727" s="41"/>
      <c r="BR727" s="41"/>
      <c r="BS727" s="41"/>
      <c r="BT727" s="41"/>
      <c r="BU727" s="41"/>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502"/>
      <c r="AL728" s="502"/>
      <c r="AM728" s="40"/>
      <c r="AN728" s="40"/>
      <c r="AO728" s="40"/>
      <c r="AP728" s="40"/>
      <c r="AQ728" s="40"/>
      <c r="AR728" s="40"/>
      <c r="AS728" s="40"/>
      <c r="AT728" s="40"/>
      <c r="AU728" s="40"/>
      <c r="AV728" s="40"/>
      <c r="AW728" s="40"/>
      <c r="AX728" s="40"/>
      <c r="AY728" s="41"/>
      <c r="AZ728" s="41"/>
      <c r="BA728" s="41"/>
      <c r="BB728" s="41"/>
      <c r="BC728" s="41"/>
      <c r="BD728" s="41"/>
      <c r="BE728" s="41"/>
      <c r="BF728" s="41"/>
      <c r="BG728" s="41"/>
      <c r="BH728" s="41"/>
      <c r="BI728" s="41"/>
      <c r="BJ728" s="41"/>
      <c r="BK728" s="41"/>
      <c r="BL728" s="41"/>
      <c r="BM728" s="41"/>
      <c r="BN728" s="41"/>
      <c r="BO728" s="41"/>
      <c r="BP728" s="41"/>
      <c r="BQ728" s="41"/>
      <c r="BR728" s="41"/>
      <c r="BS728" s="41"/>
      <c r="BT728" s="41"/>
      <c r="BU728" s="41"/>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502"/>
      <c r="AL729" s="502"/>
      <c r="AM729" s="40"/>
      <c r="AN729" s="40"/>
      <c r="AO729" s="40"/>
      <c r="AP729" s="40"/>
      <c r="AQ729" s="40"/>
      <c r="AR729" s="40"/>
      <c r="AS729" s="40"/>
      <c r="AT729" s="40"/>
      <c r="AU729" s="40"/>
      <c r="AV729" s="40"/>
      <c r="AW729" s="40"/>
      <c r="AX729" s="40"/>
      <c r="AY729" s="41"/>
      <c r="AZ729" s="41"/>
      <c r="BA729" s="41"/>
      <c r="BB729" s="41"/>
      <c r="BC729" s="41"/>
      <c r="BD729" s="41"/>
      <c r="BE729" s="41"/>
      <c r="BF729" s="41"/>
      <c r="BG729" s="41"/>
      <c r="BH729" s="41"/>
      <c r="BI729" s="41"/>
      <c r="BJ729" s="41"/>
      <c r="BK729" s="41"/>
      <c r="BL729" s="41"/>
      <c r="BM729" s="41"/>
      <c r="BN729" s="41"/>
      <c r="BO729" s="41"/>
      <c r="BP729" s="41"/>
      <c r="BQ729" s="41"/>
      <c r="BR729" s="41"/>
      <c r="BS729" s="41"/>
      <c r="BT729" s="41"/>
      <c r="BU729" s="41"/>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502"/>
      <c r="AL730" s="502"/>
      <c r="AM730" s="40"/>
      <c r="AN730" s="40"/>
      <c r="AO730" s="40"/>
      <c r="AP730" s="40"/>
      <c r="AQ730" s="40"/>
      <c r="AR730" s="40"/>
      <c r="AS730" s="40"/>
      <c r="AT730" s="40"/>
      <c r="AU730" s="40"/>
      <c r="AV730" s="40"/>
      <c r="AW730" s="40"/>
      <c r="AX730" s="40"/>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502"/>
      <c r="AL731" s="502"/>
      <c r="AM731" s="40"/>
      <c r="AN731" s="40"/>
      <c r="AO731" s="40"/>
      <c r="AP731" s="40"/>
      <c r="AQ731" s="40"/>
      <c r="AR731" s="40"/>
      <c r="AS731" s="40"/>
      <c r="AT731" s="40"/>
      <c r="AU731" s="40"/>
      <c r="AV731" s="40"/>
      <c r="AW731" s="40"/>
      <c r="AX731" s="40"/>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502"/>
      <c r="AL732" s="502"/>
      <c r="AM732" s="40"/>
      <c r="AN732" s="40"/>
      <c r="AO732" s="40"/>
      <c r="AP732" s="40"/>
      <c r="AQ732" s="40"/>
      <c r="AR732" s="40"/>
      <c r="AS732" s="40"/>
      <c r="AT732" s="40"/>
      <c r="AU732" s="40"/>
      <c r="AV732" s="40"/>
      <c r="AW732" s="40"/>
      <c r="AX732" s="40"/>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502"/>
      <c r="AL733" s="502"/>
      <c r="AM733" s="40"/>
      <c r="AN733" s="40"/>
      <c r="AO733" s="40"/>
      <c r="AP733" s="40"/>
      <c r="AQ733" s="40"/>
      <c r="AR733" s="40"/>
      <c r="AS733" s="40"/>
      <c r="AT733" s="40"/>
      <c r="AU733" s="40"/>
      <c r="AV733" s="40"/>
      <c r="AW733" s="40"/>
      <c r="AX733" s="40"/>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502"/>
      <c r="AL734" s="502"/>
      <c r="AM734" s="40"/>
      <c r="AN734" s="40"/>
      <c r="AO734" s="40"/>
      <c r="AP734" s="40"/>
      <c r="AQ734" s="40"/>
      <c r="AR734" s="40"/>
      <c r="AS734" s="40"/>
      <c r="AT734" s="40"/>
      <c r="AU734" s="40"/>
      <c r="AV734" s="40"/>
      <c r="AW734" s="40"/>
      <c r="AX734" s="40"/>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502"/>
      <c r="AL735" s="502"/>
      <c r="AM735" s="40"/>
      <c r="AN735" s="40"/>
      <c r="AO735" s="40"/>
      <c r="AP735" s="40"/>
      <c r="AQ735" s="40"/>
      <c r="AR735" s="40"/>
      <c r="AS735" s="40"/>
      <c r="AT735" s="40"/>
      <c r="AU735" s="40"/>
      <c r="AV735" s="40"/>
      <c r="AW735" s="40"/>
      <c r="AX735" s="40"/>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502"/>
      <c r="AL736" s="502"/>
      <c r="AM736" s="40"/>
      <c r="AN736" s="40"/>
      <c r="AO736" s="40"/>
      <c r="AP736" s="40"/>
      <c r="AQ736" s="40"/>
      <c r="AR736" s="40"/>
      <c r="AS736" s="40"/>
      <c r="AT736" s="40"/>
      <c r="AU736" s="40"/>
      <c r="AV736" s="40"/>
      <c r="AW736" s="40"/>
      <c r="AX736" s="40"/>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502"/>
      <c r="AL737" s="502"/>
      <c r="AM737" s="40"/>
      <c r="AN737" s="40"/>
      <c r="AO737" s="40"/>
      <c r="AP737" s="40"/>
      <c r="AQ737" s="40"/>
      <c r="AR737" s="40"/>
      <c r="AS737" s="40"/>
      <c r="AT737" s="40"/>
      <c r="AU737" s="40"/>
      <c r="AV737" s="40"/>
      <c r="AW737" s="40"/>
      <c r="AX737" s="40"/>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502"/>
      <c r="AL738" s="502"/>
      <c r="AM738" s="40"/>
      <c r="AN738" s="40"/>
      <c r="AO738" s="40"/>
      <c r="AP738" s="40"/>
      <c r="AQ738" s="40"/>
      <c r="AR738" s="40"/>
      <c r="AS738" s="40"/>
      <c r="AT738" s="40"/>
      <c r="AU738" s="40"/>
      <c r="AV738" s="40"/>
      <c r="AW738" s="40"/>
      <c r="AX738" s="40"/>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502"/>
      <c r="AL739" s="502"/>
      <c r="AM739" s="40"/>
      <c r="AN739" s="40"/>
      <c r="AO739" s="40"/>
      <c r="AP739" s="40"/>
      <c r="AQ739" s="40"/>
      <c r="AR739" s="40"/>
      <c r="AS739" s="40"/>
      <c r="AT739" s="40"/>
      <c r="AU739" s="40"/>
      <c r="AV739" s="40"/>
      <c r="AW739" s="40"/>
      <c r="AX739" s="40"/>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502"/>
      <c r="AL740" s="502"/>
      <c r="AM740" s="40"/>
      <c r="AN740" s="40"/>
      <c r="AO740" s="40"/>
      <c r="AP740" s="40"/>
      <c r="AQ740" s="40"/>
      <c r="AR740" s="40"/>
      <c r="AS740" s="40"/>
      <c r="AT740" s="40"/>
      <c r="AU740" s="40"/>
      <c r="AV740" s="40"/>
      <c r="AW740" s="40"/>
      <c r="AX740" s="40"/>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502"/>
      <c r="AL741" s="502"/>
      <c r="AM741" s="40"/>
      <c r="AN741" s="40"/>
      <c r="AO741" s="40"/>
      <c r="AP741" s="40"/>
      <c r="AQ741" s="40"/>
      <c r="AR741" s="40"/>
      <c r="AS741" s="40"/>
      <c r="AT741" s="40"/>
      <c r="AU741" s="40"/>
      <c r="AV741" s="40"/>
      <c r="AW741" s="40"/>
      <c r="AX741" s="40"/>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502"/>
      <c r="AL742" s="502"/>
      <c r="AM742" s="40"/>
      <c r="AN742" s="40"/>
      <c r="AO742" s="40"/>
      <c r="AP742" s="40"/>
      <c r="AQ742" s="40"/>
      <c r="AR742" s="40"/>
      <c r="AS742" s="40"/>
      <c r="AT742" s="40"/>
      <c r="AU742" s="40"/>
      <c r="AV742" s="40"/>
      <c r="AW742" s="40"/>
      <c r="AX742" s="40"/>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502"/>
      <c r="AL743" s="502"/>
      <c r="AM743" s="40"/>
      <c r="AN743" s="40"/>
      <c r="AO743" s="40"/>
      <c r="AP743" s="40"/>
      <c r="AQ743" s="40"/>
      <c r="AR743" s="40"/>
      <c r="AS743" s="40"/>
      <c r="AT743" s="40"/>
      <c r="AU743" s="40"/>
      <c r="AV743" s="40"/>
      <c r="AW743" s="40"/>
      <c r="AX743" s="40"/>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502"/>
      <c r="AL744" s="502"/>
      <c r="AM744" s="40"/>
      <c r="AN744" s="40"/>
      <c r="AO744" s="40"/>
      <c r="AP744" s="40"/>
      <c r="AQ744" s="40"/>
      <c r="AR744" s="40"/>
      <c r="AS744" s="40"/>
      <c r="AT744" s="40"/>
      <c r="AU744" s="40"/>
      <c r="AV744" s="40"/>
      <c r="AW744" s="40"/>
      <c r="AX744" s="40"/>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502"/>
      <c r="AL745" s="502"/>
      <c r="AM745" s="40"/>
      <c r="AN745" s="40"/>
      <c r="AO745" s="40"/>
      <c r="AP745" s="40"/>
      <c r="AQ745" s="40"/>
      <c r="AR745" s="40"/>
      <c r="AS745" s="40"/>
      <c r="AT745" s="40"/>
      <c r="AU745" s="40"/>
      <c r="AV745" s="40"/>
      <c r="AW745" s="40"/>
      <c r="AX745" s="40"/>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502"/>
      <c r="AL746" s="502"/>
      <c r="AM746" s="40"/>
      <c r="AN746" s="40"/>
      <c r="AO746" s="40"/>
      <c r="AP746" s="40"/>
      <c r="AQ746" s="40"/>
      <c r="AR746" s="40"/>
      <c r="AS746" s="40"/>
      <c r="AT746" s="40"/>
      <c r="AU746" s="40"/>
      <c r="AV746" s="40"/>
      <c r="AW746" s="40"/>
      <c r="AX746" s="40"/>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502"/>
      <c r="AL747" s="502"/>
      <c r="AM747" s="40"/>
      <c r="AN747" s="40"/>
      <c r="AO747" s="40"/>
      <c r="AP747" s="40"/>
      <c r="AQ747" s="40"/>
      <c r="AR747" s="40"/>
      <c r="AS747" s="40"/>
      <c r="AT747" s="40"/>
      <c r="AU747" s="40"/>
      <c r="AV747" s="40"/>
      <c r="AW747" s="40"/>
      <c r="AX747" s="40"/>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502"/>
      <c r="AL748" s="502"/>
      <c r="AM748" s="40"/>
      <c r="AN748" s="40"/>
      <c r="AO748" s="40"/>
      <c r="AP748" s="40"/>
      <c r="AQ748" s="40"/>
      <c r="AR748" s="40"/>
      <c r="AS748" s="40"/>
      <c r="AT748" s="40"/>
      <c r="AU748" s="40"/>
      <c r="AV748" s="40"/>
      <c r="AW748" s="40"/>
      <c r="AX748" s="40"/>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502"/>
      <c r="AL749" s="502"/>
      <c r="AM749" s="40"/>
      <c r="AN749" s="40"/>
      <c r="AO749" s="40"/>
      <c r="AP749" s="40"/>
      <c r="AQ749" s="40"/>
      <c r="AR749" s="40"/>
      <c r="AS749" s="40"/>
      <c r="AT749" s="40"/>
      <c r="AU749" s="40"/>
      <c r="AV749" s="40"/>
      <c r="AW749" s="40"/>
      <c r="AX749" s="40"/>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502"/>
      <c r="AL750" s="502"/>
      <c r="AM750" s="40"/>
      <c r="AN750" s="40"/>
      <c r="AO750" s="40"/>
      <c r="AP750" s="40"/>
      <c r="AQ750" s="40"/>
      <c r="AR750" s="40"/>
      <c r="AS750" s="40"/>
      <c r="AT750" s="40"/>
      <c r="AU750" s="40"/>
      <c r="AV750" s="40"/>
      <c r="AW750" s="40"/>
      <c r="AX750" s="40"/>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502"/>
      <c r="AL751" s="502"/>
      <c r="AM751" s="40"/>
      <c r="AN751" s="40"/>
      <c r="AO751" s="40"/>
      <c r="AP751" s="40"/>
      <c r="AQ751" s="40"/>
      <c r="AR751" s="40"/>
      <c r="AS751" s="40"/>
      <c r="AT751" s="40"/>
      <c r="AU751" s="40"/>
      <c r="AV751" s="40"/>
      <c r="AW751" s="40"/>
      <c r="AX751" s="40"/>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502"/>
      <c r="AL752" s="502"/>
      <c r="AM752" s="40"/>
      <c r="AN752" s="40"/>
      <c r="AO752" s="40"/>
      <c r="AP752" s="40"/>
      <c r="AQ752" s="40"/>
      <c r="AR752" s="40"/>
      <c r="AS752" s="40"/>
      <c r="AT752" s="40"/>
      <c r="AU752" s="40"/>
      <c r="AV752" s="40"/>
      <c r="AW752" s="40"/>
      <c r="AX752" s="40"/>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502"/>
      <c r="AL753" s="502"/>
      <c r="AM753" s="40"/>
      <c r="AN753" s="40"/>
      <c r="AO753" s="40"/>
      <c r="AP753" s="40"/>
      <c r="AQ753" s="40"/>
      <c r="AR753" s="40"/>
      <c r="AS753" s="40"/>
      <c r="AT753" s="40"/>
      <c r="AU753" s="40"/>
      <c r="AV753" s="40"/>
      <c r="AW753" s="40"/>
      <c r="AX753" s="40"/>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502"/>
      <c r="AL754" s="502"/>
      <c r="AM754" s="40"/>
      <c r="AN754" s="40"/>
      <c r="AO754" s="40"/>
      <c r="AP754" s="40"/>
      <c r="AQ754" s="40"/>
      <c r="AR754" s="40"/>
      <c r="AS754" s="40"/>
      <c r="AT754" s="40"/>
      <c r="AU754" s="40"/>
      <c r="AV754" s="40"/>
      <c r="AW754" s="40"/>
      <c r="AX754" s="40"/>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502"/>
      <c r="AL755" s="502"/>
      <c r="AM755" s="40"/>
      <c r="AN755" s="40"/>
      <c r="AO755" s="40"/>
      <c r="AP755" s="40"/>
      <c r="AQ755" s="40"/>
      <c r="AR755" s="40"/>
      <c r="AS755" s="40"/>
      <c r="AT755" s="40"/>
      <c r="AU755" s="40"/>
      <c r="AV755" s="40"/>
      <c r="AW755" s="40"/>
      <c r="AX755" s="40"/>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502"/>
      <c r="AL756" s="502"/>
      <c r="AM756" s="40"/>
      <c r="AN756" s="40"/>
      <c r="AO756" s="40"/>
      <c r="AP756" s="40"/>
      <c r="AQ756" s="40"/>
      <c r="AR756" s="40"/>
      <c r="AS756" s="40"/>
      <c r="AT756" s="40"/>
      <c r="AU756" s="40"/>
      <c r="AV756" s="40"/>
      <c r="AW756" s="40"/>
      <c r="AX756" s="40"/>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502"/>
      <c r="AL757" s="502"/>
      <c r="AM757" s="40"/>
      <c r="AN757" s="40"/>
      <c r="AO757" s="40"/>
      <c r="AP757" s="40"/>
      <c r="AQ757" s="40"/>
      <c r="AR757" s="40"/>
      <c r="AS757" s="40"/>
      <c r="AT757" s="40"/>
      <c r="AU757" s="40"/>
      <c r="AV757" s="40"/>
      <c r="AW757" s="40"/>
      <c r="AX757" s="40"/>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502"/>
      <c r="AL758" s="502"/>
      <c r="AM758" s="40"/>
      <c r="AN758" s="40"/>
      <c r="AO758" s="40"/>
      <c r="AP758" s="40"/>
      <c r="AQ758" s="40"/>
      <c r="AR758" s="40"/>
      <c r="AS758" s="40"/>
      <c r="AT758" s="40"/>
      <c r="AU758" s="40"/>
      <c r="AV758" s="40"/>
      <c r="AW758" s="40"/>
      <c r="AX758" s="40"/>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502"/>
      <c r="AL759" s="502"/>
      <c r="AM759" s="40"/>
      <c r="AN759" s="40"/>
      <c r="AO759" s="40"/>
      <c r="AP759" s="40"/>
      <c r="AQ759" s="40"/>
      <c r="AR759" s="40"/>
      <c r="AS759" s="40"/>
      <c r="AT759" s="40"/>
      <c r="AU759" s="40"/>
      <c r="AV759" s="40"/>
      <c r="AW759" s="40"/>
      <c r="AX759" s="40"/>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502"/>
      <c r="AL760" s="502"/>
      <c r="AM760" s="40"/>
      <c r="AN760" s="40"/>
      <c r="AO760" s="40"/>
      <c r="AP760" s="40"/>
      <c r="AQ760" s="40"/>
      <c r="AR760" s="40"/>
      <c r="AS760" s="40"/>
      <c r="AT760" s="40"/>
      <c r="AU760" s="40"/>
      <c r="AV760" s="40"/>
      <c r="AW760" s="40"/>
      <c r="AX760" s="40"/>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502"/>
      <c r="AL761" s="502"/>
      <c r="AM761" s="40"/>
      <c r="AN761" s="40"/>
      <c r="AO761" s="40"/>
      <c r="AP761" s="40"/>
      <c r="AQ761" s="40"/>
      <c r="AR761" s="40"/>
      <c r="AS761" s="40"/>
      <c r="AT761" s="40"/>
      <c r="AU761" s="40"/>
      <c r="AV761" s="40"/>
      <c r="AW761" s="40"/>
      <c r="AX761" s="40"/>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502"/>
      <c r="AL762" s="502"/>
      <c r="AM762" s="40"/>
      <c r="AN762" s="40"/>
      <c r="AO762" s="40"/>
      <c r="AP762" s="40"/>
      <c r="AQ762" s="40"/>
      <c r="AR762" s="40"/>
      <c r="AS762" s="40"/>
      <c r="AT762" s="40"/>
      <c r="AU762" s="40"/>
      <c r="AV762" s="40"/>
      <c r="AW762" s="40"/>
      <c r="AX762" s="40"/>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502"/>
      <c r="AL763" s="502"/>
      <c r="AM763" s="40"/>
      <c r="AN763" s="40"/>
      <c r="AO763" s="40"/>
      <c r="AP763" s="40"/>
      <c r="AQ763" s="40"/>
      <c r="AR763" s="40"/>
      <c r="AS763" s="40"/>
      <c r="AT763" s="40"/>
      <c r="AU763" s="40"/>
      <c r="AV763" s="40"/>
      <c r="AW763" s="40"/>
      <c r="AX763" s="40"/>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502"/>
      <c r="AL764" s="502"/>
      <c r="AM764" s="40"/>
      <c r="AN764" s="40"/>
      <c r="AO764" s="40"/>
      <c r="AP764" s="40"/>
      <c r="AQ764" s="40"/>
      <c r="AR764" s="40"/>
      <c r="AS764" s="40"/>
      <c r="AT764" s="40"/>
      <c r="AU764" s="40"/>
      <c r="AV764" s="40"/>
      <c r="AW764" s="40"/>
      <c r="AX764" s="40"/>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502"/>
      <c r="AL765" s="502"/>
      <c r="AM765" s="40"/>
      <c r="AN765" s="40"/>
      <c r="AO765" s="40"/>
      <c r="AP765" s="40"/>
      <c r="AQ765" s="40"/>
      <c r="AR765" s="40"/>
      <c r="AS765" s="40"/>
      <c r="AT765" s="40"/>
      <c r="AU765" s="40"/>
      <c r="AV765" s="40"/>
      <c r="AW765" s="40"/>
      <c r="AX765" s="40"/>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502"/>
      <c r="AL766" s="502"/>
      <c r="AM766" s="40"/>
      <c r="AN766" s="40"/>
      <c r="AO766" s="40"/>
      <c r="AP766" s="40"/>
      <c r="AQ766" s="40"/>
      <c r="AR766" s="40"/>
      <c r="AS766" s="40"/>
      <c r="AT766" s="40"/>
      <c r="AU766" s="40"/>
      <c r="AV766" s="40"/>
      <c r="AW766" s="40"/>
      <c r="AX766" s="40"/>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502"/>
      <c r="AL767" s="502"/>
      <c r="AM767" s="40"/>
      <c r="AN767" s="40"/>
      <c r="AO767" s="40"/>
      <c r="AP767" s="40"/>
      <c r="AQ767" s="40"/>
      <c r="AR767" s="40"/>
      <c r="AS767" s="40"/>
      <c r="AT767" s="40"/>
      <c r="AU767" s="40"/>
      <c r="AV767" s="40"/>
      <c r="AW767" s="40"/>
      <c r="AX767" s="40"/>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502"/>
      <c r="AL768" s="502"/>
      <c r="AM768" s="40"/>
      <c r="AN768" s="40"/>
      <c r="AO768" s="40"/>
      <c r="AP768" s="40"/>
      <c r="AQ768" s="40"/>
      <c r="AR768" s="40"/>
      <c r="AS768" s="40"/>
      <c r="AT768" s="40"/>
      <c r="AU768" s="40"/>
      <c r="AV768" s="40"/>
      <c r="AW768" s="40"/>
      <c r="AX768" s="40"/>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502"/>
      <c r="AL769" s="502"/>
      <c r="AM769" s="40"/>
      <c r="AN769" s="40"/>
      <c r="AO769" s="40"/>
      <c r="AP769" s="40"/>
      <c r="AQ769" s="40"/>
      <c r="AR769" s="40"/>
      <c r="AS769" s="40"/>
      <c r="AT769" s="40"/>
      <c r="AU769" s="40"/>
      <c r="AV769" s="40"/>
      <c r="AW769" s="40"/>
      <c r="AX769" s="40"/>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502"/>
      <c r="AL770" s="502"/>
      <c r="AM770" s="40"/>
      <c r="AN770" s="40"/>
      <c r="AO770" s="40"/>
      <c r="AP770" s="40"/>
      <c r="AQ770" s="40"/>
      <c r="AR770" s="40"/>
      <c r="AS770" s="40"/>
      <c r="AT770" s="40"/>
      <c r="AU770" s="40"/>
      <c r="AV770" s="40"/>
      <c r="AW770" s="40"/>
      <c r="AX770" s="40"/>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502"/>
      <c r="AL771" s="502"/>
      <c r="AM771" s="40"/>
      <c r="AN771" s="40"/>
      <c r="AO771" s="40"/>
      <c r="AP771" s="40"/>
      <c r="AQ771" s="40"/>
      <c r="AR771" s="40"/>
      <c r="AS771" s="40"/>
      <c r="AT771" s="40"/>
      <c r="AU771" s="40"/>
      <c r="AV771" s="40"/>
      <c r="AW771" s="40"/>
      <c r="AX771" s="40"/>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502"/>
      <c r="AL772" s="502"/>
      <c r="AM772" s="40"/>
      <c r="AN772" s="40"/>
      <c r="AO772" s="40"/>
      <c r="AP772" s="40"/>
      <c r="AQ772" s="40"/>
      <c r="AR772" s="40"/>
      <c r="AS772" s="40"/>
      <c r="AT772" s="40"/>
      <c r="AU772" s="40"/>
      <c r="AV772" s="40"/>
      <c r="AW772" s="40"/>
      <c r="AX772" s="40"/>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502"/>
      <c r="AL773" s="502"/>
      <c r="AM773" s="40"/>
      <c r="AN773" s="40"/>
      <c r="AO773" s="40"/>
      <c r="AP773" s="40"/>
      <c r="AQ773" s="40"/>
      <c r="AR773" s="40"/>
      <c r="AS773" s="40"/>
      <c r="AT773" s="40"/>
      <c r="AU773" s="40"/>
      <c r="AV773" s="40"/>
      <c r="AW773" s="40"/>
      <c r="AX773" s="40"/>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502"/>
      <c r="AL774" s="502"/>
      <c r="AM774" s="40"/>
      <c r="AN774" s="40"/>
      <c r="AO774" s="40"/>
      <c r="AP774" s="40"/>
      <c r="AQ774" s="40"/>
      <c r="AR774" s="40"/>
      <c r="AS774" s="40"/>
      <c r="AT774" s="40"/>
      <c r="AU774" s="40"/>
      <c r="AV774" s="40"/>
      <c r="AW774" s="40"/>
      <c r="AX774" s="40"/>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502"/>
      <c r="AL775" s="502"/>
      <c r="AM775" s="40"/>
      <c r="AN775" s="40"/>
      <c r="AO775" s="40"/>
      <c r="AP775" s="40"/>
      <c r="AQ775" s="40"/>
      <c r="AR775" s="40"/>
      <c r="AS775" s="40"/>
      <c r="AT775" s="40"/>
      <c r="AU775" s="40"/>
      <c r="AV775" s="40"/>
      <c r="AW775" s="40"/>
      <c r="AX775" s="40"/>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502"/>
      <c r="AL776" s="502"/>
      <c r="AM776" s="40"/>
      <c r="AN776" s="40"/>
      <c r="AO776" s="40"/>
      <c r="AP776" s="40"/>
      <c r="AQ776" s="40"/>
      <c r="AR776" s="40"/>
      <c r="AS776" s="40"/>
      <c r="AT776" s="40"/>
      <c r="AU776" s="40"/>
      <c r="AV776" s="40"/>
      <c r="AW776" s="40"/>
      <c r="AX776" s="40"/>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502"/>
      <c r="AL777" s="502"/>
      <c r="AM777" s="40"/>
      <c r="AN777" s="40"/>
      <c r="AO777" s="40"/>
      <c r="AP777" s="40"/>
      <c r="AQ777" s="40"/>
      <c r="AR777" s="40"/>
      <c r="AS777" s="40"/>
      <c r="AT777" s="40"/>
      <c r="AU777" s="40"/>
      <c r="AV777" s="40"/>
      <c r="AW777" s="40"/>
      <c r="AX777" s="40"/>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502"/>
      <c r="AL778" s="502"/>
      <c r="AM778" s="40"/>
      <c r="AN778" s="40"/>
      <c r="AO778" s="40"/>
      <c r="AP778" s="40"/>
      <c r="AQ778" s="40"/>
      <c r="AR778" s="40"/>
      <c r="AS778" s="40"/>
      <c r="AT778" s="40"/>
      <c r="AU778" s="40"/>
      <c r="AV778" s="40"/>
      <c r="AW778" s="40"/>
      <c r="AX778" s="40"/>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502"/>
      <c r="AL779" s="502"/>
      <c r="AM779" s="40"/>
      <c r="AN779" s="40"/>
      <c r="AO779" s="40"/>
      <c r="AP779" s="40"/>
      <c r="AQ779" s="40"/>
      <c r="AR779" s="40"/>
      <c r="AS779" s="40"/>
      <c r="AT779" s="40"/>
      <c r="AU779" s="40"/>
      <c r="AV779" s="40"/>
      <c r="AW779" s="40"/>
      <c r="AX779" s="40"/>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502"/>
      <c r="AL780" s="502"/>
      <c r="AM780" s="40"/>
      <c r="AN780" s="40"/>
      <c r="AO780" s="40"/>
      <c r="AP780" s="40"/>
      <c r="AQ780" s="40"/>
      <c r="AR780" s="40"/>
      <c r="AS780" s="40"/>
      <c r="AT780" s="40"/>
      <c r="AU780" s="40"/>
      <c r="AV780" s="40"/>
      <c r="AW780" s="40"/>
      <c r="AX780" s="40"/>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502"/>
      <c r="AL781" s="502"/>
      <c r="AM781" s="40"/>
      <c r="AN781" s="40"/>
      <c r="AO781" s="40"/>
      <c r="AP781" s="40"/>
      <c r="AQ781" s="40"/>
      <c r="AR781" s="40"/>
      <c r="AS781" s="40"/>
      <c r="AT781" s="40"/>
      <c r="AU781" s="40"/>
      <c r="AV781" s="40"/>
      <c r="AW781" s="40"/>
      <c r="AX781" s="40"/>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502"/>
      <c r="AL782" s="502"/>
      <c r="AM782" s="40"/>
      <c r="AN782" s="40"/>
      <c r="AO782" s="40"/>
      <c r="AP782" s="40"/>
      <c r="AQ782" s="40"/>
      <c r="AR782" s="40"/>
      <c r="AS782" s="40"/>
      <c r="AT782" s="40"/>
      <c r="AU782" s="40"/>
      <c r="AV782" s="40"/>
      <c r="AW782" s="40"/>
      <c r="AX782" s="40"/>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502"/>
      <c r="AL783" s="502"/>
      <c r="AM783" s="40"/>
      <c r="AN783" s="40"/>
      <c r="AO783" s="40"/>
      <c r="AP783" s="40"/>
      <c r="AQ783" s="40"/>
      <c r="AR783" s="40"/>
      <c r="AS783" s="40"/>
      <c r="AT783" s="40"/>
      <c r="AU783" s="40"/>
      <c r="AV783" s="40"/>
      <c r="AW783" s="40"/>
      <c r="AX783" s="40"/>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502"/>
      <c r="AL784" s="502"/>
      <c r="AM784" s="40"/>
      <c r="AN784" s="40"/>
      <c r="AO784" s="40"/>
      <c r="AP784" s="40"/>
      <c r="AQ784" s="40"/>
      <c r="AR784" s="40"/>
      <c r="AS784" s="40"/>
      <c r="AT784" s="40"/>
      <c r="AU784" s="40"/>
      <c r="AV784" s="40"/>
      <c r="AW784" s="40"/>
      <c r="AX784" s="40"/>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502"/>
      <c r="AL785" s="502"/>
      <c r="AM785" s="40"/>
      <c r="AN785" s="40"/>
      <c r="AO785" s="40"/>
      <c r="AP785" s="40"/>
      <c r="AQ785" s="40"/>
      <c r="AR785" s="40"/>
      <c r="AS785" s="40"/>
      <c r="AT785" s="40"/>
      <c r="AU785" s="40"/>
      <c r="AV785" s="40"/>
      <c r="AW785" s="40"/>
      <c r="AX785" s="40"/>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502"/>
      <c r="AL786" s="502"/>
      <c r="AM786" s="40"/>
      <c r="AN786" s="40"/>
      <c r="AO786" s="40"/>
      <c r="AP786" s="40"/>
      <c r="AQ786" s="40"/>
      <c r="AR786" s="40"/>
      <c r="AS786" s="40"/>
      <c r="AT786" s="40"/>
      <c r="AU786" s="40"/>
      <c r="AV786" s="40"/>
      <c r="AW786" s="40"/>
      <c r="AX786" s="40"/>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502"/>
      <c r="AL787" s="502"/>
      <c r="AM787" s="40"/>
      <c r="AN787" s="40"/>
      <c r="AO787" s="40"/>
      <c r="AP787" s="40"/>
      <c r="AQ787" s="40"/>
      <c r="AR787" s="40"/>
      <c r="AS787" s="40"/>
      <c r="AT787" s="40"/>
      <c r="AU787" s="40"/>
      <c r="AV787" s="40"/>
      <c r="AW787" s="40"/>
      <c r="AX787" s="40"/>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502"/>
      <c r="AL788" s="502"/>
      <c r="AM788" s="40"/>
      <c r="AN788" s="40"/>
      <c r="AO788" s="40"/>
      <c r="AP788" s="40"/>
      <c r="AQ788" s="40"/>
      <c r="AR788" s="40"/>
      <c r="AS788" s="40"/>
      <c r="AT788" s="40"/>
      <c r="AU788" s="40"/>
      <c r="AV788" s="40"/>
      <c r="AW788" s="40"/>
      <c r="AX788" s="40"/>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502"/>
      <c r="AL789" s="502"/>
      <c r="AM789" s="40"/>
      <c r="AN789" s="40"/>
      <c r="AO789" s="40"/>
      <c r="AP789" s="40"/>
      <c r="AQ789" s="40"/>
      <c r="AR789" s="40"/>
      <c r="AS789" s="40"/>
      <c r="AT789" s="40"/>
      <c r="AU789" s="40"/>
      <c r="AV789" s="40"/>
      <c r="AW789" s="40"/>
      <c r="AX789" s="40"/>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502"/>
      <c r="AL790" s="502"/>
      <c r="AM790" s="40"/>
      <c r="AN790" s="40"/>
      <c r="AO790" s="40"/>
      <c r="AP790" s="40"/>
      <c r="AQ790" s="40"/>
      <c r="AR790" s="40"/>
      <c r="AS790" s="40"/>
      <c r="AT790" s="40"/>
      <c r="AU790" s="40"/>
      <c r="AV790" s="40"/>
      <c r="AW790" s="40"/>
      <c r="AX790" s="40"/>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502"/>
      <c r="AL791" s="502"/>
      <c r="AM791" s="40"/>
      <c r="AN791" s="40"/>
      <c r="AO791" s="40"/>
      <c r="AP791" s="40"/>
      <c r="AQ791" s="40"/>
      <c r="AR791" s="40"/>
      <c r="AS791" s="40"/>
      <c r="AT791" s="40"/>
      <c r="AU791" s="40"/>
      <c r="AV791" s="40"/>
      <c r="AW791" s="40"/>
      <c r="AX791" s="40"/>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502"/>
      <c r="AL792" s="502"/>
      <c r="AM792" s="40"/>
      <c r="AN792" s="40"/>
      <c r="AO792" s="40"/>
      <c r="AP792" s="40"/>
      <c r="AQ792" s="40"/>
      <c r="AR792" s="40"/>
      <c r="AS792" s="40"/>
      <c r="AT792" s="40"/>
      <c r="AU792" s="40"/>
      <c r="AV792" s="40"/>
      <c r="AW792" s="40"/>
      <c r="AX792" s="40"/>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502"/>
      <c r="AL793" s="502"/>
      <c r="AM793" s="40"/>
      <c r="AN793" s="40"/>
      <c r="AO793" s="40"/>
      <c r="AP793" s="40"/>
      <c r="AQ793" s="40"/>
      <c r="AR793" s="40"/>
      <c r="AS793" s="40"/>
      <c r="AT793" s="40"/>
      <c r="AU793" s="40"/>
      <c r="AV793" s="40"/>
      <c r="AW793" s="40"/>
      <c r="AX793" s="40"/>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502"/>
      <c r="AL794" s="502"/>
      <c r="AM794" s="40"/>
      <c r="AN794" s="40"/>
      <c r="AO794" s="40"/>
      <c r="AP794" s="40"/>
      <c r="AQ794" s="40"/>
      <c r="AR794" s="40"/>
      <c r="AS794" s="40"/>
      <c r="AT794" s="40"/>
      <c r="AU794" s="40"/>
      <c r="AV794" s="40"/>
      <c r="AW794" s="40"/>
      <c r="AX794" s="40"/>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502"/>
      <c r="AL795" s="502"/>
      <c r="AM795" s="40"/>
      <c r="AN795" s="40"/>
      <c r="AO795" s="40"/>
      <c r="AP795" s="40"/>
      <c r="AQ795" s="40"/>
      <c r="AR795" s="40"/>
      <c r="AS795" s="40"/>
      <c r="AT795" s="40"/>
      <c r="AU795" s="40"/>
      <c r="AV795" s="40"/>
      <c r="AW795" s="40"/>
      <c r="AX795" s="40"/>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502"/>
      <c r="AL796" s="502"/>
      <c r="AM796" s="40"/>
      <c r="AN796" s="40"/>
      <c r="AO796" s="40"/>
      <c r="AP796" s="40"/>
      <c r="AQ796" s="40"/>
      <c r="AR796" s="40"/>
      <c r="AS796" s="40"/>
      <c r="AT796" s="40"/>
      <c r="AU796" s="40"/>
      <c r="AV796" s="40"/>
      <c r="AW796" s="40"/>
      <c r="AX796" s="40"/>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502"/>
      <c r="AL797" s="502"/>
      <c r="AM797" s="40"/>
      <c r="AN797" s="40"/>
      <c r="AO797" s="40"/>
      <c r="AP797" s="40"/>
      <c r="AQ797" s="40"/>
      <c r="AR797" s="40"/>
      <c r="AS797" s="40"/>
      <c r="AT797" s="40"/>
      <c r="AU797" s="40"/>
      <c r="AV797" s="40"/>
      <c r="AW797" s="40"/>
      <c r="AX797" s="40"/>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502"/>
      <c r="AL798" s="502"/>
      <c r="AM798" s="40"/>
      <c r="AN798" s="40"/>
      <c r="AO798" s="40"/>
      <c r="AP798" s="40"/>
      <c r="AQ798" s="40"/>
      <c r="AR798" s="40"/>
      <c r="AS798" s="40"/>
      <c r="AT798" s="40"/>
      <c r="AU798" s="40"/>
      <c r="AV798" s="40"/>
      <c r="AW798" s="40"/>
      <c r="AX798" s="40"/>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502"/>
      <c r="AL799" s="502"/>
      <c r="AM799" s="40"/>
      <c r="AN799" s="40"/>
      <c r="AO799" s="40"/>
      <c r="AP799" s="40"/>
      <c r="AQ799" s="40"/>
      <c r="AR799" s="40"/>
      <c r="AS799" s="40"/>
      <c r="AT799" s="40"/>
      <c r="AU799" s="40"/>
      <c r="AV799" s="40"/>
      <c r="AW799" s="40"/>
      <c r="AX799" s="40"/>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502"/>
      <c r="AL800" s="502"/>
      <c r="AM800" s="40"/>
      <c r="AN800" s="40"/>
      <c r="AO800" s="40"/>
      <c r="AP800" s="40"/>
      <c r="AQ800" s="40"/>
      <c r="AR800" s="40"/>
      <c r="AS800" s="40"/>
      <c r="AT800" s="40"/>
      <c r="AU800" s="40"/>
      <c r="AV800" s="40"/>
      <c r="AW800" s="40"/>
      <c r="AX800" s="40"/>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502"/>
      <c r="AL801" s="502"/>
      <c r="AM801" s="40"/>
      <c r="AN801" s="40"/>
      <c r="AO801" s="40"/>
      <c r="AP801" s="40"/>
      <c r="AQ801" s="40"/>
      <c r="AR801" s="40"/>
      <c r="AS801" s="40"/>
      <c r="AT801" s="40"/>
      <c r="AU801" s="40"/>
      <c r="AV801" s="40"/>
      <c r="AW801" s="40"/>
      <c r="AX801" s="40"/>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502"/>
      <c r="AL802" s="502"/>
      <c r="AM802" s="40"/>
      <c r="AN802" s="40"/>
      <c r="AO802" s="40"/>
      <c r="AP802" s="40"/>
      <c r="AQ802" s="40"/>
      <c r="AR802" s="40"/>
      <c r="AS802" s="40"/>
      <c r="AT802" s="40"/>
      <c r="AU802" s="40"/>
      <c r="AV802" s="40"/>
      <c r="AW802" s="40"/>
      <c r="AX802" s="40"/>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502"/>
      <c r="AL803" s="502"/>
      <c r="AM803" s="40"/>
      <c r="AN803" s="40"/>
      <c r="AO803" s="40"/>
      <c r="AP803" s="40"/>
      <c r="AQ803" s="40"/>
      <c r="AR803" s="40"/>
      <c r="AS803" s="40"/>
      <c r="AT803" s="40"/>
      <c r="AU803" s="40"/>
      <c r="AV803" s="40"/>
      <c r="AW803" s="40"/>
      <c r="AX803" s="40"/>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502"/>
      <c r="AL804" s="502"/>
      <c r="AM804" s="40"/>
      <c r="AN804" s="40"/>
      <c r="AO804" s="40"/>
      <c r="AP804" s="40"/>
      <c r="AQ804" s="40"/>
      <c r="AR804" s="40"/>
      <c r="AS804" s="40"/>
      <c r="AT804" s="40"/>
      <c r="AU804" s="40"/>
      <c r="AV804" s="40"/>
      <c r="AW804" s="40"/>
      <c r="AX804" s="40"/>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502"/>
      <c r="AL805" s="502"/>
      <c r="AM805" s="40"/>
      <c r="AN805" s="40"/>
      <c r="AO805" s="40"/>
      <c r="AP805" s="40"/>
      <c r="AQ805" s="40"/>
      <c r="AR805" s="40"/>
      <c r="AS805" s="40"/>
      <c r="AT805" s="40"/>
      <c r="AU805" s="40"/>
      <c r="AV805" s="40"/>
      <c r="AW805" s="40"/>
      <c r="AX805" s="40"/>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502"/>
      <c r="AL806" s="502"/>
      <c r="AM806" s="40"/>
      <c r="AN806" s="40"/>
      <c r="AO806" s="40"/>
      <c r="AP806" s="40"/>
      <c r="AQ806" s="40"/>
      <c r="AR806" s="40"/>
      <c r="AS806" s="40"/>
      <c r="AT806" s="40"/>
      <c r="AU806" s="40"/>
      <c r="AV806" s="40"/>
      <c r="AW806" s="40"/>
      <c r="AX806" s="40"/>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502"/>
      <c r="AL807" s="502"/>
      <c r="AM807" s="40"/>
      <c r="AN807" s="40"/>
      <c r="AO807" s="40"/>
      <c r="AP807" s="40"/>
      <c r="AQ807" s="40"/>
      <c r="AR807" s="40"/>
      <c r="AS807" s="40"/>
      <c r="AT807" s="40"/>
      <c r="AU807" s="40"/>
      <c r="AV807" s="40"/>
      <c r="AW807" s="40"/>
      <c r="AX807" s="40"/>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502"/>
      <c r="AL808" s="502"/>
      <c r="AM808" s="40"/>
      <c r="AN808" s="40"/>
      <c r="AO808" s="40"/>
      <c r="AP808" s="40"/>
      <c r="AQ808" s="40"/>
      <c r="AR808" s="40"/>
      <c r="AS808" s="40"/>
      <c r="AT808" s="40"/>
      <c r="AU808" s="40"/>
      <c r="AV808" s="40"/>
      <c r="AW808" s="40"/>
      <c r="AX808" s="40"/>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502"/>
      <c r="AL809" s="502"/>
      <c r="AM809" s="40"/>
      <c r="AN809" s="40"/>
      <c r="AO809" s="40"/>
      <c r="AP809" s="40"/>
      <c r="AQ809" s="40"/>
      <c r="AR809" s="40"/>
      <c r="AS809" s="40"/>
      <c r="AT809" s="40"/>
      <c r="AU809" s="40"/>
      <c r="AV809" s="40"/>
      <c r="AW809" s="40"/>
      <c r="AX809" s="40"/>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502"/>
      <c r="AL810" s="502"/>
      <c r="AM810" s="40"/>
      <c r="AN810" s="40"/>
      <c r="AO810" s="40"/>
      <c r="AP810" s="40"/>
      <c r="AQ810" s="40"/>
      <c r="AR810" s="40"/>
      <c r="AS810" s="40"/>
      <c r="AT810" s="40"/>
      <c r="AU810" s="40"/>
      <c r="AV810" s="40"/>
      <c r="AW810" s="40"/>
      <c r="AX810" s="40"/>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502"/>
      <c r="AL811" s="502"/>
      <c r="AM811" s="40"/>
      <c r="AN811" s="40"/>
      <c r="AO811" s="40"/>
      <c r="AP811" s="40"/>
      <c r="AQ811" s="40"/>
      <c r="AR811" s="40"/>
      <c r="AS811" s="40"/>
      <c r="AT811" s="40"/>
      <c r="AU811" s="40"/>
      <c r="AV811" s="40"/>
      <c r="AW811" s="40"/>
      <c r="AX811" s="40"/>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502"/>
      <c r="AL812" s="502"/>
      <c r="AM812" s="40"/>
      <c r="AN812" s="40"/>
      <c r="AO812" s="40"/>
      <c r="AP812" s="40"/>
      <c r="AQ812" s="40"/>
      <c r="AR812" s="40"/>
      <c r="AS812" s="40"/>
      <c r="AT812" s="40"/>
      <c r="AU812" s="40"/>
      <c r="AV812" s="40"/>
      <c r="AW812" s="40"/>
      <c r="AX812" s="40"/>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502"/>
      <c r="AL813" s="502"/>
      <c r="AM813" s="40"/>
      <c r="AN813" s="40"/>
      <c r="AO813" s="40"/>
      <c r="AP813" s="40"/>
      <c r="AQ813" s="40"/>
      <c r="AR813" s="40"/>
      <c r="AS813" s="40"/>
      <c r="AT813" s="40"/>
      <c r="AU813" s="40"/>
      <c r="AV813" s="40"/>
      <c r="AW813" s="40"/>
      <c r="AX813" s="40"/>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502"/>
      <c r="AL814" s="502"/>
      <c r="AM814" s="40"/>
      <c r="AN814" s="40"/>
      <c r="AO814" s="40"/>
      <c r="AP814" s="40"/>
      <c r="AQ814" s="40"/>
      <c r="AR814" s="40"/>
      <c r="AS814" s="40"/>
      <c r="AT814" s="40"/>
      <c r="AU814" s="40"/>
      <c r="AV814" s="40"/>
      <c r="AW814" s="40"/>
      <c r="AX814" s="40"/>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502"/>
      <c r="AL815" s="502"/>
      <c r="AM815" s="40"/>
      <c r="AN815" s="40"/>
      <c r="AO815" s="40"/>
      <c r="AP815" s="40"/>
      <c r="AQ815" s="40"/>
      <c r="AR815" s="40"/>
      <c r="AS815" s="40"/>
      <c r="AT815" s="40"/>
      <c r="AU815" s="40"/>
      <c r="AV815" s="40"/>
      <c r="AW815" s="40"/>
      <c r="AX815" s="40"/>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502"/>
      <c r="AL816" s="502"/>
      <c r="AM816" s="40"/>
      <c r="AN816" s="40"/>
      <c r="AO816" s="40"/>
      <c r="AP816" s="40"/>
      <c r="AQ816" s="40"/>
      <c r="AR816" s="40"/>
      <c r="AS816" s="40"/>
      <c r="AT816" s="40"/>
      <c r="AU816" s="40"/>
      <c r="AV816" s="40"/>
      <c r="AW816" s="40"/>
      <c r="AX816" s="40"/>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502"/>
      <c r="AL817" s="502"/>
      <c r="AM817" s="40"/>
      <c r="AN817" s="40"/>
      <c r="AO817" s="40"/>
      <c r="AP817" s="40"/>
      <c r="AQ817" s="40"/>
      <c r="AR817" s="40"/>
      <c r="AS817" s="40"/>
      <c r="AT817" s="40"/>
      <c r="AU817" s="40"/>
      <c r="AV817" s="40"/>
      <c r="AW817" s="40"/>
      <c r="AX817" s="40"/>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502"/>
      <c r="AL818" s="502"/>
      <c r="AM818" s="40"/>
      <c r="AN818" s="40"/>
      <c r="AO818" s="40"/>
      <c r="AP818" s="40"/>
      <c r="AQ818" s="40"/>
      <c r="AR818" s="40"/>
      <c r="AS818" s="40"/>
      <c r="AT818" s="40"/>
      <c r="AU818" s="40"/>
      <c r="AV818" s="40"/>
      <c r="AW818" s="40"/>
      <c r="AX818" s="40"/>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502"/>
      <c r="AL819" s="502"/>
      <c r="AM819" s="40"/>
      <c r="AN819" s="40"/>
      <c r="AO819" s="40"/>
      <c r="AP819" s="40"/>
      <c r="AQ819" s="40"/>
      <c r="AR819" s="40"/>
      <c r="AS819" s="40"/>
      <c r="AT819" s="40"/>
      <c r="AU819" s="40"/>
      <c r="AV819" s="40"/>
      <c r="AW819" s="40"/>
      <c r="AX819" s="40"/>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502"/>
      <c r="AL820" s="502"/>
      <c r="AM820" s="40"/>
      <c r="AN820" s="40"/>
      <c r="AO820" s="40"/>
      <c r="AP820" s="40"/>
      <c r="AQ820" s="40"/>
      <c r="AR820" s="40"/>
      <c r="AS820" s="40"/>
      <c r="AT820" s="40"/>
      <c r="AU820" s="40"/>
      <c r="AV820" s="40"/>
      <c r="AW820" s="40"/>
      <c r="AX820" s="40"/>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502"/>
      <c r="AL821" s="502"/>
      <c r="AM821" s="40"/>
      <c r="AN821" s="40"/>
      <c r="AO821" s="40"/>
      <c r="AP821" s="40"/>
      <c r="AQ821" s="40"/>
      <c r="AR821" s="40"/>
      <c r="AS821" s="40"/>
      <c r="AT821" s="40"/>
      <c r="AU821" s="40"/>
      <c r="AV821" s="40"/>
      <c r="AW821" s="40"/>
      <c r="AX821" s="40"/>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502"/>
      <c r="AL822" s="502"/>
      <c r="AM822" s="40"/>
      <c r="AN822" s="40"/>
      <c r="AO822" s="40"/>
      <c r="AP822" s="40"/>
      <c r="AQ822" s="40"/>
      <c r="AR822" s="40"/>
      <c r="AS822" s="40"/>
      <c r="AT822" s="40"/>
      <c r="AU822" s="40"/>
      <c r="AV822" s="40"/>
      <c r="AW822" s="40"/>
      <c r="AX822" s="40"/>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502"/>
      <c r="AL823" s="502"/>
      <c r="AM823" s="40"/>
      <c r="AN823" s="40"/>
      <c r="AO823" s="40"/>
      <c r="AP823" s="40"/>
      <c r="AQ823" s="40"/>
      <c r="AR823" s="40"/>
      <c r="AS823" s="40"/>
      <c r="AT823" s="40"/>
      <c r="AU823" s="40"/>
      <c r="AV823" s="40"/>
      <c r="AW823" s="40"/>
      <c r="AX823" s="40"/>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502"/>
      <c r="AL824" s="502"/>
      <c r="AM824" s="40"/>
      <c r="AN824" s="40"/>
      <c r="AO824" s="40"/>
      <c r="AP824" s="40"/>
      <c r="AQ824" s="40"/>
      <c r="AR824" s="40"/>
      <c r="AS824" s="40"/>
      <c r="AT824" s="40"/>
      <c r="AU824" s="40"/>
      <c r="AV824" s="40"/>
      <c r="AW824" s="40"/>
      <c r="AX824" s="40"/>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502"/>
      <c r="AL825" s="502"/>
      <c r="AM825" s="40"/>
      <c r="AN825" s="40"/>
      <c r="AO825" s="40"/>
      <c r="AP825" s="40"/>
      <c r="AQ825" s="40"/>
      <c r="AR825" s="40"/>
      <c r="AS825" s="40"/>
      <c r="AT825" s="40"/>
      <c r="AU825" s="40"/>
      <c r="AV825" s="40"/>
      <c r="AW825" s="40"/>
      <c r="AX825" s="40"/>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502"/>
      <c r="AL826" s="502"/>
      <c r="AM826" s="40"/>
      <c r="AN826" s="40"/>
      <c r="AO826" s="40"/>
      <c r="AP826" s="40"/>
      <c r="AQ826" s="40"/>
      <c r="AR826" s="40"/>
      <c r="AS826" s="40"/>
      <c r="AT826" s="40"/>
      <c r="AU826" s="40"/>
      <c r="AV826" s="40"/>
      <c r="AW826" s="40"/>
      <c r="AX826" s="40"/>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502"/>
      <c r="AL827" s="502"/>
      <c r="AM827" s="40"/>
      <c r="AN827" s="40"/>
      <c r="AO827" s="40"/>
      <c r="AP827" s="40"/>
      <c r="AQ827" s="40"/>
      <c r="AR827" s="40"/>
      <c r="AS827" s="40"/>
      <c r="AT827" s="40"/>
      <c r="AU827" s="40"/>
      <c r="AV827" s="40"/>
      <c r="AW827" s="40"/>
      <c r="AX827" s="40"/>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502"/>
      <c r="AL828" s="502"/>
      <c r="AM828" s="40"/>
      <c r="AN828" s="40"/>
      <c r="AO828" s="40"/>
      <c r="AP828" s="40"/>
      <c r="AQ828" s="40"/>
      <c r="AR828" s="40"/>
      <c r="AS828" s="40"/>
      <c r="AT828" s="40"/>
      <c r="AU828" s="40"/>
      <c r="AV828" s="40"/>
      <c r="AW828" s="40"/>
      <c r="AX828" s="40"/>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502"/>
      <c r="AL829" s="502"/>
      <c r="AM829" s="40"/>
      <c r="AN829" s="40"/>
      <c r="AO829" s="40"/>
      <c r="AP829" s="40"/>
      <c r="AQ829" s="40"/>
      <c r="AR829" s="40"/>
      <c r="AS829" s="40"/>
      <c r="AT829" s="40"/>
      <c r="AU829" s="40"/>
      <c r="AV829" s="40"/>
      <c r="AW829" s="40"/>
      <c r="AX829" s="40"/>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502"/>
      <c r="AL830" s="502"/>
      <c r="AM830" s="40"/>
      <c r="AN830" s="40"/>
      <c r="AO830" s="40"/>
      <c r="AP830" s="40"/>
      <c r="AQ830" s="40"/>
      <c r="AR830" s="40"/>
      <c r="AS830" s="40"/>
      <c r="AT830" s="40"/>
      <c r="AU830" s="40"/>
      <c r="AV830" s="40"/>
      <c r="AW830" s="40"/>
      <c r="AX830" s="40"/>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502"/>
      <c r="AL831" s="502"/>
      <c r="AM831" s="40"/>
      <c r="AN831" s="40"/>
      <c r="AO831" s="40"/>
      <c r="AP831" s="40"/>
      <c r="AQ831" s="40"/>
      <c r="AR831" s="40"/>
      <c r="AS831" s="40"/>
      <c r="AT831" s="40"/>
      <c r="AU831" s="40"/>
      <c r="AV831" s="40"/>
      <c r="AW831" s="40"/>
      <c r="AX831" s="40"/>
      <c r="AY831" s="41"/>
      <c r="AZ831" s="41"/>
      <c r="BA831" s="41"/>
      <c r="BB831" s="41"/>
      <c r="BC831" s="41"/>
      <c r="BD831" s="41"/>
      <c r="BE831" s="41"/>
      <c r="BF831" s="41"/>
      <c r="BG831" s="41"/>
      <c r="BH831" s="41"/>
      <c r="BI831" s="41"/>
      <c r="BJ831" s="41"/>
      <c r="BK831" s="41"/>
      <c r="BL831" s="41"/>
      <c r="BM831" s="41"/>
      <c r="BN831" s="41"/>
      <c r="BO831" s="41"/>
      <c r="BP831" s="41"/>
      <c r="BQ831" s="41"/>
      <c r="BR831" s="41"/>
      <c r="BS831" s="41"/>
      <c r="BT831" s="41"/>
      <c r="BU831" s="41"/>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502"/>
      <c r="AL832" s="502"/>
      <c r="AM832" s="40"/>
      <c r="AN832" s="40"/>
      <c r="AO832" s="40"/>
      <c r="AP832" s="40"/>
      <c r="AQ832" s="40"/>
      <c r="AR832" s="40"/>
      <c r="AS832" s="40"/>
      <c r="AT832" s="40"/>
      <c r="AU832" s="40"/>
      <c r="AV832" s="40"/>
      <c r="AW832" s="40"/>
      <c r="AX832" s="40"/>
      <c r="AY832" s="41"/>
      <c r="AZ832" s="41"/>
      <c r="BA832" s="41"/>
      <c r="BB832" s="41"/>
      <c r="BC832" s="41"/>
      <c r="BD832" s="41"/>
      <c r="BE832" s="41"/>
      <c r="BF832" s="41"/>
      <c r="BG832" s="41"/>
      <c r="BH832" s="41"/>
      <c r="BI832" s="41"/>
      <c r="BJ832" s="41"/>
      <c r="BK832" s="41"/>
      <c r="BL832" s="41"/>
      <c r="BM832" s="41"/>
      <c r="BN832" s="41"/>
      <c r="BO832" s="41"/>
      <c r="BP832" s="41"/>
      <c r="BQ832" s="41"/>
      <c r="BR832" s="41"/>
      <c r="BS832" s="41"/>
      <c r="BT832" s="41"/>
      <c r="BU832" s="41"/>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502"/>
      <c r="AL833" s="502"/>
      <c r="AM833" s="40"/>
      <c r="AN833" s="40"/>
      <c r="AO833" s="40"/>
      <c r="AP833" s="40"/>
      <c r="AQ833" s="40"/>
      <c r="AR833" s="40"/>
      <c r="AS833" s="40"/>
      <c r="AT833" s="40"/>
      <c r="AU833" s="40"/>
      <c r="AV833" s="40"/>
      <c r="AW833" s="40"/>
      <c r="AX833" s="40"/>
      <c r="AY833" s="41"/>
      <c r="AZ833" s="41"/>
      <c r="BA833" s="41"/>
      <c r="BB833" s="41"/>
      <c r="BC833" s="41"/>
      <c r="BD833" s="41"/>
      <c r="BE833" s="41"/>
      <c r="BF833" s="41"/>
      <c r="BG833" s="41"/>
      <c r="BH833" s="41"/>
      <c r="BI833" s="41"/>
      <c r="BJ833" s="41"/>
      <c r="BK833" s="41"/>
      <c r="BL833" s="41"/>
      <c r="BM833" s="41"/>
      <c r="BN833" s="41"/>
      <c r="BO833" s="41"/>
      <c r="BP833" s="41"/>
      <c r="BQ833" s="41"/>
      <c r="BR833" s="41"/>
      <c r="BS833" s="41"/>
      <c r="BT833" s="41"/>
      <c r="BU833" s="41"/>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502"/>
      <c r="AL834" s="502"/>
      <c r="AM834" s="40"/>
      <c r="AN834" s="40"/>
      <c r="AO834" s="40"/>
      <c r="AP834" s="40"/>
      <c r="AQ834" s="40"/>
      <c r="AR834" s="40"/>
      <c r="AS834" s="40"/>
      <c r="AT834" s="40"/>
      <c r="AU834" s="40"/>
      <c r="AV834" s="40"/>
      <c r="AW834" s="40"/>
      <c r="AX834" s="40"/>
      <c r="AY834" s="41"/>
      <c r="AZ834" s="41"/>
      <c r="BA834" s="41"/>
      <c r="BB834" s="41"/>
      <c r="BC834" s="41"/>
      <c r="BD834" s="41"/>
      <c r="BE834" s="41"/>
      <c r="BF834" s="41"/>
      <c r="BG834" s="41"/>
      <c r="BH834" s="41"/>
      <c r="BI834" s="41"/>
      <c r="BJ834" s="41"/>
      <c r="BK834" s="41"/>
      <c r="BL834" s="41"/>
      <c r="BM834" s="41"/>
      <c r="BN834" s="41"/>
      <c r="BO834" s="41"/>
      <c r="BP834" s="41"/>
      <c r="BQ834" s="41"/>
      <c r="BR834" s="41"/>
      <c r="BS834" s="41"/>
      <c r="BT834" s="41"/>
      <c r="BU834" s="41"/>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502"/>
      <c r="AL835" s="502"/>
      <c r="AM835" s="40"/>
      <c r="AN835" s="40"/>
      <c r="AO835" s="40"/>
      <c r="AP835" s="40"/>
      <c r="AQ835" s="40"/>
      <c r="AR835" s="40"/>
      <c r="AS835" s="40"/>
      <c r="AT835" s="40"/>
      <c r="AU835" s="40"/>
      <c r="AV835" s="40"/>
      <c r="AW835" s="40"/>
      <c r="AX835" s="40"/>
      <c r="AY835" s="41"/>
      <c r="AZ835" s="41"/>
      <c r="BA835" s="41"/>
      <c r="BB835" s="41"/>
      <c r="BC835" s="41"/>
      <c r="BD835" s="41"/>
      <c r="BE835" s="41"/>
      <c r="BF835" s="41"/>
      <c r="BG835" s="41"/>
      <c r="BH835" s="41"/>
      <c r="BI835" s="41"/>
      <c r="BJ835" s="41"/>
      <c r="BK835" s="41"/>
      <c r="BL835" s="41"/>
      <c r="BM835" s="41"/>
      <c r="BN835" s="41"/>
      <c r="BO835" s="41"/>
      <c r="BP835" s="41"/>
      <c r="BQ835" s="41"/>
      <c r="BR835" s="41"/>
      <c r="BS835" s="41"/>
      <c r="BT835" s="41"/>
      <c r="BU835" s="41"/>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502"/>
      <c r="AL836" s="502"/>
      <c r="AM836" s="40"/>
      <c r="AN836" s="40"/>
      <c r="AO836" s="40"/>
      <c r="AP836" s="40"/>
      <c r="AQ836" s="40"/>
      <c r="AR836" s="40"/>
      <c r="AS836" s="40"/>
      <c r="AT836" s="40"/>
      <c r="AU836" s="40"/>
      <c r="AV836" s="40"/>
      <c r="AW836" s="40"/>
      <c r="AX836" s="40"/>
      <c r="AY836" s="41"/>
      <c r="AZ836" s="41"/>
      <c r="BA836" s="41"/>
      <c r="BB836" s="41"/>
      <c r="BC836" s="41"/>
      <c r="BD836" s="41"/>
      <c r="BE836" s="41"/>
      <c r="BF836" s="41"/>
      <c r="BG836" s="41"/>
      <c r="BH836" s="41"/>
      <c r="BI836" s="41"/>
      <c r="BJ836" s="41"/>
      <c r="BK836" s="41"/>
      <c r="BL836" s="41"/>
      <c r="BM836" s="41"/>
      <c r="BN836" s="41"/>
      <c r="BO836" s="41"/>
      <c r="BP836" s="41"/>
      <c r="BQ836" s="41"/>
      <c r="BR836" s="41"/>
      <c r="BS836" s="41"/>
      <c r="BT836" s="41"/>
      <c r="BU836" s="41"/>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502"/>
      <c r="AL837" s="502"/>
      <c r="AM837" s="40"/>
      <c r="AN837" s="40"/>
      <c r="AO837" s="40"/>
      <c r="AP837" s="40"/>
      <c r="AQ837" s="40"/>
      <c r="AR837" s="40"/>
      <c r="AS837" s="40"/>
      <c r="AT837" s="40"/>
      <c r="AU837" s="40"/>
      <c r="AV837" s="40"/>
      <c r="AW837" s="40"/>
      <c r="AX837" s="40"/>
      <c r="AY837" s="41"/>
      <c r="AZ837" s="41"/>
      <c r="BA837" s="41"/>
      <c r="BB837" s="41"/>
      <c r="BC837" s="41"/>
      <c r="BD837" s="41"/>
      <c r="BE837" s="41"/>
      <c r="BF837" s="41"/>
      <c r="BG837" s="41"/>
      <c r="BH837" s="41"/>
      <c r="BI837" s="41"/>
      <c r="BJ837" s="41"/>
      <c r="BK837" s="41"/>
      <c r="BL837" s="41"/>
      <c r="BM837" s="41"/>
      <c r="BN837" s="41"/>
      <c r="BO837" s="41"/>
      <c r="BP837" s="41"/>
      <c r="BQ837" s="41"/>
      <c r="BR837" s="41"/>
      <c r="BS837" s="41"/>
      <c r="BT837" s="41"/>
      <c r="BU837" s="41"/>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502"/>
      <c r="AL838" s="502"/>
      <c r="AM838" s="40"/>
      <c r="AN838" s="40"/>
      <c r="AO838" s="40"/>
      <c r="AP838" s="40"/>
      <c r="AQ838" s="40"/>
      <c r="AR838" s="40"/>
      <c r="AS838" s="40"/>
      <c r="AT838" s="40"/>
      <c r="AU838" s="40"/>
      <c r="AV838" s="40"/>
      <c r="AW838" s="40"/>
      <c r="AX838" s="40"/>
      <c r="AY838" s="41"/>
      <c r="AZ838" s="41"/>
      <c r="BA838" s="41"/>
      <c r="BB838" s="41"/>
      <c r="BC838" s="41"/>
      <c r="BD838" s="41"/>
      <c r="BE838" s="41"/>
      <c r="BF838" s="41"/>
      <c r="BG838" s="41"/>
      <c r="BH838" s="41"/>
      <c r="BI838" s="41"/>
      <c r="BJ838" s="41"/>
      <c r="BK838" s="41"/>
      <c r="BL838" s="41"/>
      <c r="BM838" s="41"/>
      <c r="BN838" s="41"/>
      <c r="BO838" s="41"/>
      <c r="BP838" s="41"/>
      <c r="BQ838" s="41"/>
      <c r="BR838" s="41"/>
      <c r="BS838" s="41"/>
      <c r="BT838" s="41"/>
      <c r="BU838" s="41"/>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502"/>
      <c r="AL839" s="502"/>
      <c r="AM839" s="40"/>
      <c r="AN839" s="40"/>
      <c r="AO839" s="40"/>
      <c r="AP839" s="40"/>
      <c r="AQ839" s="40"/>
      <c r="AR839" s="40"/>
      <c r="AS839" s="40"/>
      <c r="AT839" s="40"/>
      <c r="AU839" s="40"/>
      <c r="AV839" s="40"/>
      <c r="AW839" s="40"/>
      <c r="AX839" s="40"/>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502"/>
      <c r="AL840" s="502"/>
      <c r="AM840" s="40"/>
      <c r="AN840" s="40"/>
      <c r="AO840" s="40"/>
      <c r="AP840" s="40"/>
      <c r="AQ840" s="40"/>
      <c r="AR840" s="40"/>
      <c r="AS840" s="40"/>
      <c r="AT840" s="40"/>
      <c r="AU840" s="40"/>
      <c r="AV840" s="40"/>
      <c r="AW840" s="40"/>
      <c r="AX840" s="40"/>
      <c r="AY840" s="41"/>
      <c r="AZ840" s="41"/>
      <c r="BA840" s="41"/>
      <c r="BB840" s="41"/>
      <c r="BC840" s="41"/>
      <c r="BD840" s="41"/>
      <c r="BE840" s="41"/>
      <c r="BF840" s="41"/>
      <c r="BG840" s="41"/>
      <c r="BH840" s="41"/>
      <c r="BI840" s="41"/>
      <c r="BJ840" s="41"/>
      <c r="BK840" s="41"/>
      <c r="BL840" s="41"/>
      <c r="BM840" s="41"/>
      <c r="BN840" s="41"/>
      <c r="BO840" s="41"/>
      <c r="BP840" s="41"/>
      <c r="BQ840" s="41"/>
      <c r="BR840" s="41"/>
      <c r="BS840" s="41"/>
      <c r="BT840" s="41"/>
      <c r="BU840" s="41"/>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502"/>
      <c r="AL841" s="502"/>
      <c r="AM841" s="40"/>
      <c r="AN841" s="40"/>
      <c r="AO841" s="40"/>
      <c r="AP841" s="40"/>
      <c r="AQ841" s="40"/>
      <c r="AR841" s="40"/>
      <c r="AS841" s="40"/>
      <c r="AT841" s="40"/>
      <c r="AU841" s="40"/>
      <c r="AV841" s="40"/>
      <c r="AW841" s="40"/>
      <c r="AX841" s="40"/>
      <c r="AY841" s="41"/>
      <c r="AZ841" s="41"/>
      <c r="BA841" s="41"/>
      <c r="BB841" s="41"/>
      <c r="BC841" s="41"/>
      <c r="BD841" s="41"/>
      <c r="BE841" s="41"/>
      <c r="BF841" s="41"/>
      <c r="BG841" s="41"/>
      <c r="BH841" s="41"/>
      <c r="BI841" s="41"/>
      <c r="BJ841" s="41"/>
      <c r="BK841" s="41"/>
      <c r="BL841" s="41"/>
      <c r="BM841" s="41"/>
      <c r="BN841" s="41"/>
      <c r="BO841" s="41"/>
      <c r="BP841" s="41"/>
      <c r="BQ841" s="41"/>
      <c r="BR841" s="41"/>
      <c r="BS841" s="41"/>
      <c r="BT841" s="41"/>
      <c r="BU841" s="41"/>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502"/>
      <c r="AL842" s="502"/>
      <c r="AM842" s="40"/>
      <c r="AN842" s="40"/>
      <c r="AO842" s="40"/>
      <c r="AP842" s="40"/>
      <c r="AQ842" s="40"/>
      <c r="AR842" s="40"/>
      <c r="AS842" s="40"/>
      <c r="AT842" s="40"/>
      <c r="AU842" s="40"/>
      <c r="AV842" s="40"/>
      <c r="AW842" s="40"/>
      <c r="AX842" s="40"/>
      <c r="AY842" s="41"/>
      <c r="AZ842" s="41"/>
      <c r="BA842" s="41"/>
      <c r="BB842" s="41"/>
      <c r="BC842" s="41"/>
      <c r="BD842" s="41"/>
      <c r="BE842" s="41"/>
      <c r="BF842" s="41"/>
      <c r="BG842" s="41"/>
      <c r="BH842" s="41"/>
      <c r="BI842" s="41"/>
      <c r="BJ842" s="41"/>
      <c r="BK842" s="41"/>
      <c r="BL842" s="41"/>
      <c r="BM842" s="41"/>
      <c r="BN842" s="41"/>
      <c r="BO842" s="41"/>
      <c r="BP842" s="41"/>
      <c r="BQ842" s="41"/>
      <c r="BR842" s="41"/>
      <c r="BS842" s="41"/>
      <c r="BT842" s="41"/>
      <c r="BU842" s="41"/>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502"/>
      <c r="AL843" s="502"/>
      <c r="AM843" s="40"/>
      <c r="AN843" s="40"/>
      <c r="AO843" s="40"/>
      <c r="AP843" s="40"/>
      <c r="AQ843" s="40"/>
      <c r="AR843" s="40"/>
      <c r="AS843" s="40"/>
      <c r="AT843" s="40"/>
      <c r="AU843" s="40"/>
      <c r="AV843" s="40"/>
      <c r="AW843" s="40"/>
      <c r="AX843" s="40"/>
      <c r="AY843" s="41"/>
      <c r="AZ843" s="41"/>
      <c r="BA843" s="41"/>
      <c r="BB843" s="41"/>
      <c r="BC843" s="41"/>
      <c r="BD843" s="41"/>
      <c r="BE843" s="41"/>
      <c r="BF843" s="41"/>
      <c r="BG843" s="41"/>
      <c r="BH843" s="41"/>
      <c r="BI843" s="41"/>
      <c r="BJ843" s="41"/>
      <c r="BK843" s="41"/>
      <c r="BL843" s="41"/>
      <c r="BM843" s="41"/>
      <c r="BN843" s="41"/>
      <c r="BO843" s="41"/>
      <c r="BP843" s="41"/>
      <c r="BQ843" s="41"/>
      <c r="BR843" s="41"/>
      <c r="BS843" s="41"/>
      <c r="BT843" s="41"/>
      <c r="BU843" s="41"/>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502"/>
      <c r="AL844" s="502"/>
      <c r="AM844" s="40"/>
      <c r="AN844" s="40"/>
      <c r="AO844" s="40"/>
      <c r="AP844" s="40"/>
      <c r="AQ844" s="40"/>
      <c r="AR844" s="40"/>
      <c r="AS844" s="40"/>
      <c r="AT844" s="40"/>
      <c r="AU844" s="40"/>
      <c r="AV844" s="40"/>
      <c r="AW844" s="40"/>
      <c r="AX844" s="40"/>
      <c r="AY844" s="41"/>
      <c r="AZ844" s="41"/>
      <c r="BA844" s="41"/>
      <c r="BB844" s="41"/>
      <c r="BC844" s="41"/>
      <c r="BD844" s="41"/>
      <c r="BE844" s="41"/>
      <c r="BF844" s="41"/>
      <c r="BG844" s="41"/>
      <c r="BH844" s="41"/>
      <c r="BI844" s="41"/>
      <c r="BJ844" s="41"/>
      <c r="BK844" s="41"/>
      <c r="BL844" s="41"/>
      <c r="BM844" s="41"/>
      <c r="BN844" s="41"/>
      <c r="BO844" s="41"/>
      <c r="BP844" s="41"/>
      <c r="BQ844" s="41"/>
      <c r="BR844" s="41"/>
      <c r="BS844" s="41"/>
      <c r="BT844" s="41"/>
      <c r="BU844" s="41"/>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502"/>
      <c r="AL845" s="502"/>
      <c r="AM845" s="40"/>
      <c r="AN845" s="40"/>
      <c r="AO845" s="40"/>
      <c r="AP845" s="40"/>
      <c r="AQ845" s="40"/>
      <c r="AR845" s="40"/>
      <c r="AS845" s="40"/>
      <c r="AT845" s="40"/>
      <c r="AU845" s="40"/>
      <c r="AV845" s="40"/>
      <c r="AW845" s="40"/>
      <c r="AX845" s="40"/>
      <c r="AY845" s="41"/>
      <c r="AZ845" s="41"/>
      <c r="BA845" s="41"/>
      <c r="BB845" s="41"/>
      <c r="BC845" s="41"/>
      <c r="BD845" s="41"/>
      <c r="BE845" s="41"/>
      <c r="BF845" s="41"/>
      <c r="BG845" s="41"/>
      <c r="BH845" s="41"/>
      <c r="BI845" s="41"/>
      <c r="BJ845" s="41"/>
      <c r="BK845" s="41"/>
      <c r="BL845" s="41"/>
      <c r="BM845" s="41"/>
      <c r="BN845" s="41"/>
      <c r="BO845" s="41"/>
      <c r="BP845" s="41"/>
      <c r="BQ845" s="41"/>
      <c r="BR845" s="41"/>
      <c r="BS845" s="41"/>
      <c r="BT845" s="41"/>
      <c r="BU845" s="41"/>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502"/>
      <c r="AL846" s="502"/>
      <c r="AM846" s="40"/>
      <c r="AN846" s="40"/>
      <c r="AO846" s="40"/>
      <c r="AP846" s="40"/>
      <c r="AQ846" s="40"/>
      <c r="AR846" s="40"/>
      <c r="AS846" s="40"/>
      <c r="AT846" s="40"/>
      <c r="AU846" s="40"/>
      <c r="AV846" s="40"/>
      <c r="AW846" s="40"/>
      <c r="AX846" s="40"/>
      <c r="AY846" s="41"/>
      <c r="AZ846" s="41"/>
      <c r="BA846" s="41"/>
      <c r="BB846" s="41"/>
      <c r="BC846" s="41"/>
      <c r="BD846" s="41"/>
      <c r="BE846" s="41"/>
      <c r="BF846" s="41"/>
      <c r="BG846" s="41"/>
      <c r="BH846" s="41"/>
      <c r="BI846" s="41"/>
      <c r="BJ846" s="41"/>
      <c r="BK846" s="41"/>
      <c r="BL846" s="41"/>
      <c r="BM846" s="41"/>
      <c r="BN846" s="41"/>
      <c r="BO846" s="41"/>
      <c r="BP846" s="41"/>
      <c r="BQ846" s="41"/>
      <c r="BR846" s="41"/>
      <c r="BS846" s="41"/>
      <c r="BT846" s="41"/>
      <c r="BU846" s="41"/>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502"/>
      <c r="AL847" s="502"/>
      <c r="AM847" s="40"/>
      <c r="AN847" s="40"/>
      <c r="AO847" s="40"/>
      <c r="AP847" s="40"/>
      <c r="AQ847" s="40"/>
      <c r="AR847" s="40"/>
      <c r="AS847" s="40"/>
      <c r="AT847" s="40"/>
      <c r="AU847" s="40"/>
      <c r="AV847" s="40"/>
      <c r="AW847" s="40"/>
      <c r="AX847" s="40"/>
      <c r="AY847" s="41"/>
      <c r="AZ847" s="41"/>
      <c r="BA847" s="41"/>
      <c r="BB847" s="41"/>
      <c r="BC847" s="41"/>
      <c r="BD847" s="41"/>
      <c r="BE847" s="41"/>
      <c r="BF847" s="41"/>
      <c r="BG847" s="41"/>
      <c r="BH847" s="41"/>
      <c r="BI847" s="41"/>
      <c r="BJ847" s="41"/>
      <c r="BK847" s="41"/>
      <c r="BL847" s="41"/>
      <c r="BM847" s="41"/>
      <c r="BN847" s="41"/>
      <c r="BO847" s="41"/>
      <c r="BP847" s="41"/>
      <c r="BQ847" s="41"/>
      <c r="BR847" s="41"/>
      <c r="BS847" s="41"/>
      <c r="BT847" s="41"/>
      <c r="BU847" s="41"/>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502"/>
      <c r="AL848" s="502"/>
      <c r="AM848" s="40"/>
      <c r="AN848" s="40"/>
      <c r="AO848" s="40"/>
      <c r="AP848" s="40"/>
      <c r="AQ848" s="40"/>
      <c r="AR848" s="40"/>
      <c r="AS848" s="40"/>
      <c r="AT848" s="40"/>
      <c r="AU848" s="40"/>
      <c r="AV848" s="40"/>
      <c r="AW848" s="40"/>
      <c r="AX848" s="40"/>
      <c r="AY848" s="41"/>
      <c r="AZ848" s="41"/>
      <c r="BA848" s="41"/>
      <c r="BB848" s="41"/>
      <c r="BC848" s="41"/>
      <c r="BD848" s="41"/>
      <c r="BE848" s="41"/>
      <c r="BF848" s="41"/>
      <c r="BG848" s="41"/>
      <c r="BH848" s="41"/>
      <c r="BI848" s="41"/>
      <c r="BJ848" s="41"/>
      <c r="BK848" s="41"/>
      <c r="BL848" s="41"/>
      <c r="BM848" s="41"/>
      <c r="BN848" s="41"/>
      <c r="BO848" s="41"/>
      <c r="BP848" s="41"/>
      <c r="BQ848" s="41"/>
      <c r="BR848" s="41"/>
      <c r="BS848" s="41"/>
      <c r="BT848" s="41"/>
      <c r="BU848" s="41"/>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502"/>
      <c r="AL849" s="502"/>
      <c r="AM849" s="40"/>
      <c r="AN849" s="40"/>
      <c r="AO849" s="40"/>
      <c r="AP849" s="40"/>
      <c r="AQ849" s="40"/>
      <c r="AR849" s="40"/>
      <c r="AS849" s="40"/>
      <c r="AT849" s="40"/>
      <c r="AU849" s="40"/>
      <c r="AV849" s="40"/>
      <c r="AW849" s="40"/>
      <c r="AX849" s="40"/>
      <c r="AY849" s="41"/>
      <c r="AZ849" s="41"/>
      <c r="BA849" s="41"/>
      <c r="BB849" s="41"/>
      <c r="BC849" s="41"/>
      <c r="BD849" s="41"/>
      <c r="BE849" s="41"/>
      <c r="BF849" s="41"/>
      <c r="BG849" s="41"/>
      <c r="BH849" s="41"/>
      <c r="BI849" s="41"/>
      <c r="BJ849" s="41"/>
      <c r="BK849" s="41"/>
      <c r="BL849" s="41"/>
      <c r="BM849" s="41"/>
      <c r="BN849" s="41"/>
      <c r="BO849" s="41"/>
      <c r="BP849" s="41"/>
      <c r="BQ849" s="41"/>
      <c r="BR849" s="41"/>
      <c r="BS849" s="41"/>
      <c r="BT849" s="41"/>
      <c r="BU849" s="41"/>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502"/>
      <c r="AL850" s="502"/>
      <c r="AM850" s="40"/>
      <c r="AN850" s="40"/>
      <c r="AO850" s="40"/>
      <c r="AP850" s="40"/>
      <c r="AQ850" s="40"/>
      <c r="AR850" s="40"/>
      <c r="AS850" s="40"/>
      <c r="AT850" s="40"/>
      <c r="AU850" s="40"/>
      <c r="AV850" s="40"/>
      <c r="AW850" s="40"/>
      <c r="AX850" s="40"/>
      <c r="AY850" s="41"/>
      <c r="AZ850" s="41"/>
      <c r="BA850" s="41"/>
      <c r="BB850" s="41"/>
      <c r="BC850" s="41"/>
      <c r="BD850" s="41"/>
      <c r="BE850" s="41"/>
      <c r="BF850" s="41"/>
      <c r="BG850" s="41"/>
      <c r="BH850" s="41"/>
      <c r="BI850" s="41"/>
      <c r="BJ850" s="41"/>
      <c r="BK850" s="41"/>
      <c r="BL850" s="41"/>
      <c r="BM850" s="41"/>
      <c r="BN850" s="41"/>
      <c r="BO850" s="41"/>
      <c r="BP850" s="41"/>
      <c r="BQ850" s="41"/>
      <c r="BR850" s="41"/>
      <c r="BS850" s="41"/>
      <c r="BT850" s="41"/>
      <c r="BU850" s="41"/>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502"/>
      <c r="AL851" s="502"/>
      <c r="AM851" s="40"/>
      <c r="AN851" s="40"/>
      <c r="AO851" s="40"/>
      <c r="AP851" s="40"/>
      <c r="AQ851" s="40"/>
      <c r="AR851" s="40"/>
      <c r="AS851" s="40"/>
      <c r="AT851" s="40"/>
      <c r="AU851" s="40"/>
      <c r="AV851" s="40"/>
      <c r="AW851" s="40"/>
      <c r="AX851" s="40"/>
      <c r="AY851" s="41"/>
      <c r="AZ851" s="41"/>
      <c r="BA851" s="41"/>
      <c r="BB851" s="41"/>
      <c r="BC851" s="41"/>
      <c r="BD851" s="41"/>
      <c r="BE851" s="41"/>
      <c r="BF851" s="41"/>
      <c r="BG851" s="41"/>
      <c r="BH851" s="41"/>
      <c r="BI851" s="41"/>
      <c r="BJ851" s="41"/>
      <c r="BK851" s="41"/>
      <c r="BL851" s="41"/>
      <c r="BM851" s="41"/>
      <c r="BN851" s="41"/>
      <c r="BO851" s="41"/>
      <c r="BP851" s="41"/>
      <c r="BQ851" s="41"/>
      <c r="BR851" s="41"/>
      <c r="BS851" s="41"/>
      <c r="BT851" s="41"/>
      <c r="BU851" s="41"/>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502"/>
      <c r="AL852" s="502"/>
      <c r="AM852" s="40"/>
      <c r="AN852" s="40"/>
      <c r="AO852" s="40"/>
      <c r="AP852" s="40"/>
      <c r="AQ852" s="40"/>
      <c r="AR852" s="40"/>
      <c r="AS852" s="40"/>
      <c r="AT852" s="40"/>
      <c r="AU852" s="40"/>
      <c r="AV852" s="40"/>
      <c r="AW852" s="40"/>
      <c r="AX852" s="40"/>
      <c r="AY852" s="41"/>
      <c r="AZ852" s="41"/>
      <c r="BA852" s="41"/>
      <c r="BB852" s="41"/>
      <c r="BC852" s="41"/>
      <c r="BD852" s="41"/>
      <c r="BE852" s="41"/>
      <c r="BF852" s="41"/>
      <c r="BG852" s="41"/>
      <c r="BH852" s="41"/>
      <c r="BI852" s="41"/>
      <c r="BJ852" s="41"/>
      <c r="BK852" s="41"/>
      <c r="BL852" s="41"/>
      <c r="BM852" s="41"/>
      <c r="BN852" s="41"/>
      <c r="BO852" s="41"/>
      <c r="BP852" s="41"/>
      <c r="BQ852" s="41"/>
      <c r="BR852" s="41"/>
      <c r="BS852" s="41"/>
      <c r="BT852" s="41"/>
      <c r="BU852" s="41"/>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502"/>
      <c r="AL853" s="502"/>
      <c r="AM853" s="40"/>
      <c r="AN853" s="40"/>
      <c r="AO853" s="40"/>
      <c r="AP853" s="40"/>
      <c r="AQ853" s="40"/>
      <c r="AR853" s="40"/>
      <c r="AS853" s="40"/>
      <c r="AT853" s="40"/>
      <c r="AU853" s="40"/>
      <c r="AV853" s="40"/>
      <c r="AW853" s="40"/>
      <c r="AX853" s="40"/>
      <c r="AY853" s="41"/>
      <c r="AZ853" s="41"/>
      <c r="BA853" s="41"/>
      <c r="BB853" s="41"/>
      <c r="BC853" s="41"/>
      <c r="BD853" s="41"/>
      <c r="BE853" s="41"/>
      <c r="BF853" s="41"/>
      <c r="BG853" s="41"/>
      <c r="BH853" s="41"/>
      <c r="BI853" s="41"/>
      <c r="BJ853" s="41"/>
      <c r="BK853" s="41"/>
      <c r="BL853" s="41"/>
      <c r="BM853" s="41"/>
      <c r="BN853" s="41"/>
      <c r="BO853" s="41"/>
      <c r="BP853" s="41"/>
      <c r="BQ853" s="41"/>
      <c r="BR853" s="41"/>
      <c r="BS853" s="41"/>
      <c r="BT853" s="41"/>
      <c r="BU853" s="41"/>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502"/>
      <c r="AL854" s="502"/>
      <c r="AM854" s="40"/>
      <c r="AN854" s="40"/>
      <c r="AO854" s="40"/>
      <c r="AP854" s="40"/>
      <c r="AQ854" s="40"/>
      <c r="AR854" s="40"/>
      <c r="AS854" s="40"/>
      <c r="AT854" s="40"/>
      <c r="AU854" s="40"/>
      <c r="AV854" s="40"/>
      <c r="AW854" s="40"/>
      <c r="AX854" s="40"/>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502"/>
      <c r="AL855" s="502"/>
      <c r="AM855" s="40"/>
      <c r="AN855" s="40"/>
      <c r="AO855" s="40"/>
      <c r="AP855" s="40"/>
      <c r="AQ855" s="40"/>
      <c r="AR855" s="40"/>
      <c r="AS855" s="40"/>
      <c r="AT855" s="40"/>
      <c r="AU855" s="40"/>
      <c r="AV855" s="40"/>
      <c r="AW855" s="40"/>
      <c r="AX855" s="40"/>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502"/>
      <c r="AL856" s="502"/>
      <c r="AM856" s="40"/>
      <c r="AN856" s="40"/>
      <c r="AO856" s="40"/>
      <c r="AP856" s="40"/>
      <c r="AQ856" s="40"/>
      <c r="AR856" s="40"/>
      <c r="AS856" s="40"/>
      <c r="AT856" s="40"/>
      <c r="AU856" s="40"/>
      <c r="AV856" s="40"/>
      <c r="AW856" s="40"/>
      <c r="AX856" s="40"/>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502"/>
      <c r="AL857" s="502"/>
      <c r="AM857" s="40"/>
      <c r="AN857" s="40"/>
      <c r="AO857" s="40"/>
      <c r="AP857" s="40"/>
      <c r="AQ857" s="40"/>
      <c r="AR857" s="40"/>
      <c r="AS857" s="40"/>
      <c r="AT857" s="40"/>
      <c r="AU857" s="40"/>
      <c r="AV857" s="40"/>
      <c r="AW857" s="40"/>
      <c r="AX857" s="40"/>
      <c r="AY857" s="41"/>
      <c r="AZ857" s="41"/>
      <c r="BA857" s="41"/>
      <c r="BB857" s="41"/>
      <c r="BC857" s="41"/>
      <c r="BD857" s="41"/>
      <c r="BE857" s="41"/>
      <c r="BF857" s="41"/>
      <c r="BG857" s="41"/>
      <c r="BH857" s="41"/>
      <c r="BI857" s="41"/>
      <c r="BJ857" s="41"/>
      <c r="BK857" s="41"/>
      <c r="BL857" s="41"/>
      <c r="BM857" s="41"/>
      <c r="BN857" s="41"/>
      <c r="BO857" s="41"/>
      <c r="BP857" s="41"/>
      <c r="BQ857" s="41"/>
      <c r="BR857" s="41"/>
      <c r="BS857" s="41"/>
      <c r="BT857" s="41"/>
      <c r="BU857" s="41"/>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502"/>
      <c r="AL858" s="502"/>
      <c r="AM858" s="40"/>
      <c r="AN858" s="40"/>
      <c r="AO858" s="40"/>
      <c r="AP858" s="40"/>
      <c r="AQ858" s="40"/>
      <c r="AR858" s="40"/>
      <c r="AS858" s="40"/>
      <c r="AT858" s="40"/>
      <c r="AU858" s="40"/>
      <c r="AV858" s="40"/>
      <c r="AW858" s="40"/>
      <c r="AX858" s="40"/>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502"/>
      <c r="AL859" s="502"/>
      <c r="AM859" s="40"/>
      <c r="AN859" s="40"/>
      <c r="AO859" s="40"/>
      <c r="AP859" s="40"/>
      <c r="AQ859" s="40"/>
      <c r="AR859" s="40"/>
      <c r="AS859" s="40"/>
      <c r="AT859" s="40"/>
      <c r="AU859" s="40"/>
      <c r="AV859" s="40"/>
      <c r="AW859" s="40"/>
      <c r="AX859" s="40"/>
      <c r="AY859" s="41"/>
      <c r="AZ859" s="41"/>
      <c r="BA859" s="41"/>
      <c r="BB859" s="41"/>
      <c r="BC859" s="41"/>
      <c r="BD859" s="41"/>
      <c r="BE859" s="41"/>
      <c r="BF859" s="41"/>
      <c r="BG859" s="41"/>
      <c r="BH859" s="41"/>
      <c r="BI859" s="41"/>
      <c r="BJ859" s="41"/>
      <c r="BK859" s="41"/>
      <c r="BL859" s="41"/>
      <c r="BM859" s="41"/>
      <c r="BN859" s="41"/>
      <c r="BO859" s="41"/>
      <c r="BP859" s="41"/>
      <c r="BQ859" s="41"/>
      <c r="BR859" s="41"/>
      <c r="BS859" s="41"/>
      <c r="BT859" s="41"/>
      <c r="BU859" s="41"/>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502"/>
      <c r="AL860" s="502"/>
      <c r="AM860" s="40"/>
      <c r="AN860" s="40"/>
      <c r="AO860" s="40"/>
      <c r="AP860" s="40"/>
      <c r="AQ860" s="40"/>
      <c r="AR860" s="40"/>
      <c r="AS860" s="40"/>
      <c r="AT860" s="40"/>
      <c r="AU860" s="40"/>
      <c r="AV860" s="40"/>
      <c r="AW860" s="40"/>
      <c r="AX860" s="40"/>
      <c r="AY860" s="41"/>
      <c r="AZ860" s="41"/>
      <c r="BA860" s="41"/>
      <c r="BB860" s="41"/>
      <c r="BC860" s="41"/>
      <c r="BD860" s="41"/>
      <c r="BE860" s="41"/>
      <c r="BF860" s="41"/>
      <c r="BG860" s="41"/>
      <c r="BH860" s="41"/>
      <c r="BI860" s="41"/>
      <c r="BJ860" s="41"/>
      <c r="BK860" s="41"/>
      <c r="BL860" s="41"/>
      <c r="BM860" s="41"/>
      <c r="BN860" s="41"/>
      <c r="BO860" s="41"/>
      <c r="BP860" s="41"/>
      <c r="BQ860" s="41"/>
      <c r="BR860" s="41"/>
      <c r="BS860" s="41"/>
      <c r="BT860" s="41"/>
      <c r="BU860" s="41"/>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502"/>
      <c r="AL861" s="502"/>
      <c r="AM861" s="40"/>
      <c r="AN861" s="40"/>
      <c r="AO861" s="40"/>
      <c r="AP861" s="40"/>
      <c r="AQ861" s="40"/>
      <c r="AR861" s="40"/>
      <c r="AS861" s="40"/>
      <c r="AT861" s="40"/>
      <c r="AU861" s="40"/>
      <c r="AV861" s="40"/>
      <c r="AW861" s="40"/>
      <c r="AX861" s="40"/>
      <c r="AY861" s="41"/>
      <c r="AZ861" s="41"/>
      <c r="BA861" s="41"/>
      <c r="BB861" s="41"/>
      <c r="BC861" s="41"/>
      <c r="BD861" s="41"/>
      <c r="BE861" s="41"/>
      <c r="BF861" s="41"/>
      <c r="BG861" s="41"/>
      <c r="BH861" s="41"/>
      <c r="BI861" s="41"/>
      <c r="BJ861" s="41"/>
      <c r="BK861" s="41"/>
      <c r="BL861" s="41"/>
      <c r="BM861" s="41"/>
      <c r="BN861" s="41"/>
      <c r="BO861" s="41"/>
      <c r="BP861" s="41"/>
      <c r="BQ861" s="41"/>
      <c r="BR861" s="41"/>
      <c r="BS861" s="41"/>
      <c r="BT861" s="41"/>
      <c r="BU861" s="41"/>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502"/>
      <c r="AL862" s="502"/>
      <c r="AM862" s="40"/>
      <c r="AN862" s="40"/>
      <c r="AO862" s="40"/>
      <c r="AP862" s="40"/>
      <c r="AQ862" s="40"/>
      <c r="AR862" s="40"/>
      <c r="AS862" s="40"/>
      <c r="AT862" s="40"/>
      <c r="AU862" s="40"/>
      <c r="AV862" s="40"/>
      <c r="AW862" s="40"/>
      <c r="AX862" s="40"/>
      <c r="AY862" s="41"/>
      <c r="AZ862" s="41"/>
      <c r="BA862" s="41"/>
      <c r="BB862" s="41"/>
      <c r="BC862" s="41"/>
      <c r="BD862" s="41"/>
      <c r="BE862" s="41"/>
      <c r="BF862" s="41"/>
      <c r="BG862" s="41"/>
      <c r="BH862" s="41"/>
      <c r="BI862" s="41"/>
      <c r="BJ862" s="41"/>
      <c r="BK862" s="41"/>
      <c r="BL862" s="41"/>
      <c r="BM862" s="41"/>
      <c r="BN862" s="41"/>
      <c r="BO862" s="41"/>
      <c r="BP862" s="41"/>
      <c r="BQ862" s="41"/>
      <c r="BR862" s="41"/>
      <c r="BS862" s="41"/>
      <c r="BT862" s="41"/>
      <c r="BU862" s="41"/>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502"/>
      <c r="AL863" s="502"/>
      <c r="AM863" s="40"/>
      <c r="AN863" s="40"/>
      <c r="AO863" s="40"/>
      <c r="AP863" s="40"/>
      <c r="AQ863" s="40"/>
      <c r="AR863" s="40"/>
      <c r="AS863" s="40"/>
      <c r="AT863" s="40"/>
      <c r="AU863" s="40"/>
      <c r="AV863" s="40"/>
      <c r="AW863" s="40"/>
      <c r="AX863" s="40"/>
      <c r="AY863" s="41"/>
      <c r="AZ863" s="41"/>
      <c r="BA863" s="41"/>
      <c r="BB863" s="41"/>
      <c r="BC863" s="41"/>
      <c r="BD863" s="41"/>
      <c r="BE863" s="41"/>
      <c r="BF863" s="41"/>
      <c r="BG863" s="41"/>
      <c r="BH863" s="41"/>
      <c r="BI863" s="41"/>
      <c r="BJ863" s="41"/>
      <c r="BK863" s="41"/>
      <c r="BL863" s="41"/>
      <c r="BM863" s="41"/>
      <c r="BN863" s="41"/>
      <c r="BO863" s="41"/>
      <c r="BP863" s="41"/>
      <c r="BQ863" s="41"/>
      <c r="BR863" s="41"/>
      <c r="BS863" s="41"/>
      <c r="BT863" s="41"/>
      <c r="BU863" s="41"/>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502"/>
      <c r="AL864" s="502"/>
      <c r="AM864" s="40"/>
      <c r="AN864" s="40"/>
      <c r="AO864" s="40"/>
      <c r="AP864" s="40"/>
      <c r="AQ864" s="40"/>
      <c r="AR864" s="40"/>
      <c r="AS864" s="40"/>
      <c r="AT864" s="40"/>
      <c r="AU864" s="40"/>
      <c r="AV864" s="40"/>
      <c r="AW864" s="40"/>
      <c r="AX864" s="40"/>
      <c r="AY864" s="41"/>
      <c r="AZ864" s="41"/>
      <c r="BA864" s="41"/>
      <c r="BB864" s="41"/>
      <c r="BC864" s="41"/>
      <c r="BD864" s="41"/>
      <c r="BE864" s="41"/>
      <c r="BF864" s="41"/>
      <c r="BG864" s="41"/>
      <c r="BH864" s="41"/>
      <c r="BI864" s="41"/>
      <c r="BJ864" s="41"/>
      <c r="BK864" s="41"/>
      <c r="BL864" s="41"/>
      <c r="BM864" s="41"/>
      <c r="BN864" s="41"/>
      <c r="BO864" s="41"/>
      <c r="BP864" s="41"/>
      <c r="BQ864" s="41"/>
      <c r="BR864" s="41"/>
      <c r="BS864" s="41"/>
      <c r="BT864" s="41"/>
      <c r="BU864" s="41"/>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502"/>
      <c r="AL865" s="502"/>
      <c r="AM865" s="40"/>
      <c r="AN865" s="40"/>
      <c r="AO865" s="40"/>
      <c r="AP865" s="40"/>
      <c r="AQ865" s="40"/>
      <c r="AR865" s="40"/>
      <c r="AS865" s="40"/>
      <c r="AT865" s="40"/>
      <c r="AU865" s="40"/>
      <c r="AV865" s="40"/>
      <c r="AW865" s="40"/>
      <c r="AX865" s="40"/>
      <c r="AY865" s="41"/>
      <c r="AZ865" s="41"/>
      <c r="BA865" s="41"/>
      <c r="BB865" s="41"/>
      <c r="BC865" s="41"/>
      <c r="BD865" s="41"/>
      <c r="BE865" s="41"/>
      <c r="BF865" s="41"/>
      <c r="BG865" s="41"/>
      <c r="BH865" s="41"/>
      <c r="BI865" s="41"/>
      <c r="BJ865" s="41"/>
      <c r="BK865" s="41"/>
      <c r="BL865" s="41"/>
      <c r="BM865" s="41"/>
      <c r="BN865" s="41"/>
      <c r="BO865" s="41"/>
      <c r="BP865" s="41"/>
      <c r="BQ865" s="41"/>
      <c r="BR865" s="41"/>
      <c r="BS865" s="41"/>
      <c r="BT865" s="41"/>
      <c r="BU865" s="41"/>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502"/>
      <c r="AL866" s="502"/>
      <c r="AM866" s="40"/>
      <c r="AN866" s="40"/>
      <c r="AO866" s="40"/>
      <c r="AP866" s="40"/>
      <c r="AQ866" s="40"/>
      <c r="AR866" s="40"/>
      <c r="AS866" s="40"/>
      <c r="AT866" s="40"/>
      <c r="AU866" s="40"/>
      <c r="AV866" s="40"/>
      <c r="AW866" s="40"/>
      <c r="AX866" s="40"/>
      <c r="AY866" s="41"/>
      <c r="AZ866" s="41"/>
      <c r="BA866" s="41"/>
      <c r="BB866" s="41"/>
      <c r="BC866" s="41"/>
      <c r="BD866" s="41"/>
      <c r="BE866" s="41"/>
      <c r="BF866" s="41"/>
      <c r="BG866" s="41"/>
      <c r="BH866" s="41"/>
      <c r="BI866" s="41"/>
      <c r="BJ866" s="41"/>
      <c r="BK866" s="41"/>
      <c r="BL866" s="41"/>
      <c r="BM866" s="41"/>
      <c r="BN866" s="41"/>
      <c r="BO866" s="41"/>
      <c r="BP866" s="41"/>
      <c r="BQ866" s="41"/>
      <c r="BR866" s="41"/>
      <c r="BS866" s="41"/>
      <c r="BT866" s="41"/>
      <c r="BU866" s="41"/>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502"/>
      <c r="AL867" s="502"/>
      <c r="AM867" s="40"/>
      <c r="AN867" s="40"/>
      <c r="AO867" s="40"/>
      <c r="AP867" s="40"/>
      <c r="AQ867" s="40"/>
      <c r="AR867" s="40"/>
      <c r="AS867" s="40"/>
      <c r="AT867" s="40"/>
      <c r="AU867" s="40"/>
      <c r="AV867" s="40"/>
      <c r="AW867" s="40"/>
      <c r="AX867" s="40"/>
      <c r="AY867" s="41"/>
      <c r="AZ867" s="41"/>
      <c r="BA867" s="41"/>
      <c r="BB867" s="41"/>
      <c r="BC867" s="41"/>
      <c r="BD867" s="41"/>
      <c r="BE867" s="41"/>
      <c r="BF867" s="41"/>
      <c r="BG867" s="41"/>
      <c r="BH867" s="41"/>
      <c r="BI867" s="41"/>
      <c r="BJ867" s="41"/>
      <c r="BK867" s="41"/>
      <c r="BL867" s="41"/>
      <c r="BM867" s="41"/>
      <c r="BN867" s="41"/>
      <c r="BO867" s="41"/>
      <c r="BP867" s="41"/>
      <c r="BQ867" s="41"/>
      <c r="BR867" s="41"/>
      <c r="BS867" s="41"/>
      <c r="BT867" s="41"/>
      <c r="BU867" s="41"/>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502"/>
      <c r="AL868" s="502"/>
      <c r="AM868" s="40"/>
      <c r="AN868" s="40"/>
      <c r="AO868" s="40"/>
      <c r="AP868" s="40"/>
      <c r="AQ868" s="40"/>
      <c r="AR868" s="40"/>
      <c r="AS868" s="40"/>
      <c r="AT868" s="40"/>
      <c r="AU868" s="40"/>
      <c r="AV868" s="40"/>
      <c r="AW868" s="40"/>
      <c r="AX868" s="40"/>
      <c r="AY868" s="41"/>
      <c r="AZ868" s="41"/>
      <c r="BA868" s="41"/>
      <c r="BB868" s="41"/>
      <c r="BC868" s="41"/>
      <c r="BD868" s="41"/>
      <c r="BE868" s="41"/>
      <c r="BF868" s="41"/>
      <c r="BG868" s="41"/>
      <c r="BH868" s="41"/>
      <c r="BI868" s="41"/>
      <c r="BJ868" s="41"/>
      <c r="BK868" s="41"/>
      <c r="BL868" s="41"/>
      <c r="BM868" s="41"/>
      <c r="BN868" s="41"/>
      <c r="BO868" s="41"/>
      <c r="BP868" s="41"/>
      <c r="BQ868" s="41"/>
      <c r="BR868" s="41"/>
      <c r="BS868" s="41"/>
      <c r="BT868" s="41"/>
      <c r="BU868" s="41"/>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502"/>
      <c r="AL869" s="502"/>
      <c r="AM869" s="40"/>
      <c r="AN869" s="40"/>
      <c r="AO869" s="40"/>
      <c r="AP869" s="40"/>
      <c r="AQ869" s="40"/>
      <c r="AR869" s="40"/>
      <c r="AS869" s="40"/>
      <c r="AT869" s="40"/>
      <c r="AU869" s="40"/>
      <c r="AV869" s="40"/>
      <c r="AW869" s="40"/>
      <c r="AX869" s="40"/>
      <c r="AY869" s="41"/>
      <c r="AZ869" s="41"/>
      <c r="BA869" s="41"/>
      <c r="BB869" s="41"/>
      <c r="BC869" s="41"/>
      <c r="BD869" s="41"/>
      <c r="BE869" s="41"/>
      <c r="BF869" s="41"/>
      <c r="BG869" s="41"/>
      <c r="BH869" s="41"/>
      <c r="BI869" s="41"/>
      <c r="BJ869" s="41"/>
      <c r="BK869" s="41"/>
      <c r="BL869" s="41"/>
      <c r="BM869" s="41"/>
      <c r="BN869" s="41"/>
      <c r="BO869" s="41"/>
      <c r="BP869" s="41"/>
      <c r="BQ869" s="41"/>
      <c r="BR869" s="41"/>
      <c r="BS869" s="41"/>
      <c r="BT869" s="41"/>
      <c r="BU869" s="41"/>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502"/>
      <c r="AL870" s="502"/>
      <c r="AM870" s="40"/>
      <c r="AN870" s="40"/>
      <c r="AO870" s="40"/>
      <c r="AP870" s="40"/>
      <c r="AQ870" s="40"/>
      <c r="AR870" s="40"/>
      <c r="AS870" s="40"/>
      <c r="AT870" s="40"/>
      <c r="AU870" s="40"/>
      <c r="AV870" s="40"/>
      <c r="AW870" s="40"/>
      <c r="AX870" s="40"/>
      <c r="AY870" s="41"/>
      <c r="AZ870" s="41"/>
      <c r="BA870" s="41"/>
      <c r="BB870" s="41"/>
      <c r="BC870" s="41"/>
      <c r="BD870" s="41"/>
      <c r="BE870" s="41"/>
      <c r="BF870" s="41"/>
      <c r="BG870" s="41"/>
      <c r="BH870" s="41"/>
      <c r="BI870" s="41"/>
      <c r="BJ870" s="41"/>
      <c r="BK870" s="41"/>
      <c r="BL870" s="41"/>
      <c r="BM870" s="41"/>
      <c r="BN870" s="41"/>
      <c r="BO870" s="41"/>
      <c r="BP870" s="41"/>
      <c r="BQ870" s="41"/>
      <c r="BR870" s="41"/>
      <c r="BS870" s="41"/>
      <c r="BT870" s="41"/>
      <c r="BU870" s="41"/>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502"/>
      <c r="AL871" s="502"/>
      <c r="AM871" s="40"/>
      <c r="AN871" s="40"/>
      <c r="AO871" s="40"/>
      <c r="AP871" s="40"/>
      <c r="AQ871" s="40"/>
      <c r="AR871" s="40"/>
      <c r="AS871" s="40"/>
      <c r="AT871" s="40"/>
      <c r="AU871" s="40"/>
      <c r="AV871" s="40"/>
      <c r="AW871" s="40"/>
      <c r="AX871" s="40"/>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502"/>
      <c r="AL872" s="502"/>
      <c r="AM872" s="40"/>
      <c r="AN872" s="40"/>
      <c r="AO872" s="40"/>
      <c r="AP872" s="40"/>
      <c r="AQ872" s="40"/>
      <c r="AR872" s="40"/>
      <c r="AS872" s="40"/>
      <c r="AT872" s="40"/>
      <c r="AU872" s="40"/>
      <c r="AV872" s="40"/>
      <c r="AW872" s="40"/>
      <c r="AX872" s="40"/>
      <c r="AY872" s="41"/>
      <c r="AZ872" s="41"/>
      <c r="BA872" s="41"/>
      <c r="BB872" s="41"/>
      <c r="BC872" s="41"/>
      <c r="BD872" s="41"/>
      <c r="BE872" s="41"/>
      <c r="BF872" s="41"/>
      <c r="BG872" s="41"/>
      <c r="BH872" s="41"/>
      <c r="BI872" s="41"/>
      <c r="BJ872" s="41"/>
      <c r="BK872" s="41"/>
      <c r="BL872" s="41"/>
      <c r="BM872" s="41"/>
      <c r="BN872" s="41"/>
      <c r="BO872" s="41"/>
      <c r="BP872" s="41"/>
      <c r="BQ872" s="41"/>
      <c r="BR872" s="41"/>
      <c r="BS872" s="41"/>
      <c r="BT872" s="41"/>
      <c r="BU872" s="41"/>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502"/>
      <c r="AL873" s="502"/>
      <c r="AM873" s="40"/>
      <c r="AN873" s="40"/>
      <c r="AO873" s="40"/>
      <c r="AP873" s="40"/>
      <c r="AQ873" s="40"/>
      <c r="AR873" s="40"/>
      <c r="AS873" s="40"/>
      <c r="AT873" s="40"/>
      <c r="AU873" s="40"/>
      <c r="AV873" s="40"/>
      <c r="AW873" s="40"/>
      <c r="AX873" s="40"/>
      <c r="AY873" s="41"/>
      <c r="AZ873" s="41"/>
      <c r="BA873" s="41"/>
      <c r="BB873" s="41"/>
      <c r="BC873" s="41"/>
      <c r="BD873" s="41"/>
      <c r="BE873" s="41"/>
      <c r="BF873" s="41"/>
      <c r="BG873" s="41"/>
      <c r="BH873" s="41"/>
      <c r="BI873" s="41"/>
      <c r="BJ873" s="41"/>
      <c r="BK873" s="41"/>
      <c r="BL873" s="41"/>
      <c r="BM873" s="41"/>
      <c r="BN873" s="41"/>
      <c r="BO873" s="41"/>
      <c r="BP873" s="41"/>
      <c r="BQ873" s="41"/>
      <c r="BR873" s="41"/>
      <c r="BS873" s="41"/>
      <c r="BT873" s="41"/>
      <c r="BU873" s="41"/>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502"/>
      <c r="AL874" s="502"/>
      <c r="AM874" s="40"/>
      <c r="AN874" s="40"/>
      <c r="AO874" s="40"/>
      <c r="AP874" s="40"/>
      <c r="AQ874" s="40"/>
      <c r="AR874" s="40"/>
      <c r="AS874" s="40"/>
      <c r="AT874" s="40"/>
      <c r="AU874" s="40"/>
      <c r="AV874" s="40"/>
      <c r="AW874" s="40"/>
      <c r="AX874" s="40"/>
      <c r="AY874" s="41"/>
      <c r="AZ874" s="41"/>
      <c r="BA874" s="41"/>
      <c r="BB874" s="41"/>
      <c r="BC874" s="41"/>
      <c r="BD874" s="41"/>
      <c r="BE874" s="41"/>
      <c r="BF874" s="41"/>
      <c r="BG874" s="41"/>
      <c r="BH874" s="41"/>
      <c r="BI874" s="41"/>
      <c r="BJ874" s="41"/>
      <c r="BK874" s="41"/>
      <c r="BL874" s="41"/>
      <c r="BM874" s="41"/>
      <c r="BN874" s="41"/>
      <c r="BO874" s="41"/>
      <c r="BP874" s="41"/>
      <c r="BQ874" s="41"/>
      <c r="BR874" s="41"/>
      <c r="BS874" s="41"/>
      <c r="BT874" s="41"/>
      <c r="BU874" s="41"/>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502"/>
      <c r="AL875" s="502"/>
      <c r="AM875" s="40"/>
      <c r="AN875" s="40"/>
      <c r="AO875" s="40"/>
      <c r="AP875" s="40"/>
      <c r="AQ875" s="40"/>
      <c r="AR875" s="40"/>
      <c r="AS875" s="40"/>
      <c r="AT875" s="40"/>
      <c r="AU875" s="40"/>
      <c r="AV875" s="40"/>
      <c r="AW875" s="40"/>
      <c r="AX875" s="40"/>
      <c r="AY875" s="41"/>
      <c r="AZ875" s="41"/>
      <c r="BA875" s="41"/>
      <c r="BB875" s="41"/>
      <c r="BC875" s="41"/>
      <c r="BD875" s="41"/>
      <c r="BE875" s="41"/>
      <c r="BF875" s="41"/>
      <c r="BG875" s="41"/>
      <c r="BH875" s="41"/>
      <c r="BI875" s="41"/>
      <c r="BJ875" s="41"/>
      <c r="BK875" s="41"/>
      <c r="BL875" s="41"/>
      <c r="BM875" s="41"/>
      <c r="BN875" s="41"/>
      <c r="BO875" s="41"/>
      <c r="BP875" s="41"/>
      <c r="BQ875" s="41"/>
      <c r="BR875" s="41"/>
      <c r="BS875" s="41"/>
      <c r="BT875" s="41"/>
      <c r="BU875" s="41"/>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502"/>
      <c r="AL876" s="502"/>
      <c r="AM876" s="40"/>
      <c r="AN876" s="40"/>
      <c r="AO876" s="40"/>
      <c r="AP876" s="40"/>
      <c r="AQ876" s="40"/>
      <c r="AR876" s="40"/>
      <c r="AS876" s="40"/>
      <c r="AT876" s="40"/>
      <c r="AU876" s="40"/>
      <c r="AV876" s="40"/>
      <c r="AW876" s="40"/>
      <c r="AX876" s="40"/>
      <c r="AY876" s="41"/>
      <c r="AZ876" s="41"/>
      <c r="BA876" s="41"/>
      <c r="BB876" s="41"/>
      <c r="BC876" s="41"/>
      <c r="BD876" s="41"/>
      <c r="BE876" s="41"/>
      <c r="BF876" s="41"/>
      <c r="BG876" s="41"/>
      <c r="BH876" s="41"/>
      <c r="BI876" s="41"/>
      <c r="BJ876" s="41"/>
      <c r="BK876" s="41"/>
      <c r="BL876" s="41"/>
      <c r="BM876" s="41"/>
      <c r="BN876" s="41"/>
      <c r="BO876" s="41"/>
      <c r="BP876" s="41"/>
      <c r="BQ876" s="41"/>
      <c r="BR876" s="41"/>
      <c r="BS876" s="41"/>
      <c r="BT876" s="41"/>
      <c r="BU876" s="41"/>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502"/>
      <c r="AL877" s="502"/>
      <c r="AM877" s="40"/>
      <c r="AN877" s="40"/>
      <c r="AO877" s="40"/>
      <c r="AP877" s="40"/>
      <c r="AQ877" s="40"/>
      <c r="AR877" s="40"/>
      <c r="AS877" s="40"/>
      <c r="AT877" s="40"/>
      <c r="AU877" s="40"/>
      <c r="AV877" s="40"/>
      <c r="AW877" s="40"/>
      <c r="AX877" s="40"/>
      <c r="AY877" s="41"/>
      <c r="AZ877" s="41"/>
      <c r="BA877" s="41"/>
      <c r="BB877" s="41"/>
      <c r="BC877" s="41"/>
      <c r="BD877" s="41"/>
      <c r="BE877" s="41"/>
      <c r="BF877" s="41"/>
      <c r="BG877" s="41"/>
      <c r="BH877" s="41"/>
      <c r="BI877" s="41"/>
      <c r="BJ877" s="41"/>
      <c r="BK877" s="41"/>
      <c r="BL877" s="41"/>
      <c r="BM877" s="41"/>
      <c r="BN877" s="41"/>
      <c r="BO877" s="41"/>
      <c r="BP877" s="41"/>
      <c r="BQ877" s="41"/>
      <c r="BR877" s="41"/>
      <c r="BS877" s="41"/>
      <c r="BT877" s="41"/>
      <c r="BU877" s="41"/>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502"/>
      <c r="AL878" s="502"/>
      <c r="AM878" s="40"/>
      <c r="AN878" s="40"/>
      <c r="AO878" s="40"/>
      <c r="AP878" s="40"/>
      <c r="AQ878" s="40"/>
      <c r="AR878" s="40"/>
      <c r="AS878" s="40"/>
      <c r="AT878" s="40"/>
      <c r="AU878" s="40"/>
      <c r="AV878" s="40"/>
      <c r="AW878" s="40"/>
      <c r="AX878" s="40"/>
      <c r="AY878" s="41"/>
      <c r="AZ878" s="41"/>
      <c r="BA878" s="41"/>
      <c r="BB878" s="41"/>
      <c r="BC878" s="41"/>
      <c r="BD878" s="41"/>
      <c r="BE878" s="41"/>
      <c r="BF878" s="41"/>
      <c r="BG878" s="41"/>
      <c r="BH878" s="41"/>
      <c r="BI878" s="41"/>
      <c r="BJ878" s="41"/>
      <c r="BK878" s="41"/>
      <c r="BL878" s="41"/>
      <c r="BM878" s="41"/>
      <c r="BN878" s="41"/>
      <c r="BO878" s="41"/>
      <c r="BP878" s="41"/>
      <c r="BQ878" s="41"/>
      <c r="BR878" s="41"/>
      <c r="BS878" s="41"/>
      <c r="BT878" s="41"/>
      <c r="BU878" s="41"/>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502"/>
      <c r="AL879" s="502"/>
      <c r="AM879" s="40"/>
      <c r="AN879" s="40"/>
      <c r="AO879" s="40"/>
      <c r="AP879" s="40"/>
      <c r="AQ879" s="40"/>
      <c r="AR879" s="40"/>
      <c r="AS879" s="40"/>
      <c r="AT879" s="40"/>
      <c r="AU879" s="40"/>
      <c r="AV879" s="40"/>
      <c r="AW879" s="40"/>
      <c r="AX879" s="40"/>
      <c r="AY879" s="41"/>
      <c r="AZ879" s="41"/>
      <c r="BA879" s="41"/>
      <c r="BB879" s="41"/>
      <c r="BC879" s="41"/>
      <c r="BD879" s="41"/>
      <c r="BE879" s="41"/>
      <c r="BF879" s="41"/>
      <c r="BG879" s="41"/>
      <c r="BH879" s="41"/>
      <c r="BI879" s="41"/>
      <c r="BJ879" s="41"/>
      <c r="BK879" s="41"/>
      <c r="BL879" s="41"/>
      <c r="BM879" s="41"/>
      <c r="BN879" s="41"/>
      <c r="BO879" s="41"/>
      <c r="BP879" s="41"/>
      <c r="BQ879" s="41"/>
      <c r="BR879" s="41"/>
      <c r="BS879" s="41"/>
      <c r="BT879" s="41"/>
      <c r="BU879" s="41"/>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502"/>
      <c r="AL880" s="502"/>
      <c r="AM880" s="40"/>
      <c r="AN880" s="40"/>
      <c r="AO880" s="40"/>
      <c r="AP880" s="40"/>
      <c r="AQ880" s="40"/>
      <c r="AR880" s="40"/>
      <c r="AS880" s="40"/>
      <c r="AT880" s="40"/>
      <c r="AU880" s="40"/>
      <c r="AV880" s="40"/>
      <c r="AW880" s="40"/>
      <c r="AX880" s="40"/>
      <c r="AY880" s="41"/>
      <c r="AZ880" s="41"/>
      <c r="BA880" s="41"/>
      <c r="BB880" s="41"/>
      <c r="BC880" s="41"/>
      <c r="BD880" s="41"/>
      <c r="BE880" s="41"/>
      <c r="BF880" s="41"/>
      <c r="BG880" s="41"/>
      <c r="BH880" s="41"/>
      <c r="BI880" s="41"/>
      <c r="BJ880" s="41"/>
      <c r="BK880" s="41"/>
      <c r="BL880" s="41"/>
      <c r="BM880" s="41"/>
      <c r="BN880" s="41"/>
      <c r="BO880" s="41"/>
      <c r="BP880" s="41"/>
      <c r="BQ880" s="41"/>
      <c r="BR880" s="41"/>
      <c r="BS880" s="41"/>
      <c r="BT880" s="41"/>
      <c r="BU880" s="41"/>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502"/>
      <c r="AL881" s="502"/>
      <c r="AM881" s="40"/>
      <c r="AN881" s="40"/>
      <c r="AO881" s="40"/>
      <c r="AP881" s="40"/>
      <c r="AQ881" s="40"/>
      <c r="AR881" s="40"/>
      <c r="AS881" s="40"/>
      <c r="AT881" s="40"/>
      <c r="AU881" s="40"/>
      <c r="AV881" s="40"/>
      <c r="AW881" s="40"/>
      <c r="AX881" s="40"/>
      <c r="AY881" s="41"/>
      <c r="AZ881" s="41"/>
      <c r="BA881" s="41"/>
      <c r="BB881" s="41"/>
      <c r="BC881" s="41"/>
      <c r="BD881" s="41"/>
      <c r="BE881" s="41"/>
      <c r="BF881" s="41"/>
      <c r="BG881" s="41"/>
      <c r="BH881" s="41"/>
      <c r="BI881" s="41"/>
      <c r="BJ881" s="41"/>
      <c r="BK881" s="41"/>
      <c r="BL881" s="41"/>
      <c r="BM881" s="41"/>
      <c r="BN881" s="41"/>
      <c r="BO881" s="41"/>
      <c r="BP881" s="41"/>
      <c r="BQ881" s="41"/>
      <c r="BR881" s="41"/>
      <c r="BS881" s="41"/>
      <c r="BT881" s="41"/>
      <c r="BU881" s="41"/>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502"/>
      <c r="AL882" s="502"/>
      <c r="AM882" s="40"/>
      <c r="AN882" s="40"/>
      <c r="AO882" s="40"/>
      <c r="AP882" s="40"/>
      <c r="AQ882" s="40"/>
      <c r="AR882" s="40"/>
      <c r="AS882" s="40"/>
      <c r="AT882" s="40"/>
      <c r="AU882" s="40"/>
      <c r="AV882" s="40"/>
      <c r="AW882" s="40"/>
      <c r="AX882" s="40"/>
      <c r="AY882" s="41"/>
      <c r="AZ882" s="41"/>
      <c r="BA882" s="41"/>
      <c r="BB882" s="41"/>
      <c r="BC882" s="41"/>
      <c r="BD882" s="41"/>
      <c r="BE882" s="41"/>
      <c r="BF882" s="41"/>
      <c r="BG882" s="41"/>
      <c r="BH882" s="41"/>
      <c r="BI882" s="41"/>
      <c r="BJ882" s="41"/>
      <c r="BK882" s="41"/>
      <c r="BL882" s="41"/>
      <c r="BM882" s="41"/>
      <c r="BN882" s="41"/>
      <c r="BO882" s="41"/>
      <c r="BP882" s="41"/>
      <c r="BQ882" s="41"/>
      <c r="BR882" s="41"/>
      <c r="BS882" s="41"/>
      <c r="BT882" s="41"/>
      <c r="BU882" s="41"/>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502"/>
      <c r="AL883" s="502"/>
      <c r="AM883" s="40"/>
      <c r="AN883" s="40"/>
      <c r="AO883" s="40"/>
      <c r="AP883" s="40"/>
      <c r="AQ883" s="40"/>
      <c r="AR883" s="40"/>
      <c r="AS883" s="40"/>
      <c r="AT883" s="40"/>
      <c r="AU883" s="40"/>
      <c r="AV883" s="40"/>
      <c r="AW883" s="40"/>
      <c r="AX883" s="40"/>
      <c r="AY883" s="41"/>
      <c r="AZ883" s="41"/>
      <c r="BA883" s="41"/>
      <c r="BB883" s="41"/>
      <c r="BC883" s="41"/>
      <c r="BD883" s="41"/>
      <c r="BE883" s="41"/>
      <c r="BF883" s="41"/>
      <c r="BG883" s="41"/>
      <c r="BH883" s="41"/>
      <c r="BI883" s="41"/>
      <c r="BJ883" s="41"/>
      <c r="BK883" s="41"/>
      <c r="BL883" s="41"/>
      <c r="BM883" s="41"/>
      <c r="BN883" s="41"/>
      <c r="BO883" s="41"/>
      <c r="BP883" s="41"/>
      <c r="BQ883" s="41"/>
      <c r="BR883" s="41"/>
      <c r="BS883" s="41"/>
      <c r="BT883" s="41"/>
      <c r="BU883" s="41"/>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502"/>
      <c r="AL884" s="502"/>
      <c r="AM884" s="40"/>
      <c r="AN884" s="40"/>
      <c r="AO884" s="40"/>
      <c r="AP884" s="40"/>
      <c r="AQ884" s="40"/>
      <c r="AR884" s="40"/>
      <c r="AS884" s="40"/>
      <c r="AT884" s="40"/>
      <c r="AU884" s="40"/>
      <c r="AV884" s="40"/>
      <c r="AW884" s="40"/>
      <c r="AX884" s="40"/>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502"/>
      <c r="AL885" s="502"/>
      <c r="AM885" s="40"/>
      <c r="AN885" s="40"/>
      <c r="AO885" s="40"/>
      <c r="AP885" s="40"/>
      <c r="AQ885" s="40"/>
      <c r="AR885" s="40"/>
      <c r="AS885" s="40"/>
      <c r="AT885" s="40"/>
      <c r="AU885" s="40"/>
      <c r="AV885" s="40"/>
      <c r="AW885" s="40"/>
      <c r="AX885" s="40"/>
      <c r="AY885" s="41"/>
      <c r="AZ885" s="41"/>
      <c r="BA885" s="41"/>
      <c r="BB885" s="41"/>
      <c r="BC885" s="41"/>
      <c r="BD885" s="41"/>
      <c r="BE885" s="41"/>
      <c r="BF885" s="41"/>
      <c r="BG885" s="41"/>
      <c r="BH885" s="41"/>
      <c r="BI885" s="41"/>
      <c r="BJ885" s="41"/>
      <c r="BK885" s="41"/>
      <c r="BL885" s="41"/>
      <c r="BM885" s="41"/>
      <c r="BN885" s="41"/>
      <c r="BO885" s="41"/>
      <c r="BP885" s="41"/>
      <c r="BQ885" s="41"/>
      <c r="BR885" s="41"/>
      <c r="BS885" s="41"/>
      <c r="BT885" s="41"/>
      <c r="BU885" s="41"/>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502"/>
      <c r="AL886" s="502"/>
      <c r="AM886" s="40"/>
      <c r="AN886" s="40"/>
      <c r="AO886" s="40"/>
      <c r="AP886" s="40"/>
      <c r="AQ886" s="40"/>
      <c r="AR886" s="40"/>
      <c r="AS886" s="40"/>
      <c r="AT886" s="40"/>
      <c r="AU886" s="40"/>
      <c r="AV886" s="40"/>
      <c r="AW886" s="40"/>
      <c r="AX886" s="40"/>
      <c r="AY886" s="41"/>
      <c r="AZ886" s="41"/>
      <c r="BA886" s="41"/>
      <c r="BB886" s="41"/>
      <c r="BC886" s="41"/>
      <c r="BD886" s="41"/>
      <c r="BE886" s="41"/>
      <c r="BF886" s="41"/>
      <c r="BG886" s="41"/>
      <c r="BH886" s="41"/>
      <c r="BI886" s="41"/>
      <c r="BJ886" s="41"/>
      <c r="BK886" s="41"/>
      <c r="BL886" s="41"/>
      <c r="BM886" s="41"/>
      <c r="BN886" s="41"/>
      <c r="BO886" s="41"/>
      <c r="BP886" s="41"/>
      <c r="BQ886" s="41"/>
      <c r="BR886" s="41"/>
      <c r="BS886" s="41"/>
      <c r="BT886" s="41"/>
      <c r="BU886" s="41"/>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502"/>
      <c r="AL887" s="502"/>
      <c r="AM887" s="40"/>
      <c r="AN887" s="40"/>
      <c r="AO887" s="40"/>
      <c r="AP887" s="40"/>
      <c r="AQ887" s="40"/>
      <c r="AR887" s="40"/>
      <c r="AS887" s="40"/>
      <c r="AT887" s="40"/>
      <c r="AU887" s="40"/>
      <c r="AV887" s="40"/>
      <c r="AW887" s="40"/>
      <c r="AX887" s="40"/>
      <c r="AY887" s="41"/>
      <c r="AZ887" s="41"/>
      <c r="BA887" s="41"/>
      <c r="BB887" s="41"/>
      <c r="BC887" s="41"/>
      <c r="BD887" s="41"/>
      <c r="BE887" s="41"/>
      <c r="BF887" s="41"/>
      <c r="BG887" s="41"/>
      <c r="BH887" s="41"/>
      <c r="BI887" s="41"/>
      <c r="BJ887" s="41"/>
      <c r="BK887" s="41"/>
      <c r="BL887" s="41"/>
      <c r="BM887" s="41"/>
      <c r="BN887" s="41"/>
      <c r="BO887" s="41"/>
      <c r="BP887" s="41"/>
      <c r="BQ887" s="41"/>
      <c r="BR887" s="41"/>
      <c r="BS887" s="41"/>
      <c r="BT887" s="41"/>
      <c r="BU887" s="41"/>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502"/>
      <c r="AL888" s="502"/>
      <c r="AM888" s="40"/>
      <c r="AN888" s="40"/>
      <c r="AO888" s="40"/>
      <c r="AP888" s="40"/>
      <c r="AQ888" s="40"/>
      <c r="AR888" s="40"/>
      <c r="AS888" s="40"/>
      <c r="AT888" s="40"/>
      <c r="AU888" s="40"/>
      <c r="AV888" s="40"/>
      <c r="AW888" s="40"/>
      <c r="AX888" s="40"/>
      <c r="AY888" s="41"/>
      <c r="AZ888" s="41"/>
      <c r="BA888" s="41"/>
      <c r="BB888" s="41"/>
      <c r="BC888" s="41"/>
      <c r="BD888" s="41"/>
      <c r="BE888" s="41"/>
      <c r="BF888" s="41"/>
      <c r="BG888" s="41"/>
      <c r="BH888" s="41"/>
      <c r="BI888" s="41"/>
      <c r="BJ888" s="41"/>
      <c r="BK888" s="41"/>
      <c r="BL888" s="41"/>
      <c r="BM888" s="41"/>
      <c r="BN888" s="41"/>
      <c r="BO888" s="41"/>
      <c r="BP888" s="41"/>
      <c r="BQ888" s="41"/>
      <c r="BR888" s="41"/>
      <c r="BS888" s="41"/>
      <c r="BT888" s="41"/>
      <c r="BU888" s="41"/>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502"/>
      <c r="AL889" s="502"/>
      <c r="AM889" s="40"/>
      <c r="AN889" s="40"/>
      <c r="AO889" s="40"/>
      <c r="AP889" s="40"/>
      <c r="AQ889" s="40"/>
      <c r="AR889" s="40"/>
      <c r="AS889" s="40"/>
      <c r="AT889" s="40"/>
      <c r="AU889" s="40"/>
      <c r="AV889" s="40"/>
      <c r="AW889" s="40"/>
      <c r="AX889" s="40"/>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502"/>
      <c r="AL890" s="502"/>
      <c r="AM890" s="40"/>
      <c r="AN890" s="40"/>
      <c r="AO890" s="40"/>
      <c r="AP890" s="40"/>
      <c r="AQ890" s="40"/>
      <c r="AR890" s="40"/>
      <c r="AS890" s="40"/>
      <c r="AT890" s="40"/>
      <c r="AU890" s="40"/>
      <c r="AV890" s="40"/>
      <c r="AW890" s="40"/>
      <c r="AX890" s="40"/>
      <c r="AY890" s="41"/>
      <c r="AZ890" s="41"/>
      <c r="BA890" s="41"/>
      <c r="BB890" s="41"/>
      <c r="BC890" s="41"/>
      <c r="BD890" s="41"/>
      <c r="BE890" s="41"/>
      <c r="BF890" s="41"/>
      <c r="BG890" s="41"/>
      <c r="BH890" s="41"/>
      <c r="BI890" s="41"/>
      <c r="BJ890" s="41"/>
      <c r="BK890" s="41"/>
      <c r="BL890" s="41"/>
      <c r="BM890" s="41"/>
      <c r="BN890" s="41"/>
      <c r="BO890" s="41"/>
      <c r="BP890" s="41"/>
      <c r="BQ890" s="41"/>
      <c r="BR890" s="41"/>
      <c r="BS890" s="41"/>
      <c r="BT890" s="41"/>
      <c r="BU890" s="41"/>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502"/>
      <c r="AL891" s="502"/>
      <c r="AM891" s="40"/>
      <c r="AN891" s="40"/>
      <c r="AO891" s="40"/>
      <c r="AP891" s="40"/>
      <c r="AQ891" s="40"/>
      <c r="AR891" s="40"/>
      <c r="AS891" s="40"/>
      <c r="AT891" s="40"/>
      <c r="AU891" s="40"/>
      <c r="AV891" s="40"/>
      <c r="AW891" s="40"/>
      <c r="AX891" s="40"/>
      <c r="AY891" s="41"/>
      <c r="AZ891" s="41"/>
      <c r="BA891" s="41"/>
      <c r="BB891" s="41"/>
      <c r="BC891" s="41"/>
      <c r="BD891" s="41"/>
      <c r="BE891" s="41"/>
      <c r="BF891" s="41"/>
      <c r="BG891" s="41"/>
      <c r="BH891" s="41"/>
      <c r="BI891" s="41"/>
      <c r="BJ891" s="41"/>
      <c r="BK891" s="41"/>
      <c r="BL891" s="41"/>
      <c r="BM891" s="41"/>
      <c r="BN891" s="41"/>
      <c r="BO891" s="41"/>
      <c r="BP891" s="41"/>
      <c r="BQ891" s="41"/>
      <c r="BR891" s="41"/>
      <c r="BS891" s="41"/>
      <c r="BT891" s="41"/>
      <c r="BU891" s="41"/>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502"/>
      <c r="AL892" s="502"/>
      <c r="AM892" s="40"/>
      <c r="AN892" s="40"/>
      <c r="AO892" s="40"/>
      <c r="AP892" s="40"/>
      <c r="AQ892" s="40"/>
      <c r="AR892" s="40"/>
      <c r="AS892" s="40"/>
      <c r="AT892" s="40"/>
      <c r="AU892" s="40"/>
      <c r="AV892" s="40"/>
      <c r="AW892" s="40"/>
      <c r="AX892" s="40"/>
      <c r="AY892" s="41"/>
      <c r="AZ892" s="41"/>
      <c r="BA892" s="41"/>
      <c r="BB892" s="41"/>
      <c r="BC892" s="41"/>
      <c r="BD892" s="41"/>
      <c r="BE892" s="41"/>
      <c r="BF892" s="41"/>
      <c r="BG892" s="41"/>
      <c r="BH892" s="41"/>
      <c r="BI892" s="41"/>
      <c r="BJ892" s="41"/>
      <c r="BK892" s="41"/>
      <c r="BL892" s="41"/>
      <c r="BM892" s="41"/>
      <c r="BN892" s="41"/>
      <c r="BO892" s="41"/>
      <c r="BP892" s="41"/>
      <c r="BQ892" s="41"/>
      <c r="BR892" s="41"/>
      <c r="BS892" s="41"/>
      <c r="BT892" s="41"/>
      <c r="BU892" s="41"/>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502"/>
      <c r="AL893" s="502"/>
      <c r="AM893" s="40"/>
      <c r="AN893" s="40"/>
      <c r="AO893" s="40"/>
      <c r="AP893" s="40"/>
      <c r="AQ893" s="40"/>
      <c r="AR893" s="40"/>
      <c r="AS893" s="40"/>
      <c r="AT893" s="40"/>
      <c r="AU893" s="40"/>
      <c r="AV893" s="40"/>
      <c r="AW893" s="40"/>
      <c r="AX893" s="40"/>
      <c r="AY893" s="41"/>
      <c r="AZ893" s="41"/>
      <c r="BA893" s="41"/>
      <c r="BB893" s="41"/>
      <c r="BC893" s="41"/>
      <c r="BD893" s="41"/>
      <c r="BE893" s="41"/>
      <c r="BF893" s="41"/>
      <c r="BG893" s="41"/>
      <c r="BH893" s="41"/>
      <c r="BI893" s="41"/>
      <c r="BJ893" s="41"/>
      <c r="BK893" s="41"/>
      <c r="BL893" s="41"/>
      <c r="BM893" s="41"/>
      <c r="BN893" s="41"/>
      <c r="BO893" s="41"/>
      <c r="BP893" s="41"/>
      <c r="BQ893" s="41"/>
      <c r="BR893" s="41"/>
      <c r="BS893" s="41"/>
      <c r="BT893" s="41"/>
      <c r="BU893" s="41"/>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502"/>
      <c r="AL894" s="502"/>
      <c r="AM894" s="40"/>
      <c r="AN894" s="40"/>
      <c r="AO894" s="40"/>
      <c r="AP894" s="40"/>
      <c r="AQ894" s="40"/>
      <c r="AR894" s="40"/>
      <c r="AS894" s="40"/>
      <c r="AT894" s="40"/>
      <c r="AU894" s="40"/>
      <c r="AV894" s="40"/>
      <c r="AW894" s="40"/>
      <c r="AX894" s="40"/>
      <c r="AY894" s="41"/>
      <c r="AZ894" s="41"/>
      <c r="BA894" s="41"/>
      <c r="BB894" s="41"/>
      <c r="BC894" s="41"/>
      <c r="BD894" s="41"/>
      <c r="BE894" s="41"/>
      <c r="BF894" s="41"/>
      <c r="BG894" s="41"/>
      <c r="BH894" s="41"/>
      <c r="BI894" s="41"/>
      <c r="BJ894" s="41"/>
      <c r="BK894" s="41"/>
      <c r="BL894" s="41"/>
      <c r="BM894" s="41"/>
      <c r="BN894" s="41"/>
      <c r="BO894" s="41"/>
      <c r="BP894" s="41"/>
      <c r="BQ894" s="41"/>
      <c r="BR894" s="41"/>
      <c r="BS894" s="41"/>
      <c r="BT894" s="41"/>
      <c r="BU894" s="41"/>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502"/>
      <c r="AL895" s="502"/>
      <c r="AM895" s="40"/>
      <c r="AN895" s="40"/>
      <c r="AO895" s="40"/>
      <c r="AP895" s="40"/>
      <c r="AQ895" s="40"/>
      <c r="AR895" s="40"/>
      <c r="AS895" s="40"/>
      <c r="AT895" s="40"/>
      <c r="AU895" s="40"/>
      <c r="AV895" s="40"/>
      <c r="AW895" s="40"/>
      <c r="AX895" s="40"/>
      <c r="AY895" s="41"/>
      <c r="AZ895" s="41"/>
      <c r="BA895" s="41"/>
      <c r="BB895" s="41"/>
      <c r="BC895" s="41"/>
      <c r="BD895" s="41"/>
      <c r="BE895" s="41"/>
      <c r="BF895" s="41"/>
      <c r="BG895" s="41"/>
      <c r="BH895" s="41"/>
      <c r="BI895" s="41"/>
      <c r="BJ895" s="41"/>
      <c r="BK895" s="41"/>
      <c r="BL895" s="41"/>
      <c r="BM895" s="41"/>
      <c r="BN895" s="41"/>
      <c r="BO895" s="41"/>
      <c r="BP895" s="41"/>
      <c r="BQ895" s="41"/>
      <c r="BR895" s="41"/>
      <c r="BS895" s="41"/>
      <c r="BT895" s="41"/>
      <c r="BU895" s="41"/>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502"/>
      <c r="AL896" s="502"/>
      <c r="AM896" s="40"/>
      <c r="AN896" s="40"/>
      <c r="AO896" s="40"/>
      <c r="AP896" s="40"/>
      <c r="AQ896" s="40"/>
      <c r="AR896" s="40"/>
      <c r="AS896" s="40"/>
      <c r="AT896" s="40"/>
      <c r="AU896" s="40"/>
      <c r="AV896" s="40"/>
      <c r="AW896" s="40"/>
      <c r="AX896" s="40"/>
      <c r="AY896" s="41"/>
      <c r="AZ896" s="41"/>
      <c r="BA896" s="41"/>
      <c r="BB896" s="41"/>
      <c r="BC896" s="41"/>
      <c r="BD896" s="41"/>
      <c r="BE896" s="41"/>
      <c r="BF896" s="41"/>
      <c r="BG896" s="41"/>
      <c r="BH896" s="41"/>
      <c r="BI896" s="41"/>
      <c r="BJ896" s="41"/>
      <c r="BK896" s="41"/>
      <c r="BL896" s="41"/>
      <c r="BM896" s="41"/>
      <c r="BN896" s="41"/>
      <c r="BO896" s="41"/>
      <c r="BP896" s="41"/>
      <c r="BQ896" s="41"/>
      <c r="BR896" s="41"/>
      <c r="BS896" s="41"/>
      <c r="BT896" s="41"/>
      <c r="BU896" s="41"/>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502"/>
      <c r="AL897" s="502"/>
      <c r="AM897" s="40"/>
      <c r="AN897" s="40"/>
      <c r="AO897" s="40"/>
      <c r="AP897" s="40"/>
      <c r="AQ897" s="40"/>
      <c r="AR897" s="40"/>
      <c r="AS897" s="40"/>
      <c r="AT897" s="40"/>
      <c r="AU897" s="40"/>
      <c r="AV897" s="40"/>
      <c r="AW897" s="40"/>
      <c r="AX897" s="40"/>
      <c r="AY897" s="41"/>
      <c r="AZ897" s="41"/>
      <c r="BA897" s="41"/>
      <c r="BB897" s="41"/>
      <c r="BC897" s="41"/>
      <c r="BD897" s="41"/>
      <c r="BE897" s="41"/>
      <c r="BF897" s="41"/>
      <c r="BG897" s="41"/>
      <c r="BH897" s="41"/>
      <c r="BI897" s="41"/>
      <c r="BJ897" s="41"/>
      <c r="BK897" s="41"/>
      <c r="BL897" s="41"/>
      <c r="BM897" s="41"/>
      <c r="BN897" s="41"/>
      <c r="BO897" s="41"/>
      <c r="BP897" s="41"/>
      <c r="BQ897" s="41"/>
      <c r="BR897" s="41"/>
      <c r="BS897" s="41"/>
      <c r="BT897" s="41"/>
      <c r="BU897" s="41"/>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502"/>
      <c r="AL898" s="502"/>
      <c r="AM898" s="40"/>
      <c r="AN898" s="40"/>
      <c r="AO898" s="40"/>
      <c r="AP898" s="40"/>
      <c r="AQ898" s="40"/>
      <c r="AR898" s="40"/>
      <c r="AS898" s="40"/>
      <c r="AT898" s="40"/>
      <c r="AU898" s="40"/>
      <c r="AV898" s="40"/>
      <c r="AW898" s="40"/>
      <c r="AX898" s="40"/>
      <c r="AY898" s="41"/>
      <c r="AZ898" s="41"/>
      <c r="BA898" s="41"/>
      <c r="BB898" s="41"/>
      <c r="BC898" s="41"/>
      <c r="BD898" s="41"/>
      <c r="BE898" s="41"/>
      <c r="BF898" s="41"/>
      <c r="BG898" s="41"/>
      <c r="BH898" s="41"/>
      <c r="BI898" s="41"/>
      <c r="BJ898" s="41"/>
      <c r="BK898" s="41"/>
      <c r="BL898" s="41"/>
      <c r="BM898" s="41"/>
      <c r="BN898" s="41"/>
      <c r="BO898" s="41"/>
      <c r="BP898" s="41"/>
      <c r="BQ898" s="41"/>
      <c r="BR898" s="41"/>
      <c r="BS898" s="41"/>
      <c r="BT898" s="41"/>
      <c r="BU898" s="41"/>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502"/>
      <c r="AL899" s="502"/>
      <c r="AM899" s="40"/>
      <c r="AN899" s="40"/>
      <c r="AO899" s="40"/>
      <c r="AP899" s="40"/>
      <c r="AQ899" s="40"/>
      <c r="AR899" s="40"/>
      <c r="AS899" s="40"/>
      <c r="AT899" s="40"/>
      <c r="AU899" s="40"/>
      <c r="AV899" s="40"/>
      <c r="AW899" s="40"/>
      <c r="AX899" s="40"/>
      <c r="AY899" s="41"/>
      <c r="AZ899" s="41"/>
      <c r="BA899" s="41"/>
      <c r="BB899" s="41"/>
      <c r="BC899" s="41"/>
      <c r="BD899" s="41"/>
      <c r="BE899" s="41"/>
      <c r="BF899" s="41"/>
      <c r="BG899" s="41"/>
      <c r="BH899" s="41"/>
      <c r="BI899" s="41"/>
      <c r="BJ899" s="41"/>
      <c r="BK899" s="41"/>
      <c r="BL899" s="41"/>
      <c r="BM899" s="41"/>
      <c r="BN899" s="41"/>
      <c r="BO899" s="41"/>
      <c r="BP899" s="41"/>
      <c r="BQ899" s="41"/>
      <c r="BR899" s="41"/>
      <c r="BS899" s="41"/>
      <c r="BT899" s="41"/>
      <c r="BU899" s="41"/>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502"/>
      <c r="AL900" s="502"/>
      <c r="AM900" s="40"/>
      <c r="AN900" s="40"/>
      <c r="AO900" s="40"/>
      <c r="AP900" s="40"/>
      <c r="AQ900" s="40"/>
      <c r="AR900" s="40"/>
      <c r="AS900" s="40"/>
      <c r="AT900" s="40"/>
      <c r="AU900" s="40"/>
      <c r="AV900" s="40"/>
      <c r="AW900" s="40"/>
      <c r="AX900" s="40"/>
      <c r="AY900" s="41"/>
      <c r="AZ900" s="41"/>
      <c r="BA900" s="41"/>
      <c r="BB900" s="41"/>
      <c r="BC900" s="41"/>
      <c r="BD900" s="41"/>
      <c r="BE900" s="41"/>
      <c r="BF900" s="41"/>
      <c r="BG900" s="41"/>
      <c r="BH900" s="41"/>
      <c r="BI900" s="41"/>
      <c r="BJ900" s="41"/>
      <c r="BK900" s="41"/>
      <c r="BL900" s="41"/>
      <c r="BM900" s="41"/>
      <c r="BN900" s="41"/>
      <c r="BO900" s="41"/>
      <c r="BP900" s="41"/>
      <c r="BQ900" s="41"/>
      <c r="BR900" s="41"/>
      <c r="BS900" s="41"/>
      <c r="BT900" s="41"/>
      <c r="BU900" s="41"/>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502"/>
      <c r="AL901" s="502"/>
      <c r="AM901" s="40"/>
      <c r="AN901" s="40"/>
      <c r="AO901" s="40"/>
      <c r="AP901" s="40"/>
      <c r="AQ901" s="40"/>
      <c r="AR901" s="40"/>
      <c r="AS901" s="40"/>
      <c r="AT901" s="40"/>
      <c r="AU901" s="40"/>
      <c r="AV901" s="40"/>
      <c r="AW901" s="40"/>
      <c r="AX901" s="40"/>
      <c r="AY901" s="41"/>
      <c r="AZ901" s="41"/>
      <c r="BA901" s="41"/>
      <c r="BB901" s="41"/>
      <c r="BC901" s="41"/>
      <c r="BD901" s="41"/>
      <c r="BE901" s="41"/>
      <c r="BF901" s="41"/>
      <c r="BG901" s="41"/>
      <c r="BH901" s="41"/>
      <c r="BI901" s="41"/>
      <c r="BJ901" s="41"/>
      <c r="BK901" s="41"/>
      <c r="BL901" s="41"/>
      <c r="BM901" s="41"/>
      <c r="BN901" s="41"/>
      <c r="BO901" s="41"/>
      <c r="BP901" s="41"/>
      <c r="BQ901" s="41"/>
      <c r="BR901" s="41"/>
      <c r="BS901" s="41"/>
      <c r="BT901" s="41"/>
      <c r="BU901" s="41"/>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502"/>
      <c r="AL902" s="502"/>
      <c r="AM902" s="40"/>
      <c r="AN902" s="40"/>
      <c r="AO902" s="40"/>
      <c r="AP902" s="40"/>
      <c r="AQ902" s="40"/>
      <c r="AR902" s="40"/>
      <c r="AS902" s="40"/>
      <c r="AT902" s="40"/>
      <c r="AU902" s="40"/>
      <c r="AV902" s="40"/>
      <c r="AW902" s="40"/>
      <c r="AX902" s="40"/>
      <c r="AY902" s="41"/>
      <c r="AZ902" s="41"/>
      <c r="BA902" s="41"/>
      <c r="BB902" s="41"/>
      <c r="BC902" s="41"/>
      <c r="BD902" s="41"/>
      <c r="BE902" s="41"/>
      <c r="BF902" s="41"/>
      <c r="BG902" s="41"/>
      <c r="BH902" s="41"/>
      <c r="BI902" s="41"/>
      <c r="BJ902" s="41"/>
      <c r="BK902" s="41"/>
      <c r="BL902" s="41"/>
      <c r="BM902" s="41"/>
      <c r="BN902" s="41"/>
      <c r="BO902" s="41"/>
      <c r="BP902" s="41"/>
      <c r="BQ902" s="41"/>
      <c r="BR902" s="41"/>
      <c r="BS902" s="41"/>
      <c r="BT902" s="41"/>
      <c r="BU902" s="41"/>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502"/>
      <c r="AL903" s="502"/>
      <c r="AM903" s="40"/>
      <c r="AN903" s="40"/>
      <c r="AO903" s="40"/>
      <c r="AP903" s="40"/>
      <c r="AQ903" s="40"/>
      <c r="AR903" s="40"/>
      <c r="AS903" s="40"/>
      <c r="AT903" s="40"/>
      <c r="AU903" s="40"/>
      <c r="AV903" s="40"/>
      <c r="AW903" s="40"/>
      <c r="AX903" s="40"/>
      <c r="AY903" s="41"/>
      <c r="AZ903" s="41"/>
      <c r="BA903" s="41"/>
      <c r="BB903" s="41"/>
      <c r="BC903" s="41"/>
      <c r="BD903" s="41"/>
      <c r="BE903" s="41"/>
      <c r="BF903" s="41"/>
      <c r="BG903" s="41"/>
      <c r="BH903" s="41"/>
      <c r="BI903" s="41"/>
      <c r="BJ903" s="41"/>
      <c r="BK903" s="41"/>
      <c r="BL903" s="41"/>
      <c r="BM903" s="41"/>
      <c r="BN903" s="41"/>
      <c r="BO903" s="41"/>
      <c r="BP903" s="41"/>
      <c r="BQ903" s="41"/>
      <c r="BR903" s="41"/>
      <c r="BS903" s="41"/>
      <c r="BT903" s="41"/>
      <c r="BU903" s="41"/>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502"/>
      <c r="AL904" s="502"/>
      <c r="AM904" s="40"/>
      <c r="AN904" s="40"/>
      <c r="AO904" s="40"/>
      <c r="AP904" s="40"/>
      <c r="AQ904" s="40"/>
      <c r="AR904" s="40"/>
      <c r="AS904" s="40"/>
      <c r="AT904" s="40"/>
      <c r="AU904" s="40"/>
      <c r="AV904" s="40"/>
      <c r="AW904" s="40"/>
      <c r="AX904" s="40"/>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502"/>
      <c r="AL905" s="502"/>
      <c r="AM905" s="40"/>
      <c r="AN905" s="40"/>
      <c r="AO905" s="40"/>
      <c r="AP905" s="40"/>
      <c r="AQ905" s="40"/>
      <c r="AR905" s="40"/>
      <c r="AS905" s="40"/>
      <c r="AT905" s="40"/>
      <c r="AU905" s="40"/>
      <c r="AV905" s="40"/>
      <c r="AW905" s="40"/>
      <c r="AX905" s="40"/>
      <c r="AY905" s="41"/>
      <c r="AZ905" s="41"/>
      <c r="BA905" s="41"/>
      <c r="BB905" s="41"/>
      <c r="BC905" s="41"/>
      <c r="BD905" s="41"/>
      <c r="BE905" s="41"/>
      <c r="BF905" s="41"/>
      <c r="BG905" s="41"/>
      <c r="BH905" s="41"/>
      <c r="BI905" s="41"/>
      <c r="BJ905" s="41"/>
      <c r="BK905" s="41"/>
      <c r="BL905" s="41"/>
      <c r="BM905" s="41"/>
      <c r="BN905" s="41"/>
      <c r="BO905" s="41"/>
      <c r="BP905" s="41"/>
      <c r="BQ905" s="41"/>
      <c r="BR905" s="41"/>
      <c r="BS905" s="41"/>
      <c r="BT905" s="41"/>
      <c r="BU905" s="41"/>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502"/>
      <c r="AL906" s="502"/>
      <c r="AM906" s="40"/>
      <c r="AN906" s="40"/>
      <c r="AO906" s="40"/>
      <c r="AP906" s="40"/>
      <c r="AQ906" s="40"/>
      <c r="AR906" s="40"/>
      <c r="AS906" s="40"/>
      <c r="AT906" s="40"/>
      <c r="AU906" s="40"/>
      <c r="AV906" s="40"/>
      <c r="AW906" s="40"/>
      <c r="AX906" s="40"/>
      <c r="AY906" s="41"/>
      <c r="AZ906" s="41"/>
      <c r="BA906" s="41"/>
      <c r="BB906" s="41"/>
      <c r="BC906" s="41"/>
      <c r="BD906" s="41"/>
      <c r="BE906" s="41"/>
      <c r="BF906" s="41"/>
      <c r="BG906" s="41"/>
      <c r="BH906" s="41"/>
      <c r="BI906" s="41"/>
      <c r="BJ906" s="41"/>
      <c r="BK906" s="41"/>
      <c r="BL906" s="41"/>
      <c r="BM906" s="41"/>
      <c r="BN906" s="41"/>
      <c r="BO906" s="41"/>
      <c r="BP906" s="41"/>
      <c r="BQ906" s="41"/>
      <c r="BR906" s="41"/>
      <c r="BS906" s="41"/>
      <c r="BT906" s="41"/>
      <c r="BU906" s="41"/>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502"/>
      <c r="AL907" s="502"/>
      <c r="AM907" s="40"/>
      <c r="AN907" s="40"/>
      <c r="AO907" s="40"/>
      <c r="AP907" s="40"/>
      <c r="AQ907" s="40"/>
      <c r="AR907" s="40"/>
      <c r="AS907" s="40"/>
      <c r="AT907" s="40"/>
      <c r="AU907" s="40"/>
      <c r="AV907" s="40"/>
      <c r="AW907" s="40"/>
      <c r="AX907" s="40"/>
      <c r="AY907" s="41"/>
      <c r="AZ907" s="41"/>
      <c r="BA907" s="41"/>
      <c r="BB907" s="41"/>
      <c r="BC907" s="41"/>
      <c r="BD907" s="41"/>
      <c r="BE907" s="41"/>
      <c r="BF907" s="41"/>
      <c r="BG907" s="41"/>
      <c r="BH907" s="41"/>
      <c r="BI907" s="41"/>
      <c r="BJ907" s="41"/>
      <c r="BK907" s="41"/>
      <c r="BL907" s="41"/>
      <c r="BM907" s="41"/>
      <c r="BN907" s="41"/>
      <c r="BO907" s="41"/>
      <c r="BP907" s="41"/>
      <c r="BQ907" s="41"/>
      <c r="BR907" s="41"/>
      <c r="BS907" s="41"/>
      <c r="BT907" s="41"/>
      <c r="BU907" s="41"/>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502"/>
      <c r="AL908" s="502"/>
      <c r="AM908" s="40"/>
      <c r="AN908" s="40"/>
      <c r="AO908" s="40"/>
      <c r="AP908" s="40"/>
      <c r="AQ908" s="40"/>
      <c r="AR908" s="40"/>
      <c r="AS908" s="40"/>
      <c r="AT908" s="40"/>
      <c r="AU908" s="40"/>
      <c r="AV908" s="40"/>
      <c r="AW908" s="40"/>
      <c r="AX908" s="40"/>
      <c r="AY908" s="41"/>
      <c r="AZ908" s="41"/>
      <c r="BA908" s="41"/>
      <c r="BB908" s="41"/>
      <c r="BC908" s="41"/>
      <c r="BD908" s="41"/>
      <c r="BE908" s="41"/>
      <c r="BF908" s="41"/>
      <c r="BG908" s="41"/>
      <c r="BH908" s="41"/>
      <c r="BI908" s="41"/>
      <c r="BJ908" s="41"/>
      <c r="BK908" s="41"/>
      <c r="BL908" s="41"/>
      <c r="BM908" s="41"/>
      <c r="BN908" s="41"/>
      <c r="BO908" s="41"/>
      <c r="BP908" s="41"/>
      <c r="BQ908" s="41"/>
      <c r="BR908" s="41"/>
      <c r="BS908" s="41"/>
      <c r="BT908" s="41"/>
      <c r="BU908" s="41"/>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502"/>
      <c r="AL909" s="502"/>
      <c r="AM909" s="40"/>
      <c r="AN909" s="40"/>
      <c r="AO909" s="40"/>
      <c r="AP909" s="40"/>
      <c r="AQ909" s="40"/>
      <c r="AR909" s="40"/>
      <c r="AS909" s="40"/>
      <c r="AT909" s="40"/>
      <c r="AU909" s="40"/>
      <c r="AV909" s="40"/>
      <c r="AW909" s="40"/>
      <c r="AX909" s="40"/>
      <c r="AY909" s="41"/>
      <c r="AZ909" s="41"/>
      <c r="BA909" s="41"/>
      <c r="BB909" s="41"/>
      <c r="BC909" s="41"/>
      <c r="BD909" s="41"/>
      <c r="BE909" s="41"/>
      <c r="BF909" s="41"/>
      <c r="BG909" s="41"/>
      <c r="BH909" s="41"/>
      <c r="BI909" s="41"/>
      <c r="BJ909" s="41"/>
      <c r="BK909" s="41"/>
      <c r="BL909" s="41"/>
      <c r="BM909" s="41"/>
      <c r="BN909" s="41"/>
      <c r="BO909" s="41"/>
      <c r="BP909" s="41"/>
      <c r="BQ909" s="41"/>
      <c r="BR909" s="41"/>
      <c r="BS909" s="41"/>
      <c r="BT909" s="41"/>
      <c r="BU909" s="41"/>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502"/>
      <c r="AL910" s="502"/>
      <c r="AM910" s="40"/>
      <c r="AN910" s="40"/>
      <c r="AO910" s="40"/>
      <c r="AP910" s="40"/>
      <c r="AQ910" s="40"/>
      <c r="AR910" s="40"/>
      <c r="AS910" s="40"/>
      <c r="AT910" s="40"/>
      <c r="AU910" s="40"/>
      <c r="AV910" s="40"/>
      <c r="AW910" s="40"/>
      <c r="AX910" s="40"/>
      <c r="AY910" s="41"/>
      <c r="AZ910" s="41"/>
      <c r="BA910" s="41"/>
      <c r="BB910" s="41"/>
      <c r="BC910" s="41"/>
      <c r="BD910" s="41"/>
      <c r="BE910" s="41"/>
      <c r="BF910" s="41"/>
      <c r="BG910" s="41"/>
      <c r="BH910" s="41"/>
      <c r="BI910" s="41"/>
      <c r="BJ910" s="41"/>
      <c r="BK910" s="41"/>
      <c r="BL910" s="41"/>
      <c r="BM910" s="41"/>
      <c r="BN910" s="41"/>
      <c r="BO910" s="41"/>
      <c r="BP910" s="41"/>
      <c r="BQ910" s="41"/>
      <c r="BR910" s="41"/>
      <c r="BS910" s="41"/>
      <c r="BT910" s="41"/>
      <c r="BU910" s="41"/>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502"/>
      <c r="AL911" s="502"/>
      <c r="AM911" s="40"/>
      <c r="AN911" s="40"/>
      <c r="AO911" s="40"/>
      <c r="AP911" s="40"/>
      <c r="AQ911" s="40"/>
      <c r="AR911" s="40"/>
      <c r="AS911" s="40"/>
      <c r="AT911" s="40"/>
      <c r="AU911" s="40"/>
      <c r="AV911" s="40"/>
      <c r="AW911" s="40"/>
      <c r="AX911" s="40"/>
      <c r="AY911" s="41"/>
      <c r="AZ911" s="41"/>
      <c r="BA911" s="41"/>
      <c r="BB911" s="41"/>
      <c r="BC911" s="41"/>
      <c r="BD911" s="41"/>
      <c r="BE911" s="41"/>
      <c r="BF911" s="41"/>
      <c r="BG911" s="41"/>
      <c r="BH911" s="41"/>
      <c r="BI911" s="41"/>
      <c r="BJ911" s="41"/>
      <c r="BK911" s="41"/>
      <c r="BL911" s="41"/>
      <c r="BM911" s="41"/>
      <c r="BN911" s="41"/>
      <c r="BO911" s="41"/>
      <c r="BP911" s="41"/>
      <c r="BQ911" s="41"/>
      <c r="BR911" s="41"/>
      <c r="BS911" s="41"/>
      <c r="BT911" s="41"/>
      <c r="BU911" s="41"/>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502"/>
      <c r="AL912" s="502"/>
      <c r="AM912" s="40"/>
      <c r="AN912" s="40"/>
      <c r="AO912" s="40"/>
      <c r="AP912" s="40"/>
      <c r="AQ912" s="40"/>
      <c r="AR912" s="40"/>
      <c r="AS912" s="40"/>
      <c r="AT912" s="40"/>
      <c r="AU912" s="40"/>
      <c r="AV912" s="40"/>
      <c r="AW912" s="40"/>
      <c r="AX912" s="40"/>
      <c r="AY912" s="41"/>
      <c r="AZ912" s="41"/>
      <c r="BA912" s="41"/>
      <c r="BB912" s="41"/>
      <c r="BC912" s="41"/>
      <c r="BD912" s="41"/>
      <c r="BE912" s="41"/>
      <c r="BF912" s="41"/>
      <c r="BG912" s="41"/>
      <c r="BH912" s="41"/>
      <c r="BI912" s="41"/>
      <c r="BJ912" s="41"/>
      <c r="BK912" s="41"/>
      <c r="BL912" s="41"/>
      <c r="BM912" s="41"/>
      <c r="BN912" s="41"/>
      <c r="BO912" s="41"/>
      <c r="BP912" s="41"/>
      <c r="BQ912" s="41"/>
      <c r="BR912" s="41"/>
      <c r="BS912" s="41"/>
      <c r="BT912" s="41"/>
      <c r="BU912" s="41"/>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502"/>
      <c r="AL913" s="502"/>
      <c r="AM913" s="40"/>
      <c r="AN913" s="40"/>
      <c r="AO913" s="40"/>
      <c r="AP913" s="40"/>
      <c r="AQ913" s="40"/>
      <c r="AR913" s="40"/>
      <c r="AS913" s="40"/>
      <c r="AT913" s="40"/>
      <c r="AU913" s="40"/>
      <c r="AV913" s="40"/>
      <c r="AW913" s="40"/>
      <c r="AX913" s="40"/>
      <c r="AY913" s="41"/>
      <c r="AZ913" s="41"/>
      <c r="BA913" s="41"/>
      <c r="BB913" s="41"/>
      <c r="BC913" s="41"/>
      <c r="BD913" s="41"/>
      <c r="BE913" s="41"/>
      <c r="BF913" s="41"/>
      <c r="BG913" s="41"/>
      <c r="BH913" s="41"/>
      <c r="BI913" s="41"/>
      <c r="BJ913" s="41"/>
      <c r="BK913" s="41"/>
      <c r="BL913" s="41"/>
      <c r="BM913" s="41"/>
      <c r="BN913" s="41"/>
      <c r="BO913" s="41"/>
      <c r="BP913" s="41"/>
      <c r="BQ913" s="41"/>
      <c r="BR913" s="41"/>
      <c r="BS913" s="41"/>
      <c r="BT913" s="41"/>
      <c r="BU913" s="41"/>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502"/>
      <c r="AL914" s="502"/>
      <c r="AM914" s="40"/>
      <c r="AN914" s="40"/>
      <c r="AO914" s="40"/>
      <c r="AP914" s="40"/>
      <c r="AQ914" s="40"/>
      <c r="AR914" s="40"/>
      <c r="AS914" s="40"/>
      <c r="AT914" s="40"/>
      <c r="AU914" s="40"/>
      <c r="AV914" s="40"/>
      <c r="AW914" s="40"/>
      <c r="AX914" s="40"/>
      <c r="AY914" s="41"/>
      <c r="AZ914" s="41"/>
      <c r="BA914" s="41"/>
      <c r="BB914" s="41"/>
      <c r="BC914" s="41"/>
      <c r="BD914" s="41"/>
      <c r="BE914" s="41"/>
      <c r="BF914" s="41"/>
      <c r="BG914" s="41"/>
      <c r="BH914" s="41"/>
      <c r="BI914" s="41"/>
      <c r="BJ914" s="41"/>
      <c r="BK914" s="41"/>
      <c r="BL914" s="41"/>
      <c r="BM914" s="41"/>
      <c r="BN914" s="41"/>
      <c r="BO914" s="41"/>
      <c r="BP914" s="41"/>
      <c r="BQ914" s="41"/>
      <c r="BR914" s="41"/>
      <c r="BS914" s="41"/>
      <c r="BT914" s="41"/>
      <c r="BU914" s="41"/>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502"/>
      <c r="AL915" s="502"/>
      <c r="AM915" s="40"/>
      <c r="AN915" s="40"/>
      <c r="AO915" s="40"/>
      <c r="AP915" s="40"/>
      <c r="AQ915" s="40"/>
      <c r="AR915" s="40"/>
      <c r="AS915" s="40"/>
      <c r="AT915" s="40"/>
      <c r="AU915" s="40"/>
      <c r="AV915" s="40"/>
      <c r="AW915" s="40"/>
      <c r="AX915" s="40"/>
      <c r="AY915" s="41"/>
      <c r="AZ915" s="41"/>
      <c r="BA915" s="41"/>
      <c r="BB915" s="41"/>
      <c r="BC915" s="41"/>
      <c r="BD915" s="41"/>
      <c r="BE915" s="41"/>
      <c r="BF915" s="41"/>
      <c r="BG915" s="41"/>
      <c r="BH915" s="41"/>
      <c r="BI915" s="41"/>
      <c r="BJ915" s="41"/>
      <c r="BK915" s="41"/>
      <c r="BL915" s="41"/>
      <c r="BM915" s="41"/>
      <c r="BN915" s="41"/>
      <c r="BO915" s="41"/>
      <c r="BP915" s="41"/>
      <c r="BQ915" s="41"/>
      <c r="BR915" s="41"/>
      <c r="BS915" s="41"/>
      <c r="BT915" s="41"/>
      <c r="BU915" s="41"/>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502"/>
      <c r="AL916" s="502"/>
      <c r="AM916" s="40"/>
      <c r="AN916" s="40"/>
      <c r="AO916" s="40"/>
      <c r="AP916" s="40"/>
      <c r="AQ916" s="40"/>
      <c r="AR916" s="40"/>
      <c r="AS916" s="40"/>
      <c r="AT916" s="40"/>
      <c r="AU916" s="40"/>
      <c r="AV916" s="40"/>
      <c r="AW916" s="40"/>
      <c r="AX916" s="40"/>
      <c r="AY916" s="41"/>
      <c r="AZ916" s="41"/>
      <c r="BA916" s="41"/>
      <c r="BB916" s="41"/>
      <c r="BC916" s="41"/>
      <c r="BD916" s="41"/>
      <c r="BE916" s="41"/>
      <c r="BF916" s="41"/>
      <c r="BG916" s="41"/>
      <c r="BH916" s="41"/>
      <c r="BI916" s="41"/>
      <c r="BJ916" s="41"/>
      <c r="BK916" s="41"/>
      <c r="BL916" s="41"/>
      <c r="BM916" s="41"/>
      <c r="BN916" s="41"/>
      <c r="BO916" s="41"/>
      <c r="BP916" s="41"/>
      <c r="BQ916" s="41"/>
      <c r="BR916" s="41"/>
      <c r="BS916" s="41"/>
      <c r="BT916" s="41"/>
      <c r="BU916" s="41"/>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502"/>
      <c r="AL917" s="502"/>
      <c r="AM917" s="40"/>
      <c r="AN917" s="40"/>
      <c r="AO917" s="40"/>
      <c r="AP917" s="40"/>
      <c r="AQ917" s="40"/>
      <c r="AR917" s="40"/>
      <c r="AS917" s="40"/>
      <c r="AT917" s="40"/>
      <c r="AU917" s="40"/>
      <c r="AV917" s="40"/>
      <c r="AW917" s="40"/>
      <c r="AX917" s="40"/>
      <c r="AY917" s="41"/>
      <c r="AZ917" s="41"/>
      <c r="BA917" s="41"/>
      <c r="BB917" s="41"/>
      <c r="BC917" s="41"/>
      <c r="BD917" s="41"/>
      <c r="BE917" s="41"/>
      <c r="BF917" s="41"/>
      <c r="BG917" s="41"/>
      <c r="BH917" s="41"/>
      <c r="BI917" s="41"/>
      <c r="BJ917" s="41"/>
      <c r="BK917" s="41"/>
      <c r="BL917" s="41"/>
      <c r="BM917" s="41"/>
      <c r="BN917" s="41"/>
      <c r="BO917" s="41"/>
      <c r="BP917" s="41"/>
      <c r="BQ917" s="41"/>
      <c r="BR917" s="41"/>
      <c r="BS917" s="41"/>
      <c r="BT917" s="41"/>
      <c r="BU917" s="41"/>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502"/>
      <c r="AL918" s="502"/>
      <c r="AM918" s="40"/>
      <c r="AN918" s="40"/>
      <c r="AO918" s="40"/>
      <c r="AP918" s="40"/>
      <c r="AQ918" s="40"/>
      <c r="AR918" s="40"/>
      <c r="AS918" s="40"/>
      <c r="AT918" s="40"/>
      <c r="AU918" s="40"/>
      <c r="AV918" s="40"/>
      <c r="AW918" s="40"/>
      <c r="AX918" s="40"/>
      <c r="AY918" s="41"/>
      <c r="AZ918" s="41"/>
      <c r="BA918" s="41"/>
      <c r="BB918" s="41"/>
      <c r="BC918" s="41"/>
      <c r="BD918" s="41"/>
      <c r="BE918" s="41"/>
      <c r="BF918" s="41"/>
      <c r="BG918" s="41"/>
      <c r="BH918" s="41"/>
      <c r="BI918" s="41"/>
      <c r="BJ918" s="41"/>
      <c r="BK918" s="41"/>
      <c r="BL918" s="41"/>
      <c r="BM918" s="41"/>
      <c r="BN918" s="41"/>
      <c r="BO918" s="41"/>
      <c r="BP918" s="41"/>
      <c r="BQ918" s="41"/>
      <c r="BR918" s="41"/>
      <c r="BS918" s="41"/>
      <c r="BT918" s="41"/>
      <c r="BU918" s="41"/>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502"/>
      <c r="AL919" s="502"/>
      <c r="AM919" s="40"/>
      <c r="AN919" s="40"/>
      <c r="AO919" s="40"/>
      <c r="AP919" s="40"/>
      <c r="AQ919" s="40"/>
      <c r="AR919" s="40"/>
      <c r="AS919" s="40"/>
      <c r="AT919" s="40"/>
      <c r="AU919" s="40"/>
      <c r="AV919" s="40"/>
      <c r="AW919" s="40"/>
      <c r="AX919" s="40"/>
      <c r="AY919" s="41"/>
      <c r="AZ919" s="41"/>
      <c r="BA919" s="41"/>
      <c r="BB919" s="41"/>
      <c r="BC919" s="41"/>
      <c r="BD919" s="41"/>
      <c r="BE919" s="41"/>
      <c r="BF919" s="41"/>
      <c r="BG919" s="41"/>
      <c r="BH919" s="41"/>
      <c r="BI919" s="41"/>
      <c r="BJ919" s="41"/>
      <c r="BK919" s="41"/>
      <c r="BL919" s="41"/>
      <c r="BM919" s="41"/>
      <c r="BN919" s="41"/>
      <c r="BO919" s="41"/>
      <c r="BP919" s="41"/>
      <c r="BQ919" s="41"/>
      <c r="BR919" s="41"/>
      <c r="BS919" s="41"/>
      <c r="BT919" s="41"/>
      <c r="BU919" s="41"/>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502"/>
      <c r="AL920" s="502"/>
      <c r="AM920" s="40"/>
      <c r="AN920" s="40"/>
      <c r="AO920" s="40"/>
      <c r="AP920" s="40"/>
      <c r="AQ920" s="40"/>
      <c r="AR920" s="40"/>
      <c r="AS920" s="40"/>
      <c r="AT920" s="40"/>
      <c r="AU920" s="40"/>
      <c r="AV920" s="40"/>
      <c r="AW920" s="40"/>
      <c r="AX920" s="40"/>
      <c r="AY920" s="41"/>
      <c r="AZ920" s="41"/>
      <c r="BA920" s="41"/>
      <c r="BB920" s="41"/>
      <c r="BC920" s="41"/>
      <c r="BD920" s="41"/>
      <c r="BE920" s="41"/>
      <c r="BF920" s="41"/>
      <c r="BG920" s="41"/>
      <c r="BH920" s="41"/>
      <c r="BI920" s="41"/>
      <c r="BJ920" s="41"/>
      <c r="BK920" s="41"/>
      <c r="BL920" s="41"/>
      <c r="BM920" s="41"/>
      <c r="BN920" s="41"/>
      <c r="BO920" s="41"/>
      <c r="BP920" s="41"/>
      <c r="BQ920" s="41"/>
      <c r="BR920" s="41"/>
      <c r="BS920" s="41"/>
      <c r="BT920" s="41"/>
      <c r="BU920" s="41"/>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502"/>
      <c r="AL921" s="502"/>
      <c r="AM921" s="40"/>
      <c r="AN921" s="40"/>
      <c r="AO921" s="40"/>
      <c r="AP921" s="40"/>
      <c r="AQ921" s="40"/>
      <c r="AR921" s="40"/>
      <c r="AS921" s="40"/>
      <c r="AT921" s="40"/>
      <c r="AU921" s="40"/>
      <c r="AV921" s="40"/>
      <c r="AW921" s="40"/>
      <c r="AX921" s="40"/>
      <c r="AY921" s="41"/>
      <c r="AZ921" s="41"/>
      <c r="BA921" s="41"/>
      <c r="BB921" s="41"/>
      <c r="BC921" s="41"/>
      <c r="BD921" s="41"/>
      <c r="BE921" s="41"/>
      <c r="BF921" s="41"/>
      <c r="BG921" s="41"/>
      <c r="BH921" s="41"/>
      <c r="BI921" s="41"/>
      <c r="BJ921" s="41"/>
      <c r="BK921" s="41"/>
      <c r="BL921" s="41"/>
      <c r="BM921" s="41"/>
      <c r="BN921" s="41"/>
      <c r="BO921" s="41"/>
      <c r="BP921" s="41"/>
      <c r="BQ921" s="41"/>
      <c r="BR921" s="41"/>
      <c r="BS921" s="41"/>
      <c r="BT921" s="41"/>
      <c r="BU921" s="41"/>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502"/>
      <c r="AL922" s="502"/>
      <c r="AM922" s="40"/>
      <c r="AN922" s="40"/>
      <c r="AO922" s="40"/>
      <c r="AP922" s="40"/>
      <c r="AQ922" s="40"/>
      <c r="AR922" s="40"/>
      <c r="AS922" s="40"/>
      <c r="AT922" s="40"/>
      <c r="AU922" s="40"/>
      <c r="AV922" s="40"/>
      <c r="AW922" s="40"/>
      <c r="AX922" s="40"/>
      <c r="AY922" s="41"/>
      <c r="AZ922" s="41"/>
      <c r="BA922" s="41"/>
      <c r="BB922" s="41"/>
      <c r="BC922" s="41"/>
      <c r="BD922" s="41"/>
      <c r="BE922" s="41"/>
      <c r="BF922" s="41"/>
      <c r="BG922" s="41"/>
      <c r="BH922" s="41"/>
      <c r="BI922" s="41"/>
      <c r="BJ922" s="41"/>
      <c r="BK922" s="41"/>
      <c r="BL922" s="41"/>
      <c r="BM922" s="41"/>
      <c r="BN922" s="41"/>
      <c r="BO922" s="41"/>
      <c r="BP922" s="41"/>
      <c r="BQ922" s="41"/>
      <c r="BR922" s="41"/>
      <c r="BS922" s="41"/>
      <c r="BT922" s="41"/>
      <c r="BU922" s="41"/>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502"/>
      <c r="AL923" s="502"/>
      <c r="AM923" s="40"/>
      <c r="AN923" s="40"/>
      <c r="AO923" s="40"/>
      <c r="AP923" s="40"/>
      <c r="AQ923" s="40"/>
      <c r="AR923" s="40"/>
      <c r="AS923" s="40"/>
      <c r="AT923" s="40"/>
      <c r="AU923" s="40"/>
      <c r="AV923" s="40"/>
      <c r="AW923" s="40"/>
      <c r="AX923" s="40"/>
      <c r="AY923" s="41"/>
      <c r="AZ923" s="41"/>
      <c r="BA923" s="41"/>
      <c r="BB923" s="41"/>
      <c r="BC923" s="41"/>
      <c r="BD923" s="41"/>
      <c r="BE923" s="41"/>
      <c r="BF923" s="41"/>
      <c r="BG923" s="41"/>
      <c r="BH923" s="41"/>
      <c r="BI923" s="41"/>
      <c r="BJ923" s="41"/>
      <c r="BK923" s="41"/>
      <c r="BL923" s="41"/>
      <c r="BM923" s="41"/>
      <c r="BN923" s="41"/>
      <c r="BO923" s="41"/>
      <c r="BP923" s="41"/>
      <c r="BQ923" s="41"/>
      <c r="BR923" s="41"/>
      <c r="BS923" s="41"/>
      <c r="BT923" s="41"/>
      <c r="BU923" s="41"/>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502"/>
      <c r="AL924" s="502"/>
      <c r="AM924" s="40"/>
      <c r="AN924" s="40"/>
      <c r="AO924" s="40"/>
      <c r="AP924" s="40"/>
      <c r="AQ924" s="40"/>
      <c r="AR924" s="40"/>
      <c r="AS924" s="40"/>
      <c r="AT924" s="40"/>
      <c r="AU924" s="40"/>
      <c r="AV924" s="40"/>
      <c r="AW924" s="40"/>
      <c r="AX924" s="40"/>
      <c r="AY924" s="41"/>
      <c r="AZ924" s="41"/>
      <c r="BA924" s="41"/>
      <c r="BB924" s="41"/>
      <c r="BC924" s="41"/>
      <c r="BD924" s="41"/>
      <c r="BE924" s="41"/>
      <c r="BF924" s="41"/>
      <c r="BG924" s="41"/>
      <c r="BH924" s="41"/>
      <c r="BI924" s="41"/>
      <c r="BJ924" s="41"/>
      <c r="BK924" s="41"/>
      <c r="BL924" s="41"/>
      <c r="BM924" s="41"/>
      <c r="BN924" s="41"/>
      <c r="BO924" s="41"/>
      <c r="BP924" s="41"/>
      <c r="BQ924" s="41"/>
      <c r="BR924" s="41"/>
      <c r="BS924" s="41"/>
      <c r="BT924" s="41"/>
      <c r="BU924" s="41"/>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502"/>
      <c r="AL925" s="502"/>
      <c r="AM925" s="40"/>
      <c r="AN925" s="40"/>
      <c r="AO925" s="40"/>
      <c r="AP925" s="40"/>
      <c r="AQ925" s="40"/>
      <c r="AR925" s="40"/>
      <c r="AS925" s="40"/>
      <c r="AT925" s="40"/>
      <c r="AU925" s="40"/>
      <c r="AV925" s="40"/>
      <c r="AW925" s="40"/>
      <c r="AX925" s="40"/>
      <c r="AY925" s="41"/>
      <c r="AZ925" s="41"/>
      <c r="BA925" s="41"/>
      <c r="BB925" s="41"/>
      <c r="BC925" s="41"/>
      <c r="BD925" s="41"/>
      <c r="BE925" s="41"/>
      <c r="BF925" s="41"/>
      <c r="BG925" s="41"/>
      <c r="BH925" s="41"/>
      <c r="BI925" s="41"/>
      <c r="BJ925" s="41"/>
      <c r="BK925" s="41"/>
      <c r="BL925" s="41"/>
      <c r="BM925" s="41"/>
      <c r="BN925" s="41"/>
      <c r="BO925" s="41"/>
      <c r="BP925" s="41"/>
      <c r="BQ925" s="41"/>
      <c r="BR925" s="41"/>
      <c r="BS925" s="41"/>
      <c r="BT925" s="41"/>
      <c r="BU925" s="41"/>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502"/>
      <c r="AL926" s="502"/>
      <c r="AM926" s="40"/>
      <c r="AN926" s="40"/>
      <c r="AO926" s="40"/>
      <c r="AP926" s="40"/>
      <c r="AQ926" s="40"/>
      <c r="AR926" s="40"/>
      <c r="AS926" s="40"/>
      <c r="AT926" s="40"/>
      <c r="AU926" s="40"/>
      <c r="AV926" s="40"/>
      <c r="AW926" s="40"/>
      <c r="AX926" s="40"/>
      <c r="AY926" s="41"/>
      <c r="AZ926" s="41"/>
      <c r="BA926" s="41"/>
      <c r="BB926" s="41"/>
      <c r="BC926" s="41"/>
      <c r="BD926" s="41"/>
      <c r="BE926" s="41"/>
      <c r="BF926" s="41"/>
      <c r="BG926" s="41"/>
      <c r="BH926" s="41"/>
      <c r="BI926" s="41"/>
      <c r="BJ926" s="41"/>
      <c r="BK926" s="41"/>
      <c r="BL926" s="41"/>
      <c r="BM926" s="41"/>
      <c r="BN926" s="41"/>
      <c r="BO926" s="41"/>
      <c r="BP926" s="41"/>
      <c r="BQ926" s="41"/>
      <c r="BR926" s="41"/>
      <c r="BS926" s="41"/>
      <c r="BT926" s="41"/>
      <c r="BU926" s="41"/>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502"/>
      <c r="AL927" s="502"/>
      <c r="AM927" s="40"/>
      <c r="AN927" s="40"/>
      <c r="AO927" s="40"/>
      <c r="AP927" s="40"/>
      <c r="AQ927" s="40"/>
      <c r="AR927" s="40"/>
      <c r="AS927" s="40"/>
      <c r="AT927" s="40"/>
      <c r="AU927" s="40"/>
      <c r="AV927" s="40"/>
      <c r="AW927" s="40"/>
      <c r="AX927" s="40"/>
      <c r="AY927" s="41"/>
      <c r="AZ927" s="41"/>
      <c r="BA927" s="41"/>
      <c r="BB927" s="41"/>
      <c r="BC927" s="41"/>
      <c r="BD927" s="41"/>
      <c r="BE927" s="41"/>
      <c r="BF927" s="41"/>
      <c r="BG927" s="41"/>
      <c r="BH927" s="41"/>
      <c r="BI927" s="41"/>
      <c r="BJ927" s="41"/>
      <c r="BK927" s="41"/>
      <c r="BL927" s="41"/>
      <c r="BM927" s="41"/>
      <c r="BN927" s="41"/>
      <c r="BO927" s="41"/>
      <c r="BP927" s="41"/>
      <c r="BQ927" s="41"/>
      <c r="BR927" s="41"/>
      <c r="BS927" s="41"/>
      <c r="BT927" s="41"/>
      <c r="BU927" s="41"/>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502"/>
      <c r="AL928" s="502"/>
      <c r="AM928" s="40"/>
      <c r="AN928" s="40"/>
      <c r="AO928" s="40"/>
      <c r="AP928" s="40"/>
      <c r="AQ928" s="40"/>
      <c r="AR928" s="40"/>
      <c r="AS928" s="40"/>
      <c r="AT928" s="40"/>
      <c r="AU928" s="40"/>
      <c r="AV928" s="40"/>
      <c r="AW928" s="40"/>
      <c r="AX928" s="40"/>
      <c r="AY928" s="41"/>
      <c r="AZ928" s="41"/>
      <c r="BA928" s="41"/>
      <c r="BB928" s="41"/>
      <c r="BC928" s="41"/>
      <c r="BD928" s="41"/>
      <c r="BE928" s="41"/>
      <c r="BF928" s="41"/>
      <c r="BG928" s="41"/>
      <c r="BH928" s="41"/>
      <c r="BI928" s="41"/>
      <c r="BJ928" s="41"/>
      <c r="BK928" s="41"/>
      <c r="BL928" s="41"/>
      <c r="BM928" s="41"/>
      <c r="BN928" s="41"/>
      <c r="BO928" s="41"/>
      <c r="BP928" s="41"/>
      <c r="BQ928" s="41"/>
      <c r="BR928" s="41"/>
      <c r="BS928" s="41"/>
      <c r="BT928" s="41"/>
      <c r="BU928" s="41"/>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502"/>
      <c r="AL929" s="502"/>
      <c r="AM929" s="40"/>
      <c r="AN929" s="40"/>
      <c r="AO929" s="40"/>
      <c r="AP929" s="40"/>
      <c r="AQ929" s="40"/>
      <c r="AR929" s="40"/>
      <c r="AS929" s="40"/>
      <c r="AT929" s="40"/>
      <c r="AU929" s="40"/>
      <c r="AV929" s="40"/>
      <c r="AW929" s="40"/>
      <c r="AX929" s="40"/>
      <c r="AY929" s="41"/>
      <c r="AZ929" s="41"/>
      <c r="BA929" s="41"/>
      <c r="BB929" s="41"/>
      <c r="BC929" s="41"/>
      <c r="BD929" s="41"/>
      <c r="BE929" s="41"/>
      <c r="BF929" s="41"/>
      <c r="BG929" s="41"/>
      <c r="BH929" s="41"/>
      <c r="BI929" s="41"/>
      <c r="BJ929" s="41"/>
      <c r="BK929" s="41"/>
      <c r="BL929" s="41"/>
      <c r="BM929" s="41"/>
      <c r="BN929" s="41"/>
      <c r="BO929" s="41"/>
      <c r="BP929" s="41"/>
      <c r="BQ929" s="41"/>
      <c r="BR929" s="41"/>
      <c r="BS929" s="41"/>
      <c r="BT929" s="41"/>
      <c r="BU929" s="41"/>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502"/>
      <c r="AL930" s="502"/>
      <c r="AM930" s="40"/>
      <c r="AN930" s="40"/>
      <c r="AO930" s="40"/>
      <c r="AP930" s="40"/>
      <c r="AQ930" s="40"/>
      <c r="AR930" s="40"/>
      <c r="AS930" s="40"/>
      <c r="AT930" s="40"/>
      <c r="AU930" s="40"/>
      <c r="AV930" s="40"/>
      <c r="AW930" s="40"/>
      <c r="AX930" s="40"/>
      <c r="AY930" s="41"/>
      <c r="AZ930" s="41"/>
      <c r="BA930" s="41"/>
      <c r="BB930" s="41"/>
      <c r="BC930" s="41"/>
      <c r="BD930" s="41"/>
      <c r="BE930" s="41"/>
      <c r="BF930" s="41"/>
      <c r="BG930" s="41"/>
      <c r="BH930" s="41"/>
      <c r="BI930" s="41"/>
      <c r="BJ930" s="41"/>
      <c r="BK930" s="41"/>
      <c r="BL930" s="41"/>
      <c r="BM930" s="41"/>
      <c r="BN930" s="41"/>
      <c r="BO930" s="41"/>
      <c r="BP930" s="41"/>
      <c r="BQ930" s="41"/>
      <c r="BR930" s="41"/>
      <c r="BS930" s="41"/>
      <c r="BT930" s="41"/>
      <c r="BU930" s="41"/>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502"/>
      <c r="AL931" s="502"/>
      <c r="AM931" s="40"/>
      <c r="AN931" s="40"/>
      <c r="AO931" s="40"/>
      <c r="AP931" s="40"/>
      <c r="AQ931" s="40"/>
      <c r="AR931" s="40"/>
      <c r="AS931" s="40"/>
      <c r="AT931" s="40"/>
      <c r="AU931" s="40"/>
      <c r="AV931" s="40"/>
      <c r="AW931" s="40"/>
      <c r="AX931" s="40"/>
      <c r="AY931" s="41"/>
      <c r="AZ931" s="41"/>
      <c r="BA931" s="41"/>
      <c r="BB931" s="41"/>
      <c r="BC931" s="41"/>
      <c r="BD931" s="41"/>
      <c r="BE931" s="41"/>
      <c r="BF931" s="41"/>
      <c r="BG931" s="41"/>
      <c r="BH931" s="41"/>
      <c r="BI931" s="41"/>
      <c r="BJ931" s="41"/>
      <c r="BK931" s="41"/>
      <c r="BL931" s="41"/>
      <c r="BM931" s="41"/>
      <c r="BN931" s="41"/>
      <c r="BO931" s="41"/>
      <c r="BP931" s="41"/>
      <c r="BQ931" s="41"/>
      <c r="BR931" s="41"/>
      <c r="BS931" s="41"/>
      <c r="BT931" s="41"/>
      <c r="BU931" s="41"/>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502"/>
      <c r="AL932" s="502"/>
      <c r="AM932" s="40"/>
      <c r="AN932" s="40"/>
      <c r="AO932" s="40"/>
      <c r="AP932" s="40"/>
      <c r="AQ932" s="40"/>
      <c r="AR932" s="40"/>
      <c r="AS932" s="40"/>
      <c r="AT932" s="40"/>
      <c r="AU932" s="40"/>
      <c r="AV932" s="40"/>
      <c r="AW932" s="40"/>
      <c r="AX932" s="40"/>
      <c r="AY932" s="41"/>
      <c r="AZ932" s="41"/>
      <c r="BA932" s="41"/>
      <c r="BB932" s="41"/>
      <c r="BC932" s="41"/>
      <c r="BD932" s="41"/>
      <c r="BE932" s="41"/>
      <c r="BF932" s="41"/>
      <c r="BG932" s="41"/>
      <c r="BH932" s="41"/>
      <c r="BI932" s="41"/>
      <c r="BJ932" s="41"/>
      <c r="BK932" s="41"/>
      <c r="BL932" s="41"/>
      <c r="BM932" s="41"/>
      <c r="BN932" s="41"/>
      <c r="BO932" s="41"/>
      <c r="BP932" s="41"/>
      <c r="BQ932" s="41"/>
      <c r="BR932" s="41"/>
      <c r="BS932" s="41"/>
      <c r="BT932" s="41"/>
      <c r="BU932" s="41"/>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502"/>
      <c r="AL933" s="502"/>
      <c r="AM933" s="40"/>
      <c r="AN933" s="40"/>
      <c r="AO933" s="40"/>
      <c r="AP933" s="40"/>
      <c r="AQ933" s="40"/>
      <c r="AR933" s="40"/>
      <c r="AS933" s="40"/>
      <c r="AT933" s="40"/>
      <c r="AU933" s="40"/>
      <c r="AV933" s="40"/>
      <c r="AW933" s="40"/>
      <c r="AX933" s="40"/>
      <c r="AY933" s="41"/>
      <c r="AZ933" s="41"/>
      <c r="BA933" s="41"/>
      <c r="BB933" s="41"/>
      <c r="BC933" s="41"/>
      <c r="BD933" s="41"/>
      <c r="BE933" s="41"/>
      <c r="BF933" s="41"/>
      <c r="BG933" s="41"/>
      <c r="BH933" s="41"/>
      <c r="BI933" s="41"/>
      <c r="BJ933" s="41"/>
      <c r="BK933" s="41"/>
      <c r="BL933" s="41"/>
      <c r="BM933" s="41"/>
      <c r="BN933" s="41"/>
      <c r="BO933" s="41"/>
      <c r="BP933" s="41"/>
      <c r="BQ933" s="41"/>
      <c r="BR933" s="41"/>
      <c r="BS933" s="41"/>
      <c r="BT933" s="41"/>
      <c r="BU933" s="41"/>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502"/>
      <c r="AL934" s="502"/>
      <c r="AM934" s="40"/>
      <c r="AN934" s="40"/>
      <c r="AO934" s="40"/>
      <c r="AP934" s="40"/>
      <c r="AQ934" s="40"/>
      <c r="AR934" s="40"/>
      <c r="AS934" s="40"/>
      <c r="AT934" s="40"/>
      <c r="AU934" s="40"/>
      <c r="AV934" s="40"/>
      <c r="AW934" s="40"/>
      <c r="AX934" s="40"/>
      <c r="AY934" s="41"/>
      <c r="AZ934" s="41"/>
      <c r="BA934" s="41"/>
      <c r="BB934" s="41"/>
      <c r="BC934" s="41"/>
      <c r="BD934" s="41"/>
      <c r="BE934" s="41"/>
      <c r="BF934" s="41"/>
      <c r="BG934" s="41"/>
      <c r="BH934" s="41"/>
      <c r="BI934" s="41"/>
      <c r="BJ934" s="41"/>
      <c r="BK934" s="41"/>
      <c r="BL934" s="41"/>
      <c r="BM934" s="41"/>
      <c r="BN934" s="41"/>
      <c r="BO934" s="41"/>
      <c r="BP934" s="41"/>
      <c r="BQ934" s="41"/>
      <c r="BR934" s="41"/>
      <c r="BS934" s="41"/>
      <c r="BT934" s="41"/>
      <c r="BU934" s="41"/>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502"/>
      <c r="AL935" s="502"/>
      <c r="AM935" s="40"/>
      <c r="AN935" s="40"/>
      <c r="AO935" s="40"/>
      <c r="AP935" s="40"/>
      <c r="AQ935" s="40"/>
      <c r="AR935" s="40"/>
      <c r="AS935" s="40"/>
      <c r="AT935" s="40"/>
      <c r="AU935" s="40"/>
      <c r="AV935" s="40"/>
      <c r="AW935" s="40"/>
      <c r="AX935" s="40"/>
      <c r="AY935" s="41"/>
      <c r="AZ935" s="41"/>
      <c r="BA935" s="41"/>
      <c r="BB935" s="41"/>
      <c r="BC935" s="41"/>
      <c r="BD935" s="41"/>
      <c r="BE935" s="41"/>
      <c r="BF935" s="41"/>
      <c r="BG935" s="41"/>
      <c r="BH935" s="41"/>
      <c r="BI935" s="41"/>
      <c r="BJ935" s="41"/>
      <c r="BK935" s="41"/>
      <c r="BL935" s="41"/>
      <c r="BM935" s="41"/>
      <c r="BN935" s="41"/>
      <c r="BO935" s="41"/>
      <c r="BP935" s="41"/>
      <c r="BQ935" s="41"/>
      <c r="BR935" s="41"/>
      <c r="BS935" s="41"/>
      <c r="BT935" s="41"/>
      <c r="BU935" s="41"/>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502"/>
      <c r="AL936" s="502"/>
      <c r="AM936" s="40"/>
      <c r="AN936" s="40"/>
      <c r="AO936" s="40"/>
      <c r="AP936" s="40"/>
      <c r="AQ936" s="40"/>
      <c r="AR936" s="40"/>
      <c r="AS936" s="40"/>
      <c r="AT936" s="40"/>
      <c r="AU936" s="40"/>
      <c r="AV936" s="40"/>
      <c r="AW936" s="40"/>
      <c r="AX936" s="40"/>
      <c r="AY936" s="41"/>
      <c r="AZ936" s="41"/>
      <c r="BA936" s="41"/>
      <c r="BB936" s="41"/>
      <c r="BC936" s="41"/>
      <c r="BD936" s="41"/>
      <c r="BE936" s="41"/>
      <c r="BF936" s="41"/>
      <c r="BG936" s="41"/>
      <c r="BH936" s="41"/>
      <c r="BI936" s="41"/>
      <c r="BJ936" s="41"/>
      <c r="BK936" s="41"/>
      <c r="BL936" s="41"/>
      <c r="BM936" s="41"/>
      <c r="BN936" s="41"/>
      <c r="BO936" s="41"/>
      <c r="BP936" s="41"/>
      <c r="BQ936" s="41"/>
      <c r="BR936" s="41"/>
      <c r="BS936" s="41"/>
      <c r="BT936" s="41"/>
      <c r="BU936" s="41"/>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502"/>
      <c r="AL937" s="502"/>
      <c r="AM937" s="40"/>
      <c r="AN937" s="40"/>
      <c r="AO937" s="40"/>
      <c r="AP937" s="40"/>
      <c r="AQ937" s="40"/>
      <c r="AR937" s="40"/>
      <c r="AS937" s="40"/>
      <c r="AT937" s="40"/>
      <c r="AU937" s="40"/>
      <c r="AV937" s="40"/>
      <c r="AW937" s="40"/>
      <c r="AX937" s="40"/>
      <c r="AY937" s="41"/>
      <c r="AZ937" s="41"/>
      <c r="BA937" s="41"/>
      <c r="BB937" s="41"/>
      <c r="BC937" s="41"/>
      <c r="BD937" s="41"/>
      <c r="BE937" s="41"/>
      <c r="BF937" s="41"/>
      <c r="BG937" s="41"/>
      <c r="BH937" s="41"/>
      <c r="BI937" s="41"/>
      <c r="BJ937" s="41"/>
      <c r="BK937" s="41"/>
      <c r="BL937" s="41"/>
      <c r="BM937" s="41"/>
      <c r="BN937" s="41"/>
      <c r="BO937" s="41"/>
      <c r="BP937" s="41"/>
      <c r="BQ937" s="41"/>
      <c r="BR937" s="41"/>
      <c r="BS937" s="41"/>
      <c r="BT937" s="41"/>
      <c r="BU937" s="41"/>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502"/>
      <c r="AL938" s="502"/>
      <c r="AM938" s="40"/>
      <c r="AN938" s="40"/>
      <c r="AO938" s="40"/>
      <c r="AP938" s="40"/>
      <c r="AQ938" s="40"/>
      <c r="AR938" s="40"/>
      <c r="AS938" s="40"/>
      <c r="AT938" s="40"/>
      <c r="AU938" s="40"/>
      <c r="AV938" s="40"/>
      <c r="AW938" s="40"/>
      <c r="AX938" s="40"/>
      <c r="AY938" s="41"/>
      <c r="AZ938" s="41"/>
      <c r="BA938" s="41"/>
      <c r="BB938" s="41"/>
      <c r="BC938" s="41"/>
      <c r="BD938" s="41"/>
      <c r="BE938" s="41"/>
      <c r="BF938" s="41"/>
      <c r="BG938" s="41"/>
      <c r="BH938" s="41"/>
      <c r="BI938" s="41"/>
      <c r="BJ938" s="41"/>
      <c r="BK938" s="41"/>
      <c r="BL938" s="41"/>
      <c r="BM938" s="41"/>
      <c r="BN938" s="41"/>
      <c r="BO938" s="41"/>
      <c r="BP938" s="41"/>
      <c r="BQ938" s="41"/>
      <c r="BR938" s="41"/>
      <c r="BS938" s="41"/>
      <c r="BT938" s="41"/>
      <c r="BU938" s="41"/>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502"/>
      <c r="AL939" s="502"/>
      <c r="AM939" s="40"/>
      <c r="AN939" s="40"/>
      <c r="AO939" s="40"/>
      <c r="AP939" s="40"/>
      <c r="AQ939" s="40"/>
      <c r="AR939" s="40"/>
      <c r="AS939" s="40"/>
      <c r="AT939" s="40"/>
      <c r="AU939" s="40"/>
      <c r="AV939" s="40"/>
      <c r="AW939" s="40"/>
      <c r="AX939" s="40"/>
      <c r="AY939" s="41"/>
      <c r="AZ939" s="41"/>
      <c r="BA939" s="41"/>
      <c r="BB939" s="41"/>
      <c r="BC939" s="41"/>
      <c r="BD939" s="41"/>
      <c r="BE939" s="41"/>
      <c r="BF939" s="41"/>
      <c r="BG939" s="41"/>
      <c r="BH939" s="41"/>
      <c r="BI939" s="41"/>
      <c r="BJ939" s="41"/>
      <c r="BK939" s="41"/>
      <c r="BL939" s="41"/>
      <c r="BM939" s="41"/>
      <c r="BN939" s="41"/>
      <c r="BO939" s="41"/>
      <c r="BP939" s="41"/>
      <c r="BQ939" s="41"/>
      <c r="BR939" s="41"/>
      <c r="BS939" s="41"/>
      <c r="BT939" s="41"/>
      <c r="BU939" s="41"/>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502"/>
      <c r="AL940" s="502"/>
      <c r="AM940" s="40"/>
      <c r="AN940" s="40"/>
      <c r="AO940" s="40"/>
      <c r="AP940" s="40"/>
      <c r="AQ940" s="40"/>
      <c r="AR940" s="40"/>
      <c r="AS940" s="40"/>
      <c r="AT940" s="40"/>
      <c r="AU940" s="40"/>
      <c r="AV940" s="40"/>
      <c r="AW940" s="40"/>
      <c r="AX940" s="40"/>
      <c r="AY940" s="41"/>
      <c r="AZ940" s="41"/>
      <c r="BA940" s="41"/>
      <c r="BB940" s="41"/>
      <c r="BC940" s="41"/>
      <c r="BD940" s="41"/>
      <c r="BE940" s="41"/>
      <c r="BF940" s="41"/>
      <c r="BG940" s="41"/>
      <c r="BH940" s="41"/>
      <c r="BI940" s="41"/>
      <c r="BJ940" s="41"/>
      <c r="BK940" s="41"/>
      <c r="BL940" s="41"/>
      <c r="BM940" s="41"/>
      <c r="BN940" s="41"/>
      <c r="BO940" s="41"/>
      <c r="BP940" s="41"/>
      <c r="BQ940" s="41"/>
      <c r="BR940" s="41"/>
      <c r="BS940" s="41"/>
      <c r="BT940" s="41"/>
      <c r="BU940" s="41"/>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502"/>
      <c r="AL941" s="502"/>
      <c r="AM941" s="40"/>
      <c r="AN941" s="40"/>
      <c r="AO941" s="40"/>
      <c r="AP941" s="40"/>
      <c r="AQ941" s="40"/>
      <c r="AR941" s="40"/>
      <c r="AS941" s="40"/>
      <c r="AT941" s="40"/>
      <c r="AU941" s="40"/>
      <c r="AV941" s="40"/>
      <c r="AW941" s="40"/>
      <c r="AX941" s="40"/>
      <c r="AY941" s="41"/>
      <c r="AZ941" s="41"/>
      <c r="BA941" s="41"/>
      <c r="BB941" s="41"/>
      <c r="BC941" s="41"/>
      <c r="BD941" s="41"/>
      <c r="BE941" s="41"/>
      <c r="BF941" s="41"/>
      <c r="BG941" s="41"/>
      <c r="BH941" s="41"/>
      <c r="BI941" s="41"/>
      <c r="BJ941" s="41"/>
      <c r="BK941" s="41"/>
      <c r="BL941" s="41"/>
      <c r="BM941" s="41"/>
      <c r="BN941" s="41"/>
      <c r="BO941" s="41"/>
      <c r="BP941" s="41"/>
      <c r="BQ941" s="41"/>
      <c r="BR941" s="41"/>
      <c r="BS941" s="41"/>
      <c r="BT941" s="41"/>
      <c r="BU941" s="41"/>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502"/>
      <c r="AL942" s="502"/>
      <c r="AM942" s="40"/>
      <c r="AN942" s="40"/>
      <c r="AO942" s="40"/>
      <c r="AP942" s="40"/>
      <c r="AQ942" s="40"/>
      <c r="AR942" s="40"/>
      <c r="AS942" s="40"/>
      <c r="AT942" s="40"/>
      <c r="AU942" s="40"/>
      <c r="AV942" s="40"/>
      <c r="AW942" s="40"/>
      <c r="AX942" s="40"/>
      <c r="AY942" s="41"/>
      <c r="AZ942" s="41"/>
      <c r="BA942" s="41"/>
      <c r="BB942" s="41"/>
      <c r="BC942" s="41"/>
      <c r="BD942" s="41"/>
      <c r="BE942" s="41"/>
      <c r="BF942" s="41"/>
      <c r="BG942" s="41"/>
      <c r="BH942" s="41"/>
      <c r="BI942" s="41"/>
      <c r="BJ942" s="41"/>
      <c r="BK942" s="41"/>
      <c r="BL942" s="41"/>
      <c r="BM942" s="41"/>
      <c r="BN942" s="41"/>
      <c r="BO942" s="41"/>
      <c r="BP942" s="41"/>
      <c r="BQ942" s="41"/>
      <c r="BR942" s="41"/>
      <c r="BS942" s="41"/>
      <c r="BT942" s="41"/>
      <c r="BU942" s="41"/>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502"/>
      <c r="AL943" s="502"/>
      <c r="AM943" s="40"/>
      <c r="AN943" s="40"/>
      <c r="AO943" s="40"/>
      <c r="AP943" s="40"/>
      <c r="AQ943" s="40"/>
      <c r="AR943" s="40"/>
      <c r="AS943" s="40"/>
      <c r="AT943" s="40"/>
      <c r="AU943" s="40"/>
      <c r="AV943" s="40"/>
      <c r="AW943" s="40"/>
      <c r="AX943" s="40"/>
      <c r="AY943" s="41"/>
      <c r="AZ943" s="41"/>
      <c r="BA943" s="41"/>
      <c r="BB943" s="41"/>
      <c r="BC943" s="41"/>
      <c r="BD943" s="41"/>
      <c r="BE943" s="41"/>
      <c r="BF943" s="41"/>
      <c r="BG943" s="41"/>
      <c r="BH943" s="41"/>
      <c r="BI943" s="41"/>
      <c r="BJ943" s="41"/>
      <c r="BK943" s="41"/>
      <c r="BL943" s="41"/>
      <c r="BM943" s="41"/>
      <c r="BN943" s="41"/>
      <c r="BO943" s="41"/>
      <c r="BP943" s="41"/>
      <c r="BQ943" s="41"/>
      <c r="BR943" s="41"/>
      <c r="BS943" s="41"/>
      <c r="BT943" s="41"/>
      <c r="BU943" s="41"/>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502"/>
      <c r="AL944" s="502"/>
      <c r="AM944" s="40"/>
      <c r="AN944" s="40"/>
      <c r="AO944" s="40"/>
      <c r="AP944" s="40"/>
      <c r="AQ944" s="40"/>
      <c r="AR944" s="40"/>
      <c r="AS944" s="40"/>
      <c r="AT944" s="40"/>
      <c r="AU944" s="40"/>
      <c r="AV944" s="40"/>
      <c r="AW944" s="40"/>
      <c r="AX944" s="40"/>
      <c r="AY944" s="41"/>
      <c r="AZ944" s="41"/>
      <c r="BA944" s="41"/>
      <c r="BB944" s="41"/>
      <c r="BC944" s="41"/>
      <c r="BD944" s="41"/>
      <c r="BE944" s="41"/>
      <c r="BF944" s="41"/>
      <c r="BG944" s="41"/>
      <c r="BH944" s="41"/>
      <c r="BI944" s="41"/>
      <c r="BJ944" s="41"/>
      <c r="BK944" s="41"/>
      <c r="BL944" s="41"/>
      <c r="BM944" s="41"/>
      <c r="BN944" s="41"/>
      <c r="BO944" s="41"/>
      <c r="BP944" s="41"/>
      <c r="BQ944" s="41"/>
      <c r="BR944" s="41"/>
      <c r="BS944" s="41"/>
      <c r="BT944" s="41"/>
      <c r="BU944" s="41"/>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502"/>
      <c r="AL945" s="502"/>
      <c r="AM945" s="40"/>
      <c r="AN945" s="40"/>
      <c r="AO945" s="40"/>
      <c r="AP945" s="40"/>
      <c r="AQ945" s="40"/>
      <c r="AR945" s="40"/>
      <c r="AS945" s="40"/>
      <c r="AT945" s="40"/>
      <c r="AU945" s="40"/>
      <c r="AV945" s="40"/>
      <c r="AW945" s="40"/>
      <c r="AX945" s="40"/>
      <c r="AY945" s="41"/>
      <c r="AZ945" s="41"/>
      <c r="BA945" s="41"/>
      <c r="BB945" s="41"/>
      <c r="BC945" s="41"/>
      <c r="BD945" s="41"/>
      <c r="BE945" s="41"/>
      <c r="BF945" s="41"/>
      <c r="BG945" s="41"/>
      <c r="BH945" s="41"/>
      <c r="BI945" s="41"/>
      <c r="BJ945" s="41"/>
      <c r="BK945" s="41"/>
      <c r="BL945" s="41"/>
      <c r="BM945" s="41"/>
      <c r="BN945" s="41"/>
      <c r="BO945" s="41"/>
      <c r="BP945" s="41"/>
      <c r="BQ945" s="41"/>
      <c r="BR945" s="41"/>
      <c r="BS945" s="41"/>
      <c r="BT945" s="41"/>
      <c r="BU945" s="41"/>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502"/>
      <c r="AL946" s="502"/>
      <c r="AM946" s="40"/>
      <c r="AN946" s="40"/>
      <c r="AO946" s="40"/>
      <c r="AP946" s="40"/>
      <c r="AQ946" s="40"/>
      <c r="AR946" s="40"/>
      <c r="AS946" s="40"/>
      <c r="AT946" s="40"/>
      <c r="AU946" s="40"/>
      <c r="AV946" s="40"/>
      <c r="AW946" s="40"/>
      <c r="AX946" s="40"/>
      <c r="AY946" s="41"/>
      <c r="AZ946" s="41"/>
      <c r="BA946" s="41"/>
      <c r="BB946" s="41"/>
      <c r="BC946" s="41"/>
      <c r="BD946" s="41"/>
      <c r="BE946" s="41"/>
      <c r="BF946" s="41"/>
      <c r="BG946" s="41"/>
      <c r="BH946" s="41"/>
      <c r="BI946" s="41"/>
      <c r="BJ946" s="41"/>
      <c r="BK946" s="41"/>
      <c r="BL946" s="41"/>
      <c r="BM946" s="41"/>
      <c r="BN946" s="41"/>
      <c r="BO946" s="41"/>
      <c r="BP946" s="41"/>
      <c r="BQ946" s="41"/>
      <c r="BR946" s="41"/>
      <c r="BS946" s="41"/>
      <c r="BT946" s="41"/>
      <c r="BU946" s="41"/>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502"/>
      <c r="AL947" s="502"/>
      <c r="AM947" s="40"/>
      <c r="AN947" s="40"/>
      <c r="AO947" s="40"/>
      <c r="AP947" s="40"/>
      <c r="AQ947" s="40"/>
      <c r="AR947" s="40"/>
      <c r="AS947" s="40"/>
      <c r="AT947" s="40"/>
      <c r="AU947" s="40"/>
      <c r="AV947" s="40"/>
      <c r="AW947" s="40"/>
      <c r="AX947" s="40"/>
      <c r="AY947" s="41"/>
      <c r="AZ947" s="41"/>
      <c r="BA947" s="41"/>
      <c r="BB947" s="41"/>
      <c r="BC947" s="41"/>
      <c r="BD947" s="41"/>
      <c r="BE947" s="41"/>
      <c r="BF947" s="41"/>
      <c r="BG947" s="41"/>
      <c r="BH947" s="41"/>
      <c r="BI947" s="41"/>
      <c r="BJ947" s="41"/>
      <c r="BK947" s="41"/>
      <c r="BL947" s="41"/>
      <c r="BM947" s="41"/>
      <c r="BN947" s="41"/>
      <c r="BO947" s="41"/>
      <c r="BP947" s="41"/>
      <c r="BQ947" s="41"/>
      <c r="BR947" s="41"/>
      <c r="BS947" s="41"/>
      <c r="BT947" s="41"/>
      <c r="BU947" s="41"/>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502"/>
      <c r="AL948" s="502"/>
      <c r="AM948" s="40"/>
      <c r="AN948" s="40"/>
      <c r="AO948" s="40"/>
      <c r="AP948" s="40"/>
      <c r="AQ948" s="40"/>
      <c r="AR948" s="40"/>
      <c r="AS948" s="40"/>
      <c r="AT948" s="40"/>
      <c r="AU948" s="40"/>
      <c r="AV948" s="40"/>
      <c r="AW948" s="40"/>
      <c r="AX948" s="40"/>
      <c r="AY948" s="41"/>
      <c r="AZ948" s="41"/>
      <c r="BA948" s="41"/>
      <c r="BB948" s="41"/>
      <c r="BC948" s="41"/>
      <c r="BD948" s="41"/>
      <c r="BE948" s="41"/>
      <c r="BF948" s="41"/>
      <c r="BG948" s="41"/>
      <c r="BH948" s="41"/>
      <c r="BI948" s="41"/>
      <c r="BJ948" s="41"/>
      <c r="BK948" s="41"/>
      <c r="BL948" s="41"/>
      <c r="BM948" s="41"/>
      <c r="BN948" s="41"/>
      <c r="BO948" s="41"/>
      <c r="BP948" s="41"/>
      <c r="BQ948" s="41"/>
      <c r="BR948" s="41"/>
      <c r="BS948" s="41"/>
      <c r="BT948" s="41"/>
      <c r="BU948" s="41"/>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502"/>
      <c r="AL949" s="502"/>
      <c r="AM949" s="40"/>
      <c r="AN949" s="40"/>
      <c r="AO949" s="40"/>
      <c r="AP949" s="40"/>
      <c r="AQ949" s="40"/>
      <c r="AR949" s="40"/>
      <c r="AS949" s="40"/>
      <c r="AT949" s="40"/>
      <c r="AU949" s="40"/>
      <c r="AV949" s="40"/>
      <c r="AW949" s="40"/>
      <c r="AX949" s="40"/>
      <c r="AY949" s="41"/>
      <c r="AZ949" s="41"/>
      <c r="BA949" s="41"/>
      <c r="BB949" s="41"/>
      <c r="BC949" s="41"/>
      <c r="BD949" s="41"/>
      <c r="BE949" s="41"/>
      <c r="BF949" s="41"/>
      <c r="BG949" s="41"/>
      <c r="BH949" s="41"/>
      <c r="BI949" s="41"/>
      <c r="BJ949" s="41"/>
      <c r="BK949" s="41"/>
      <c r="BL949" s="41"/>
      <c r="BM949" s="41"/>
      <c r="BN949" s="41"/>
      <c r="BO949" s="41"/>
      <c r="BP949" s="41"/>
      <c r="BQ949" s="41"/>
      <c r="BR949" s="41"/>
      <c r="BS949" s="41"/>
      <c r="BT949" s="41"/>
      <c r="BU949" s="41"/>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502"/>
      <c r="AL950" s="502"/>
      <c r="AM950" s="40"/>
      <c r="AN950" s="40"/>
      <c r="AO950" s="40"/>
      <c r="AP950" s="40"/>
      <c r="AQ950" s="40"/>
      <c r="AR950" s="40"/>
      <c r="AS950" s="40"/>
      <c r="AT950" s="40"/>
      <c r="AU950" s="40"/>
      <c r="AV950" s="40"/>
      <c r="AW950" s="40"/>
      <c r="AX950" s="40"/>
      <c r="AY950" s="41"/>
      <c r="AZ950" s="41"/>
      <c r="BA950" s="41"/>
      <c r="BB950" s="41"/>
      <c r="BC950" s="41"/>
      <c r="BD950" s="41"/>
      <c r="BE950" s="41"/>
      <c r="BF950" s="41"/>
      <c r="BG950" s="41"/>
      <c r="BH950" s="41"/>
      <c r="BI950" s="41"/>
      <c r="BJ950" s="41"/>
      <c r="BK950" s="41"/>
      <c r="BL950" s="41"/>
      <c r="BM950" s="41"/>
      <c r="BN950" s="41"/>
      <c r="BO950" s="41"/>
      <c r="BP950" s="41"/>
      <c r="BQ950" s="41"/>
      <c r="BR950" s="41"/>
      <c r="BS950" s="41"/>
      <c r="BT950" s="41"/>
      <c r="BU950" s="41"/>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502"/>
      <c r="AL951" s="502"/>
      <c r="AM951" s="40"/>
      <c r="AN951" s="40"/>
      <c r="AO951" s="40"/>
      <c r="AP951" s="40"/>
      <c r="AQ951" s="40"/>
      <c r="AR951" s="40"/>
      <c r="AS951" s="40"/>
      <c r="AT951" s="40"/>
      <c r="AU951" s="40"/>
      <c r="AV951" s="40"/>
      <c r="AW951" s="40"/>
      <c r="AX951" s="40"/>
      <c r="AY951" s="41"/>
      <c r="AZ951" s="41"/>
      <c r="BA951" s="41"/>
      <c r="BB951" s="41"/>
      <c r="BC951" s="41"/>
      <c r="BD951" s="41"/>
      <c r="BE951" s="41"/>
      <c r="BF951" s="41"/>
      <c r="BG951" s="41"/>
      <c r="BH951" s="41"/>
      <c r="BI951" s="41"/>
      <c r="BJ951" s="41"/>
      <c r="BK951" s="41"/>
      <c r="BL951" s="41"/>
      <c r="BM951" s="41"/>
      <c r="BN951" s="41"/>
      <c r="BO951" s="41"/>
      <c r="BP951" s="41"/>
      <c r="BQ951" s="41"/>
      <c r="BR951" s="41"/>
      <c r="BS951" s="41"/>
      <c r="BT951" s="41"/>
      <c r="BU951" s="41"/>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502"/>
      <c r="AL952" s="502"/>
      <c r="AM952" s="40"/>
      <c r="AN952" s="40"/>
      <c r="AO952" s="40"/>
      <c r="AP952" s="40"/>
      <c r="AQ952" s="40"/>
      <c r="AR952" s="40"/>
      <c r="AS952" s="40"/>
      <c r="AT952" s="40"/>
      <c r="AU952" s="40"/>
      <c r="AV952" s="40"/>
      <c r="AW952" s="40"/>
      <c r="AX952" s="40"/>
      <c r="AY952" s="41"/>
      <c r="AZ952" s="41"/>
      <c r="BA952" s="41"/>
      <c r="BB952" s="41"/>
      <c r="BC952" s="41"/>
      <c r="BD952" s="41"/>
      <c r="BE952" s="41"/>
      <c r="BF952" s="41"/>
      <c r="BG952" s="41"/>
      <c r="BH952" s="41"/>
      <c r="BI952" s="41"/>
      <c r="BJ952" s="41"/>
      <c r="BK952" s="41"/>
      <c r="BL952" s="41"/>
      <c r="BM952" s="41"/>
      <c r="BN952" s="41"/>
      <c r="BO952" s="41"/>
      <c r="BP952" s="41"/>
      <c r="BQ952" s="41"/>
      <c r="BR952" s="41"/>
      <c r="BS952" s="41"/>
      <c r="BT952" s="41"/>
      <c r="BU952" s="41"/>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502"/>
      <c r="AL953" s="502"/>
      <c r="AM953" s="40"/>
      <c r="AN953" s="40"/>
      <c r="AO953" s="40"/>
      <c r="AP953" s="40"/>
      <c r="AQ953" s="40"/>
      <c r="AR953" s="40"/>
      <c r="AS953" s="40"/>
      <c r="AT953" s="40"/>
      <c r="AU953" s="40"/>
      <c r="AV953" s="40"/>
      <c r="AW953" s="40"/>
      <c r="AX953" s="40"/>
      <c r="AY953" s="41"/>
      <c r="AZ953" s="41"/>
      <c r="BA953" s="41"/>
      <c r="BB953" s="41"/>
      <c r="BC953" s="41"/>
      <c r="BD953" s="41"/>
      <c r="BE953" s="41"/>
      <c r="BF953" s="41"/>
      <c r="BG953" s="41"/>
      <c r="BH953" s="41"/>
      <c r="BI953" s="41"/>
      <c r="BJ953" s="41"/>
      <c r="BK953" s="41"/>
      <c r="BL953" s="41"/>
      <c r="BM953" s="41"/>
      <c r="BN953" s="41"/>
      <c r="BO953" s="41"/>
      <c r="BP953" s="41"/>
      <c r="BQ953" s="41"/>
      <c r="BR953" s="41"/>
      <c r="BS953" s="41"/>
      <c r="BT953" s="41"/>
      <c r="BU953" s="41"/>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502"/>
      <c r="AL954" s="502"/>
      <c r="AM954" s="40"/>
      <c r="AN954" s="40"/>
      <c r="AO954" s="40"/>
      <c r="AP954" s="40"/>
      <c r="AQ954" s="40"/>
      <c r="AR954" s="40"/>
      <c r="AS954" s="40"/>
      <c r="AT954" s="40"/>
      <c r="AU954" s="40"/>
      <c r="AV954" s="40"/>
      <c r="AW954" s="40"/>
      <c r="AX954" s="40"/>
      <c r="AY954" s="41"/>
      <c r="AZ954" s="41"/>
      <c r="BA954" s="41"/>
      <c r="BB954" s="41"/>
      <c r="BC954" s="41"/>
      <c r="BD954" s="41"/>
      <c r="BE954" s="41"/>
      <c r="BF954" s="41"/>
      <c r="BG954" s="41"/>
      <c r="BH954" s="41"/>
      <c r="BI954" s="41"/>
      <c r="BJ954" s="41"/>
      <c r="BK954" s="41"/>
      <c r="BL954" s="41"/>
      <c r="BM954" s="41"/>
      <c r="BN954" s="41"/>
      <c r="BO954" s="41"/>
      <c r="BP954" s="41"/>
      <c r="BQ954" s="41"/>
      <c r="BR954" s="41"/>
      <c r="BS954" s="41"/>
      <c r="BT954" s="41"/>
      <c r="BU954" s="41"/>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502"/>
      <c r="AL955" s="502"/>
      <c r="AM955" s="40"/>
      <c r="AN955" s="40"/>
      <c r="AO955" s="40"/>
      <c r="AP955" s="40"/>
      <c r="AQ955" s="40"/>
      <c r="AR955" s="40"/>
      <c r="AS955" s="40"/>
      <c r="AT955" s="40"/>
      <c r="AU955" s="40"/>
      <c r="AV955" s="40"/>
      <c r="AW955" s="40"/>
      <c r="AX955" s="40"/>
      <c r="AY955" s="41"/>
      <c r="AZ955" s="41"/>
      <c r="BA955" s="41"/>
      <c r="BB955" s="41"/>
      <c r="BC955" s="41"/>
      <c r="BD955" s="41"/>
      <c r="BE955" s="41"/>
      <c r="BF955" s="41"/>
      <c r="BG955" s="41"/>
      <c r="BH955" s="41"/>
      <c r="BI955" s="41"/>
      <c r="BJ955" s="41"/>
      <c r="BK955" s="41"/>
      <c r="BL955" s="41"/>
      <c r="BM955" s="41"/>
      <c r="BN955" s="41"/>
      <c r="BO955" s="41"/>
      <c r="BP955" s="41"/>
      <c r="BQ955" s="41"/>
      <c r="BR955" s="41"/>
      <c r="BS955" s="41"/>
      <c r="BT955" s="41"/>
      <c r="BU955" s="41"/>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502"/>
      <c r="AL956" s="502"/>
      <c r="AM956" s="40"/>
      <c r="AN956" s="40"/>
      <c r="AO956" s="40"/>
      <c r="AP956" s="40"/>
      <c r="AQ956" s="40"/>
      <c r="AR956" s="40"/>
      <c r="AS956" s="40"/>
      <c r="AT956" s="40"/>
      <c r="AU956" s="40"/>
      <c r="AV956" s="40"/>
      <c r="AW956" s="40"/>
      <c r="AX956" s="40"/>
      <c r="AY956" s="41"/>
      <c r="AZ956" s="41"/>
      <c r="BA956" s="41"/>
      <c r="BB956" s="41"/>
      <c r="BC956" s="41"/>
      <c r="BD956" s="41"/>
      <c r="BE956" s="41"/>
      <c r="BF956" s="41"/>
      <c r="BG956" s="41"/>
      <c r="BH956" s="41"/>
      <c r="BI956" s="41"/>
      <c r="BJ956" s="41"/>
      <c r="BK956" s="41"/>
      <c r="BL956" s="41"/>
      <c r="BM956" s="41"/>
      <c r="BN956" s="41"/>
      <c r="BO956" s="41"/>
      <c r="BP956" s="41"/>
      <c r="BQ956" s="41"/>
      <c r="BR956" s="41"/>
      <c r="BS956" s="41"/>
      <c r="BT956" s="41"/>
      <c r="BU956" s="41"/>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502"/>
      <c r="AL957" s="502"/>
      <c r="AM957" s="40"/>
      <c r="AN957" s="40"/>
      <c r="AO957" s="40"/>
      <c r="AP957" s="40"/>
      <c r="AQ957" s="40"/>
      <c r="AR957" s="40"/>
      <c r="AS957" s="40"/>
      <c r="AT957" s="40"/>
      <c r="AU957" s="40"/>
      <c r="AV957" s="40"/>
      <c r="AW957" s="40"/>
      <c r="AX957" s="40"/>
      <c r="AY957" s="41"/>
      <c r="AZ957" s="41"/>
      <c r="BA957" s="41"/>
      <c r="BB957" s="41"/>
      <c r="BC957" s="41"/>
      <c r="BD957" s="41"/>
      <c r="BE957" s="41"/>
      <c r="BF957" s="41"/>
      <c r="BG957" s="41"/>
      <c r="BH957" s="41"/>
      <c r="BI957" s="41"/>
      <c r="BJ957" s="41"/>
      <c r="BK957" s="41"/>
      <c r="BL957" s="41"/>
      <c r="BM957" s="41"/>
      <c r="BN957" s="41"/>
      <c r="BO957" s="41"/>
      <c r="BP957" s="41"/>
      <c r="BQ957" s="41"/>
      <c r="BR957" s="41"/>
      <c r="BS957" s="41"/>
      <c r="BT957" s="41"/>
      <c r="BU957" s="41"/>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502"/>
      <c r="AL958" s="502"/>
      <c r="AM958" s="40"/>
      <c r="AN958" s="40"/>
      <c r="AO958" s="40"/>
      <c r="AP958" s="40"/>
      <c r="AQ958" s="40"/>
      <c r="AR958" s="40"/>
      <c r="AS958" s="40"/>
      <c r="AT958" s="40"/>
      <c r="AU958" s="40"/>
      <c r="AV958" s="40"/>
      <c r="AW958" s="40"/>
      <c r="AX958" s="40"/>
      <c r="AY958" s="41"/>
      <c r="AZ958" s="41"/>
      <c r="BA958" s="41"/>
      <c r="BB958" s="41"/>
      <c r="BC958" s="41"/>
      <c r="BD958" s="41"/>
      <c r="BE958" s="41"/>
      <c r="BF958" s="41"/>
      <c r="BG958" s="41"/>
      <c r="BH958" s="41"/>
      <c r="BI958" s="41"/>
      <c r="BJ958" s="41"/>
      <c r="BK958" s="41"/>
      <c r="BL958" s="41"/>
      <c r="BM958" s="41"/>
      <c r="BN958" s="41"/>
      <c r="BO958" s="41"/>
      <c r="BP958" s="41"/>
      <c r="BQ958" s="41"/>
      <c r="BR958" s="41"/>
      <c r="BS958" s="41"/>
      <c r="BT958" s="41"/>
      <c r="BU958" s="41"/>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502"/>
      <c r="AL959" s="502"/>
      <c r="AM959" s="40"/>
      <c r="AN959" s="40"/>
      <c r="AO959" s="40"/>
      <c r="AP959" s="40"/>
      <c r="AQ959" s="40"/>
      <c r="AR959" s="40"/>
      <c r="AS959" s="40"/>
      <c r="AT959" s="40"/>
      <c r="AU959" s="40"/>
      <c r="AV959" s="40"/>
      <c r="AW959" s="40"/>
      <c r="AX959" s="40"/>
      <c r="AY959" s="41"/>
      <c r="AZ959" s="41"/>
      <c r="BA959" s="41"/>
      <c r="BB959" s="41"/>
      <c r="BC959" s="41"/>
      <c r="BD959" s="41"/>
      <c r="BE959" s="41"/>
      <c r="BF959" s="41"/>
      <c r="BG959" s="41"/>
      <c r="BH959" s="41"/>
      <c r="BI959" s="41"/>
      <c r="BJ959" s="41"/>
      <c r="BK959" s="41"/>
      <c r="BL959" s="41"/>
      <c r="BM959" s="41"/>
      <c r="BN959" s="41"/>
      <c r="BO959" s="41"/>
      <c r="BP959" s="41"/>
      <c r="BQ959" s="41"/>
      <c r="BR959" s="41"/>
      <c r="BS959" s="41"/>
      <c r="BT959" s="41"/>
      <c r="BU959" s="41"/>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502"/>
      <c r="AL960" s="502"/>
      <c r="AM960" s="40"/>
      <c r="AN960" s="40"/>
      <c r="AO960" s="40"/>
      <c r="AP960" s="40"/>
      <c r="AQ960" s="40"/>
      <c r="AR960" s="40"/>
      <c r="AS960" s="40"/>
      <c r="AT960" s="40"/>
      <c r="AU960" s="40"/>
      <c r="AV960" s="40"/>
      <c r="AW960" s="40"/>
      <c r="AX960" s="40"/>
      <c r="AY960" s="41"/>
      <c r="AZ960" s="41"/>
      <c r="BA960" s="41"/>
      <c r="BB960" s="41"/>
      <c r="BC960" s="41"/>
      <c r="BD960" s="41"/>
      <c r="BE960" s="41"/>
      <c r="BF960" s="41"/>
      <c r="BG960" s="41"/>
      <c r="BH960" s="41"/>
      <c r="BI960" s="41"/>
      <c r="BJ960" s="41"/>
      <c r="BK960" s="41"/>
      <c r="BL960" s="41"/>
      <c r="BM960" s="41"/>
      <c r="BN960" s="41"/>
      <c r="BO960" s="41"/>
      <c r="BP960" s="41"/>
      <c r="BQ960" s="41"/>
      <c r="BR960" s="41"/>
      <c r="BS960" s="41"/>
      <c r="BT960" s="41"/>
      <c r="BU960" s="41"/>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502"/>
      <c r="AL961" s="502"/>
      <c r="AM961" s="40"/>
      <c r="AN961" s="40"/>
      <c r="AO961" s="40"/>
      <c r="AP961" s="40"/>
      <c r="AQ961" s="40"/>
      <c r="AR961" s="40"/>
      <c r="AS961" s="40"/>
      <c r="AT961" s="40"/>
      <c r="AU961" s="40"/>
      <c r="AV961" s="40"/>
      <c r="AW961" s="40"/>
      <c r="AX961" s="40"/>
      <c r="AY961" s="41"/>
      <c r="AZ961" s="41"/>
      <c r="BA961" s="41"/>
      <c r="BB961" s="41"/>
      <c r="BC961" s="41"/>
      <c r="BD961" s="41"/>
      <c r="BE961" s="41"/>
      <c r="BF961" s="41"/>
      <c r="BG961" s="41"/>
      <c r="BH961" s="41"/>
      <c r="BI961" s="41"/>
      <c r="BJ961" s="41"/>
      <c r="BK961" s="41"/>
      <c r="BL961" s="41"/>
      <c r="BM961" s="41"/>
      <c r="BN961" s="41"/>
      <c r="BO961" s="41"/>
      <c r="BP961" s="41"/>
      <c r="BQ961" s="41"/>
      <c r="BR961" s="41"/>
      <c r="BS961" s="41"/>
      <c r="BT961" s="41"/>
      <c r="BU961" s="41"/>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502"/>
      <c r="AL962" s="502"/>
      <c r="AM962" s="40"/>
      <c r="AN962" s="40"/>
      <c r="AO962" s="40"/>
      <c r="AP962" s="40"/>
      <c r="AQ962" s="40"/>
      <c r="AR962" s="40"/>
      <c r="AS962" s="40"/>
      <c r="AT962" s="40"/>
      <c r="AU962" s="40"/>
      <c r="AV962" s="40"/>
      <c r="AW962" s="40"/>
      <c r="AX962" s="40"/>
      <c r="AY962" s="41"/>
      <c r="AZ962" s="41"/>
      <c r="BA962" s="41"/>
      <c r="BB962" s="41"/>
      <c r="BC962" s="41"/>
      <c r="BD962" s="41"/>
      <c r="BE962" s="41"/>
      <c r="BF962" s="41"/>
      <c r="BG962" s="41"/>
      <c r="BH962" s="41"/>
      <c r="BI962" s="41"/>
      <c r="BJ962" s="41"/>
      <c r="BK962" s="41"/>
      <c r="BL962" s="41"/>
      <c r="BM962" s="41"/>
      <c r="BN962" s="41"/>
      <c r="BO962" s="41"/>
      <c r="BP962" s="41"/>
      <c r="BQ962" s="41"/>
      <c r="BR962" s="41"/>
      <c r="BS962" s="41"/>
      <c r="BT962" s="41"/>
      <c r="BU962" s="41"/>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502"/>
      <c r="AL963" s="502"/>
      <c r="AM963" s="40"/>
      <c r="AN963" s="40"/>
      <c r="AO963" s="40"/>
      <c r="AP963" s="40"/>
      <c r="AQ963" s="40"/>
      <c r="AR963" s="40"/>
      <c r="AS963" s="40"/>
      <c r="AT963" s="40"/>
      <c r="AU963" s="40"/>
      <c r="AV963" s="40"/>
      <c r="AW963" s="40"/>
      <c r="AX963" s="40"/>
      <c r="AY963" s="41"/>
      <c r="AZ963" s="41"/>
      <c r="BA963" s="41"/>
      <c r="BB963" s="41"/>
      <c r="BC963" s="41"/>
      <c r="BD963" s="41"/>
      <c r="BE963" s="41"/>
      <c r="BF963" s="41"/>
      <c r="BG963" s="41"/>
      <c r="BH963" s="41"/>
      <c r="BI963" s="41"/>
      <c r="BJ963" s="41"/>
      <c r="BK963" s="41"/>
      <c r="BL963" s="41"/>
      <c r="BM963" s="41"/>
      <c r="BN963" s="41"/>
      <c r="BO963" s="41"/>
      <c r="BP963" s="41"/>
      <c r="BQ963" s="41"/>
      <c r="BR963" s="41"/>
      <c r="BS963" s="41"/>
      <c r="BT963" s="41"/>
      <c r="BU963" s="41"/>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502"/>
      <c r="AL964" s="502"/>
      <c r="AM964" s="40"/>
      <c r="AN964" s="40"/>
      <c r="AO964" s="40"/>
      <c r="AP964" s="40"/>
      <c r="AQ964" s="40"/>
      <c r="AR964" s="40"/>
      <c r="AS964" s="40"/>
      <c r="AT964" s="40"/>
      <c r="AU964" s="40"/>
      <c r="AV964" s="40"/>
      <c r="AW964" s="40"/>
      <c r="AX964" s="40"/>
      <c r="AY964" s="41"/>
      <c r="AZ964" s="41"/>
      <c r="BA964" s="41"/>
      <c r="BB964" s="41"/>
      <c r="BC964" s="41"/>
      <c r="BD964" s="41"/>
      <c r="BE964" s="41"/>
      <c r="BF964" s="41"/>
      <c r="BG964" s="41"/>
      <c r="BH964" s="41"/>
      <c r="BI964" s="41"/>
      <c r="BJ964" s="41"/>
      <c r="BK964" s="41"/>
      <c r="BL964" s="41"/>
      <c r="BM964" s="41"/>
      <c r="BN964" s="41"/>
      <c r="BO964" s="41"/>
      <c r="BP964" s="41"/>
      <c r="BQ964" s="41"/>
      <c r="BR964" s="41"/>
      <c r="BS964" s="41"/>
      <c r="BT964" s="41"/>
      <c r="BU964" s="41"/>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502"/>
      <c r="AL965" s="502"/>
      <c r="AM965" s="40"/>
      <c r="AN965" s="40"/>
      <c r="AO965" s="40"/>
      <c r="AP965" s="40"/>
      <c r="AQ965" s="40"/>
      <c r="AR965" s="40"/>
      <c r="AS965" s="40"/>
      <c r="AT965" s="40"/>
      <c r="AU965" s="40"/>
      <c r="AV965" s="40"/>
      <c r="AW965" s="40"/>
      <c r="AX965" s="40"/>
      <c r="AY965" s="41"/>
      <c r="AZ965" s="41"/>
      <c r="BA965" s="41"/>
      <c r="BB965" s="41"/>
      <c r="BC965" s="41"/>
      <c r="BD965" s="41"/>
      <c r="BE965" s="41"/>
      <c r="BF965" s="41"/>
      <c r="BG965" s="41"/>
      <c r="BH965" s="41"/>
      <c r="BI965" s="41"/>
      <c r="BJ965" s="41"/>
      <c r="BK965" s="41"/>
      <c r="BL965" s="41"/>
      <c r="BM965" s="41"/>
      <c r="BN965" s="41"/>
      <c r="BO965" s="41"/>
      <c r="BP965" s="41"/>
      <c r="BQ965" s="41"/>
      <c r="BR965" s="41"/>
      <c r="BS965" s="41"/>
      <c r="BT965" s="41"/>
      <c r="BU965" s="41"/>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502"/>
      <c r="AL966" s="502"/>
      <c r="AM966" s="40"/>
      <c r="AN966" s="40"/>
      <c r="AO966" s="40"/>
      <c r="AP966" s="40"/>
      <c r="AQ966" s="40"/>
      <c r="AR966" s="40"/>
      <c r="AS966" s="40"/>
      <c r="AT966" s="40"/>
      <c r="AU966" s="40"/>
      <c r="AV966" s="40"/>
      <c r="AW966" s="40"/>
      <c r="AX966" s="40"/>
      <c r="AY966" s="41"/>
      <c r="AZ966" s="41"/>
      <c r="BA966" s="41"/>
      <c r="BB966" s="41"/>
      <c r="BC966" s="41"/>
      <c r="BD966" s="41"/>
      <c r="BE966" s="41"/>
      <c r="BF966" s="41"/>
      <c r="BG966" s="41"/>
      <c r="BH966" s="41"/>
      <c r="BI966" s="41"/>
      <c r="BJ966" s="41"/>
      <c r="BK966" s="41"/>
      <c r="BL966" s="41"/>
      <c r="BM966" s="41"/>
      <c r="BN966" s="41"/>
      <c r="BO966" s="41"/>
      <c r="BP966" s="41"/>
      <c r="BQ966" s="41"/>
      <c r="BR966" s="41"/>
      <c r="BS966" s="41"/>
      <c r="BT966" s="41"/>
      <c r="BU966" s="41"/>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502"/>
      <c r="AL967" s="502"/>
      <c r="AM967" s="40"/>
      <c r="AN967" s="40"/>
      <c r="AO967" s="40"/>
      <c r="AP967" s="40"/>
      <c r="AQ967" s="40"/>
      <c r="AR967" s="40"/>
      <c r="AS967" s="40"/>
      <c r="AT967" s="40"/>
      <c r="AU967" s="40"/>
      <c r="AV967" s="40"/>
      <c r="AW967" s="40"/>
      <c r="AX967" s="40"/>
      <c r="AY967" s="41"/>
      <c r="AZ967" s="41"/>
      <c r="BA967" s="41"/>
      <c r="BB967" s="41"/>
      <c r="BC967" s="41"/>
      <c r="BD967" s="41"/>
      <c r="BE967" s="41"/>
      <c r="BF967" s="41"/>
      <c r="BG967" s="41"/>
      <c r="BH967" s="41"/>
      <c r="BI967" s="41"/>
      <c r="BJ967" s="41"/>
      <c r="BK967" s="41"/>
      <c r="BL967" s="41"/>
      <c r="BM967" s="41"/>
      <c r="BN967" s="41"/>
      <c r="BO967" s="41"/>
      <c r="BP967" s="41"/>
      <c r="BQ967" s="41"/>
      <c r="BR967" s="41"/>
      <c r="BS967" s="41"/>
      <c r="BT967" s="41"/>
      <c r="BU967" s="41"/>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502"/>
      <c r="AL968" s="502"/>
      <c r="AM968" s="40"/>
      <c r="AN968" s="40"/>
      <c r="AO968" s="40"/>
      <c r="AP968" s="40"/>
      <c r="AQ968" s="40"/>
      <c r="AR968" s="40"/>
      <c r="AS968" s="40"/>
      <c r="AT968" s="40"/>
      <c r="AU968" s="40"/>
      <c r="AV968" s="40"/>
      <c r="AW968" s="40"/>
      <c r="AX968" s="40"/>
      <c r="AY968" s="41"/>
      <c r="AZ968" s="41"/>
      <c r="BA968" s="41"/>
      <c r="BB968" s="41"/>
      <c r="BC968" s="41"/>
      <c r="BD968" s="41"/>
      <c r="BE968" s="41"/>
      <c r="BF968" s="41"/>
      <c r="BG968" s="41"/>
      <c r="BH968" s="41"/>
      <c r="BI968" s="41"/>
      <c r="BJ968" s="41"/>
      <c r="BK968" s="41"/>
      <c r="BL968" s="41"/>
      <c r="BM968" s="41"/>
      <c r="BN968" s="41"/>
      <c r="BO968" s="41"/>
      <c r="BP968" s="41"/>
      <c r="BQ968" s="41"/>
      <c r="BR968" s="41"/>
      <c r="BS968" s="41"/>
      <c r="BT968" s="41"/>
      <c r="BU968" s="41"/>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502"/>
      <c r="AL969" s="502"/>
      <c r="AM969" s="40"/>
      <c r="AN969" s="40"/>
      <c r="AO969" s="40"/>
      <c r="AP969" s="40"/>
      <c r="AQ969" s="40"/>
      <c r="AR969" s="40"/>
      <c r="AS969" s="40"/>
      <c r="AT969" s="40"/>
      <c r="AU969" s="40"/>
      <c r="AV969" s="40"/>
      <c r="AW969" s="40"/>
      <c r="AX969" s="40"/>
      <c r="AY969" s="41"/>
      <c r="AZ969" s="41"/>
      <c r="BA969" s="41"/>
      <c r="BB969" s="41"/>
      <c r="BC969" s="41"/>
      <c r="BD969" s="41"/>
      <c r="BE969" s="41"/>
      <c r="BF969" s="41"/>
      <c r="BG969" s="41"/>
      <c r="BH969" s="41"/>
      <c r="BI969" s="41"/>
      <c r="BJ969" s="41"/>
      <c r="BK969" s="41"/>
      <c r="BL969" s="41"/>
      <c r="BM969" s="41"/>
      <c r="BN969" s="41"/>
      <c r="BO969" s="41"/>
      <c r="BP969" s="41"/>
      <c r="BQ969" s="41"/>
      <c r="BR969" s="41"/>
      <c r="BS969" s="41"/>
      <c r="BT969" s="41"/>
      <c r="BU969" s="41"/>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502"/>
      <c r="AL970" s="502"/>
      <c r="AM970" s="40"/>
      <c r="AN970" s="40"/>
      <c r="AO970" s="40"/>
      <c r="AP970" s="40"/>
      <c r="AQ970" s="40"/>
      <c r="AR970" s="40"/>
      <c r="AS970" s="40"/>
      <c r="AT970" s="40"/>
      <c r="AU970" s="40"/>
      <c r="AV970" s="40"/>
      <c r="AW970" s="40"/>
      <c r="AX970" s="40"/>
      <c r="AY970" s="41"/>
      <c r="AZ970" s="41"/>
      <c r="BA970" s="41"/>
      <c r="BB970" s="41"/>
      <c r="BC970" s="41"/>
      <c r="BD970" s="41"/>
      <c r="BE970" s="41"/>
      <c r="BF970" s="41"/>
      <c r="BG970" s="41"/>
      <c r="BH970" s="41"/>
      <c r="BI970" s="41"/>
      <c r="BJ970" s="41"/>
      <c r="BK970" s="41"/>
      <c r="BL970" s="41"/>
      <c r="BM970" s="41"/>
      <c r="BN970" s="41"/>
      <c r="BO970" s="41"/>
      <c r="BP970" s="41"/>
      <c r="BQ970" s="41"/>
      <c r="BR970" s="41"/>
      <c r="BS970" s="41"/>
      <c r="BT970" s="41"/>
      <c r="BU970" s="41"/>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502"/>
      <c r="AL971" s="502"/>
      <c r="AM971" s="40"/>
      <c r="AN971" s="40"/>
      <c r="AO971" s="40"/>
      <c r="AP971" s="40"/>
      <c r="AQ971" s="40"/>
      <c r="AR971" s="40"/>
      <c r="AS971" s="40"/>
      <c r="AT971" s="40"/>
      <c r="AU971" s="40"/>
      <c r="AV971" s="40"/>
      <c r="AW971" s="40"/>
      <c r="AX971" s="40"/>
      <c r="AY971" s="41"/>
      <c r="AZ971" s="41"/>
      <c r="BA971" s="41"/>
      <c r="BB971" s="41"/>
      <c r="BC971" s="41"/>
      <c r="BD971" s="41"/>
      <c r="BE971" s="41"/>
      <c r="BF971" s="41"/>
      <c r="BG971" s="41"/>
      <c r="BH971" s="41"/>
      <c r="BI971" s="41"/>
      <c r="BJ971" s="41"/>
      <c r="BK971" s="41"/>
      <c r="BL971" s="41"/>
      <c r="BM971" s="41"/>
      <c r="BN971" s="41"/>
      <c r="BO971" s="41"/>
      <c r="BP971" s="41"/>
      <c r="BQ971" s="41"/>
      <c r="BR971" s="41"/>
      <c r="BS971" s="41"/>
      <c r="BT971" s="41"/>
      <c r="BU971" s="41"/>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502"/>
      <c r="AL972" s="502"/>
      <c r="AM972" s="40"/>
      <c r="AN972" s="40"/>
      <c r="AO972" s="40"/>
      <c r="AP972" s="40"/>
      <c r="AQ972" s="40"/>
      <c r="AR972" s="40"/>
      <c r="AS972" s="40"/>
      <c r="AT972" s="40"/>
      <c r="AU972" s="40"/>
      <c r="AV972" s="40"/>
      <c r="AW972" s="40"/>
      <c r="AX972" s="40"/>
      <c r="AY972" s="41"/>
      <c r="AZ972" s="41"/>
      <c r="BA972" s="41"/>
      <c r="BB972" s="41"/>
      <c r="BC972" s="41"/>
      <c r="BD972" s="41"/>
      <c r="BE972" s="41"/>
      <c r="BF972" s="41"/>
      <c r="BG972" s="41"/>
      <c r="BH972" s="41"/>
      <c r="BI972" s="41"/>
      <c r="BJ972" s="41"/>
      <c r="BK972" s="41"/>
      <c r="BL972" s="41"/>
      <c r="BM972" s="41"/>
      <c r="BN972" s="41"/>
      <c r="BO972" s="41"/>
      <c r="BP972" s="41"/>
      <c r="BQ972" s="41"/>
      <c r="BR972" s="41"/>
      <c r="BS972" s="41"/>
      <c r="BT972" s="41"/>
      <c r="BU972" s="41"/>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502"/>
      <c r="AL973" s="502"/>
      <c r="AM973" s="40"/>
      <c r="AN973" s="40"/>
      <c r="AO973" s="40"/>
      <c r="AP973" s="40"/>
      <c r="AQ973" s="40"/>
      <c r="AR973" s="40"/>
      <c r="AS973" s="40"/>
      <c r="AT973" s="40"/>
      <c r="AU973" s="40"/>
      <c r="AV973" s="40"/>
      <c r="AW973" s="40"/>
      <c r="AX973" s="40"/>
      <c r="AY973" s="41"/>
      <c r="AZ973" s="41"/>
      <c r="BA973" s="41"/>
      <c r="BB973" s="41"/>
      <c r="BC973" s="41"/>
      <c r="BD973" s="41"/>
      <c r="BE973" s="41"/>
      <c r="BF973" s="41"/>
      <c r="BG973" s="41"/>
      <c r="BH973" s="41"/>
      <c r="BI973" s="41"/>
      <c r="BJ973" s="41"/>
      <c r="BK973" s="41"/>
      <c r="BL973" s="41"/>
      <c r="BM973" s="41"/>
      <c r="BN973" s="41"/>
      <c r="BO973" s="41"/>
      <c r="BP973" s="41"/>
      <c r="BQ973" s="41"/>
      <c r="BR973" s="41"/>
      <c r="BS973" s="41"/>
      <c r="BT973" s="41"/>
      <c r="BU973" s="41"/>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502"/>
      <c r="AL974" s="502"/>
      <c r="AM974" s="40"/>
      <c r="AN974" s="40"/>
      <c r="AO974" s="40"/>
      <c r="AP974" s="40"/>
      <c r="AQ974" s="40"/>
      <c r="AR974" s="40"/>
      <c r="AS974" s="40"/>
      <c r="AT974" s="40"/>
      <c r="AU974" s="40"/>
      <c r="AV974" s="40"/>
      <c r="AW974" s="40"/>
      <c r="AX974" s="40"/>
      <c r="AY974" s="41"/>
      <c r="AZ974" s="41"/>
      <c r="BA974" s="41"/>
      <c r="BB974" s="41"/>
      <c r="BC974" s="41"/>
      <c r="BD974" s="41"/>
      <c r="BE974" s="41"/>
      <c r="BF974" s="41"/>
      <c r="BG974" s="41"/>
      <c r="BH974" s="41"/>
      <c r="BI974" s="41"/>
      <c r="BJ974" s="41"/>
      <c r="BK974" s="41"/>
      <c r="BL974" s="41"/>
      <c r="BM974" s="41"/>
      <c r="BN974" s="41"/>
      <c r="BO974" s="41"/>
      <c r="BP974" s="41"/>
      <c r="BQ974" s="41"/>
      <c r="BR974" s="41"/>
      <c r="BS974" s="41"/>
      <c r="BT974" s="41"/>
      <c r="BU974" s="41"/>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502"/>
      <c r="AL975" s="502"/>
      <c r="AM975" s="40"/>
      <c r="AN975" s="40"/>
      <c r="AO975" s="40"/>
      <c r="AP975" s="40"/>
      <c r="AQ975" s="40"/>
      <c r="AR975" s="40"/>
      <c r="AS975" s="40"/>
      <c r="AT975" s="40"/>
      <c r="AU975" s="40"/>
      <c r="AV975" s="40"/>
      <c r="AW975" s="40"/>
      <c r="AX975" s="40"/>
      <c r="AY975" s="41"/>
      <c r="AZ975" s="41"/>
      <c r="BA975" s="41"/>
      <c r="BB975" s="41"/>
      <c r="BC975" s="41"/>
      <c r="BD975" s="41"/>
      <c r="BE975" s="41"/>
      <c r="BF975" s="41"/>
      <c r="BG975" s="41"/>
      <c r="BH975" s="41"/>
      <c r="BI975" s="41"/>
      <c r="BJ975" s="41"/>
      <c r="BK975" s="41"/>
      <c r="BL975" s="41"/>
      <c r="BM975" s="41"/>
      <c r="BN975" s="41"/>
      <c r="BO975" s="41"/>
      <c r="BP975" s="41"/>
      <c r="BQ975" s="41"/>
      <c r="BR975" s="41"/>
      <c r="BS975" s="41"/>
      <c r="BT975" s="41"/>
      <c r="BU975" s="41"/>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502"/>
      <c r="AL976" s="502"/>
      <c r="AM976" s="40"/>
      <c r="AN976" s="40"/>
      <c r="AO976" s="40"/>
      <c r="AP976" s="40"/>
      <c r="AQ976" s="40"/>
      <c r="AR976" s="40"/>
      <c r="AS976" s="40"/>
      <c r="AT976" s="40"/>
      <c r="AU976" s="40"/>
      <c r="AV976" s="40"/>
      <c r="AW976" s="40"/>
      <c r="AX976" s="40"/>
      <c r="AY976" s="41"/>
      <c r="AZ976" s="41"/>
      <c r="BA976" s="41"/>
      <c r="BB976" s="41"/>
      <c r="BC976" s="41"/>
      <c r="BD976" s="41"/>
      <c r="BE976" s="41"/>
      <c r="BF976" s="41"/>
      <c r="BG976" s="41"/>
      <c r="BH976" s="41"/>
      <c r="BI976" s="41"/>
      <c r="BJ976" s="41"/>
      <c r="BK976" s="41"/>
      <c r="BL976" s="41"/>
      <c r="BM976" s="41"/>
      <c r="BN976" s="41"/>
      <c r="BO976" s="41"/>
      <c r="BP976" s="41"/>
      <c r="BQ976" s="41"/>
      <c r="BR976" s="41"/>
      <c r="BS976" s="41"/>
      <c r="BT976" s="41"/>
      <c r="BU976" s="41"/>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502"/>
      <c r="AL977" s="502"/>
      <c r="AM977" s="40"/>
      <c r="AN977" s="40"/>
      <c r="AO977" s="40"/>
      <c r="AP977" s="40"/>
      <c r="AQ977" s="40"/>
      <c r="AR977" s="40"/>
      <c r="AS977" s="40"/>
      <c r="AT977" s="40"/>
      <c r="AU977" s="40"/>
      <c r="AV977" s="40"/>
      <c r="AW977" s="40"/>
      <c r="AX977" s="40"/>
      <c r="AY977" s="41"/>
      <c r="AZ977" s="41"/>
      <c r="BA977" s="41"/>
      <c r="BB977" s="41"/>
      <c r="BC977" s="41"/>
      <c r="BD977" s="41"/>
      <c r="BE977" s="41"/>
      <c r="BF977" s="41"/>
      <c r="BG977" s="41"/>
      <c r="BH977" s="41"/>
      <c r="BI977" s="41"/>
      <c r="BJ977" s="41"/>
      <c r="BK977" s="41"/>
      <c r="BL977" s="41"/>
      <c r="BM977" s="41"/>
      <c r="BN977" s="41"/>
      <c r="BO977" s="41"/>
      <c r="BP977" s="41"/>
      <c r="BQ977" s="41"/>
      <c r="BR977" s="41"/>
      <c r="BS977" s="41"/>
      <c r="BT977" s="41"/>
      <c r="BU977" s="41"/>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502"/>
      <c r="AL978" s="502"/>
      <c r="AM978" s="40"/>
      <c r="AN978" s="40"/>
      <c r="AO978" s="40"/>
      <c r="AP978" s="40"/>
      <c r="AQ978" s="40"/>
      <c r="AR978" s="40"/>
      <c r="AS978" s="40"/>
      <c r="AT978" s="40"/>
      <c r="AU978" s="40"/>
      <c r="AV978" s="40"/>
      <c r="AW978" s="40"/>
      <c r="AX978" s="40"/>
      <c r="AY978" s="41"/>
      <c r="AZ978" s="41"/>
      <c r="BA978" s="41"/>
      <c r="BB978" s="41"/>
      <c r="BC978" s="41"/>
      <c r="BD978" s="41"/>
      <c r="BE978" s="41"/>
      <c r="BF978" s="41"/>
      <c r="BG978" s="41"/>
      <c r="BH978" s="41"/>
      <c r="BI978" s="41"/>
      <c r="BJ978" s="41"/>
      <c r="BK978" s="41"/>
      <c r="BL978" s="41"/>
      <c r="BM978" s="41"/>
      <c r="BN978" s="41"/>
      <c r="BO978" s="41"/>
      <c r="BP978" s="41"/>
      <c r="BQ978" s="41"/>
      <c r="BR978" s="41"/>
      <c r="BS978" s="41"/>
      <c r="BT978" s="41"/>
      <c r="BU978" s="41"/>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502"/>
      <c r="AL979" s="502"/>
      <c r="AM979" s="40"/>
      <c r="AN979" s="40"/>
      <c r="AO979" s="40"/>
      <c r="AP979" s="40"/>
      <c r="AQ979" s="40"/>
      <c r="AR979" s="40"/>
      <c r="AS979" s="40"/>
      <c r="AT979" s="40"/>
      <c r="AU979" s="40"/>
      <c r="AV979" s="40"/>
      <c r="AW979" s="40"/>
      <c r="AX979" s="40"/>
      <c r="AY979" s="41"/>
      <c r="AZ979" s="41"/>
      <c r="BA979" s="41"/>
      <c r="BB979" s="41"/>
      <c r="BC979" s="41"/>
      <c r="BD979" s="41"/>
      <c r="BE979" s="41"/>
      <c r="BF979" s="41"/>
      <c r="BG979" s="41"/>
      <c r="BH979" s="41"/>
      <c r="BI979" s="41"/>
      <c r="BJ979" s="41"/>
      <c r="BK979" s="41"/>
      <c r="BL979" s="41"/>
      <c r="BM979" s="41"/>
      <c r="BN979" s="41"/>
      <c r="BO979" s="41"/>
      <c r="BP979" s="41"/>
      <c r="BQ979" s="41"/>
      <c r="BR979" s="41"/>
      <c r="BS979" s="41"/>
      <c r="BT979" s="41"/>
      <c r="BU979" s="41"/>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502"/>
      <c r="AL980" s="502"/>
      <c r="AM980" s="40"/>
      <c r="AN980" s="40"/>
      <c r="AO980" s="40"/>
      <c r="AP980" s="40"/>
      <c r="AQ980" s="40"/>
      <c r="AR980" s="40"/>
      <c r="AS980" s="40"/>
      <c r="AT980" s="40"/>
      <c r="AU980" s="40"/>
      <c r="AV980" s="40"/>
      <c r="AW980" s="40"/>
      <c r="AX980" s="40"/>
      <c r="AY980" s="41"/>
      <c r="AZ980" s="41"/>
      <c r="BA980" s="41"/>
      <c r="BB980" s="41"/>
      <c r="BC980" s="41"/>
      <c r="BD980" s="41"/>
      <c r="BE980" s="41"/>
      <c r="BF980" s="41"/>
      <c r="BG980" s="41"/>
      <c r="BH980" s="41"/>
      <c r="BI980" s="41"/>
      <c r="BJ980" s="41"/>
      <c r="BK980" s="41"/>
      <c r="BL980" s="41"/>
      <c r="BM980" s="41"/>
      <c r="BN980" s="41"/>
      <c r="BO980" s="41"/>
      <c r="BP980" s="41"/>
      <c r="BQ980" s="41"/>
      <c r="BR980" s="41"/>
      <c r="BS980" s="41"/>
      <c r="BT980" s="41"/>
      <c r="BU980" s="41"/>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502"/>
      <c r="AL981" s="502"/>
      <c r="AM981" s="40"/>
      <c r="AN981" s="40"/>
      <c r="AO981" s="40"/>
      <c r="AP981" s="40"/>
      <c r="AQ981" s="40"/>
      <c r="AR981" s="40"/>
      <c r="AS981" s="40"/>
      <c r="AT981" s="40"/>
      <c r="AU981" s="40"/>
      <c r="AV981" s="40"/>
      <c r="AW981" s="40"/>
      <c r="AX981" s="40"/>
      <c r="AY981" s="41"/>
      <c r="AZ981" s="41"/>
      <c r="BA981" s="41"/>
      <c r="BB981" s="41"/>
      <c r="BC981" s="41"/>
      <c r="BD981" s="41"/>
      <c r="BE981" s="41"/>
      <c r="BF981" s="41"/>
      <c r="BG981" s="41"/>
      <c r="BH981" s="41"/>
      <c r="BI981" s="41"/>
      <c r="BJ981" s="41"/>
      <c r="BK981" s="41"/>
      <c r="BL981" s="41"/>
      <c r="BM981" s="41"/>
      <c r="BN981" s="41"/>
      <c r="BO981" s="41"/>
      <c r="BP981" s="41"/>
      <c r="BQ981" s="41"/>
      <c r="BR981" s="41"/>
      <c r="BS981" s="41"/>
      <c r="BT981" s="41"/>
      <c r="BU981" s="41"/>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502"/>
      <c r="AL982" s="502"/>
      <c r="AM982" s="40"/>
      <c r="AN982" s="40"/>
      <c r="AO982" s="40"/>
      <c r="AP982" s="40"/>
      <c r="AQ982" s="40"/>
      <c r="AR982" s="40"/>
      <c r="AS982" s="40"/>
      <c r="AT982" s="40"/>
      <c r="AU982" s="40"/>
      <c r="AV982" s="40"/>
      <c r="AW982" s="40"/>
      <c r="AX982" s="40"/>
      <c r="AY982" s="41"/>
      <c r="AZ982" s="41"/>
      <c r="BA982" s="41"/>
      <c r="BB982" s="41"/>
      <c r="BC982" s="41"/>
      <c r="BD982" s="41"/>
      <c r="BE982" s="41"/>
      <c r="BF982" s="41"/>
      <c r="BG982" s="41"/>
      <c r="BH982" s="41"/>
      <c r="BI982" s="41"/>
      <c r="BJ982" s="41"/>
      <c r="BK982" s="41"/>
      <c r="BL982" s="41"/>
      <c r="BM982" s="41"/>
      <c r="BN982" s="41"/>
      <c r="BO982" s="41"/>
      <c r="BP982" s="41"/>
      <c r="BQ982" s="41"/>
      <c r="BR982" s="41"/>
      <c r="BS982" s="41"/>
      <c r="BT982" s="41"/>
      <c r="BU982" s="41"/>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502"/>
      <c r="AL983" s="502"/>
      <c r="AM983" s="40"/>
      <c r="AN983" s="40"/>
      <c r="AO983" s="40"/>
      <c r="AP983" s="40"/>
      <c r="AQ983" s="40"/>
      <c r="AR983" s="40"/>
      <c r="AS983" s="40"/>
      <c r="AT983" s="40"/>
      <c r="AU983" s="40"/>
      <c r="AV983" s="40"/>
      <c r="AW983" s="40"/>
      <c r="AX983" s="40"/>
      <c r="AY983" s="41"/>
      <c r="AZ983" s="41"/>
      <c r="BA983" s="41"/>
      <c r="BB983" s="41"/>
      <c r="BC983" s="41"/>
      <c r="BD983" s="41"/>
      <c r="BE983" s="41"/>
      <c r="BF983" s="41"/>
      <c r="BG983" s="41"/>
      <c r="BH983" s="41"/>
      <c r="BI983" s="41"/>
      <c r="BJ983" s="41"/>
      <c r="BK983" s="41"/>
      <c r="BL983" s="41"/>
      <c r="BM983" s="41"/>
      <c r="BN983" s="41"/>
      <c r="BO983" s="41"/>
      <c r="BP983" s="41"/>
      <c r="BQ983" s="41"/>
      <c r="BR983" s="41"/>
      <c r="BS983" s="41"/>
      <c r="BT983" s="41"/>
      <c r="BU983" s="41"/>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502"/>
      <c r="AL984" s="502"/>
      <c r="AM984" s="40"/>
      <c r="AN984" s="40"/>
      <c r="AO984" s="40"/>
      <c r="AP984" s="40"/>
      <c r="AQ984" s="40"/>
      <c r="AR984" s="40"/>
      <c r="AS984" s="40"/>
      <c r="AT984" s="40"/>
      <c r="AU984" s="40"/>
      <c r="AV984" s="40"/>
      <c r="AW984" s="40"/>
      <c r="AX984" s="40"/>
      <c r="AY984" s="41"/>
      <c r="AZ984" s="41"/>
      <c r="BA984" s="41"/>
      <c r="BB984" s="41"/>
      <c r="BC984" s="41"/>
      <c r="BD984" s="41"/>
      <c r="BE984" s="41"/>
      <c r="BF984" s="41"/>
      <c r="BG984" s="41"/>
      <c r="BH984" s="41"/>
      <c r="BI984" s="41"/>
      <c r="BJ984" s="41"/>
      <c r="BK984" s="41"/>
      <c r="BL984" s="41"/>
      <c r="BM984" s="41"/>
      <c r="BN984" s="41"/>
      <c r="BO984" s="41"/>
      <c r="BP984" s="41"/>
      <c r="BQ984" s="41"/>
      <c r="BR984" s="41"/>
      <c r="BS984" s="41"/>
      <c r="BT984" s="41"/>
      <c r="BU984" s="41"/>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502"/>
      <c r="AL985" s="502"/>
      <c r="AM985" s="40"/>
      <c r="AN985" s="40"/>
      <c r="AO985" s="40"/>
      <c r="AP985" s="40"/>
      <c r="AQ985" s="40"/>
      <c r="AR985" s="40"/>
      <c r="AS985" s="40"/>
      <c r="AT985" s="40"/>
      <c r="AU985" s="40"/>
      <c r="AV985" s="40"/>
      <c r="AW985" s="40"/>
      <c r="AX985" s="40"/>
      <c r="AY985" s="41"/>
      <c r="AZ985" s="41"/>
      <c r="BA985" s="41"/>
      <c r="BB985" s="41"/>
      <c r="BC985" s="41"/>
      <c r="BD985" s="41"/>
      <c r="BE985" s="41"/>
      <c r="BF985" s="41"/>
      <c r="BG985" s="41"/>
      <c r="BH985" s="41"/>
      <c r="BI985" s="41"/>
      <c r="BJ985" s="41"/>
      <c r="BK985" s="41"/>
      <c r="BL985" s="41"/>
      <c r="BM985" s="41"/>
      <c r="BN985" s="41"/>
      <c r="BO985" s="41"/>
      <c r="BP985" s="41"/>
      <c r="BQ985" s="41"/>
      <c r="BR985" s="41"/>
      <c r="BS985" s="41"/>
      <c r="BT985" s="41"/>
      <c r="BU985" s="41"/>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502"/>
      <c r="AL986" s="502"/>
      <c r="AM986" s="40"/>
      <c r="AN986" s="40"/>
      <c r="AO986" s="40"/>
      <c r="AP986" s="40"/>
      <c r="AQ986" s="40"/>
      <c r="AR986" s="40"/>
      <c r="AS986" s="40"/>
      <c r="AT986" s="40"/>
      <c r="AU986" s="40"/>
      <c r="AV986" s="40"/>
      <c r="AW986" s="40"/>
      <c r="AX986" s="40"/>
      <c r="AY986" s="41"/>
      <c r="AZ986" s="41"/>
      <c r="BA986" s="41"/>
      <c r="BB986" s="41"/>
      <c r="BC986" s="41"/>
      <c r="BD986" s="41"/>
      <c r="BE986" s="41"/>
      <c r="BF986" s="41"/>
      <c r="BG986" s="41"/>
      <c r="BH986" s="41"/>
      <c r="BI986" s="41"/>
      <c r="BJ986" s="41"/>
      <c r="BK986" s="41"/>
      <c r="BL986" s="41"/>
      <c r="BM986" s="41"/>
      <c r="BN986" s="41"/>
      <c r="BO986" s="41"/>
      <c r="BP986" s="41"/>
      <c r="BQ986" s="41"/>
      <c r="BR986" s="41"/>
      <c r="BS986" s="41"/>
      <c r="BT986" s="41"/>
      <c r="BU986" s="41"/>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502"/>
      <c r="AL987" s="502"/>
      <c r="AM987" s="40"/>
      <c r="AN987" s="40"/>
      <c r="AO987" s="40"/>
      <c r="AP987" s="40"/>
      <c r="AQ987" s="40"/>
      <c r="AR987" s="40"/>
      <c r="AS987" s="40"/>
      <c r="AT987" s="40"/>
      <c r="AU987" s="40"/>
      <c r="AV987" s="40"/>
      <c r="AW987" s="40"/>
      <c r="AX987" s="40"/>
      <c r="AY987" s="41"/>
      <c r="AZ987" s="41"/>
      <c r="BA987" s="41"/>
      <c r="BB987" s="41"/>
      <c r="BC987" s="41"/>
      <c r="BD987" s="41"/>
      <c r="BE987" s="41"/>
      <c r="BF987" s="41"/>
      <c r="BG987" s="41"/>
      <c r="BH987" s="41"/>
      <c r="BI987" s="41"/>
      <c r="BJ987" s="41"/>
      <c r="BK987" s="41"/>
      <c r="BL987" s="41"/>
      <c r="BM987" s="41"/>
      <c r="BN987" s="41"/>
      <c r="BO987" s="41"/>
      <c r="BP987" s="41"/>
      <c r="BQ987" s="41"/>
      <c r="BR987" s="41"/>
      <c r="BS987" s="41"/>
      <c r="BT987" s="41"/>
      <c r="BU987" s="41"/>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502"/>
      <c r="AL988" s="502"/>
      <c r="AM988" s="40"/>
      <c r="AN988" s="40"/>
      <c r="AO988" s="40"/>
      <c r="AP988" s="40"/>
      <c r="AQ988" s="40"/>
      <c r="AR988" s="40"/>
      <c r="AS988" s="40"/>
      <c r="AT988" s="40"/>
      <c r="AU988" s="40"/>
      <c r="AV988" s="40"/>
      <c r="AW988" s="40"/>
      <c r="AX988" s="40"/>
      <c r="AY988" s="41"/>
      <c r="AZ988" s="41"/>
      <c r="BA988" s="41"/>
      <c r="BB988" s="41"/>
      <c r="BC988" s="41"/>
      <c r="BD988" s="41"/>
      <c r="BE988" s="41"/>
      <c r="BF988" s="41"/>
      <c r="BG988" s="41"/>
      <c r="BH988" s="41"/>
      <c r="BI988" s="41"/>
      <c r="BJ988" s="41"/>
      <c r="BK988" s="41"/>
      <c r="BL988" s="41"/>
      <c r="BM988" s="41"/>
      <c r="BN988" s="41"/>
      <c r="BO988" s="41"/>
      <c r="BP988" s="41"/>
      <c r="BQ988" s="41"/>
      <c r="BR988" s="41"/>
      <c r="BS988" s="41"/>
      <c r="BT988" s="41"/>
      <c r="BU988" s="41"/>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502"/>
      <c r="AL989" s="502"/>
      <c r="AM989" s="40"/>
      <c r="AN989" s="40"/>
      <c r="AO989" s="40"/>
      <c r="AP989" s="40"/>
      <c r="AQ989" s="40"/>
      <c r="AR989" s="40"/>
      <c r="AS989" s="40"/>
      <c r="AT989" s="40"/>
      <c r="AU989" s="40"/>
      <c r="AV989" s="40"/>
      <c r="AW989" s="40"/>
      <c r="AX989" s="40"/>
      <c r="AY989" s="41"/>
      <c r="AZ989" s="41"/>
      <c r="BA989" s="41"/>
      <c r="BB989" s="41"/>
      <c r="BC989" s="41"/>
      <c r="BD989" s="41"/>
      <c r="BE989" s="41"/>
      <c r="BF989" s="41"/>
      <c r="BG989" s="41"/>
      <c r="BH989" s="41"/>
      <c r="BI989" s="41"/>
      <c r="BJ989" s="41"/>
      <c r="BK989" s="41"/>
      <c r="BL989" s="41"/>
      <c r="BM989" s="41"/>
      <c r="BN989" s="41"/>
      <c r="BO989" s="41"/>
      <c r="BP989" s="41"/>
      <c r="BQ989" s="41"/>
      <c r="BR989" s="41"/>
      <c r="BS989" s="41"/>
      <c r="BT989" s="41"/>
      <c r="BU989" s="41"/>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502"/>
      <c r="AL990" s="502"/>
      <c r="AM990" s="40"/>
      <c r="AN990" s="40"/>
      <c r="AO990" s="40"/>
      <c r="AP990" s="40"/>
      <c r="AQ990" s="40"/>
      <c r="AR990" s="40"/>
      <c r="AS990" s="40"/>
      <c r="AT990" s="40"/>
      <c r="AU990" s="40"/>
      <c r="AV990" s="40"/>
      <c r="AW990" s="40"/>
      <c r="AX990" s="40"/>
      <c r="AY990" s="41"/>
      <c r="AZ990" s="41"/>
      <c r="BA990" s="41"/>
      <c r="BB990" s="41"/>
      <c r="BC990" s="41"/>
      <c r="BD990" s="41"/>
      <c r="BE990" s="41"/>
      <c r="BF990" s="41"/>
      <c r="BG990" s="41"/>
      <c r="BH990" s="41"/>
      <c r="BI990" s="41"/>
      <c r="BJ990" s="41"/>
      <c r="BK990" s="41"/>
      <c r="BL990" s="41"/>
      <c r="BM990" s="41"/>
      <c r="BN990" s="41"/>
      <c r="BO990" s="41"/>
      <c r="BP990" s="41"/>
      <c r="BQ990" s="41"/>
      <c r="BR990" s="41"/>
      <c r="BS990" s="41"/>
      <c r="BT990" s="41"/>
      <c r="BU990" s="41"/>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502"/>
      <c r="AL991" s="502"/>
      <c r="AM991" s="40"/>
      <c r="AN991" s="40"/>
      <c r="AO991" s="40"/>
      <c r="AP991" s="40"/>
      <c r="AQ991" s="40"/>
      <c r="AR991" s="40"/>
      <c r="AS991" s="40"/>
      <c r="AT991" s="40"/>
      <c r="AU991" s="40"/>
      <c r="AV991" s="40"/>
      <c r="AW991" s="40"/>
      <c r="AX991" s="40"/>
      <c r="AY991" s="41"/>
      <c r="AZ991" s="41"/>
      <c r="BA991" s="41"/>
      <c r="BB991" s="41"/>
      <c r="BC991" s="41"/>
      <c r="BD991" s="41"/>
      <c r="BE991" s="41"/>
      <c r="BF991" s="41"/>
      <c r="BG991" s="41"/>
      <c r="BH991" s="41"/>
      <c r="BI991" s="41"/>
      <c r="BJ991" s="41"/>
      <c r="BK991" s="41"/>
      <c r="BL991" s="41"/>
      <c r="BM991" s="41"/>
      <c r="BN991" s="41"/>
      <c r="BO991" s="41"/>
      <c r="BP991" s="41"/>
      <c r="BQ991" s="41"/>
      <c r="BR991" s="41"/>
      <c r="BS991" s="41"/>
      <c r="BT991" s="41"/>
      <c r="BU991" s="41"/>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502"/>
      <c r="AL992" s="502"/>
      <c r="AM992" s="40"/>
      <c r="AN992" s="40"/>
      <c r="AO992" s="40"/>
      <c r="AP992" s="40"/>
      <c r="AQ992" s="40"/>
      <c r="AR992" s="40"/>
      <c r="AS992" s="40"/>
      <c r="AT992" s="40"/>
      <c r="AU992" s="40"/>
      <c r="AV992" s="40"/>
      <c r="AW992" s="40"/>
      <c r="AX992" s="40"/>
      <c r="AY992" s="41"/>
      <c r="AZ992" s="41"/>
      <c r="BA992" s="41"/>
      <c r="BB992" s="41"/>
      <c r="BC992" s="41"/>
      <c r="BD992" s="41"/>
      <c r="BE992" s="41"/>
      <c r="BF992" s="41"/>
      <c r="BG992" s="41"/>
      <c r="BH992" s="41"/>
      <c r="BI992" s="41"/>
      <c r="BJ992" s="41"/>
      <c r="BK992" s="41"/>
      <c r="BL992" s="41"/>
      <c r="BM992" s="41"/>
      <c r="BN992" s="41"/>
      <c r="BO992" s="41"/>
      <c r="BP992" s="41"/>
      <c r="BQ992" s="41"/>
      <c r="BR992" s="41"/>
      <c r="BS992" s="41"/>
      <c r="BT992" s="41"/>
      <c r="BU992" s="41"/>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502"/>
      <c r="AL993" s="502"/>
      <c r="AM993" s="40"/>
      <c r="AN993" s="40"/>
      <c r="AO993" s="40"/>
      <c r="AP993" s="40"/>
      <c r="AQ993" s="40"/>
      <c r="AR993" s="40"/>
      <c r="AS993" s="40"/>
      <c r="AT993" s="40"/>
      <c r="AU993" s="40"/>
      <c r="AV993" s="40"/>
      <c r="AW993" s="40"/>
      <c r="AX993" s="40"/>
      <c r="AY993" s="41"/>
      <c r="AZ993" s="41"/>
      <c r="BA993" s="41"/>
      <c r="BB993" s="41"/>
      <c r="BC993" s="41"/>
      <c r="BD993" s="41"/>
      <c r="BE993" s="41"/>
      <c r="BF993" s="41"/>
      <c r="BG993" s="41"/>
      <c r="BH993" s="41"/>
      <c r="BI993" s="41"/>
      <c r="BJ993" s="41"/>
      <c r="BK993" s="41"/>
      <c r="BL993" s="41"/>
      <c r="BM993" s="41"/>
      <c r="BN993" s="41"/>
      <c r="BO993" s="41"/>
      <c r="BP993" s="41"/>
      <c r="BQ993" s="41"/>
      <c r="BR993" s="41"/>
      <c r="BS993" s="41"/>
      <c r="BT993" s="41"/>
      <c r="BU993" s="41"/>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502"/>
      <c r="AL994" s="502"/>
      <c r="AM994" s="40"/>
      <c r="AN994" s="40"/>
      <c r="AO994" s="40"/>
      <c r="AP994" s="40"/>
      <c r="AQ994" s="40"/>
      <c r="AR994" s="40"/>
      <c r="AS994" s="40"/>
      <c r="AT994" s="40"/>
      <c r="AU994" s="40"/>
      <c r="AV994" s="40"/>
      <c r="AW994" s="40"/>
      <c r="AX994" s="40"/>
      <c r="AY994" s="41"/>
      <c r="AZ994" s="41"/>
      <c r="BA994" s="41"/>
      <c r="BB994" s="41"/>
      <c r="BC994" s="41"/>
      <c r="BD994" s="41"/>
      <c r="BE994" s="41"/>
      <c r="BF994" s="41"/>
      <c r="BG994" s="41"/>
      <c r="BH994" s="41"/>
      <c r="BI994" s="41"/>
      <c r="BJ994" s="41"/>
      <c r="BK994" s="41"/>
      <c r="BL994" s="41"/>
      <c r="BM994" s="41"/>
      <c r="BN994" s="41"/>
      <c r="BO994" s="41"/>
      <c r="BP994" s="41"/>
      <c r="BQ994" s="41"/>
      <c r="BR994" s="41"/>
      <c r="BS994" s="41"/>
      <c r="BT994" s="41"/>
      <c r="BU994" s="41"/>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502"/>
      <c r="AL995" s="502"/>
      <c r="AM995" s="40"/>
      <c r="AN995" s="40"/>
      <c r="AO995" s="40"/>
      <c r="AP995" s="40"/>
      <c r="AQ995" s="40"/>
      <c r="AR995" s="40"/>
      <c r="AS995" s="40"/>
      <c r="AT995" s="40"/>
      <c r="AU995" s="40"/>
      <c r="AV995" s="40"/>
      <c r="AW995" s="40"/>
      <c r="AX995" s="40"/>
      <c r="AY995" s="41"/>
      <c r="AZ995" s="41"/>
      <c r="BA995" s="41"/>
      <c r="BB995" s="41"/>
      <c r="BC995" s="41"/>
      <c r="BD995" s="41"/>
      <c r="BE995" s="41"/>
      <c r="BF995" s="41"/>
      <c r="BG995" s="41"/>
      <c r="BH995" s="41"/>
      <c r="BI995" s="41"/>
      <c r="BJ995" s="41"/>
      <c r="BK995" s="41"/>
      <c r="BL995" s="41"/>
      <c r="BM995" s="41"/>
      <c r="BN995" s="41"/>
      <c r="BO995" s="41"/>
      <c r="BP995" s="41"/>
      <c r="BQ995" s="41"/>
      <c r="BR995" s="41"/>
      <c r="BS995" s="41"/>
      <c r="BT995" s="41"/>
      <c r="BU995" s="41"/>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502"/>
      <c r="AL996" s="502"/>
      <c r="AM996" s="40"/>
      <c r="AN996" s="40"/>
      <c r="AO996" s="40"/>
      <c r="AP996" s="40"/>
      <c r="AQ996" s="40"/>
      <c r="AR996" s="40"/>
      <c r="AS996" s="40"/>
      <c r="AT996" s="40"/>
      <c r="AU996" s="40"/>
      <c r="AV996" s="40"/>
      <c r="AW996" s="40"/>
      <c r="AX996" s="40"/>
      <c r="AY996" s="41"/>
      <c r="AZ996" s="41"/>
      <c r="BA996" s="41"/>
      <c r="BB996" s="41"/>
      <c r="BC996" s="41"/>
      <c r="BD996" s="41"/>
      <c r="BE996" s="41"/>
      <c r="BF996" s="41"/>
      <c r="BG996" s="41"/>
      <c r="BH996" s="41"/>
      <c r="BI996" s="41"/>
      <c r="BJ996" s="41"/>
      <c r="BK996" s="41"/>
      <c r="BL996" s="41"/>
      <c r="BM996" s="41"/>
      <c r="BN996" s="41"/>
      <c r="BO996" s="41"/>
      <c r="BP996" s="41"/>
      <c r="BQ996" s="41"/>
      <c r="BR996" s="41"/>
      <c r="BS996" s="41"/>
      <c r="BT996" s="41"/>
      <c r="BU996" s="41"/>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502"/>
      <c r="AL997" s="502"/>
      <c r="AM997" s="40"/>
      <c r="AN997" s="40"/>
      <c r="AO997" s="40"/>
      <c r="AP997" s="40"/>
      <c r="AQ997" s="40"/>
      <c r="AR997" s="40"/>
      <c r="AS997" s="40"/>
      <c r="AT997" s="40"/>
      <c r="AU997" s="40"/>
      <c r="AV997" s="40"/>
      <c r="AW997" s="40"/>
      <c r="AX997" s="40"/>
      <c r="AY997" s="41"/>
      <c r="AZ997" s="41"/>
      <c r="BA997" s="41"/>
      <c r="BB997" s="41"/>
      <c r="BC997" s="41"/>
      <c r="BD997" s="41"/>
      <c r="BE997" s="41"/>
      <c r="BF997" s="41"/>
      <c r="BG997" s="41"/>
      <c r="BH997" s="41"/>
      <c r="BI997" s="41"/>
      <c r="BJ997" s="41"/>
      <c r="BK997" s="41"/>
      <c r="BL997" s="41"/>
      <c r="BM997" s="41"/>
      <c r="BN997" s="41"/>
      <c r="BO997" s="41"/>
      <c r="BP997" s="41"/>
      <c r="BQ997" s="41"/>
      <c r="BR997" s="41"/>
      <c r="BS997" s="41"/>
      <c r="BT997" s="41"/>
      <c r="BU997" s="41"/>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502"/>
      <c r="AL998" s="502"/>
      <c r="AM998" s="40"/>
      <c r="AN998" s="40"/>
      <c r="AO998" s="40"/>
      <c r="AP998" s="40"/>
      <c r="AQ998" s="40"/>
      <c r="AR998" s="40"/>
      <c r="AS998" s="40"/>
      <c r="AT998" s="40"/>
      <c r="AU998" s="40"/>
      <c r="AV998" s="40"/>
      <c r="AW998" s="40"/>
      <c r="AX998" s="40"/>
      <c r="AY998" s="41"/>
      <c r="AZ998" s="41"/>
      <c r="BA998" s="41"/>
      <c r="BB998" s="41"/>
      <c r="BC998" s="41"/>
      <c r="BD998" s="41"/>
      <c r="BE998" s="41"/>
      <c r="BF998" s="41"/>
      <c r="BG998" s="41"/>
      <c r="BH998" s="41"/>
      <c r="BI998" s="41"/>
      <c r="BJ998" s="41"/>
      <c r="BK998" s="41"/>
      <c r="BL998" s="41"/>
      <c r="BM998" s="41"/>
      <c r="BN998" s="41"/>
      <c r="BO998" s="41"/>
      <c r="BP998" s="41"/>
      <c r="BQ998" s="41"/>
      <c r="BR998" s="41"/>
      <c r="BS998" s="41"/>
      <c r="BT998" s="41"/>
      <c r="BU998" s="41"/>
    </row>
  </sheetData>
  <mergeCells count="35">
    <mergeCell ref="AY5:BA5"/>
    <mergeCell ref="F6:R6"/>
    <mergeCell ref="U6:U8"/>
    <mergeCell ref="V6:V8"/>
    <mergeCell ref="W6:Z7"/>
    <mergeCell ref="AA6:AE7"/>
    <mergeCell ref="AY6:BA7"/>
    <mergeCell ref="AF6:AJ7"/>
    <mergeCell ref="AK6:AO7"/>
    <mergeCell ref="AP6:AT7"/>
    <mergeCell ref="AU6:AW7"/>
    <mergeCell ref="O7:P7"/>
    <mergeCell ref="Q7:R8"/>
    <mergeCell ref="F7:J7"/>
    <mergeCell ref="U9:U10"/>
    <mergeCell ref="V9:V10"/>
    <mergeCell ref="K7:K8"/>
    <mergeCell ref="L7:L8"/>
    <mergeCell ref="M7:N8"/>
    <mergeCell ref="U12:U13"/>
    <mergeCell ref="V12:V13"/>
    <mergeCell ref="A1:B4"/>
    <mergeCell ref="C1:Q1"/>
    <mergeCell ref="C2:Q2"/>
    <mergeCell ref="C3:Q3"/>
    <mergeCell ref="C4:J4"/>
    <mergeCell ref="K4:Q4"/>
    <mergeCell ref="A6:E6"/>
    <mergeCell ref="A7:A8"/>
    <mergeCell ref="B7:B8"/>
    <mergeCell ref="C7:C8"/>
    <mergeCell ref="D7:D8"/>
    <mergeCell ref="E7:E8"/>
    <mergeCell ref="S7:S8"/>
    <mergeCell ref="T7:T8"/>
  </mergeCells>
  <dataValidations count="36">
    <dataValidation type="list" allowBlank="1" showErrorMessage="1" sqref="X5:AG5" xr:uid="{00000000-0002-0000-0300-000000000000}">
      <formula1>Meses</formula1>
    </dataValidation>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D6A78301-C269-4D86-9BA0-48958F92C3D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6821E937-E26B-433D-AA66-383CFBB4C4CA}"/>
    <dataValidation allowBlank="1" showInputMessage="1" showErrorMessage="1" prompt="Corresponde al ODS Primario al cual está relacionada la meta PDD. Esta información será diligenciada por la OAPI conforme a la matriz final definida conjuntamente con la SDP." sqref="K7:K8" xr:uid="{8A752AAD-7066-4D89-B55E-27AA371D2551}"/>
    <dataValidation allowBlank="1" showInputMessage="1" showErrorMessage="1" prompt="Corresponde a la meta del ODS Primario al cual está relacionada la meta PDD. Esta información será diligenciada por la Oficina Asesora de Planeación Institucional." sqref="L7:L8" xr:uid="{B07A64ED-840A-443D-8E06-AF868B463CD2}"/>
    <dataValidation allowBlank="1" showInputMessage="1" showErrorMessage="1" prompt="Relacionar el nombre de la meta plan de desarrollo - PDD tal y como se aparece en el sistema SEGPLAN." sqref="V6:V8" xr:uid="{C9A8EBC9-3D16-402A-B470-4F71C2C64ABD}"/>
    <dataValidation allowBlank="1" showInputMessage="1" showErrorMessage="1" prompt="Relacionar el número de la meta plan de desarrollo - PDD tal y como se aparece en el sistema SEGPLAN." sqref="U6:U8" xr:uid="{3A59F296-684F-453B-A93A-CF7332C5FA0E}"/>
    <dataValidation allowBlank="1" showInputMessage="1" showErrorMessage="1" prompt="Muestra los resultados de la ejecución frente a la programación" sqref="AM8 AC8 BA8 AR8 AH8" xr:uid="{DA929123-406A-4CB7-831A-9E79743181AA}"/>
    <dataValidation allowBlank="1" showInputMessage="1" showErrorMessage="1" prompt="Corresponde a la magnitud TOTAL ejecutada en la vigencia." sqref="AZ8" xr:uid="{97F113C3-F5D9-4837-8199-B7CC56C3326F}"/>
    <dataValidation allowBlank="1" showInputMessage="1" showErrorMessage="1" prompt="Corresponde a la magnitud TOTAL programada para la vigencia. Debe guardar coherencia con la magnitud relacionada en la columna Z." sqref="AY8" xr:uid="{177DA64F-F1EF-4249-83A4-6A0C20B490B1}"/>
    <dataValidation allowBlank="1" showInputMessage="1" showErrorMessage="1" prompt="Relacione el link de la carpeta donde se cargarán las evidencias que dan cuenta de la gestión trimestral. " sqref="AT8 AE8 AO8 AJ8" xr:uid="{D0A560C2-4B0C-4235-BDD7-9C8F9E69325E}"/>
    <dataValidation allowBlank="1" showInputMessage="1" showErrorMessage="1" prompt="Relacionar el código de la actividad. El código es asignado por SEGPLAN, y debe guardar coherencia con el registrado en la hoja de vidad de indicador._x000a_" sqref="W8" xr:uid="{DC9C6FD5-E4D4-4CFF-8428-3C1EAFAC78FC}"/>
    <dataValidation allowBlank="1" showInputMessage="1" showErrorMessage="1" prompt="Relacionar el nombre de la actividad del proyecto. Debe guardar coherencia con el registrado en la hoja de vida de indicador." sqref="X8" xr:uid="{EF1E1BB8-0C68-4F72-9268-49DF1851CFC1}"/>
    <dataValidation allowBlank="1" showInputMessage="1" showErrorMessage="1" prompt="Corresponde a la magnitud ejecutada para el segundo trimestre. Tener presente si ésta depende o no del avance de las actividades de la pestaña 2." sqref="AG8" xr:uid="{6575C6D5-E1B4-44E7-A20F-B8910A5DEFCE}"/>
    <dataValidation allowBlank="1" showInputMessage="1" showErrorMessage="1" prompt="Corresponde a la magnitud programada para el segundo trimestre. Tener presente si ésta depende o no del avance de las actividades de la pestaña 2." sqref="AF8" xr:uid="{CCD70D49-EDCC-4B82-BA29-BD6E2ADD1621}"/>
    <dataValidation allowBlank="1" showInputMessage="1" showErrorMessage="1" prompt="Corresponde a la magnitud ejecutada para el primer trimestre. Tener presente si ésta depende o no del avance de las actividades de la pestaña 2." sqref="AB8" xr:uid="{6E054A0B-5211-4034-99A3-AA02DDD0E936}"/>
    <dataValidation allowBlank="1" showInputMessage="1" showErrorMessage="1" prompt="Corresponde a la magnitud programada para el primer trimestre. Tener presente si ésta depende o no del avance de las actividades de la pestaña 2." sqref="AA8" xr:uid="{C616C483-944A-486B-9A2A-DFA6E58470FC}"/>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3B2F2607-3D5B-4592-9DA1-CA9F61B97E62}"/>
    <dataValidation allowBlank="1" showInputMessage="1" showErrorMessage="1" prompt="Ingrese la magnitud  programada en la vigencia para el cumplimiento de la actividad." sqref="Y8" xr:uid="{71A17C59-E657-499D-AA15-E0E82909378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442F08B2-2FE7-4512-AC72-33C2ACA6DBD6}"/>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36B13B25-3047-4EBE-804D-599E7A49B7DD}"/>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71DBC32F-F13F-48E6-88F6-217C60CBF34C}"/>
    <dataValidation allowBlank="1" showInputMessage="1" showErrorMessage="1" prompt="Corresponde a la magnitud ejecutada para el tercer trimestre. Tener presente si ésta depende o no del avance de las actividades de la pestaña 2." sqref="AL8" xr:uid="{9BBAB186-01B1-4532-9AB2-75843B604932}"/>
    <dataValidation allowBlank="1" showInputMessage="1" showErrorMessage="1" prompt="Corresponde a la magnitud programada para el tercer trimestre. Tener presente si ésta depende o no del avance de las actividades de la pestaña 2." sqref="AK8" xr:uid="{6C9164EC-E4C6-4D8A-92CF-F6F474DE2BF3}"/>
    <dataValidation allowBlank="1" showInputMessage="1" showErrorMessage="1" prompt="Corresponde a la magnitud programada para el cuarto trimestre. Tener presente si ésta depende o no del avance de las actividades de la pestaña 2." sqref="AP8" xr:uid="{F6746F92-14DD-4FD0-A1D6-6CCA0B1451DF}"/>
    <dataValidation allowBlank="1" showInputMessage="1" showErrorMessage="1" prompt="Corresponde a la magnitud ejecutada para el cuarto trimestre. Tener presente si ésta depende o no del avance de las actividades de la pestaña 2." sqref="AQ8" xr:uid="{E15A2BA7-C42C-4BB6-BCFF-6FD9786B1687}"/>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CD633FDB-B923-455C-8347-CB56DE82C405}"/>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38494B5-846B-4086-885E-9B7211F45749}"/>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304AF5D-C6C6-4236-80B6-EAB8A532198C}"/>
    <dataValidation allowBlank="1" showInputMessage="1" showErrorMessage="1" prompt="Escoja el objetivo estratégico de la lista desplegable conforme a la actividad." sqref="C7:C8" xr:uid="{ACE984E1-6E79-42C7-B4FD-89676227EFA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B3983661-BF72-446B-9F54-BE41D25F7A58}"/>
    <dataValidation allowBlank="1" showInputMessage="1" showErrorMessage="1" prompt="Escoja el componente de la lista desplegable conforme a la actividad." sqref="A7:B8" xr:uid="{43012E17-8E4E-4632-8E36-B7D9D44FA32F}"/>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71A59925-B72A-4A5C-A0F5-AEE2C1A56454}"/>
    <dataValidation allowBlank="1" showInputMessage="1" showErrorMessage="1" prompt="Validar si la meta PDD y/o actividad proyecto de inversión aportan a los Resultdos y/o Productos de política pública en los que participa la entidad. Anteponga Meta PDD y/o actividad PI, según el caso. " sqref="Q7" xr:uid="{7B6DBAA6-5D4B-48FA-877E-B0DDDECCC265}"/>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para PIIP de cada proyecto." sqref="T7:T8" xr:uid="{609BA363-4038-4477-B3FC-580A14302C57}"/>
    <dataValidation allowBlank="1" showInputMessage="1" showErrorMessage="1" prompt="Relacionar el código del Producto al cual le aporta la actividad proyecto de inversión. Si la actividad no aporta diligenciar con N.A. Los productos se encuentran relacionados en el formato de reporte para PIIP de cada proyecto." sqref="S7:S8" xr:uid="{02592683-3AF8-411C-B5DA-FE21E42B6C44}"/>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8"/>
  <sheetViews>
    <sheetView showGridLines="0" zoomScale="70" zoomScaleNormal="70" workbookViewId="0">
      <selection activeCell="J11" sqref="J11"/>
    </sheetView>
  </sheetViews>
  <sheetFormatPr baseColWidth="10" defaultColWidth="14.42578125" defaultRowHeight="15" customHeight="1" x14ac:dyDescent="0.25"/>
  <cols>
    <col min="1" max="1" width="17.28515625" style="363" customWidth="1"/>
    <col min="2" max="2" width="16.28515625" style="471" customWidth="1"/>
    <col min="3" max="3" width="19.42578125" style="363" customWidth="1"/>
    <col min="4" max="5" width="13.42578125" style="363" customWidth="1"/>
    <col min="6" max="6" width="15.42578125" style="375" customWidth="1"/>
    <col min="7" max="8" width="15.42578125" style="363" customWidth="1"/>
    <col min="9" max="9" width="13.28515625" style="363" customWidth="1"/>
    <col min="10" max="10" width="11.140625" style="363" customWidth="1"/>
    <col min="11" max="11" width="12" style="363" customWidth="1"/>
    <col min="12" max="12" width="13.28515625" style="363" customWidth="1"/>
    <col min="13" max="14" width="11" style="363" customWidth="1"/>
    <col min="15" max="15" width="21.28515625" style="363" customWidth="1"/>
    <col min="16" max="16" width="25.28515625" style="363" customWidth="1"/>
    <col min="17" max="17" width="19.7109375" style="363" hidden="1" customWidth="1"/>
    <col min="18" max="18" width="24.7109375" style="363" hidden="1" customWidth="1"/>
    <col min="19" max="19" width="18.7109375" style="363" hidden="1" customWidth="1"/>
    <col min="20" max="20" width="22.42578125" style="498" customWidth="1"/>
    <col min="21" max="21" width="15.5703125" style="363" customWidth="1"/>
    <col min="22" max="22" width="22.28515625" style="363" customWidth="1"/>
    <col min="23" max="23" width="20.28515625" style="363" hidden="1" customWidth="1"/>
    <col min="24" max="24" width="25.85546875" style="363" hidden="1" customWidth="1"/>
    <col min="25" max="25" width="23.85546875" style="363" hidden="1" customWidth="1"/>
    <col min="26" max="26" width="23" style="363" customWidth="1"/>
    <col min="27" max="27" width="19.28515625" style="363" customWidth="1"/>
    <col min="28" max="28" width="23" style="363" customWidth="1"/>
    <col min="29" max="29" width="27.7109375" style="363" customWidth="1"/>
    <col min="30" max="30" width="20.140625" style="363" hidden="1" customWidth="1"/>
    <col min="31" max="31" width="22.28515625" style="363" hidden="1" customWidth="1"/>
    <col min="32" max="32" width="20.85546875" style="363" hidden="1" customWidth="1"/>
    <col min="33" max="33" width="18" style="363" customWidth="1"/>
    <col min="34" max="34" width="19.140625" style="363" customWidth="1"/>
    <col min="35" max="35" width="18.85546875" style="363" customWidth="1"/>
    <col min="36" max="36" width="17.85546875" style="363" customWidth="1"/>
    <col min="37" max="37" width="11.42578125" style="363" customWidth="1"/>
    <col min="38" max="16384" width="14.42578125" style="363"/>
  </cols>
  <sheetData>
    <row r="1" spans="1:37" ht="23.25" customHeight="1" x14ac:dyDescent="0.25">
      <c r="A1" s="629"/>
      <c r="B1" s="965"/>
      <c r="C1" s="970" t="s">
        <v>0</v>
      </c>
      <c r="D1" s="970"/>
      <c r="E1" s="970"/>
      <c r="F1" s="970"/>
      <c r="G1" s="970"/>
      <c r="H1" s="970"/>
      <c r="I1" s="970"/>
      <c r="J1" s="970"/>
      <c r="K1" s="970"/>
      <c r="L1" s="970"/>
      <c r="M1" s="970"/>
      <c r="N1" s="970"/>
      <c r="O1" s="970"/>
      <c r="P1" s="970"/>
      <c r="Q1" s="970"/>
      <c r="R1" s="362"/>
      <c r="S1" s="362"/>
      <c r="T1" s="493"/>
      <c r="U1" s="362"/>
      <c r="V1" s="362"/>
      <c r="W1" s="362"/>
      <c r="X1" s="362"/>
      <c r="Y1" s="362"/>
      <c r="Z1" s="362"/>
      <c r="AA1" s="362"/>
      <c r="AB1" s="362"/>
      <c r="AC1" s="362"/>
    </row>
    <row r="2" spans="1:37" ht="23.25" customHeight="1" x14ac:dyDescent="0.25">
      <c r="A2" s="966"/>
      <c r="B2" s="967"/>
      <c r="C2" s="970" t="s">
        <v>1</v>
      </c>
      <c r="D2" s="970"/>
      <c r="E2" s="970"/>
      <c r="F2" s="970"/>
      <c r="G2" s="970"/>
      <c r="H2" s="970"/>
      <c r="I2" s="970"/>
      <c r="J2" s="970"/>
      <c r="K2" s="970"/>
      <c r="L2" s="970"/>
      <c r="M2" s="970"/>
      <c r="N2" s="970"/>
      <c r="O2" s="970"/>
      <c r="P2" s="970"/>
      <c r="Q2" s="970"/>
      <c r="R2" s="362"/>
      <c r="S2" s="362"/>
      <c r="T2" s="493"/>
      <c r="U2" s="362"/>
      <c r="V2" s="362"/>
      <c r="W2" s="362"/>
      <c r="X2" s="362"/>
      <c r="Y2" s="362"/>
      <c r="Z2" s="362"/>
      <c r="AA2" s="362"/>
      <c r="AB2" s="362"/>
      <c r="AC2" s="362"/>
    </row>
    <row r="3" spans="1:37" ht="23.25" customHeight="1" x14ac:dyDescent="0.25">
      <c r="A3" s="966"/>
      <c r="B3" s="967"/>
      <c r="C3" s="970" t="s">
        <v>2</v>
      </c>
      <c r="D3" s="970"/>
      <c r="E3" s="970"/>
      <c r="F3" s="970"/>
      <c r="G3" s="970"/>
      <c r="H3" s="970"/>
      <c r="I3" s="970"/>
      <c r="J3" s="970"/>
      <c r="K3" s="970"/>
      <c r="L3" s="970"/>
      <c r="M3" s="970"/>
      <c r="N3" s="970"/>
      <c r="O3" s="970"/>
      <c r="P3" s="970"/>
      <c r="Q3" s="970"/>
      <c r="R3" s="362"/>
      <c r="S3" s="362"/>
      <c r="T3" s="493"/>
      <c r="U3" s="362"/>
      <c r="V3" s="362"/>
      <c r="W3" s="362"/>
      <c r="X3" s="362"/>
      <c r="Y3" s="362"/>
      <c r="Z3" s="362"/>
      <c r="AA3" s="362"/>
      <c r="AB3" s="362"/>
      <c r="AC3" s="362"/>
    </row>
    <row r="4" spans="1:37" ht="23.25" customHeight="1" x14ac:dyDescent="0.25">
      <c r="A4" s="968"/>
      <c r="B4" s="969"/>
      <c r="C4" s="972" t="s">
        <v>1014</v>
      </c>
      <c r="D4" s="973"/>
      <c r="E4" s="973"/>
      <c r="F4" s="973"/>
      <c r="G4" s="973"/>
      <c r="H4" s="973"/>
      <c r="I4" s="973"/>
      <c r="J4" s="973"/>
      <c r="K4" s="973"/>
      <c r="L4" s="973"/>
      <c r="M4" s="973"/>
      <c r="N4" s="973"/>
      <c r="O4" s="974"/>
      <c r="P4" s="971" t="s">
        <v>1083</v>
      </c>
      <c r="Q4" s="971"/>
      <c r="R4" s="362"/>
      <c r="S4" s="362"/>
      <c r="T4" s="493"/>
      <c r="U4" s="362"/>
      <c r="V4" s="362"/>
      <c r="W4" s="362"/>
      <c r="X4" s="364"/>
      <c r="Y4" s="362"/>
      <c r="Z4" s="362"/>
      <c r="AA4" s="362"/>
      <c r="AB4" s="362"/>
      <c r="AC4" s="362"/>
    </row>
    <row r="5" spans="1:37" ht="15.75" customHeight="1" x14ac:dyDescent="0.25">
      <c r="A5" s="365"/>
      <c r="B5" s="469"/>
      <c r="C5" s="366"/>
      <c r="D5" s="365"/>
      <c r="E5" s="365"/>
      <c r="F5" s="367"/>
      <c r="G5" s="365"/>
      <c r="H5" s="365"/>
      <c r="I5" s="365"/>
      <c r="J5" s="365"/>
      <c r="K5" s="365"/>
      <c r="L5" s="365"/>
      <c r="M5" s="365"/>
      <c r="N5" s="365"/>
      <c r="O5" s="365"/>
      <c r="P5" s="362"/>
      <c r="Q5" s="362"/>
      <c r="R5" s="362"/>
      <c r="S5" s="362"/>
      <c r="T5" s="493"/>
      <c r="U5" s="362"/>
      <c r="V5" s="362"/>
      <c r="W5" s="362"/>
      <c r="X5" s="362"/>
      <c r="Y5" s="362"/>
      <c r="Z5" s="362"/>
      <c r="AA5" s="362"/>
      <c r="AB5" s="362"/>
      <c r="AC5" s="362"/>
      <c r="AD5" s="362"/>
      <c r="AE5" s="362"/>
      <c r="AF5" s="362"/>
      <c r="AG5" s="362"/>
      <c r="AH5" s="362"/>
      <c r="AI5" s="362"/>
      <c r="AJ5" s="362"/>
      <c r="AK5" s="362"/>
    </row>
    <row r="6" spans="1:37" ht="12.75" customHeight="1" x14ac:dyDescent="0.25">
      <c r="A6" s="365"/>
      <c r="B6" s="470"/>
      <c r="C6" s="366"/>
      <c r="D6" s="365"/>
      <c r="E6" s="365"/>
      <c r="F6" s="367"/>
      <c r="G6" s="365"/>
      <c r="H6" s="365"/>
      <c r="I6" s="365"/>
      <c r="J6" s="365"/>
      <c r="K6" s="365"/>
      <c r="L6" s="365"/>
      <c r="M6" s="365"/>
      <c r="N6" s="365"/>
      <c r="O6" s="365"/>
      <c r="P6" s="365"/>
      <c r="Q6" s="365"/>
      <c r="R6" s="365"/>
      <c r="S6" s="365"/>
      <c r="T6" s="494"/>
      <c r="U6" s="365"/>
      <c r="V6" s="365"/>
      <c r="W6" s="365"/>
      <c r="X6" s="365"/>
      <c r="Y6" s="365"/>
      <c r="Z6" s="365"/>
      <c r="AA6" s="365"/>
      <c r="AB6" s="365"/>
      <c r="AC6" s="365"/>
      <c r="AD6" s="365"/>
      <c r="AE6" s="365"/>
      <c r="AF6" s="365"/>
      <c r="AG6" s="365"/>
      <c r="AH6" s="365"/>
      <c r="AI6" s="365"/>
      <c r="AJ6" s="365"/>
      <c r="AK6" s="362"/>
    </row>
    <row r="7" spans="1:37" s="439" customFormat="1" ht="53.25" customHeight="1" x14ac:dyDescent="0.25">
      <c r="A7" s="438"/>
      <c r="B7" s="438"/>
      <c r="C7" s="438"/>
      <c r="D7" s="617"/>
      <c r="E7" s="438"/>
      <c r="F7" s="975" t="s">
        <v>972</v>
      </c>
      <c r="G7" s="975"/>
      <c r="H7" s="975"/>
      <c r="I7" s="975" t="s">
        <v>973</v>
      </c>
      <c r="J7" s="975"/>
      <c r="K7" s="975"/>
      <c r="L7" s="975" t="s">
        <v>974</v>
      </c>
      <c r="M7" s="975"/>
      <c r="N7" s="975"/>
      <c r="O7" s="976" t="s">
        <v>980</v>
      </c>
      <c r="P7" s="976"/>
      <c r="Q7" s="976"/>
      <c r="R7" s="976"/>
      <c r="S7" s="976"/>
      <c r="T7" s="976"/>
      <c r="U7" s="976"/>
      <c r="V7" s="977" t="s">
        <v>66</v>
      </c>
      <c r="W7" s="890"/>
      <c r="X7" s="890"/>
      <c r="Y7" s="890"/>
      <c r="Z7" s="890"/>
      <c r="AA7" s="891"/>
      <c r="AB7" s="978" t="s">
        <v>981</v>
      </c>
      <c r="AC7" s="978"/>
      <c r="AD7" s="978"/>
      <c r="AE7" s="978"/>
      <c r="AF7" s="978"/>
      <c r="AG7" s="978"/>
      <c r="AH7" s="978"/>
      <c r="AI7" s="978"/>
      <c r="AJ7" s="979"/>
      <c r="AK7" s="438"/>
    </row>
    <row r="8" spans="1:37" s="439" customFormat="1" ht="53.25" customHeight="1" x14ac:dyDescent="0.25">
      <c r="A8" s="185" t="s">
        <v>67</v>
      </c>
      <c r="B8" s="185" t="s">
        <v>931</v>
      </c>
      <c r="C8" s="185" t="s">
        <v>899</v>
      </c>
      <c r="D8" s="185" t="s">
        <v>68</v>
      </c>
      <c r="E8" s="186" t="s">
        <v>69</v>
      </c>
      <c r="F8" s="435" t="s">
        <v>975</v>
      </c>
      <c r="G8" s="435" t="s">
        <v>976</v>
      </c>
      <c r="H8" s="435" t="s">
        <v>977</v>
      </c>
      <c r="I8" s="436" t="s">
        <v>70</v>
      </c>
      <c r="J8" s="436" t="s">
        <v>978</v>
      </c>
      <c r="K8" s="436" t="s">
        <v>979</v>
      </c>
      <c r="L8" s="437" t="s">
        <v>70</v>
      </c>
      <c r="M8" s="437" t="s">
        <v>978</v>
      </c>
      <c r="N8" s="437" t="s">
        <v>979</v>
      </c>
      <c r="O8" s="435" t="s">
        <v>71</v>
      </c>
      <c r="P8" s="440" t="s">
        <v>31</v>
      </c>
      <c r="Q8" s="440" t="s">
        <v>32</v>
      </c>
      <c r="R8" s="440" t="s">
        <v>33</v>
      </c>
      <c r="S8" s="440" t="s">
        <v>34</v>
      </c>
      <c r="T8" s="440" t="s">
        <v>958</v>
      </c>
      <c r="U8" s="440" t="s">
        <v>72</v>
      </c>
      <c r="V8" s="187" t="s">
        <v>31</v>
      </c>
      <c r="W8" s="187" t="s">
        <v>32</v>
      </c>
      <c r="X8" s="187" t="s">
        <v>33</v>
      </c>
      <c r="Y8" s="187" t="s">
        <v>34</v>
      </c>
      <c r="Z8" s="187" t="s">
        <v>956</v>
      </c>
      <c r="AA8" s="187" t="s">
        <v>957</v>
      </c>
      <c r="AB8" s="441" t="s">
        <v>73</v>
      </c>
      <c r="AC8" s="441" t="s">
        <v>74</v>
      </c>
      <c r="AD8" s="441" t="s">
        <v>75</v>
      </c>
      <c r="AE8" s="441" t="s">
        <v>76</v>
      </c>
      <c r="AF8" s="441" t="s">
        <v>77</v>
      </c>
      <c r="AG8" s="441" t="s">
        <v>78</v>
      </c>
      <c r="AH8" s="441" t="s">
        <v>79</v>
      </c>
      <c r="AI8" s="441" t="s">
        <v>80</v>
      </c>
      <c r="AJ8" s="441" t="s">
        <v>81</v>
      </c>
      <c r="AK8" s="426"/>
    </row>
    <row r="9" spans="1:37" s="412" customFormat="1" ht="26.25" customHeight="1" x14ac:dyDescent="0.25">
      <c r="A9" s="988" t="s">
        <v>966</v>
      </c>
      <c r="B9" s="980">
        <f>'2.Actividad_tareas_subtareas'!A8</f>
        <v>1</v>
      </c>
      <c r="C9" s="983" t="str">
        <f>+'3. Actividades Proyecto'!X9</f>
        <v>Realizar intevención integral de 7.732 segmentos viales de la malla vial arterial con señalización horizontal y vertical</v>
      </c>
      <c r="D9" s="980" t="s">
        <v>590</v>
      </c>
      <c r="E9" s="404">
        <v>2024</v>
      </c>
      <c r="F9" s="405">
        <f>+I9+L9</f>
        <v>240</v>
      </c>
      <c r="G9" s="405">
        <f>+K9+N9</f>
        <v>240</v>
      </c>
      <c r="H9" s="406">
        <f>+G9/F9</f>
        <v>1</v>
      </c>
      <c r="I9" s="405">
        <v>240</v>
      </c>
      <c r="J9" s="405">
        <v>240</v>
      </c>
      <c r="K9" s="442">
        <v>240</v>
      </c>
      <c r="L9" s="457">
        <v>0</v>
      </c>
      <c r="M9" s="457">
        <v>0</v>
      </c>
      <c r="N9" s="457">
        <v>0</v>
      </c>
      <c r="O9" s="448">
        <v>7560918720</v>
      </c>
      <c r="P9" s="401"/>
      <c r="Q9" s="402"/>
      <c r="R9" s="402">
        <v>3266473034</v>
      </c>
      <c r="S9" s="402">
        <v>4268438261</v>
      </c>
      <c r="T9" s="495">
        <f>SUM(P9+Q9+R9+S9)</f>
        <v>7534911295</v>
      </c>
      <c r="U9" s="410">
        <f t="shared" ref="U9" si="0">T9/O9</f>
        <v>0.99656028242557271</v>
      </c>
      <c r="V9" s="402"/>
      <c r="W9" s="402"/>
      <c r="X9" s="402">
        <v>871517956</v>
      </c>
      <c r="Y9" s="402">
        <v>6153734315</v>
      </c>
      <c r="Z9" s="402">
        <f>+Y9+X9</f>
        <v>7025252271</v>
      </c>
      <c r="AA9" s="411">
        <f>+Z9/O9</f>
        <v>0.9291532591690127</v>
      </c>
      <c r="AB9" s="403"/>
      <c r="AC9" s="403"/>
      <c r="AD9" s="407"/>
      <c r="AE9" s="408"/>
      <c r="AF9" s="408"/>
      <c r="AG9" s="408"/>
      <c r="AH9" s="408">
        <f t="shared" ref="AH9:AH32" si="1">AB9-AG9</f>
        <v>0</v>
      </c>
      <c r="AI9" s="408">
        <f t="shared" ref="AI9:AI32" si="2">AC9+AD9+AE9+AF9</f>
        <v>0</v>
      </c>
      <c r="AJ9" s="409">
        <f t="shared" ref="AJ9:AJ32" si="3">IFERROR(AI9/AH9,AI9)</f>
        <v>0</v>
      </c>
      <c r="AK9" s="368"/>
    </row>
    <row r="10" spans="1:37" s="412" customFormat="1" ht="26.25" customHeight="1" x14ac:dyDescent="0.25">
      <c r="A10" s="989"/>
      <c r="B10" s="981"/>
      <c r="C10" s="984"/>
      <c r="D10" s="984"/>
      <c r="E10" s="523">
        <v>2025</v>
      </c>
      <c r="F10" s="296">
        <f>+I10+L10</f>
        <v>4300</v>
      </c>
      <c r="G10" s="296">
        <f>+K10+N10</f>
        <v>4300</v>
      </c>
      <c r="H10" s="524">
        <f>+G10/F10</f>
        <v>1</v>
      </c>
      <c r="I10" s="296">
        <v>4300</v>
      </c>
      <c r="J10" s="296">
        <v>4300</v>
      </c>
      <c r="K10" s="525">
        <v>4300</v>
      </c>
      <c r="L10" s="526">
        <v>0</v>
      </c>
      <c r="M10" s="526">
        <v>0</v>
      </c>
      <c r="N10" s="527">
        <v>0</v>
      </c>
      <c r="O10" s="528">
        <v>8766992494</v>
      </c>
      <c r="P10" s="529">
        <v>5147282600</v>
      </c>
      <c r="Q10" s="529">
        <v>0</v>
      </c>
      <c r="R10" s="529">
        <v>842693310</v>
      </c>
      <c r="S10" s="529">
        <v>2764801584</v>
      </c>
      <c r="T10" s="530">
        <f>+P10+Q10+R10+S10</f>
        <v>8754777494</v>
      </c>
      <c r="U10" s="531">
        <f>+T10/O10</f>
        <v>0.99860670577642674</v>
      </c>
      <c r="V10" s="532">
        <v>274122208</v>
      </c>
      <c r="W10" s="532">
        <v>1312217366</v>
      </c>
      <c r="X10" s="532">
        <v>1424998574</v>
      </c>
      <c r="Y10" s="532">
        <v>1925420829</v>
      </c>
      <c r="Z10" s="532">
        <f>+V10+W10+X10+Y10</f>
        <v>4936758977</v>
      </c>
      <c r="AA10" s="533">
        <f>+Z10/O10</f>
        <v>0.56310747161910368</v>
      </c>
      <c r="AB10" s="534">
        <v>509659024</v>
      </c>
      <c r="AC10" s="532">
        <v>63741073</v>
      </c>
      <c r="AD10" s="529">
        <v>1224133</v>
      </c>
      <c r="AE10" s="532">
        <v>0</v>
      </c>
      <c r="AF10" s="532">
        <v>0</v>
      </c>
      <c r="AG10" s="535">
        <v>0</v>
      </c>
      <c r="AH10" s="535">
        <f t="shared" si="1"/>
        <v>509659024</v>
      </c>
      <c r="AI10" s="535">
        <f>AC10+AD10+AE10+AF10</f>
        <v>64965206</v>
      </c>
      <c r="AJ10" s="536">
        <f t="shared" si="3"/>
        <v>0.12746797945443619</v>
      </c>
      <c r="AK10" s="368"/>
    </row>
    <row r="11" spans="1:37" s="614" customFormat="1" ht="26.25" customHeight="1" x14ac:dyDescent="0.25">
      <c r="A11" s="989"/>
      <c r="B11" s="981"/>
      <c r="C11" s="984"/>
      <c r="D11" s="984"/>
      <c r="E11" s="537">
        <v>2026</v>
      </c>
      <c r="F11" s="538">
        <f>+I11+L11</f>
        <v>1692</v>
      </c>
      <c r="G11" s="538">
        <f>+K11+N11</f>
        <v>338</v>
      </c>
      <c r="H11" s="540">
        <f>+G11/F11</f>
        <v>0.19976359338061467</v>
      </c>
      <c r="I11" s="538">
        <v>1692</v>
      </c>
      <c r="J11" s="538">
        <v>1692</v>
      </c>
      <c r="K11" s="538">
        <f>+'3. Actividades Proyecto'!AZ9</f>
        <v>338</v>
      </c>
      <c r="L11" s="541">
        <v>0</v>
      </c>
      <c r="M11" s="541">
        <v>0</v>
      </c>
      <c r="N11" s="541">
        <v>0</v>
      </c>
      <c r="O11" s="542">
        <v>21360447000</v>
      </c>
      <c r="P11" s="543">
        <v>3976090171</v>
      </c>
      <c r="Q11" s="544"/>
      <c r="R11" s="545"/>
      <c r="S11" s="545"/>
      <c r="T11" s="546">
        <f>+P11+Q11+R11+S11</f>
        <v>3976090171</v>
      </c>
      <c r="U11" s="547">
        <f>+T11/O11</f>
        <v>0.18614264818521822</v>
      </c>
      <c r="V11" s="549">
        <v>552601633</v>
      </c>
      <c r="W11" s="549"/>
      <c r="X11" s="549"/>
      <c r="Y11" s="549"/>
      <c r="Z11" s="549">
        <f>+V11+W11+X11+Y11</f>
        <v>552601633</v>
      </c>
      <c r="AA11" s="616">
        <f>+Z11/T11</f>
        <v>0.13898116220563952</v>
      </c>
      <c r="AB11" s="549">
        <v>3818018517</v>
      </c>
      <c r="AC11" s="549">
        <v>2876822322</v>
      </c>
      <c r="AD11" s="545"/>
      <c r="AE11" s="549"/>
      <c r="AF11" s="549"/>
      <c r="AG11" s="550"/>
      <c r="AH11" s="550">
        <f t="shared" si="1"/>
        <v>3818018517</v>
      </c>
      <c r="AI11" s="550">
        <f t="shared" si="2"/>
        <v>2876822322</v>
      </c>
      <c r="AJ11" s="615">
        <f>+AI11/AH11</f>
        <v>0.75348569138435117</v>
      </c>
      <c r="AK11" s="368"/>
    </row>
    <row r="12" spans="1:37" ht="26.25" customHeight="1" x14ac:dyDescent="0.25">
      <c r="A12" s="989"/>
      <c r="B12" s="981"/>
      <c r="C12" s="984"/>
      <c r="D12" s="984"/>
      <c r="E12" s="58">
        <v>2027</v>
      </c>
      <c r="F12" s="405">
        <v>1500</v>
      </c>
      <c r="G12" s="296">
        <v>0</v>
      </c>
      <c r="H12" s="60"/>
      <c r="I12" s="60"/>
      <c r="J12" s="60"/>
      <c r="K12" s="443"/>
      <c r="L12" s="458"/>
      <c r="M12" s="458"/>
      <c r="N12" s="458"/>
      <c r="O12" s="449">
        <v>28900000000</v>
      </c>
      <c r="P12" s="55"/>
      <c r="Q12" s="61"/>
      <c r="R12" s="61"/>
      <c r="S12" s="61"/>
      <c r="T12" s="496"/>
      <c r="U12" s="62"/>
      <c r="V12" s="63"/>
      <c r="W12" s="63"/>
      <c r="X12" s="63"/>
      <c r="Y12" s="63"/>
      <c r="Z12" s="63"/>
      <c r="AA12" s="63"/>
      <c r="AB12" s="56"/>
      <c r="AC12" s="56"/>
      <c r="AD12" s="61"/>
      <c r="AE12" s="56"/>
      <c r="AF12" s="56"/>
      <c r="AG12" s="57"/>
      <c r="AH12" s="57">
        <f t="shared" si="1"/>
        <v>0</v>
      </c>
      <c r="AI12" s="57">
        <f t="shared" si="2"/>
        <v>0</v>
      </c>
      <c r="AJ12" s="54">
        <f t="shared" si="3"/>
        <v>0</v>
      </c>
      <c r="AK12" s="368"/>
    </row>
    <row r="13" spans="1:37" ht="26.25" customHeight="1" x14ac:dyDescent="0.25">
      <c r="A13" s="990"/>
      <c r="B13" s="982"/>
      <c r="C13" s="963"/>
      <c r="D13" s="963"/>
      <c r="E13" s="369" t="s">
        <v>82</v>
      </c>
      <c r="F13" s="395">
        <f t="shared" ref="F13:G13" si="4">F9+F10+F11+F12</f>
        <v>7732</v>
      </c>
      <c r="G13" s="395">
        <f t="shared" si="4"/>
        <v>4878</v>
      </c>
      <c r="H13" s="65">
        <f>IFERROR(G13/F13,"")</f>
        <v>0.63088463528194516</v>
      </c>
      <c r="I13" s="65"/>
      <c r="J13" s="65"/>
      <c r="K13" s="444"/>
      <c r="L13" s="459"/>
      <c r="M13" s="459"/>
      <c r="N13" s="459"/>
      <c r="O13" s="450">
        <f>SUM(O9:O12)</f>
        <v>66588358214</v>
      </c>
      <c r="P13" s="370">
        <f t="shared" ref="P13:S13" si="5">SUM(P9:P12)</f>
        <v>9123372771</v>
      </c>
      <c r="Q13" s="370">
        <f t="shared" si="5"/>
        <v>0</v>
      </c>
      <c r="R13" s="370">
        <f t="shared" si="5"/>
        <v>4109166344</v>
      </c>
      <c r="S13" s="370">
        <f t="shared" si="5"/>
        <v>7033239845</v>
      </c>
      <c r="T13" s="497">
        <f>SUM(T9:T12)</f>
        <v>20265778960</v>
      </c>
      <c r="U13" s="65">
        <f>+T13/O13</f>
        <v>0.30434417522159574</v>
      </c>
      <c r="V13" s="370">
        <f t="shared" ref="V13:Y13" si="6">SUM(V9:V12)</f>
        <v>826723841</v>
      </c>
      <c r="W13" s="370">
        <f t="shared" si="6"/>
        <v>1312217366</v>
      </c>
      <c r="X13" s="370">
        <f t="shared" si="6"/>
        <v>2296516530</v>
      </c>
      <c r="Y13" s="370">
        <f t="shared" si="6"/>
        <v>8079155144</v>
      </c>
      <c r="Z13" s="370">
        <f>SUM(Z9:Z12)</f>
        <v>12514612881</v>
      </c>
      <c r="AA13" s="220">
        <f>+Z13/O13</f>
        <v>0.18793995251813914</v>
      </c>
      <c r="AB13" s="370">
        <f t="shared" ref="AB13:AH13" si="7">SUM(AB9:AB12)</f>
        <v>4327677541</v>
      </c>
      <c r="AC13" s="370">
        <f t="shared" si="7"/>
        <v>2940563395</v>
      </c>
      <c r="AD13" s="370">
        <f t="shared" si="7"/>
        <v>1224133</v>
      </c>
      <c r="AE13" s="370">
        <f t="shared" si="7"/>
        <v>0</v>
      </c>
      <c r="AF13" s="370">
        <f t="shared" si="7"/>
        <v>0</v>
      </c>
      <c r="AG13" s="67">
        <f>+AG10</f>
        <v>0</v>
      </c>
      <c r="AH13" s="370">
        <f t="shared" si="7"/>
        <v>4327677541</v>
      </c>
      <c r="AI13" s="414">
        <f t="shared" si="2"/>
        <v>2941787528</v>
      </c>
      <c r="AJ13" s="415">
        <f>+AI13/AH13</f>
        <v>0.67976125765604956</v>
      </c>
      <c r="AK13" s="368"/>
    </row>
    <row r="14" spans="1:37" s="412" customFormat="1" ht="26.25" customHeight="1" x14ac:dyDescent="0.25">
      <c r="A14" s="988" t="s">
        <v>966</v>
      </c>
      <c r="B14" s="980">
        <f>+'3. Actividades Proyecto'!W10</f>
        <v>2</v>
      </c>
      <c r="C14" s="983" t="str">
        <f>+'3. Actividades Proyecto'!X10</f>
        <v>Realizar intervención integral de 22.668 segmentos viales de la malla vial intermedia y local con señalización horizontal y vertical</v>
      </c>
      <c r="D14" s="980" t="s">
        <v>590</v>
      </c>
      <c r="E14" s="404">
        <v>2024</v>
      </c>
      <c r="F14" s="405">
        <f>+I14+L14</f>
        <v>1572</v>
      </c>
      <c r="G14" s="405">
        <f>+K14+N14</f>
        <v>1572</v>
      </c>
      <c r="H14" s="406">
        <f>+G14/F14</f>
        <v>1</v>
      </c>
      <c r="I14" s="296">
        <v>1572</v>
      </c>
      <c r="J14" s="296">
        <v>1572</v>
      </c>
      <c r="K14" s="445">
        <v>1572</v>
      </c>
      <c r="L14" s="457">
        <v>0</v>
      </c>
      <c r="M14" s="457">
        <v>0</v>
      </c>
      <c r="N14" s="457">
        <v>0</v>
      </c>
      <c r="O14" s="451">
        <v>29236294336</v>
      </c>
      <c r="P14" s="401"/>
      <c r="Q14" s="402"/>
      <c r="R14" s="402">
        <v>1295000000</v>
      </c>
      <c r="S14" s="402">
        <v>27941294335</v>
      </c>
      <c r="T14" s="495">
        <f>SUM(P14+Q14+R14+S14)</f>
        <v>29236294335</v>
      </c>
      <c r="U14" s="410">
        <f t="shared" ref="U14" si="8">T14/O14</f>
        <v>0.99999999996579592</v>
      </c>
      <c r="V14" s="402"/>
      <c r="W14" s="402"/>
      <c r="X14" s="402">
        <v>0</v>
      </c>
      <c r="Y14" s="402">
        <v>2716664741</v>
      </c>
      <c r="Z14" s="402">
        <f>+Y14+X14</f>
        <v>2716664741</v>
      </c>
      <c r="AA14" s="411">
        <f>+Z14/O14</f>
        <v>9.292096699323639E-2</v>
      </c>
      <c r="AB14" s="403"/>
      <c r="AC14" s="403"/>
      <c r="AD14" s="407"/>
      <c r="AE14" s="408"/>
      <c r="AF14" s="408"/>
      <c r="AG14" s="408"/>
      <c r="AH14" s="408">
        <f t="shared" si="1"/>
        <v>0</v>
      </c>
      <c r="AI14" s="408">
        <f t="shared" si="2"/>
        <v>0</v>
      </c>
      <c r="AJ14" s="409">
        <f t="shared" si="3"/>
        <v>0</v>
      </c>
      <c r="AK14" s="368"/>
    </row>
    <row r="15" spans="1:37" s="412" customFormat="1" ht="26.25" customHeight="1" x14ac:dyDescent="0.25">
      <c r="A15" s="989"/>
      <c r="B15" s="981"/>
      <c r="C15" s="984"/>
      <c r="D15" s="984"/>
      <c r="E15" s="523">
        <v>2025</v>
      </c>
      <c r="F15" s="296">
        <f>+I15+L15</f>
        <v>9200</v>
      </c>
      <c r="G15" s="296">
        <f>+K15+N15</f>
        <v>9200</v>
      </c>
      <c r="H15" s="524">
        <f>+G15/F15</f>
        <v>1</v>
      </c>
      <c r="I15" s="296">
        <v>9200</v>
      </c>
      <c r="J15" s="296">
        <v>9200</v>
      </c>
      <c r="K15" s="525">
        <v>9200</v>
      </c>
      <c r="L15" s="526">
        <v>0</v>
      </c>
      <c r="M15" s="526">
        <v>0</v>
      </c>
      <c r="N15" s="527">
        <v>0</v>
      </c>
      <c r="O15" s="528">
        <v>73002216334</v>
      </c>
      <c r="P15" s="529">
        <v>60543074640</v>
      </c>
      <c r="Q15" s="529">
        <v>3373209186</v>
      </c>
      <c r="R15" s="529">
        <v>61432000</v>
      </c>
      <c r="S15" s="529">
        <v>7944055610</v>
      </c>
      <c r="T15" s="530">
        <f>+P15+Q15+R15+S15</f>
        <v>71921771436</v>
      </c>
      <c r="U15" s="531">
        <f>+T15/O15</f>
        <v>0.98519983430288272</v>
      </c>
      <c r="V15" s="532">
        <v>2013199801</v>
      </c>
      <c r="W15" s="532">
        <v>13280637034</v>
      </c>
      <c r="X15" s="532">
        <v>19414933030</v>
      </c>
      <c r="Y15" s="532">
        <v>17689270103</v>
      </c>
      <c r="Z15" s="532">
        <f>+V15+W15+X15+Y15</f>
        <v>52398039968</v>
      </c>
      <c r="AA15" s="533">
        <f>+Z15/O15</f>
        <v>0.71775957771293275</v>
      </c>
      <c r="AB15" s="551">
        <v>26519629594</v>
      </c>
      <c r="AC15" s="532">
        <v>3132685471</v>
      </c>
      <c r="AD15" s="529">
        <v>18000635593</v>
      </c>
      <c r="AE15" s="532">
        <v>4255473267</v>
      </c>
      <c r="AF15" s="532">
        <v>3</v>
      </c>
      <c r="AG15" s="535">
        <v>0</v>
      </c>
      <c r="AH15" s="535">
        <f t="shared" si="1"/>
        <v>26519629594</v>
      </c>
      <c r="AI15" s="535">
        <f>AC15+AD15+AE15+AF15</f>
        <v>25388794334</v>
      </c>
      <c r="AJ15" s="536">
        <f t="shared" si="3"/>
        <v>0.95735855751711374</v>
      </c>
      <c r="AK15" s="368"/>
    </row>
    <row r="16" spans="1:37" s="614" customFormat="1" ht="26.25" customHeight="1" x14ac:dyDescent="0.25">
      <c r="A16" s="989"/>
      <c r="B16" s="981"/>
      <c r="C16" s="984"/>
      <c r="D16" s="984"/>
      <c r="E16" s="537">
        <v>2026</v>
      </c>
      <c r="F16" s="538">
        <f>+I16+L16</f>
        <v>7500</v>
      </c>
      <c r="G16" s="538">
        <f>+K16+N16</f>
        <v>1631</v>
      </c>
      <c r="H16" s="540">
        <f>+G16/F16</f>
        <v>0.21746666666666667</v>
      </c>
      <c r="I16" s="539">
        <v>7500</v>
      </c>
      <c r="J16" s="539">
        <v>7500</v>
      </c>
      <c r="K16" s="552">
        <f>+'3. Actividades Proyecto'!AZ10</f>
        <v>1631</v>
      </c>
      <c r="L16" s="541">
        <v>0</v>
      </c>
      <c r="M16" s="541">
        <v>0</v>
      </c>
      <c r="N16" s="541">
        <v>0</v>
      </c>
      <c r="O16" s="553">
        <v>75125937400</v>
      </c>
      <c r="P16" s="543">
        <v>64976475950</v>
      </c>
      <c r="Q16" s="544"/>
      <c r="R16" s="545"/>
      <c r="S16" s="545"/>
      <c r="T16" s="546">
        <f>+P16+Q16+R16+S16</f>
        <v>64976475950</v>
      </c>
      <c r="U16" s="547">
        <f>+T16/O16</f>
        <v>0.86490070139211339</v>
      </c>
      <c r="V16" s="549">
        <v>2238258559</v>
      </c>
      <c r="W16" s="549"/>
      <c r="X16" s="549"/>
      <c r="Y16" s="549"/>
      <c r="Z16" s="549">
        <f>+V16+W16+X16+Y16</f>
        <v>2238258559</v>
      </c>
      <c r="AA16" s="616">
        <f>+Z16/T16</f>
        <v>3.4447213799688993E-2</v>
      </c>
      <c r="AB16" s="549">
        <v>19523731468</v>
      </c>
      <c r="AC16" s="549">
        <v>10389259377</v>
      </c>
      <c r="AD16" s="545"/>
      <c r="AE16" s="549"/>
      <c r="AF16" s="549"/>
      <c r="AG16" s="550"/>
      <c r="AH16" s="550">
        <f t="shared" si="1"/>
        <v>19523731468</v>
      </c>
      <c r="AI16" s="550">
        <f t="shared" si="2"/>
        <v>10389259377</v>
      </c>
      <c r="AJ16" s="615">
        <f>+AI16/AH16</f>
        <v>0.53213492482358293</v>
      </c>
      <c r="AK16" s="368"/>
    </row>
    <row r="17" spans="1:37" ht="26.25" customHeight="1" x14ac:dyDescent="0.25">
      <c r="A17" s="989"/>
      <c r="B17" s="981"/>
      <c r="C17" s="984"/>
      <c r="D17" s="984"/>
      <c r="E17" s="58">
        <v>2027</v>
      </c>
      <c r="F17" s="296">
        <v>4396</v>
      </c>
      <c r="G17" s="296"/>
      <c r="H17" s="60"/>
      <c r="I17" s="60"/>
      <c r="J17" s="60"/>
      <c r="K17" s="446"/>
      <c r="L17" s="458"/>
      <c r="M17" s="458"/>
      <c r="N17" s="458"/>
      <c r="O17" s="452">
        <v>34713979000</v>
      </c>
      <c r="P17" s="55"/>
      <c r="Q17" s="61"/>
      <c r="R17" s="61"/>
      <c r="S17" s="61"/>
      <c r="T17" s="496"/>
      <c r="U17" s="62"/>
      <c r="V17" s="63"/>
      <c r="W17" s="63"/>
      <c r="X17" s="63"/>
      <c r="Y17" s="63"/>
      <c r="Z17" s="63"/>
      <c r="AA17" s="63"/>
      <c r="AB17" s="56"/>
      <c r="AC17" s="56"/>
      <c r="AD17" s="61"/>
      <c r="AE17" s="56"/>
      <c r="AF17" s="56"/>
      <c r="AG17" s="57"/>
      <c r="AH17" s="57">
        <f t="shared" si="1"/>
        <v>0</v>
      </c>
      <c r="AI17" s="57">
        <f t="shared" si="2"/>
        <v>0</v>
      </c>
      <c r="AJ17" s="54">
        <f t="shared" si="3"/>
        <v>0</v>
      </c>
      <c r="AK17" s="368"/>
    </row>
    <row r="18" spans="1:37" ht="26.25" customHeight="1" x14ac:dyDescent="0.25">
      <c r="A18" s="990"/>
      <c r="B18" s="982"/>
      <c r="C18" s="963"/>
      <c r="D18" s="963"/>
      <c r="E18" s="369" t="s">
        <v>82</v>
      </c>
      <c r="F18" s="221">
        <f t="shared" ref="F18:Y18" si="9">F14+F15+F16+F17</f>
        <v>22668</v>
      </c>
      <c r="G18" s="221">
        <f t="shared" si="9"/>
        <v>12403</v>
      </c>
      <c r="H18" s="65">
        <f t="shared" ref="H18:H23" si="10">IFERROR(G18/F18,"")</f>
        <v>0.54715899064760898</v>
      </c>
      <c r="I18" s="65"/>
      <c r="J18" s="65"/>
      <c r="K18" s="447"/>
      <c r="L18" s="459"/>
      <c r="M18" s="459"/>
      <c r="N18" s="459"/>
      <c r="O18" s="453">
        <f t="shared" si="9"/>
        <v>212078427070</v>
      </c>
      <c r="P18" s="209">
        <f t="shared" si="9"/>
        <v>125519550590</v>
      </c>
      <c r="Q18" s="209">
        <f t="shared" si="9"/>
        <v>3373209186</v>
      </c>
      <c r="R18" s="209">
        <f t="shared" si="9"/>
        <v>1356432000</v>
      </c>
      <c r="S18" s="209">
        <f t="shared" si="9"/>
        <v>35885349945</v>
      </c>
      <c r="T18" s="209">
        <f t="shared" si="9"/>
        <v>166134541721</v>
      </c>
      <c r="U18" s="65">
        <f>+T18/O18</f>
        <v>0.78336370189205784</v>
      </c>
      <c r="V18" s="209">
        <f t="shared" si="9"/>
        <v>4251458360</v>
      </c>
      <c r="W18" s="209">
        <f t="shared" si="9"/>
        <v>13280637034</v>
      </c>
      <c r="X18" s="209">
        <f t="shared" si="9"/>
        <v>19414933030</v>
      </c>
      <c r="Y18" s="209">
        <f t="shared" si="9"/>
        <v>20405934844</v>
      </c>
      <c r="Z18" s="209">
        <f t="shared" ref="Z18" si="11">Z14+Z15+Z16+Z17</f>
        <v>57352963268</v>
      </c>
      <c r="AA18" s="220">
        <f>+Z18/O18</f>
        <v>0.2704328019608977</v>
      </c>
      <c r="AB18" s="209">
        <f t="shared" ref="AB18:AG18" si="12">AB14+AB15+AB16+AB17</f>
        <v>46043361062</v>
      </c>
      <c r="AC18" s="209">
        <f t="shared" si="12"/>
        <v>13521944848</v>
      </c>
      <c r="AD18" s="209">
        <f t="shared" si="12"/>
        <v>18000635593</v>
      </c>
      <c r="AE18" s="209">
        <f t="shared" si="12"/>
        <v>4255473267</v>
      </c>
      <c r="AF18" s="209">
        <f t="shared" si="12"/>
        <v>3</v>
      </c>
      <c r="AG18" s="209">
        <f t="shared" si="12"/>
        <v>0</v>
      </c>
      <c r="AH18" s="67">
        <f t="shared" si="1"/>
        <v>46043361062</v>
      </c>
      <c r="AI18" s="67">
        <f t="shared" si="2"/>
        <v>35778053711</v>
      </c>
      <c r="AJ18" s="415">
        <f>+AI18/AH18</f>
        <v>0.7770513030710946</v>
      </c>
      <c r="AK18" s="368"/>
    </row>
    <row r="19" spans="1:37" s="413" customFormat="1" ht="26.25" customHeight="1" x14ac:dyDescent="0.25">
      <c r="A19" s="988" t="s">
        <v>967</v>
      </c>
      <c r="B19" s="980">
        <f>+'3. Actividades Proyecto'!W11</f>
        <v>3</v>
      </c>
      <c r="C19" s="983" t="str">
        <f>+'3. Actividades Proyecto'!X11</f>
        <v>Intervenir 16 proyecto de urbanismo táctico, con el fin de recuperar y reconvertir el espacio público para priorizar la movilidad y seguridad vial peatonal</v>
      </c>
      <c r="D19" s="980" t="s">
        <v>590</v>
      </c>
      <c r="E19" s="389">
        <v>2024</v>
      </c>
      <c r="F19" s="405">
        <f>+I19+L19</f>
        <v>3</v>
      </c>
      <c r="G19" s="405">
        <f>+K19+N19</f>
        <v>3</v>
      </c>
      <c r="H19" s="388">
        <f>+G19/F19</f>
        <v>1</v>
      </c>
      <c r="I19" s="393">
        <v>3</v>
      </c>
      <c r="J19" s="393">
        <v>3</v>
      </c>
      <c r="K19" s="474">
        <v>3</v>
      </c>
      <c r="L19" s="475">
        <v>0</v>
      </c>
      <c r="M19" s="475">
        <v>0</v>
      </c>
      <c r="N19" s="475">
        <v>0</v>
      </c>
      <c r="O19" s="451">
        <v>428063000</v>
      </c>
      <c r="P19" s="401"/>
      <c r="Q19" s="402"/>
      <c r="R19" s="402">
        <v>266335000</v>
      </c>
      <c r="S19" s="402">
        <v>161728000</v>
      </c>
      <c r="T19" s="495">
        <f>SUM(P19+Q19+R19+S19)</f>
        <v>428063000</v>
      </c>
      <c r="U19" s="410">
        <f t="shared" ref="U19" si="13">T19/O19</f>
        <v>1</v>
      </c>
      <c r="V19" s="402"/>
      <c r="W19" s="402"/>
      <c r="X19" s="402">
        <v>0</v>
      </c>
      <c r="Y19" s="402">
        <v>146482833</v>
      </c>
      <c r="Z19" s="402">
        <f>+Y19+X19</f>
        <v>146482833</v>
      </c>
      <c r="AA19" s="411">
        <f>+Z19/O19</f>
        <v>0.34219923936429919</v>
      </c>
      <c r="AB19" s="403"/>
      <c r="AC19" s="403"/>
      <c r="AD19" s="390"/>
      <c r="AE19" s="391"/>
      <c r="AF19" s="391"/>
      <c r="AG19" s="391"/>
      <c r="AH19" s="391">
        <f t="shared" si="1"/>
        <v>0</v>
      </c>
      <c r="AI19" s="391">
        <f t="shared" si="2"/>
        <v>0</v>
      </c>
      <c r="AJ19" s="392">
        <f t="shared" si="3"/>
        <v>0</v>
      </c>
      <c r="AK19" s="368"/>
    </row>
    <row r="20" spans="1:37" s="412" customFormat="1" ht="26.25" customHeight="1" x14ac:dyDescent="0.25">
      <c r="A20" s="989"/>
      <c r="B20" s="981"/>
      <c r="C20" s="984"/>
      <c r="D20" s="984"/>
      <c r="E20" s="523">
        <v>2025</v>
      </c>
      <c r="F20" s="554">
        <v>5</v>
      </c>
      <c r="G20" s="296">
        <f>+K20+N20</f>
        <v>5</v>
      </c>
      <c r="H20" s="524">
        <f>+G20/F20</f>
        <v>1</v>
      </c>
      <c r="I20" s="554">
        <v>5</v>
      </c>
      <c r="J20" s="554">
        <v>5</v>
      </c>
      <c r="K20" s="555">
        <v>5</v>
      </c>
      <c r="L20" s="556">
        <v>0</v>
      </c>
      <c r="M20" s="556">
        <v>0</v>
      </c>
      <c r="N20" s="557">
        <v>0</v>
      </c>
      <c r="O20" s="528">
        <v>1089370540</v>
      </c>
      <c r="P20" s="529">
        <v>319826869</v>
      </c>
      <c r="Q20" s="529">
        <v>0</v>
      </c>
      <c r="R20" s="529">
        <v>370841539</v>
      </c>
      <c r="S20" s="529">
        <v>161570060</v>
      </c>
      <c r="T20" s="530">
        <f>+P20+Q20+R20+S20</f>
        <v>852238468</v>
      </c>
      <c r="U20" s="531">
        <f>+T20/O20</f>
        <v>0.78232193427958863</v>
      </c>
      <c r="V20" s="532">
        <v>12095733</v>
      </c>
      <c r="W20" s="532">
        <v>108002869</v>
      </c>
      <c r="X20" s="532">
        <v>441449539</v>
      </c>
      <c r="Y20" s="532">
        <v>255714060</v>
      </c>
      <c r="Z20" s="532">
        <f>+V20+W20+X20+Y20</f>
        <v>817262201</v>
      </c>
      <c r="AA20" s="533">
        <f>+Z20/O20</f>
        <v>0.75021507466137283</v>
      </c>
      <c r="AB20" s="551">
        <v>281580167</v>
      </c>
      <c r="AC20" s="532">
        <v>253027100</v>
      </c>
      <c r="AD20" s="529">
        <v>1347733</v>
      </c>
      <c r="AE20" s="532">
        <v>0</v>
      </c>
      <c r="AF20" s="532">
        <v>631800</v>
      </c>
      <c r="AG20" s="535">
        <v>26573534</v>
      </c>
      <c r="AH20" s="535">
        <f t="shared" si="1"/>
        <v>255006633</v>
      </c>
      <c r="AI20" s="535">
        <f>AC20+AD20+AE20+AF20</f>
        <v>255006633</v>
      </c>
      <c r="AJ20" s="536">
        <f t="shared" si="3"/>
        <v>1</v>
      </c>
      <c r="AK20" s="368"/>
    </row>
    <row r="21" spans="1:37" s="614" customFormat="1" ht="26.25" customHeight="1" x14ac:dyDescent="0.25">
      <c r="A21" s="989"/>
      <c r="B21" s="981"/>
      <c r="C21" s="984"/>
      <c r="D21" s="984"/>
      <c r="E21" s="537">
        <v>2026</v>
      </c>
      <c r="F21" s="538">
        <f>+I21+L21</f>
        <v>4</v>
      </c>
      <c r="G21" s="538">
        <f>+K21+N21</f>
        <v>0</v>
      </c>
      <c r="H21" s="540">
        <f>+G21/F21</f>
        <v>0</v>
      </c>
      <c r="I21" s="539">
        <v>4</v>
      </c>
      <c r="J21" s="539">
        <v>4</v>
      </c>
      <c r="K21" s="559">
        <f>+'3. Actividades Proyecto'!AZ11</f>
        <v>0</v>
      </c>
      <c r="L21" s="560">
        <v>0</v>
      </c>
      <c r="M21" s="560">
        <v>0</v>
      </c>
      <c r="N21" s="560">
        <v>0</v>
      </c>
      <c r="O21" s="553">
        <v>614891000</v>
      </c>
      <c r="P21" s="543">
        <v>133481000</v>
      </c>
      <c r="Q21" s="544"/>
      <c r="R21" s="545"/>
      <c r="S21" s="545"/>
      <c r="T21" s="546">
        <f>+P21+Q21+R21+S21</f>
        <v>133481000</v>
      </c>
      <c r="U21" s="547">
        <f>+T21/O21</f>
        <v>0.21708075089731352</v>
      </c>
      <c r="V21" s="549">
        <v>12095733</v>
      </c>
      <c r="W21" s="549"/>
      <c r="X21" s="549"/>
      <c r="Y21" s="549"/>
      <c r="Z21" s="549">
        <f>+V21+W21+X21+Y21</f>
        <v>12095733</v>
      </c>
      <c r="AA21" s="616">
        <f>+Z21/T21</f>
        <v>9.0617638465399566E-2</v>
      </c>
      <c r="AB21" s="549">
        <v>34976267</v>
      </c>
      <c r="AC21" s="549">
        <v>34976267</v>
      </c>
      <c r="AD21" s="545"/>
      <c r="AE21" s="549"/>
      <c r="AF21" s="549"/>
      <c r="AG21" s="394"/>
      <c r="AH21" s="550">
        <f t="shared" si="1"/>
        <v>34976267</v>
      </c>
      <c r="AI21" s="550">
        <f t="shared" si="2"/>
        <v>34976267</v>
      </c>
      <c r="AJ21" s="615">
        <f>+AI21/AH21</f>
        <v>1</v>
      </c>
      <c r="AK21" s="368"/>
    </row>
    <row r="22" spans="1:37" ht="26.25" customHeight="1" x14ac:dyDescent="0.25">
      <c r="A22" s="989"/>
      <c r="B22" s="981"/>
      <c r="C22" s="984"/>
      <c r="D22" s="984"/>
      <c r="E22" s="58">
        <v>2027</v>
      </c>
      <c r="F22" s="210">
        <v>4</v>
      </c>
      <c r="G22" s="59"/>
      <c r="H22" s="60"/>
      <c r="I22" s="60"/>
      <c r="J22" s="60"/>
      <c r="K22" s="446"/>
      <c r="L22" s="458"/>
      <c r="M22" s="458"/>
      <c r="N22" s="458"/>
      <c r="O22" s="452">
        <v>4000000000</v>
      </c>
      <c r="P22" s="55"/>
      <c r="Q22" s="61"/>
      <c r="R22" s="61"/>
      <c r="S22" s="61"/>
      <c r="T22" s="496"/>
      <c r="U22" s="62"/>
      <c r="V22" s="63"/>
      <c r="W22" s="63"/>
      <c r="X22" s="63"/>
      <c r="Y22" s="63"/>
      <c r="Z22" s="63"/>
      <c r="AA22" s="63"/>
      <c r="AB22" s="56"/>
      <c r="AC22" s="56"/>
      <c r="AD22" s="61"/>
      <c r="AE22" s="56"/>
      <c r="AF22" s="56"/>
      <c r="AG22" s="535"/>
      <c r="AH22" s="535">
        <f t="shared" si="1"/>
        <v>0</v>
      </c>
      <c r="AI22" s="57">
        <f t="shared" si="2"/>
        <v>0</v>
      </c>
      <c r="AJ22" s="54">
        <f t="shared" si="3"/>
        <v>0</v>
      </c>
      <c r="AK22" s="368"/>
    </row>
    <row r="23" spans="1:37" ht="26.25" customHeight="1" x14ac:dyDescent="0.25">
      <c r="A23" s="990"/>
      <c r="B23" s="982"/>
      <c r="C23" s="963"/>
      <c r="D23" s="963"/>
      <c r="E23" s="369" t="s">
        <v>82</v>
      </c>
      <c r="F23" s="221">
        <f t="shared" ref="F23:G23" si="14">F19+F20+F21+F22</f>
        <v>16</v>
      </c>
      <c r="G23" s="221">
        <f t="shared" si="14"/>
        <v>8</v>
      </c>
      <c r="H23" s="65">
        <f t="shared" si="10"/>
        <v>0.5</v>
      </c>
      <c r="I23" s="65"/>
      <c r="J23" s="65"/>
      <c r="K23" s="444"/>
      <c r="L23" s="459"/>
      <c r="M23" s="459"/>
      <c r="N23" s="459"/>
      <c r="O23" s="450">
        <f>SUM(O19:O22)</f>
        <v>6132324540</v>
      </c>
      <c r="P23" s="370">
        <f t="shared" ref="P23:S23" si="15">SUM(P19:P22)</f>
        <v>453307869</v>
      </c>
      <c r="Q23" s="370">
        <f t="shared" si="15"/>
        <v>0</v>
      </c>
      <c r="R23" s="370">
        <f t="shared" si="15"/>
        <v>637176539</v>
      </c>
      <c r="S23" s="370">
        <f t="shared" si="15"/>
        <v>323298060</v>
      </c>
      <c r="T23" s="497">
        <f>SUM(T19:T22)</f>
        <v>1413782468</v>
      </c>
      <c r="U23" s="65">
        <f>+T23/O23</f>
        <v>0.23054593063008372</v>
      </c>
      <c r="V23" s="370">
        <f t="shared" ref="V23:Y23" si="16">SUM(V19:V22)</f>
        <v>24191466</v>
      </c>
      <c r="W23" s="370">
        <f t="shared" si="16"/>
        <v>108002869</v>
      </c>
      <c r="X23" s="370">
        <f t="shared" si="16"/>
        <v>441449539</v>
      </c>
      <c r="Y23" s="370">
        <f t="shared" si="16"/>
        <v>402196893</v>
      </c>
      <c r="Z23" s="370">
        <f>SUM(Z19:Z22)</f>
        <v>975840767</v>
      </c>
      <c r="AA23" s="220">
        <f>+Z23/O23</f>
        <v>0.1591306462394112</v>
      </c>
      <c r="AB23" s="66">
        <f t="shared" ref="AB23:AG23" si="17">SUM(AB19:AB22)</f>
        <v>316556434</v>
      </c>
      <c r="AC23" s="66">
        <f t="shared" si="17"/>
        <v>288003367</v>
      </c>
      <c r="AD23" s="66">
        <f t="shared" si="17"/>
        <v>1347733</v>
      </c>
      <c r="AE23" s="66">
        <f t="shared" si="17"/>
        <v>0</v>
      </c>
      <c r="AF23" s="66">
        <f t="shared" si="17"/>
        <v>631800</v>
      </c>
      <c r="AG23" s="66">
        <f t="shared" si="17"/>
        <v>26573534</v>
      </c>
      <c r="AH23" s="66">
        <f t="shared" si="1"/>
        <v>289982900</v>
      </c>
      <c r="AI23" s="414">
        <f t="shared" si="2"/>
        <v>289982900</v>
      </c>
      <c r="AJ23" s="415">
        <f>+AI23/AH23</f>
        <v>1</v>
      </c>
      <c r="AK23" s="368"/>
    </row>
    <row r="24" spans="1:37" s="413" customFormat="1" ht="26.25" customHeight="1" x14ac:dyDescent="0.25">
      <c r="A24" s="988" t="s">
        <v>968</v>
      </c>
      <c r="B24" s="980">
        <f>+'3. Actividades Proyecto'!W12</f>
        <v>4</v>
      </c>
      <c r="C24" s="983" t="str">
        <f>+'3. Actividades Proyecto'!X12</f>
        <v>Realizar el 100% de los seguimientos a los PMT autorizados que generen mayor afectación a los usuarios de la infraestructura vial</v>
      </c>
      <c r="D24" s="980" t="s">
        <v>600</v>
      </c>
      <c r="E24" s="389">
        <v>2024</v>
      </c>
      <c r="F24" s="211">
        <v>1</v>
      </c>
      <c r="G24" s="388">
        <f>+'[2]3. Actividades Proyecto'!AZ12</f>
        <v>1</v>
      </c>
      <c r="H24" s="388">
        <f>+G24/F24</f>
        <v>1</v>
      </c>
      <c r="I24" s="211">
        <v>1</v>
      </c>
      <c r="J24" s="211">
        <v>1</v>
      </c>
      <c r="K24" s="211">
        <v>1</v>
      </c>
      <c r="L24" s="475">
        <v>0</v>
      </c>
      <c r="M24" s="475">
        <v>0</v>
      </c>
      <c r="N24" s="475">
        <v>0</v>
      </c>
      <c r="O24" s="451">
        <v>296359500</v>
      </c>
      <c r="P24" s="401"/>
      <c r="Q24" s="402"/>
      <c r="R24" s="402">
        <v>296359500</v>
      </c>
      <c r="S24" s="402">
        <v>0</v>
      </c>
      <c r="T24" s="495">
        <f>SUM(P24+Q24+R24+S24)</f>
        <v>296359500</v>
      </c>
      <c r="U24" s="410">
        <f t="shared" ref="U24" si="18">T24/O24</f>
        <v>1</v>
      </c>
      <c r="V24" s="402"/>
      <c r="W24" s="402"/>
      <c r="X24" s="402">
        <v>0</v>
      </c>
      <c r="Y24" s="402">
        <v>101489567</v>
      </c>
      <c r="Z24" s="402">
        <f>+Y24+X24</f>
        <v>101489567</v>
      </c>
      <c r="AA24" s="411">
        <f>+Z24/O24</f>
        <v>0.34245423885517423</v>
      </c>
      <c r="AB24" s="403"/>
      <c r="AC24" s="403"/>
      <c r="AD24" s="390"/>
      <c r="AE24" s="391"/>
      <c r="AF24" s="391"/>
      <c r="AG24" s="535"/>
      <c r="AH24" s="535">
        <f t="shared" si="1"/>
        <v>0</v>
      </c>
      <c r="AI24" s="391">
        <f t="shared" si="2"/>
        <v>0</v>
      </c>
      <c r="AJ24" s="392">
        <f t="shared" si="3"/>
        <v>0</v>
      </c>
      <c r="AK24" s="368"/>
    </row>
    <row r="25" spans="1:37" s="412" customFormat="1" ht="26.25" customHeight="1" x14ac:dyDescent="0.25">
      <c r="A25" s="989"/>
      <c r="B25" s="981"/>
      <c r="C25" s="984"/>
      <c r="D25" s="984"/>
      <c r="E25" s="523">
        <v>2025</v>
      </c>
      <c r="F25" s="561">
        <f>+I25+L25</f>
        <v>1</v>
      </c>
      <c r="G25" s="524">
        <f>+'3. Actividades Proyecto'!AZ12</f>
        <v>1</v>
      </c>
      <c r="H25" s="524">
        <f>+G25/F25</f>
        <v>1</v>
      </c>
      <c r="I25" s="561">
        <v>1</v>
      </c>
      <c r="J25" s="561">
        <v>1</v>
      </c>
      <c r="K25" s="561">
        <f>+'3. Actividades Proyecto'!AZ12</f>
        <v>1</v>
      </c>
      <c r="L25" s="556">
        <v>0</v>
      </c>
      <c r="M25" s="556">
        <v>0</v>
      </c>
      <c r="N25" s="557">
        <v>0</v>
      </c>
      <c r="O25" s="528">
        <v>4940202016</v>
      </c>
      <c r="P25" s="529">
        <v>4726971000</v>
      </c>
      <c r="Q25" s="529">
        <v>104340000</v>
      </c>
      <c r="R25" s="529">
        <v>108891016</v>
      </c>
      <c r="S25" s="529">
        <v>0</v>
      </c>
      <c r="T25" s="530">
        <f>+P25+Q25+R25+S25</f>
        <v>4940202016</v>
      </c>
      <c r="U25" s="531">
        <f>+T25/O25</f>
        <v>1</v>
      </c>
      <c r="V25" s="532">
        <v>358677666</v>
      </c>
      <c r="W25" s="532">
        <v>1158273200</v>
      </c>
      <c r="X25" s="532">
        <v>1344126216</v>
      </c>
      <c r="Y25" s="532">
        <v>1625095400</v>
      </c>
      <c r="Z25" s="532">
        <f>+V25+W25+X25+Y25</f>
        <v>4486172482</v>
      </c>
      <c r="AA25" s="533">
        <f>+Z25/O25</f>
        <v>0.90809494580798134</v>
      </c>
      <c r="AB25" s="551">
        <v>194869933</v>
      </c>
      <c r="AC25" s="532">
        <v>176343968</v>
      </c>
      <c r="AD25" s="529">
        <v>15270733</v>
      </c>
      <c r="AE25" s="532">
        <v>0</v>
      </c>
      <c r="AF25" s="532"/>
      <c r="AG25" s="535">
        <v>3255232</v>
      </c>
      <c r="AH25" s="535">
        <f t="shared" si="1"/>
        <v>191614701</v>
      </c>
      <c r="AI25" s="535">
        <f>AC25+AD25+AE25+AF25</f>
        <v>191614701</v>
      </c>
      <c r="AJ25" s="536">
        <f t="shared" si="3"/>
        <v>1</v>
      </c>
      <c r="AK25" s="368"/>
    </row>
    <row r="26" spans="1:37" s="614" customFormat="1" ht="26.25" customHeight="1" x14ac:dyDescent="0.25">
      <c r="A26" s="989"/>
      <c r="B26" s="981"/>
      <c r="C26" s="984"/>
      <c r="D26" s="984"/>
      <c r="E26" s="537">
        <v>2026</v>
      </c>
      <c r="F26" s="476">
        <v>1</v>
      </c>
      <c r="G26" s="558">
        <f>+K26+N26</f>
        <v>1</v>
      </c>
      <c r="H26" s="540">
        <f>+G26/F26</f>
        <v>1</v>
      </c>
      <c r="I26" s="476">
        <v>1</v>
      </c>
      <c r="J26" s="476">
        <v>1</v>
      </c>
      <c r="K26" s="476">
        <f>+'3. Actividades Proyecto'!AZ12</f>
        <v>1</v>
      </c>
      <c r="L26" s="560">
        <v>0</v>
      </c>
      <c r="M26" s="560">
        <v>0</v>
      </c>
      <c r="N26" s="560">
        <v>0</v>
      </c>
      <c r="O26" s="553">
        <v>5475371200</v>
      </c>
      <c r="P26" s="543">
        <v>2727403000</v>
      </c>
      <c r="Q26" s="544"/>
      <c r="R26" s="545"/>
      <c r="S26" s="545"/>
      <c r="T26" s="546">
        <f>+P26+Q26+R26+S26</f>
        <v>2727403000</v>
      </c>
      <c r="U26" s="547">
        <f>+T26/O26</f>
        <v>0.49812202686824231</v>
      </c>
      <c r="V26" s="549">
        <v>387740800</v>
      </c>
      <c r="W26" s="549"/>
      <c r="X26" s="549"/>
      <c r="Y26" s="549"/>
      <c r="Z26" s="549">
        <f>+V26+W26+X26+Y26</f>
        <v>387740800</v>
      </c>
      <c r="AA26" s="616">
        <f>+Z26/T26</f>
        <v>0.14216483592633725</v>
      </c>
      <c r="AB26" s="549">
        <v>454029534</v>
      </c>
      <c r="AC26" s="549">
        <v>429986034</v>
      </c>
      <c r="AD26" s="545"/>
      <c r="AE26" s="549"/>
      <c r="AF26" s="549"/>
      <c r="AG26" s="394"/>
      <c r="AH26" s="550">
        <f t="shared" si="1"/>
        <v>454029534</v>
      </c>
      <c r="AI26" s="550">
        <f t="shared" si="2"/>
        <v>429986034</v>
      </c>
      <c r="AJ26" s="615">
        <f>+AI26/AH26</f>
        <v>0.94704419382550564</v>
      </c>
      <c r="AK26" s="368"/>
    </row>
    <row r="27" spans="1:37" ht="26.25" customHeight="1" x14ac:dyDescent="0.25">
      <c r="A27" s="989"/>
      <c r="B27" s="981"/>
      <c r="C27" s="984"/>
      <c r="D27" s="984"/>
      <c r="E27" s="58">
        <v>2027</v>
      </c>
      <c r="F27" s="211">
        <v>1</v>
      </c>
      <c r="G27" s="59">
        <v>0</v>
      </c>
      <c r="H27" s="60"/>
      <c r="I27" s="60"/>
      <c r="J27" s="60"/>
      <c r="K27" s="443"/>
      <c r="L27" s="460"/>
      <c r="M27" s="460"/>
      <c r="N27" s="460"/>
      <c r="O27" s="452">
        <v>13643486500</v>
      </c>
      <c r="P27" s="55"/>
      <c r="Q27" s="61"/>
      <c r="R27" s="61"/>
      <c r="S27" s="61"/>
      <c r="T27" s="496"/>
      <c r="U27" s="62"/>
      <c r="V27" s="63"/>
      <c r="W27" s="63"/>
      <c r="X27" s="63"/>
      <c r="Y27" s="63"/>
      <c r="Z27" s="63"/>
      <c r="AA27" s="63"/>
      <c r="AB27" s="56"/>
      <c r="AC27" s="56"/>
      <c r="AD27" s="61"/>
      <c r="AE27" s="56"/>
      <c r="AF27" s="56"/>
      <c r="AG27" s="535"/>
      <c r="AH27" s="535">
        <f t="shared" si="1"/>
        <v>0</v>
      </c>
      <c r="AI27" s="57">
        <f t="shared" si="2"/>
        <v>0</v>
      </c>
      <c r="AJ27" s="54">
        <f t="shared" si="3"/>
        <v>0</v>
      </c>
      <c r="AK27" s="368"/>
    </row>
    <row r="28" spans="1:37" ht="26.25" customHeight="1" x14ac:dyDescent="0.25">
      <c r="A28" s="990"/>
      <c r="B28" s="982"/>
      <c r="C28" s="963"/>
      <c r="D28" s="963"/>
      <c r="E28" s="369" t="s">
        <v>82</v>
      </c>
      <c r="F28" s="64">
        <f>+AVERAGE(F24:F27)</f>
        <v>1</v>
      </c>
      <c r="G28" s="65">
        <f>+(G24+G26+(100%*25%)+G27)/4</f>
        <v>0.5625</v>
      </c>
      <c r="H28" s="65">
        <f>IFERROR(G28/F28,"")</f>
        <v>0.5625</v>
      </c>
      <c r="I28" s="65"/>
      <c r="J28" s="65"/>
      <c r="K28" s="444"/>
      <c r="L28" s="461"/>
      <c r="M28" s="461"/>
      <c r="N28" s="461"/>
      <c r="O28" s="450">
        <f>SUM(O24:O27)</f>
        <v>24355419216</v>
      </c>
      <c r="P28" s="370">
        <f t="shared" ref="P28:S28" si="19">SUM(P24:P27)</f>
        <v>7454374000</v>
      </c>
      <c r="Q28" s="370">
        <f t="shared" si="19"/>
        <v>104340000</v>
      </c>
      <c r="R28" s="370">
        <f t="shared" si="19"/>
        <v>405250516</v>
      </c>
      <c r="S28" s="370">
        <f t="shared" si="19"/>
        <v>0</v>
      </c>
      <c r="T28" s="497">
        <f>SUM(T24:T27)</f>
        <v>7963964516</v>
      </c>
      <c r="U28" s="65">
        <f>+T28/O28</f>
        <v>0.32698942462744263</v>
      </c>
      <c r="V28" s="370">
        <f t="shared" ref="V28:Y28" si="20">SUM(V24:V27)</f>
        <v>746418466</v>
      </c>
      <c r="W28" s="370">
        <f t="shared" si="20"/>
        <v>1158273200</v>
      </c>
      <c r="X28" s="370">
        <f t="shared" si="20"/>
        <v>1344126216</v>
      </c>
      <c r="Y28" s="370">
        <f t="shared" si="20"/>
        <v>1726584967</v>
      </c>
      <c r="Z28" s="370">
        <f>SUM(Z24:Z27)</f>
        <v>4975402849</v>
      </c>
      <c r="AA28" s="220">
        <f>+Z28/O28</f>
        <v>0.20428319483540111</v>
      </c>
      <c r="AB28" s="370">
        <f t="shared" ref="AB28:AG28" si="21">SUM(AB24:AB27)</f>
        <v>648899467</v>
      </c>
      <c r="AC28" s="370">
        <f t="shared" si="21"/>
        <v>606330002</v>
      </c>
      <c r="AD28" s="370">
        <f t="shared" si="21"/>
        <v>15270733</v>
      </c>
      <c r="AE28" s="370">
        <f>SUM(AE24:AE27)</f>
        <v>0</v>
      </c>
      <c r="AF28" s="370">
        <f t="shared" si="21"/>
        <v>0</v>
      </c>
      <c r="AG28" s="370">
        <f t="shared" si="21"/>
        <v>3255232</v>
      </c>
      <c r="AH28" s="370">
        <f t="shared" si="1"/>
        <v>645644235</v>
      </c>
      <c r="AI28" s="414">
        <f t="shared" si="2"/>
        <v>621600735</v>
      </c>
      <c r="AJ28" s="415">
        <f>+AI28/AH28</f>
        <v>0.9627604511949216</v>
      </c>
      <c r="AK28" s="368"/>
    </row>
    <row r="29" spans="1:37" s="413" customFormat="1" ht="26.25" customHeight="1" x14ac:dyDescent="0.25">
      <c r="A29" s="988" t="s">
        <v>968</v>
      </c>
      <c r="B29" s="964">
        <v>5</v>
      </c>
      <c r="C29" s="961" t="str">
        <f>+'3. Actividades Proyecto'!X13</f>
        <v>Realizar seguimiento al 100% de los PMT de Troncales y de Metro de acuerdo con los parametros establecidos</v>
      </c>
      <c r="D29" s="964" t="s">
        <v>600</v>
      </c>
      <c r="E29" s="387">
        <v>2024</v>
      </c>
      <c r="F29" s="211">
        <v>1</v>
      </c>
      <c r="G29" s="388">
        <f>+'[2]3. Actividades Proyecto'!AZ13</f>
        <v>1</v>
      </c>
      <c r="H29" s="388">
        <f>+G29/F29</f>
        <v>1</v>
      </c>
      <c r="I29" s="211">
        <v>1</v>
      </c>
      <c r="J29" s="211">
        <v>1</v>
      </c>
      <c r="K29" s="211">
        <v>1</v>
      </c>
      <c r="L29" s="475">
        <v>0</v>
      </c>
      <c r="M29" s="475">
        <v>0</v>
      </c>
      <c r="N29" s="475">
        <v>0</v>
      </c>
      <c r="O29" s="454">
        <v>482110593</v>
      </c>
      <c r="P29" s="401"/>
      <c r="Q29" s="402"/>
      <c r="R29" s="402">
        <v>186004000</v>
      </c>
      <c r="S29" s="402">
        <v>296106593</v>
      </c>
      <c r="T29" s="495">
        <f>SUM(P29+Q29+R29+S29)</f>
        <v>482110593</v>
      </c>
      <c r="U29" s="410">
        <f t="shared" ref="U29" si="22">T29/O29</f>
        <v>1</v>
      </c>
      <c r="V29" s="402"/>
      <c r="W29" s="402"/>
      <c r="X29" s="402">
        <v>0</v>
      </c>
      <c r="Y29" s="402">
        <v>136919917</v>
      </c>
      <c r="Z29" s="402">
        <f>+Y29+X29</f>
        <v>136919917</v>
      </c>
      <c r="AA29" s="411">
        <f>+Z29/O29</f>
        <v>0.28400105491977856</v>
      </c>
      <c r="AB29" s="403"/>
      <c r="AC29" s="403"/>
      <c r="AD29" s="55"/>
      <c r="AE29" s="385"/>
      <c r="AF29" s="385"/>
      <c r="AG29" s="535"/>
      <c r="AH29" s="535">
        <f t="shared" si="1"/>
        <v>0</v>
      </c>
      <c r="AI29" s="391">
        <f t="shared" si="2"/>
        <v>0</v>
      </c>
      <c r="AJ29" s="392">
        <f t="shared" si="3"/>
        <v>0</v>
      </c>
      <c r="AK29" s="371"/>
    </row>
    <row r="30" spans="1:37" s="412" customFormat="1" ht="26.25" customHeight="1" x14ac:dyDescent="0.25">
      <c r="A30" s="989"/>
      <c r="B30" s="991"/>
      <c r="C30" s="962"/>
      <c r="D30" s="962"/>
      <c r="E30" s="523">
        <v>2025</v>
      </c>
      <c r="F30" s="561">
        <f>+I30+L30</f>
        <v>1</v>
      </c>
      <c r="G30" s="524">
        <f>+'3. Actividades Proyecto'!AZ13</f>
        <v>1</v>
      </c>
      <c r="H30" s="524">
        <f>+G30/F30</f>
        <v>1</v>
      </c>
      <c r="I30" s="561">
        <v>1</v>
      </c>
      <c r="J30" s="561">
        <v>1</v>
      </c>
      <c r="K30" s="561">
        <f>+'3. Actividades Proyecto'!AZ13</f>
        <v>1</v>
      </c>
      <c r="L30" s="556">
        <v>0</v>
      </c>
      <c r="M30" s="556">
        <v>0</v>
      </c>
      <c r="N30" s="557">
        <v>0</v>
      </c>
      <c r="O30" s="528">
        <v>1901848800</v>
      </c>
      <c r="P30" s="529">
        <v>1426990800</v>
      </c>
      <c r="Q30" s="529">
        <v>0</v>
      </c>
      <c r="R30" s="529">
        <v>0</v>
      </c>
      <c r="S30" s="529">
        <v>474857997</v>
      </c>
      <c r="T30" s="530">
        <f>+P30+Q30+R30+S30</f>
        <v>1901848797</v>
      </c>
      <c r="U30" s="531">
        <f>+T30/O30</f>
        <v>0.99999999842258758</v>
      </c>
      <c r="V30" s="532">
        <v>66479531</v>
      </c>
      <c r="W30" s="532">
        <v>331669667</v>
      </c>
      <c r="X30" s="532">
        <v>367523600</v>
      </c>
      <c r="Y30" s="532">
        <v>471210200</v>
      </c>
      <c r="Z30" s="532">
        <f>+V30+W30+X30+Y30</f>
        <v>1236882998</v>
      </c>
      <c r="AA30" s="533">
        <f>+Z30/O30</f>
        <v>0.65035821880267242</v>
      </c>
      <c r="AB30" s="551">
        <v>345190676</v>
      </c>
      <c r="AC30" s="532">
        <v>333357743</v>
      </c>
      <c r="AD30" s="529">
        <v>11832933</v>
      </c>
      <c r="AE30" s="532">
        <v>0</v>
      </c>
      <c r="AF30" s="532"/>
      <c r="AG30" s="535">
        <v>0</v>
      </c>
      <c r="AH30" s="535">
        <f t="shared" si="1"/>
        <v>345190676</v>
      </c>
      <c r="AI30" s="535">
        <f>AC30+AD30+AE30+AF30</f>
        <v>345190676</v>
      </c>
      <c r="AJ30" s="536">
        <f t="shared" si="3"/>
        <v>1</v>
      </c>
      <c r="AK30" s="371"/>
    </row>
    <row r="31" spans="1:37" s="614" customFormat="1" ht="26.25" customHeight="1" x14ac:dyDescent="0.25">
      <c r="A31" s="989"/>
      <c r="B31" s="991"/>
      <c r="C31" s="962"/>
      <c r="D31" s="962"/>
      <c r="E31" s="537">
        <v>2026</v>
      </c>
      <c r="F31" s="476">
        <v>1</v>
      </c>
      <c r="G31" s="540">
        <f>+K31+N31</f>
        <v>1</v>
      </c>
      <c r="H31" s="540">
        <f>+G31/F31</f>
        <v>1</v>
      </c>
      <c r="I31" s="476">
        <v>1</v>
      </c>
      <c r="J31" s="476">
        <v>1</v>
      </c>
      <c r="K31" s="476">
        <f>+'3. Actividades Proyecto'!AZ13</f>
        <v>1</v>
      </c>
      <c r="L31" s="560">
        <v>0</v>
      </c>
      <c r="M31" s="560">
        <v>0</v>
      </c>
      <c r="N31" s="560">
        <v>0</v>
      </c>
      <c r="O31" s="562">
        <v>1832233400</v>
      </c>
      <c r="P31" s="543">
        <v>706853400</v>
      </c>
      <c r="Q31" s="544"/>
      <c r="R31" s="545"/>
      <c r="S31" s="545"/>
      <c r="T31" s="546">
        <f>+P31+Q31+R31+S31</f>
        <v>706853400</v>
      </c>
      <c r="U31" s="547">
        <f>+T31/O31</f>
        <v>0.38578785868656251</v>
      </c>
      <c r="V31" s="549">
        <v>71252131</v>
      </c>
      <c r="W31" s="548"/>
      <c r="X31" s="548"/>
      <c r="Y31" s="548"/>
      <c r="Z31" s="549">
        <f>+V31+W31+X31+Y31</f>
        <v>71252131</v>
      </c>
      <c r="AA31" s="616">
        <f>+Z31/T31</f>
        <v>0.10080185085054412</v>
      </c>
      <c r="AB31" s="563">
        <v>664965799</v>
      </c>
      <c r="AC31" s="563">
        <v>641437666</v>
      </c>
      <c r="AD31" s="543"/>
      <c r="AE31" s="563"/>
      <c r="AF31" s="563"/>
      <c r="AG31" s="564"/>
      <c r="AH31" s="550">
        <f t="shared" si="1"/>
        <v>664965799</v>
      </c>
      <c r="AI31" s="550">
        <f t="shared" si="2"/>
        <v>641437666</v>
      </c>
      <c r="AJ31" s="615">
        <f>+AI31/AH31</f>
        <v>0.96461752914904419</v>
      </c>
      <c r="AK31" s="371"/>
    </row>
    <row r="32" spans="1:37" ht="26.25" customHeight="1" x14ac:dyDescent="0.25">
      <c r="A32" s="989"/>
      <c r="B32" s="991"/>
      <c r="C32" s="962"/>
      <c r="D32" s="962"/>
      <c r="E32" s="58">
        <v>2027</v>
      </c>
      <c r="F32" s="211">
        <v>1</v>
      </c>
      <c r="G32" s="59">
        <v>0</v>
      </c>
      <c r="H32" s="60"/>
      <c r="I32" s="60"/>
      <c r="J32" s="60"/>
      <c r="K32" s="443"/>
      <c r="L32" s="460"/>
      <c r="M32" s="460"/>
      <c r="N32" s="460"/>
      <c r="O32" s="455">
        <v>8000000000</v>
      </c>
      <c r="P32" s="55"/>
      <c r="Q32" s="61"/>
      <c r="R32" s="61"/>
      <c r="S32" s="61"/>
      <c r="T32" s="496"/>
      <c r="U32" s="62"/>
      <c r="V32" s="63"/>
      <c r="W32" s="63"/>
      <c r="X32" s="63"/>
      <c r="Y32" s="63"/>
      <c r="Z32" s="63"/>
      <c r="AA32" s="63"/>
      <c r="AB32" s="384"/>
      <c r="AC32" s="384"/>
      <c r="AD32" s="55"/>
      <c r="AE32" s="385"/>
      <c r="AF32" s="385"/>
      <c r="AG32" s="386"/>
      <c r="AH32" s="57">
        <f t="shared" si="1"/>
        <v>0</v>
      </c>
      <c r="AI32" s="57">
        <f t="shared" si="2"/>
        <v>0</v>
      </c>
      <c r="AJ32" s="54">
        <f t="shared" si="3"/>
        <v>0</v>
      </c>
      <c r="AK32" s="371"/>
    </row>
    <row r="33" spans="1:37" ht="26.25" customHeight="1" x14ac:dyDescent="0.25">
      <c r="A33" s="990"/>
      <c r="B33" s="982"/>
      <c r="C33" s="963"/>
      <c r="D33" s="963"/>
      <c r="E33" s="372" t="s">
        <v>82</v>
      </c>
      <c r="F33" s="212">
        <f>(F29+F30+F31+F32)/4</f>
        <v>1</v>
      </c>
      <c r="G33" s="65">
        <f>+(G29+G31+(100%*25%)+G32)/4</f>
        <v>0.5625</v>
      </c>
      <c r="H33" s="65">
        <f>IFERROR(G33/F33,"")</f>
        <v>0.5625</v>
      </c>
      <c r="I33" s="65"/>
      <c r="J33" s="65"/>
      <c r="K33" s="444"/>
      <c r="L33" s="461"/>
      <c r="M33" s="461"/>
      <c r="N33" s="461"/>
      <c r="O33" s="450">
        <f>SUM(O29:O32)</f>
        <v>12216192793</v>
      </c>
      <c r="P33" s="370">
        <f t="shared" ref="P33:X33" si="23">SUM(P29:P32)</f>
        <v>2133844200</v>
      </c>
      <c r="Q33" s="370">
        <f t="shared" si="23"/>
        <v>0</v>
      </c>
      <c r="R33" s="370">
        <f t="shared" si="23"/>
        <v>186004000</v>
      </c>
      <c r="S33" s="370">
        <f t="shared" si="23"/>
        <v>770964590</v>
      </c>
      <c r="T33" s="497">
        <f t="shared" si="23"/>
        <v>3090812790</v>
      </c>
      <c r="U33" s="65">
        <f>+T33/O33</f>
        <v>0.2530094966879588</v>
      </c>
      <c r="V33" s="370">
        <f t="shared" si="23"/>
        <v>137731662</v>
      </c>
      <c r="W33" s="370">
        <f t="shared" si="23"/>
        <v>331669667</v>
      </c>
      <c r="X33" s="370">
        <f t="shared" si="23"/>
        <v>367523600</v>
      </c>
      <c r="Y33" s="66">
        <f t="shared" ref="Y33:Z33" si="24">SUM(Y29:Y32)</f>
        <v>608130117</v>
      </c>
      <c r="Z33" s="66">
        <f t="shared" si="24"/>
        <v>1445055046</v>
      </c>
      <c r="AA33" s="220">
        <f>+Z33/T33</f>
        <v>0.46753237552119747</v>
      </c>
      <c r="AB33" s="370">
        <f t="shared" ref="AB33:AG33" si="25">SUM(AB29:AB32)</f>
        <v>1010156475</v>
      </c>
      <c r="AC33" s="370">
        <f t="shared" si="25"/>
        <v>974795409</v>
      </c>
      <c r="AD33" s="370">
        <f t="shared" si="25"/>
        <v>11832933</v>
      </c>
      <c r="AE33" s="370">
        <f t="shared" si="25"/>
        <v>0</v>
      </c>
      <c r="AF33" s="370">
        <f t="shared" si="25"/>
        <v>0</v>
      </c>
      <c r="AG33" s="370">
        <f t="shared" si="25"/>
        <v>0</v>
      </c>
      <c r="AH33" s="414">
        <f t="shared" ref="AH33" si="26">AB33-AG33</f>
        <v>1010156475</v>
      </c>
      <c r="AI33" s="414">
        <f t="shared" ref="AI33" si="27">AC33+AD33+AE33+AF33</f>
        <v>986628342</v>
      </c>
      <c r="AJ33" s="415">
        <f>+AI33/AH33</f>
        <v>0.9767084272760812</v>
      </c>
      <c r="AK33" s="371"/>
    </row>
    <row r="34" spans="1:37" ht="26.25" customHeight="1" x14ac:dyDescent="0.25">
      <c r="A34" s="362"/>
      <c r="B34" s="468"/>
      <c r="C34" s="362"/>
      <c r="D34" s="362"/>
      <c r="E34" s="985" t="s">
        <v>1023</v>
      </c>
      <c r="F34" s="986"/>
      <c r="G34" s="986"/>
      <c r="H34" s="986"/>
      <c r="I34" s="986"/>
      <c r="J34" s="986"/>
      <c r="K34" s="986"/>
      <c r="L34" s="986"/>
      <c r="M34" s="986"/>
      <c r="N34" s="987"/>
      <c r="O34" s="456">
        <f>+O11+O16+O21+O26+O31</f>
        <v>104408880000</v>
      </c>
      <c r="P34" s="456">
        <f>+P11+P16+P21+P26+P31</f>
        <v>72520303521</v>
      </c>
      <c r="Q34" s="456">
        <f t="shared" ref="Q34:AI34" si="28">+Q11+Q16+Q21+Q26+Q31</f>
        <v>0</v>
      </c>
      <c r="R34" s="456">
        <f t="shared" si="28"/>
        <v>0</v>
      </c>
      <c r="S34" s="456">
        <f t="shared" si="28"/>
        <v>0</v>
      </c>
      <c r="T34" s="456">
        <f>+T11+T16+T21+T26+T31</f>
        <v>72520303521</v>
      </c>
      <c r="U34" s="65">
        <f>+T34/O34</f>
        <v>0.69457984340987089</v>
      </c>
      <c r="V34" s="456">
        <f>+V11+V16+V21+V26+V31</f>
        <v>3261948856</v>
      </c>
      <c r="W34" s="456">
        <f t="shared" si="28"/>
        <v>0</v>
      </c>
      <c r="X34" s="456">
        <f t="shared" si="28"/>
        <v>0</v>
      </c>
      <c r="Y34" s="456">
        <f t="shared" si="28"/>
        <v>0</v>
      </c>
      <c r="Z34" s="456">
        <f>+Z11+Z16+Z21+Z26+Z31</f>
        <v>3261948856</v>
      </c>
      <c r="AA34" s="220">
        <f>+Z34/T34</f>
        <v>4.4979801484910001E-2</v>
      </c>
      <c r="AB34" s="456">
        <f>+AB11+AB16+AB21+AB26+AB31</f>
        <v>24495721585</v>
      </c>
      <c r="AC34" s="456">
        <f>+AC11+AC16+AC21+AC26+AC31</f>
        <v>14372481666</v>
      </c>
      <c r="AD34" s="456">
        <f t="shared" si="28"/>
        <v>0</v>
      </c>
      <c r="AE34" s="456">
        <f t="shared" si="28"/>
        <v>0</v>
      </c>
      <c r="AF34" s="456">
        <f t="shared" si="28"/>
        <v>0</v>
      </c>
      <c r="AG34" s="456">
        <f t="shared" si="28"/>
        <v>0</v>
      </c>
      <c r="AH34" s="456">
        <f t="shared" si="28"/>
        <v>24495721585</v>
      </c>
      <c r="AI34" s="456">
        <f t="shared" si="28"/>
        <v>14372481666</v>
      </c>
      <c r="AJ34" s="415">
        <f>+AI34/AH34</f>
        <v>0.58673436567800541</v>
      </c>
      <c r="AK34" s="362"/>
    </row>
    <row r="35" spans="1:37" ht="12.75" customHeight="1" x14ac:dyDescent="0.25">
      <c r="A35" s="362"/>
      <c r="B35" s="468"/>
      <c r="C35" s="362"/>
      <c r="D35" s="362"/>
      <c r="E35" s="362"/>
      <c r="F35" s="373"/>
      <c r="G35" s="362"/>
      <c r="H35" s="362"/>
      <c r="I35" s="362"/>
      <c r="J35" s="362"/>
      <c r="K35" s="362"/>
      <c r="L35" s="362"/>
      <c r="M35" s="362"/>
      <c r="N35" s="362"/>
      <c r="O35" s="362"/>
      <c r="P35" s="362"/>
      <c r="Q35" s="362"/>
      <c r="R35" s="362"/>
      <c r="S35" s="362"/>
      <c r="T35" s="493"/>
      <c r="U35" s="362"/>
      <c r="V35" s="362"/>
      <c r="W35" s="362"/>
      <c r="X35" s="362"/>
      <c r="Y35" s="362"/>
      <c r="Z35" s="362"/>
      <c r="AA35" s="362"/>
      <c r="AB35" s="362"/>
      <c r="AC35" s="362"/>
      <c r="AD35" s="362"/>
      <c r="AE35" s="362"/>
      <c r="AF35" s="362"/>
      <c r="AG35" s="362"/>
      <c r="AH35" s="362"/>
      <c r="AI35" s="362"/>
      <c r="AJ35" s="362"/>
      <c r="AK35" s="362"/>
    </row>
    <row r="36" spans="1:37" ht="12.75" customHeight="1" x14ac:dyDescent="0.25">
      <c r="A36" s="362"/>
      <c r="B36" s="468"/>
      <c r="C36" s="362"/>
      <c r="D36" s="362"/>
      <c r="E36" s="362"/>
      <c r="F36" s="373"/>
      <c r="G36" s="362"/>
      <c r="H36" s="362"/>
      <c r="I36" s="362"/>
      <c r="J36" s="362"/>
      <c r="K36" s="362"/>
      <c r="L36" s="362"/>
      <c r="M36" s="362"/>
      <c r="N36" s="362"/>
      <c r="O36" s="362"/>
      <c r="P36" s="362"/>
      <c r="Q36" s="362"/>
      <c r="R36" s="362"/>
      <c r="S36" s="362"/>
      <c r="T36" s="493"/>
      <c r="U36" s="362"/>
      <c r="V36" s="362"/>
      <c r="W36" s="362"/>
      <c r="X36" s="362"/>
      <c r="Y36" s="362"/>
      <c r="Z36" s="362"/>
      <c r="AA36" s="362"/>
      <c r="AB36" s="362"/>
      <c r="AC36" s="362"/>
      <c r="AD36" s="362"/>
      <c r="AE36" s="362"/>
      <c r="AF36" s="362"/>
      <c r="AG36" s="362"/>
      <c r="AH36" s="362"/>
      <c r="AI36" s="362"/>
      <c r="AJ36" s="362"/>
      <c r="AK36" s="362"/>
    </row>
    <row r="37" spans="1:37" ht="12.75" customHeight="1" x14ac:dyDescent="0.25">
      <c r="A37" s="362"/>
      <c r="B37" s="468"/>
      <c r="C37" s="362"/>
      <c r="D37" s="362"/>
      <c r="E37" s="362"/>
      <c r="F37" s="373"/>
      <c r="G37" s="362"/>
      <c r="H37" s="362"/>
      <c r="I37" s="362"/>
      <c r="J37" s="362"/>
      <c r="K37" s="362"/>
      <c r="L37" s="362"/>
      <c r="M37" s="362"/>
      <c r="N37" s="362"/>
      <c r="O37" s="362"/>
      <c r="P37" s="362"/>
      <c r="Q37" s="362"/>
      <c r="R37" s="362"/>
      <c r="S37" s="362"/>
      <c r="T37" s="493"/>
      <c r="U37" s="362"/>
      <c r="V37" s="362"/>
      <c r="W37" s="362"/>
      <c r="X37" s="362"/>
      <c r="Y37" s="362"/>
      <c r="Z37" s="362"/>
      <c r="AA37" s="362"/>
      <c r="AB37" s="362"/>
      <c r="AC37" s="362"/>
      <c r="AD37" s="362"/>
      <c r="AE37" s="362"/>
      <c r="AF37" s="362"/>
      <c r="AG37" s="362"/>
      <c r="AH37" s="362"/>
      <c r="AI37" s="362"/>
      <c r="AJ37" s="362"/>
      <c r="AK37" s="362"/>
    </row>
    <row r="38" spans="1:37" ht="12.75" customHeight="1" x14ac:dyDescent="0.25">
      <c r="A38" s="362"/>
      <c r="B38" s="468"/>
      <c r="C38" s="362"/>
      <c r="D38" s="362"/>
      <c r="E38" s="362"/>
      <c r="F38" s="373"/>
      <c r="G38" s="362"/>
      <c r="H38" s="362"/>
      <c r="I38" s="362"/>
      <c r="J38" s="362"/>
      <c r="K38" s="362"/>
      <c r="L38" s="362"/>
      <c r="M38" s="362"/>
      <c r="N38" s="362"/>
      <c r="O38" s="374"/>
      <c r="P38" s="362"/>
      <c r="Q38" s="362"/>
      <c r="R38" s="362"/>
      <c r="S38" s="362"/>
      <c r="T38" s="493"/>
      <c r="U38" s="362"/>
      <c r="V38" s="362"/>
      <c r="W38" s="362"/>
      <c r="X38" s="362"/>
      <c r="Y38" s="362"/>
      <c r="Z38" s="362"/>
      <c r="AA38" s="362"/>
      <c r="AB38" s="362"/>
      <c r="AC38" s="362"/>
      <c r="AD38" s="362"/>
      <c r="AE38" s="362"/>
      <c r="AF38" s="362"/>
      <c r="AG38" s="362"/>
      <c r="AH38" s="362"/>
      <c r="AI38" s="362"/>
      <c r="AJ38" s="362"/>
      <c r="AK38" s="362"/>
    </row>
    <row r="39" spans="1:37" ht="12.75" customHeight="1" x14ac:dyDescent="0.25">
      <c r="A39" s="362"/>
      <c r="B39" s="468"/>
      <c r="C39" s="362"/>
      <c r="D39" s="362"/>
      <c r="E39" s="362"/>
      <c r="F39" s="373"/>
      <c r="G39" s="362"/>
      <c r="H39" s="362"/>
      <c r="I39" s="362"/>
      <c r="J39" s="362"/>
      <c r="K39" s="362"/>
      <c r="L39" s="362"/>
      <c r="M39" s="362"/>
      <c r="N39" s="362"/>
      <c r="O39" s="374"/>
      <c r="P39" s="362"/>
      <c r="Q39" s="362"/>
      <c r="R39" s="362"/>
      <c r="S39" s="362"/>
      <c r="T39" s="493"/>
      <c r="U39" s="362"/>
      <c r="V39" s="362"/>
      <c r="W39" s="362"/>
      <c r="X39" s="362"/>
      <c r="Y39" s="362"/>
      <c r="Z39" s="362"/>
      <c r="AA39" s="362"/>
      <c r="AB39" s="362"/>
      <c r="AC39" s="362"/>
      <c r="AD39" s="362"/>
      <c r="AE39" s="362"/>
      <c r="AF39" s="362"/>
      <c r="AG39" s="362"/>
      <c r="AH39" s="362"/>
      <c r="AI39" s="362"/>
      <c r="AJ39" s="362"/>
      <c r="AK39" s="362"/>
    </row>
    <row r="40" spans="1:37" ht="12.75" customHeight="1" x14ac:dyDescent="0.25">
      <c r="A40" s="362"/>
      <c r="B40" s="468"/>
      <c r="C40" s="362"/>
      <c r="D40" s="362"/>
      <c r="E40" s="362"/>
      <c r="F40" s="373"/>
      <c r="G40" s="362"/>
      <c r="H40" s="362"/>
      <c r="I40" s="362"/>
      <c r="J40" s="362"/>
      <c r="K40" s="362"/>
      <c r="L40" s="362"/>
      <c r="M40" s="362"/>
      <c r="N40" s="362"/>
      <c r="O40" s="374"/>
      <c r="P40" s="362"/>
      <c r="Q40" s="362"/>
      <c r="R40" s="362"/>
      <c r="S40" s="362"/>
      <c r="T40" s="493"/>
      <c r="U40" s="362"/>
      <c r="V40" s="362"/>
      <c r="W40" s="362"/>
      <c r="X40" s="362"/>
      <c r="Y40" s="362"/>
      <c r="Z40" s="362"/>
      <c r="AA40" s="362"/>
      <c r="AB40" s="362"/>
      <c r="AC40" s="362"/>
      <c r="AD40" s="362"/>
      <c r="AE40" s="362"/>
      <c r="AF40" s="362"/>
      <c r="AG40" s="362"/>
      <c r="AH40" s="362"/>
      <c r="AI40" s="362"/>
      <c r="AJ40" s="362"/>
      <c r="AK40" s="362"/>
    </row>
    <row r="41" spans="1:37" ht="12.75" customHeight="1" x14ac:dyDescent="0.25">
      <c r="A41" s="362"/>
      <c r="B41" s="468"/>
      <c r="C41" s="362"/>
      <c r="D41" s="362"/>
      <c r="E41" s="362"/>
      <c r="F41" s="373"/>
      <c r="G41" s="362"/>
      <c r="H41" s="362"/>
      <c r="I41" s="362"/>
      <c r="J41" s="362"/>
      <c r="K41" s="362"/>
      <c r="L41" s="362"/>
      <c r="M41" s="362"/>
      <c r="N41" s="362"/>
      <c r="O41" s="374"/>
      <c r="P41" s="362"/>
      <c r="Q41" s="362"/>
      <c r="R41" s="362"/>
      <c r="S41" s="362"/>
      <c r="T41" s="522"/>
      <c r="U41" s="362"/>
      <c r="V41" s="362"/>
      <c r="W41" s="362"/>
      <c r="X41" s="362"/>
      <c r="Y41" s="362"/>
      <c r="Z41" s="362"/>
      <c r="AA41" s="362"/>
      <c r="AB41" s="362"/>
      <c r="AC41" s="362"/>
      <c r="AD41" s="362"/>
      <c r="AE41" s="362"/>
      <c r="AF41" s="362"/>
      <c r="AG41" s="362"/>
      <c r="AH41" s="362"/>
      <c r="AI41" s="362"/>
      <c r="AJ41" s="362"/>
      <c r="AK41" s="362"/>
    </row>
    <row r="42" spans="1:37" ht="12.75" customHeight="1" x14ac:dyDescent="0.25">
      <c r="A42" s="362"/>
      <c r="B42" s="468"/>
      <c r="C42" s="362"/>
      <c r="D42" s="362"/>
      <c r="E42" s="362"/>
      <c r="F42" s="373"/>
      <c r="G42" s="362"/>
      <c r="H42" s="362"/>
      <c r="I42" s="362"/>
      <c r="J42" s="362"/>
      <c r="K42" s="362"/>
      <c r="L42" s="362"/>
      <c r="M42" s="362"/>
      <c r="N42" s="362"/>
      <c r="O42" s="362"/>
      <c r="P42" s="362"/>
      <c r="Q42" s="362"/>
      <c r="R42" s="362"/>
      <c r="S42" s="362"/>
      <c r="T42" s="493"/>
      <c r="U42" s="362"/>
      <c r="V42" s="362"/>
      <c r="W42" s="362"/>
      <c r="X42" s="362"/>
      <c r="Y42" s="362"/>
      <c r="Z42" s="362"/>
      <c r="AA42" s="362"/>
      <c r="AB42" s="362"/>
      <c r="AC42" s="362"/>
      <c r="AD42" s="362"/>
      <c r="AE42" s="362"/>
      <c r="AF42" s="362"/>
      <c r="AG42" s="362"/>
      <c r="AH42" s="362"/>
      <c r="AI42" s="362"/>
      <c r="AJ42" s="362"/>
      <c r="AK42" s="362"/>
    </row>
    <row r="43" spans="1:37" ht="12.75" customHeight="1" x14ac:dyDescent="0.25">
      <c r="A43" s="362"/>
      <c r="B43" s="468"/>
      <c r="C43" s="362"/>
      <c r="D43" s="362"/>
      <c r="E43" s="362"/>
      <c r="F43" s="373"/>
      <c r="G43" s="362"/>
      <c r="H43" s="362"/>
      <c r="I43" s="362"/>
      <c r="J43" s="362"/>
      <c r="K43" s="362"/>
      <c r="L43" s="362"/>
      <c r="M43" s="362"/>
      <c r="N43" s="362"/>
      <c r="O43" s="362"/>
      <c r="P43" s="362"/>
      <c r="Q43" s="362"/>
      <c r="R43" s="362"/>
      <c r="S43" s="362"/>
      <c r="T43" s="493"/>
      <c r="U43" s="362"/>
      <c r="V43" s="362"/>
      <c r="W43" s="362"/>
      <c r="X43" s="362"/>
      <c r="Y43" s="362"/>
      <c r="Z43" s="362"/>
      <c r="AA43" s="362"/>
      <c r="AB43" s="362"/>
      <c r="AC43" s="362"/>
      <c r="AD43" s="362"/>
      <c r="AE43" s="362"/>
      <c r="AF43" s="362"/>
      <c r="AG43" s="362"/>
      <c r="AH43" s="362"/>
      <c r="AI43" s="362"/>
      <c r="AJ43" s="362"/>
      <c r="AK43" s="362"/>
    </row>
    <row r="44" spans="1:37" ht="12.75" customHeight="1" x14ac:dyDescent="0.25">
      <c r="A44" s="362"/>
      <c r="B44" s="468"/>
      <c r="C44" s="362"/>
      <c r="D44" s="362"/>
      <c r="E44" s="362"/>
      <c r="F44" s="373"/>
      <c r="G44" s="362"/>
      <c r="H44" s="362"/>
      <c r="I44" s="362"/>
      <c r="J44" s="362"/>
      <c r="K44" s="362"/>
      <c r="L44" s="362"/>
      <c r="M44" s="362"/>
      <c r="N44" s="362"/>
      <c r="O44" s="362"/>
      <c r="P44" s="362"/>
      <c r="Q44" s="362"/>
      <c r="R44" s="362"/>
      <c r="S44" s="362"/>
      <c r="T44" s="493"/>
      <c r="U44" s="362"/>
      <c r="V44" s="362"/>
      <c r="W44" s="362"/>
      <c r="X44" s="362"/>
      <c r="Y44" s="362"/>
      <c r="Z44" s="362"/>
      <c r="AA44" s="362"/>
      <c r="AB44" s="362"/>
      <c r="AC44" s="362"/>
      <c r="AD44" s="362"/>
      <c r="AE44" s="362"/>
      <c r="AF44" s="362"/>
      <c r="AG44" s="362"/>
      <c r="AH44" s="362"/>
      <c r="AI44" s="362"/>
      <c r="AJ44" s="362"/>
      <c r="AK44" s="362"/>
    </row>
    <row r="45" spans="1:37" ht="12.75" customHeight="1" x14ac:dyDescent="0.25">
      <c r="A45" s="362"/>
      <c r="B45" s="468"/>
      <c r="C45" s="362"/>
      <c r="D45" s="362"/>
      <c r="E45" s="362"/>
      <c r="F45" s="373"/>
      <c r="G45" s="362"/>
      <c r="H45" s="362"/>
      <c r="I45" s="362"/>
      <c r="J45" s="362"/>
      <c r="K45" s="362"/>
      <c r="L45" s="362"/>
      <c r="M45" s="362"/>
      <c r="N45" s="362"/>
      <c r="O45" s="362"/>
      <c r="P45" s="362"/>
      <c r="Q45" s="362"/>
      <c r="R45" s="362"/>
      <c r="S45" s="362"/>
      <c r="T45" s="522"/>
      <c r="U45" s="362"/>
      <c r="V45" s="362"/>
      <c r="W45" s="362"/>
      <c r="X45" s="362"/>
      <c r="Y45" s="362"/>
      <c r="Z45" s="362"/>
      <c r="AA45" s="362"/>
      <c r="AB45" s="362"/>
      <c r="AC45" s="362"/>
      <c r="AD45" s="362"/>
      <c r="AE45" s="362"/>
      <c r="AF45" s="362"/>
      <c r="AG45" s="362"/>
      <c r="AH45" s="362"/>
      <c r="AI45" s="362"/>
      <c r="AJ45" s="362"/>
      <c r="AK45" s="362"/>
    </row>
    <row r="46" spans="1:37" ht="12.75" customHeight="1" x14ac:dyDescent="0.25">
      <c r="A46" s="362"/>
      <c r="B46" s="468"/>
      <c r="C46" s="362"/>
      <c r="D46" s="362"/>
      <c r="E46" s="362"/>
      <c r="F46" s="373"/>
      <c r="G46" s="362"/>
      <c r="H46" s="362"/>
      <c r="I46" s="362"/>
      <c r="J46" s="362"/>
      <c r="K46" s="362"/>
      <c r="L46" s="362"/>
      <c r="M46" s="362"/>
      <c r="N46" s="362"/>
      <c r="O46" s="362"/>
      <c r="P46" s="362"/>
      <c r="Q46" s="362"/>
      <c r="R46" s="362"/>
      <c r="S46" s="362"/>
      <c r="T46" s="493"/>
      <c r="U46" s="362"/>
      <c r="V46" s="362"/>
      <c r="W46" s="362"/>
      <c r="X46" s="362"/>
      <c r="Y46" s="362"/>
      <c r="Z46" s="362"/>
      <c r="AA46" s="362"/>
      <c r="AB46" s="362"/>
      <c r="AC46" s="362"/>
      <c r="AD46" s="362"/>
      <c r="AE46" s="362"/>
      <c r="AF46" s="362"/>
      <c r="AG46" s="362"/>
      <c r="AH46" s="362"/>
      <c r="AI46" s="362"/>
      <c r="AJ46" s="362"/>
      <c r="AK46" s="362"/>
    </row>
    <row r="47" spans="1:37" ht="12.75" customHeight="1" x14ac:dyDescent="0.25">
      <c r="A47" s="362"/>
      <c r="B47" s="468"/>
      <c r="C47" s="362"/>
      <c r="D47" s="362"/>
      <c r="E47" s="362"/>
      <c r="F47" s="373"/>
      <c r="G47" s="362"/>
      <c r="H47" s="362"/>
      <c r="I47" s="362"/>
      <c r="J47" s="362"/>
      <c r="K47" s="362"/>
      <c r="L47" s="362"/>
      <c r="M47" s="362"/>
      <c r="N47" s="362"/>
      <c r="O47" s="362"/>
      <c r="P47" s="362"/>
      <c r="Q47" s="362"/>
      <c r="R47" s="362"/>
      <c r="S47" s="362"/>
      <c r="T47" s="493"/>
      <c r="U47" s="362"/>
      <c r="V47" s="362"/>
      <c r="W47" s="362"/>
      <c r="X47" s="362"/>
      <c r="Y47" s="362"/>
      <c r="Z47" s="362"/>
      <c r="AA47" s="362"/>
      <c r="AB47" s="362"/>
      <c r="AC47" s="362"/>
      <c r="AD47" s="362"/>
      <c r="AE47" s="362"/>
      <c r="AF47" s="362"/>
      <c r="AG47" s="362"/>
      <c r="AH47" s="362"/>
      <c r="AI47" s="362"/>
      <c r="AJ47" s="362"/>
      <c r="AK47" s="362"/>
    </row>
    <row r="48" spans="1:37" ht="12.75" customHeight="1" x14ac:dyDescent="0.25">
      <c r="A48" s="362"/>
      <c r="B48" s="468"/>
      <c r="C48" s="362"/>
      <c r="D48" s="362"/>
      <c r="E48" s="362"/>
      <c r="F48" s="373"/>
      <c r="G48" s="362"/>
      <c r="H48" s="362"/>
      <c r="I48" s="362"/>
      <c r="J48" s="362"/>
      <c r="K48" s="362"/>
      <c r="L48" s="362"/>
      <c r="M48" s="362"/>
      <c r="N48" s="362"/>
      <c r="O48" s="362"/>
      <c r="P48" s="362"/>
      <c r="Q48" s="362"/>
      <c r="R48" s="362"/>
      <c r="S48" s="362"/>
      <c r="T48" s="493"/>
      <c r="U48" s="362"/>
      <c r="V48" s="362"/>
      <c r="W48" s="362"/>
      <c r="X48" s="362"/>
      <c r="Y48" s="362"/>
      <c r="Z48" s="362"/>
      <c r="AA48" s="362"/>
      <c r="AB48" s="362"/>
      <c r="AC48" s="362"/>
      <c r="AD48" s="362"/>
      <c r="AE48" s="362"/>
      <c r="AF48" s="362"/>
      <c r="AG48" s="362"/>
      <c r="AH48" s="362"/>
      <c r="AI48" s="362"/>
      <c r="AJ48" s="362"/>
      <c r="AK48" s="362"/>
    </row>
    <row r="49" spans="1:37" ht="12.75" customHeight="1" x14ac:dyDescent="0.25">
      <c r="A49" s="362"/>
      <c r="B49" s="468"/>
      <c r="C49" s="362"/>
      <c r="D49" s="362"/>
      <c r="E49" s="362"/>
      <c r="F49" s="373"/>
      <c r="G49" s="362"/>
      <c r="H49" s="362"/>
      <c r="I49" s="362"/>
      <c r="J49" s="362"/>
      <c r="K49" s="362"/>
      <c r="L49" s="362"/>
      <c r="M49" s="362"/>
      <c r="N49" s="362"/>
      <c r="O49" s="362"/>
      <c r="P49" s="362"/>
      <c r="Q49" s="362"/>
      <c r="R49" s="362"/>
      <c r="S49" s="362"/>
      <c r="T49" s="493"/>
      <c r="U49" s="362"/>
      <c r="V49" s="362"/>
      <c r="W49" s="362"/>
      <c r="X49" s="362"/>
      <c r="Y49" s="362"/>
      <c r="Z49" s="362"/>
      <c r="AA49" s="362"/>
      <c r="AB49" s="362"/>
      <c r="AC49" s="362"/>
      <c r="AD49" s="362"/>
      <c r="AE49" s="362"/>
      <c r="AF49" s="362"/>
      <c r="AG49" s="362"/>
      <c r="AH49" s="362"/>
      <c r="AI49" s="362"/>
      <c r="AJ49" s="362"/>
      <c r="AK49" s="362"/>
    </row>
    <row r="50" spans="1:37" ht="12.75" customHeight="1" x14ac:dyDescent="0.25">
      <c r="A50" s="362"/>
      <c r="B50" s="468"/>
      <c r="C50" s="362"/>
      <c r="D50" s="362"/>
      <c r="E50" s="362"/>
      <c r="F50" s="373"/>
      <c r="G50" s="362"/>
      <c r="H50" s="362"/>
      <c r="I50" s="362"/>
      <c r="J50" s="362"/>
      <c r="K50" s="362"/>
      <c r="L50" s="362"/>
      <c r="M50" s="362"/>
      <c r="N50" s="362"/>
      <c r="O50" s="362"/>
      <c r="P50" s="362"/>
      <c r="Q50" s="362"/>
      <c r="R50" s="362"/>
      <c r="S50" s="362"/>
      <c r="T50" s="493"/>
      <c r="U50" s="362"/>
      <c r="V50" s="362"/>
      <c r="W50" s="362"/>
      <c r="X50" s="362"/>
      <c r="Y50" s="362"/>
      <c r="Z50" s="362"/>
      <c r="AA50" s="362"/>
      <c r="AB50" s="362"/>
      <c r="AC50" s="362"/>
      <c r="AD50" s="362"/>
      <c r="AE50" s="362"/>
      <c r="AF50" s="362"/>
      <c r="AG50" s="362"/>
      <c r="AH50" s="362"/>
      <c r="AI50" s="362"/>
      <c r="AJ50" s="362"/>
      <c r="AK50" s="362"/>
    </row>
    <row r="51" spans="1:37" ht="12.75" customHeight="1" x14ac:dyDescent="0.25">
      <c r="A51" s="362"/>
      <c r="B51" s="468"/>
      <c r="C51" s="362"/>
      <c r="D51" s="362"/>
      <c r="E51" s="362"/>
      <c r="F51" s="373"/>
      <c r="G51" s="362"/>
      <c r="H51" s="362"/>
      <c r="I51" s="362"/>
      <c r="J51" s="362"/>
      <c r="K51" s="362"/>
      <c r="L51" s="362"/>
      <c r="M51" s="362"/>
      <c r="N51" s="362"/>
      <c r="O51" s="362"/>
      <c r="P51" s="362"/>
      <c r="Q51" s="362"/>
      <c r="R51" s="362"/>
      <c r="S51" s="362"/>
      <c r="T51" s="493"/>
      <c r="U51" s="362"/>
      <c r="V51" s="362"/>
      <c r="W51" s="362"/>
      <c r="X51" s="362"/>
      <c r="Y51" s="362"/>
      <c r="Z51" s="362"/>
      <c r="AA51" s="362"/>
      <c r="AB51" s="362"/>
      <c r="AC51" s="362"/>
      <c r="AD51" s="362"/>
      <c r="AE51" s="362"/>
      <c r="AF51" s="362"/>
      <c r="AG51" s="362"/>
      <c r="AH51" s="362"/>
      <c r="AI51" s="362"/>
      <c r="AJ51" s="362"/>
      <c r="AK51" s="362"/>
    </row>
    <row r="52" spans="1:37" ht="12.75" customHeight="1" x14ac:dyDescent="0.25">
      <c r="A52" s="362"/>
      <c r="B52" s="468"/>
      <c r="C52" s="362"/>
      <c r="D52" s="362"/>
      <c r="E52" s="362"/>
      <c r="F52" s="373"/>
      <c r="G52" s="362"/>
      <c r="H52" s="362"/>
      <c r="I52" s="362"/>
      <c r="J52" s="362"/>
      <c r="K52" s="362"/>
      <c r="L52" s="362"/>
      <c r="M52" s="362"/>
      <c r="N52" s="362"/>
      <c r="O52" s="362"/>
      <c r="P52" s="362"/>
      <c r="Q52" s="362"/>
      <c r="R52" s="362"/>
      <c r="S52" s="362"/>
      <c r="T52" s="493"/>
      <c r="U52" s="362"/>
      <c r="V52" s="362"/>
      <c r="W52" s="362"/>
      <c r="X52" s="362"/>
      <c r="Y52" s="362"/>
      <c r="Z52" s="362"/>
      <c r="AA52" s="362"/>
      <c r="AB52" s="362"/>
      <c r="AC52" s="362"/>
      <c r="AD52" s="362"/>
      <c r="AE52" s="362"/>
      <c r="AF52" s="362"/>
      <c r="AG52" s="362"/>
      <c r="AH52" s="362"/>
      <c r="AI52" s="362"/>
      <c r="AJ52" s="362"/>
      <c r="AK52" s="362"/>
    </row>
    <row r="53" spans="1:37" ht="12.75" customHeight="1" x14ac:dyDescent="0.25">
      <c r="A53" s="362"/>
      <c r="B53" s="468"/>
      <c r="C53" s="362"/>
      <c r="D53" s="362"/>
      <c r="E53" s="362"/>
      <c r="F53" s="373"/>
      <c r="G53" s="362"/>
      <c r="H53" s="362"/>
      <c r="I53" s="362"/>
      <c r="J53" s="362"/>
      <c r="K53" s="362"/>
      <c r="L53" s="362"/>
      <c r="M53" s="362"/>
      <c r="N53" s="362"/>
      <c r="O53" s="362"/>
      <c r="P53" s="362"/>
      <c r="Q53" s="362"/>
      <c r="R53" s="362"/>
      <c r="S53" s="362"/>
      <c r="T53" s="493"/>
      <c r="U53" s="362"/>
      <c r="V53" s="362"/>
      <c r="W53" s="362"/>
      <c r="X53" s="362"/>
      <c r="Y53" s="362"/>
      <c r="Z53" s="362"/>
      <c r="AA53" s="362"/>
      <c r="AB53" s="362"/>
      <c r="AC53" s="362"/>
      <c r="AD53" s="362"/>
      <c r="AE53" s="362"/>
      <c r="AF53" s="362"/>
      <c r="AG53" s="362"/>
      <c r="AH53" s="362"/>
      <c r="AI53" s="362"/>
      <c r="AJ53" s="362"/>
      <c r="AK53" s="362"/>
    </row>
    <row r="54" spans="1:37" ht="12.75" customHeight="1" x14ac:dyDescent="0.25">
      <c r="A54" s="362"/>
      <c r="B54" s="468"/>
      <c r="C54" s="362"/>
      <c r="D54" s="362"/>
      <c r="E54" s="362"/>
      <c r="F54" s="373"/>
      <c r="G54" s="362"/>
      <c r="H54" s="362"/>
      <c r="I54" s="362"/>
      <c r="J54" s="362"/>
      <c r="K54" s="362"/>
      <c r="L54" s="362"/>
      <c r="M54" s="362"/>
      <c r="N54" s="362"/>
      <c r="O54" s="362"/>
      <c r="P54" s="362"/>
      <c r="Q54" s="362"/>
      <c r="R54" s="362"/>
      <c r="S54" s="362"/>
      <c r="T54" s="493"/>
      <c r="U54" s="362"/>
      <c r="V54" s="362"/>
      <c r="W54" s="362"/>
      <c r="X54" s="362"/>
      <c r="Y54" s="362"/>
      <c r="Z54" s="362"/>
      <c r="AA54" s="362"/>
      <c r="AB54" s="362"/>
      <c r="AC54" s="362"/>
      <c r="AD54" s="362"/>
      <c r="AE54" s="362"/>
      <c r="AF54" s="362"/>
      <c r="AG54" s="362"/>
      <c r="AH54" s="362"/>
      <c r="AI54" s="362"/>
      <c r="AJ54" s="362"/>
      <c r="AK54" s="362"/>
    </row>
    <row r="55" spans="1:37" ht="12.75" customHeight="1" x14ac:dyDescent="0.25">
      <c r="A55" s="362"/>
      <c r="B55" s="468"/>
      <c r="C55" s="362"/>
      <c r="D55" s="362"/>
      <c r="E55" s="362"/>
      <c r="F55" s="373"/>
      <c r="G55" s="362"/>
      <c r="H55" s="362"/>
      <c r="I55" s="362"/>
      <c r="J55" s="362"/>
      <c r="K55" s="362"/>
      <c r="L55" s="362"/>
      <c r="M55" s="362"/>
      <c r="N55" s="362"/>
      <c r="O55" s="362"/>
      <c r="P55" s="362"/>
      <c r="Q55" s="362"/>
      <c r="R55" s="362"/>
      <c r="S55" s="362"/>
      <c r="T55" s="493"/>
      <c r="U55" s="362"/>
      <c r="V55" s="362"/>
      <c r="W55" s="362"/>
      <c r="X55" s="362"/>
      <c r="Y55" s="362"/>
      <c r="Z55" s="362"/>
      <c r="AA55" s="362"/>
      <c r="AB55" s="362"/>
      <c r="AC55" s="362"/>
      <c r="AD55" s="362"/>
      <c r="AE55" s="362"/>
      <c r="AF55" s="362"/>
      <c r="AG55" s="362"/>
      <c r="AH55" s="362"/>
      <c r="AI55" s="362"/>
      <c r="AJ55" s="362"/>
      <c r="AK55" s="362"/>
    </row>
    <row r="56" spans="1:37" ht="12.75" customHeight="1" x14ac:dyDescent="0.25">
      <c r="A56" s="362"/>
      <c r="B56" s="468"/>
      <c r="C56" s="362"/>
      <c r="D56" s="362"/>
      <c r="E56" s="362"/>
      <c r="F56" s="373"/>
      <c r="G56" s="362"/>
      <c r="H56" s="362"/>
      <c r="I56" s="362"/>
      <c r="J56" s="362"/>
      <c r="K56" s="362"/>
      <c r="L56" s="362"/>
      <c r="M56" s="362"/>
      <c r="N56" s="362"/>
      <c r="O56" s="362"/>
      <c r="P56" s="362"/>
      <c r="Q56" s="362"/>
      <c r="R56" s="362"/>
      <c r="S56" s="362"/>
      <c r="T56" s="493"/>
      <c r="U56" s="362"/>
      <c r="V56" s="362"/>
      <c r="W56" s="362"/>
      <c r="X56" s="362"/>
      <c r="Y56" s="362"/>
      <c r="Z56" s="362"/>
      <c r="AA56" s="362"/>
      <c r="AB56" s="362"/>
      <c r="AC56" s="362"/>
      <c r="AD56" s="362"/>
      <c r="AE56" s="362"/>
      <c r="AF56" s="362"/>
      <c r="AG56" s="362"/>
      <c r="AH56" s="362"/>
      <c r="AI56" s="362"/>
      <c r="AJ56" s="362"/>
      <c r="AK56" s="362"/>
    </row>
    <row r="57" spans="1:37" ht="12.75" customHeight="1" x14ac:dyDescent="0.25">
      <c r="A57" s="362"/>
      <c r="B57" s="468"/>
      <c r="C57" s="362"/>
      <c r="D57" s="362"/>
      <c r="E57" s="362"/>
      <c r="F57" s="373"/>
      <c r="G57" s="362"/>
      <c r="H57" s="362"/>
      <c r="I57" s="362"/>
      <c r="J57" s="362"/>
      <c r="K57" s="362"/>
      <c r="L57" s="362"/>
      <c r="M57" s="362"/>
      <c r="N57" s="362"/>
      <c r="O57" s="362"/>
      <c r="P57" s="362"/>
      <c r="Q57" s="362"/>
      <c r="R57" s="362"/>
      <c r="S57" s="362"/>
      <c r="T57" s="493"/>
      <c r="U57" s="362"/>
      <c r="V57" s="362"/>
      <c r="W57" s="362"/>
      <c r="X57" s="362"/>
      <c r="Y57" s="362"/>
      <c r="Z57" s="362"/>
      <c r="AA57" s="362"/>
      <c r="AB57" s="362"/>
      <c r="AC57" s="362"/>
      <c r="AD57" s="362"/>
      <c r="AE57" s="362"/>
      <c r="AF57" s="362"/>
      <c r="AG57" s="362"/>
      <c r="AH57" s="362"/>
      <c r="AI57" s="362"/>
      <c r="AJ57" s="362"/>
      <c r="AK57" s="362"/>
    </row>
    <row r="58" spans="1:37" ht="12.75" customHeight="1" x14ac:dyDescent="0.25">
      <c r="A58" s="362"/>
      <c r="B58" s="468"/>
      <c r="C58" s="362"/>
      <c r="D58" s="362"/>
      <c r="E58" s="362"/>
      <c r="F58" s="373"/>
      <c r="G58" s="362"/>
      <c r="H58" s="362"/>
      <c r="I58" s="362"/>
      <c r="J58" s="362"/>
      <c r="K58" s="362"/>
      <c r="L58" s="362"/>
      <c r="M58" s="362"/>
      <c r="N58" s="362"/>
      <c r="O58" s="362"/>
      <c r="P58" s="362"/>
      <c r="Q58" s="362"/>
      <c r="R58" s="362"/>
      <c r="S58" s="362"/>
      <c r="T58" s="493"/>
      <c r="U58" s="362"/>
      <c r="V58" s="362"/>
      <c r="W58" s="362"/>
      <c r="X58" s="362"/>
      <c r="Y58" s="362"/>
      <c r="Z58" s="362"/>
      <c r="AA58" s="362"/>
      <c r="AB58" s="362"/>
      <c r="AC58" s="362"/>
      <c r="AD58" s="362"/>
      <c r="AE58" s="362"/>
      <c r="AF58" s="362"/>
      <c r="AG58" s="362"/>
      <c r="AH58" s="362"/>
      <c r="AI58" s="362"/>
      <c r="AJ58" s="362"/>
      <c r="AK58" s="362"/>
    </row>
    <row r="59" spans="1:37" ht="12.75" customHeight="1" x14ac:dyDescent="0.25">
      <c r="A59" s="362"/>
      <c r="B59" s="468"/>
      <c r="C59" s="362"/>
      <c r="D59" s="362"/>
      <c r="E59" s="362"/>
      <c r="F59" s="373"/>
      <c r="G59" s="362"/>
      <c r="H59" s="362"/>
      <c r="I59" s="362"/>
      <c r="J59" s="362"/>
      <c r="K59" s="362"/>
      <c r="L59" s="362"/>
      <c r="M59" s="362"/>
      <c r="N59" s="362"/>
      <c r="O59" s="362"/>
      <c r="P59" s="362"/>
      <c r="Q59" s="362"/>
      <c r="R59" s="362"/>
      <c r="S59" s="362"/>
      <c r="T59" s="493"/>
      <c r="U59" s="362"/>
      <c r="V59" s="362"/>
      <c r="W59" s="362"/>
      <c r="X59" s="362"/>
      <c r="Y59" s="362"/>
      <c r="Z59" s="362"/>
      <c r="AA59" s="362"/>
      <c r="AB59" s="362"/>
      <c r="AC59" s="362"/>
      <c r="AD59" s="362"/>
      <c r="AE59" s="362"/>
      <c r="AF59" s="362"/>
      <c r="AG59" s="362"/>
      <c r="AH59" s="362"/>
      <c r="AI59" s="362"/>
      <c r="AJ59" s="362"/>
      <c r="AK59" s="362"/>
    </row>
    <row r="60" spans="1:37" ht="12.75" customHeight="1" x14ac:dyDescent="0.25">
      <c r="A60" s="362"/>
      <c r="B60" s="468"/>
      <c r="C60" s="362"/>
      <c r="D60" s="362"/>
      <c r="E60" s="362"/>
      <c r="F60" s="373"/>
      <c r="G60" s="362"/>
      <c r="H60" s="362"/>
      <c r="I60" s="362"/>
      <c r="J60" s="362"/>
      <c r="K60" s="362"/>
      <c r="L60" s="362"/>
      <c r="M60" s="362"/>
      <c r="N60" s="362"/>
      <c r="O60" s="362"/>
      <c r="P60" s="362"/>
      <c r="Q60" s="362"/>
      <c r="R60" s="362"/>
      <c r="S60" s="362"/>
      <c r="T60" s="493"/>
      <c r="U60" s="362"/>
      <c r="V60" s="362"/>
      <c r="W60" s="362"/>
      <c r="X60" s="362"/>
      <c r="Y60" s="362"/>
      <c r="Z60" s="362"/>
      <c r="AA60" s="362"/>
      <c r="AB60" s="362"/>
      <c r="AC60" s="362"/>
      <c r="AD60" s="362"/>
      <c r="AE60" s="362"/>
      <c r="AF60" s="362"/>
      <c r="AG60" s="362"/>
      <c r="AH60" s="362"/>
      <c r="AI60" s="362"/>
      <c r="AJ60" s="362"/>
      <c r="AK60" s="362"/>
    </row>
    <row r="61" spans="1:37" ht="12.75" customHeight="1" x14ac:dyDescent="0.25">
      <c r="A61" s="362"/>
      <c r="B61" s="468"/>
      <c r="C61" s="362"/>
      <c r="D61" s="362"/>
      <c r="E61" s="362"/>
      <c r="F61" s="373"/>
      <c r="G61" s="362"/>
      <c r="H61" s="362"/>
      <c r="I61" s="362"/>
      <c r="J61" s="362"/>
      <c r="K61" s="362"/>
      <c r="L61" s="362"/>
      <c r="M61" s="362"/>
      <c r="N61" s="362"/>
      <c r="O61" s="362"/>
      <c r="P61" s="362"/>
      <c r="Q61" s="362"/>
      <c r="R61" s="362"/>
      <c r="S61" s="362"/>
      <c r="T61" s="493"/>
      <c r="U61" s="362"/>
      <c r="V61" s="362"/>
      <c r="W61" s="362"/>
      <c r="X61" s="362"/>
      <c r="Y61" s="362"/>
      <c r="Z61" s="362"/>
      <c r="AA61" s="362"/>
      <c r="AB61" s="362"/>
      <c r="AC61" s="362"/>
      <c r="AD61" s="362"/>
      <c r="AE61" s="362"/>
      <c r="AF61" s="362"/>
      <c r="AG61" s="362"/>
      <c r="AH61" s="362"/>
      <c r="AI61" s="362"/>
      <c r="AJ61" s="362"/>
      <c r="AK61" s="362"/>
    </row>
    <row r="62" spans="1:37" ht="12.75" customHeight="1" x14ac:dyDescent="0.25">
      <c r="A62" s="362"/>
      <c r="B62" s="468"/>
      <c r="C62" s="362"/>
      <c r="D62" s="362"/>
      <c r="E62" s="362"/>
      <c r="F62" s="373"/>
      <c r="G62" s="362"/>
      <c r="H62" s="362"/>
      <c r="I62" s="362"/>
      <c r="J62" s="362"/>
      <c r="K62" s="362"/>
      <c r="L62" s="362"/>
      <c r="M62" s="362"/>
      <c r="N62" s="362"/>
      <c r="O62" s="362"/>
      <c r="P62" s="362"/>
      <c r="Q62" s="362"/>
      <c r="R62" s="362"/>
      <c r="S62" s="362"/>
      <c r="T62" s="493"/>
      <c r="U62" s="362"/>
      <c r="V62" s="362"/>
      <c r="W62" s="362"/>
      <c r="X62" s="362"/>
      <c r="Y62" s="362"/>
      <c r="Z62" s="362"/>
      <c r="AA62" s="362"/>
      <c r="AB62" s="362"/>
      <c r="AC62" s="362"/>
      <c r="AD62" s="362"/>
      <c r="AE62" s="362"/>
      <c r="AF62" s="362"/>
      <c r="AG62" s="362"/>
      <c r="AH62" s="362"/>
      <c r="AI62" s="362"/>
      <c r="AJ62" s="362"/>
      <c r="AK62" s="362"/>
    </row>
    <row r="63" spans="1:37" ht="12.75" customHeight="1" x14ac:dyDescent="0.25">
      <c r="A63" s="362"/>
      <c r="B63" s="468"/>
      <c r="C63" s="362"/>
      <c r="D63" s="362"/>
      <c r="E63" s="362"/>
      <c r="F63" s="373"/>
      <c r="G63" s="362"/>
      <c r="H63" s="362"/>
      <c r="I63" s="362"/>
      <c r="J63" s="362"/>
      <c r="K63" s="362"/>
      <c r="L63" s="362"/>
      <c r="M63" s="362"/>
      <c r="N63" s="362"/>
      <c r="O63" s="362"/>
      <c r="P63" s="362"/>
      <c r="Q63" s="362"/>
      <c r="R63" s="362"/>
      <c r="S63" s="362"/>
      <c r="T63" s="493"/>
      <c r="U63" s="362"/>
      <c r="V63" s="362"/>
      <c r="W63" s="362"/>
      <c r="X63" s="362"/>
      <c r="Y63" s="362"/>
      <c r="Z63" s="362"/>
      <c r="AA63" s="362"/>
      <c r="AB63" s="362"/>
      <c r="AC63" s="362"/>
      <c r="AD63" s="362"/>
      <c r="AE63" s="362"/>
      <c r="AF63" s="362"/>
      <c r="AG63" s="362"/>
      <c r="AH63" s="362"/>
      <c r="AI63" s="362"/>
      <c r="AJ63" s="362"/>
      <c r="AK63" s="362"/>
    </row>
    <row r="64" spans="1:37" ht="12.75" customHeight="1" x14ac:dyDescent="0.25">
      <c r="A64" s="362"/>
      <c r="B64" s="468"/>
      <c r="C64" s="362"/>
      <c r="D64" s="362"/>
      <c r="E64" s="362"/>
      <c r="F64" s="373"/>
      <c r="G64" s="362"/>
      <c r="H64" s="362"/>
      <c r="I64" s="362"/>
      <c r="J64" s="362"/>
      <c r="K64" s="362"/>
      <c r="L64" s="362"/>
      <c r="M64" s="362"/>
      <c r="N64" s="362"/>
      <c r="O64" s="362"/>
      <c r="P64" s="362"/>
      <c r="Q64" s="362"/>
      <c r="R64" s="362"/>
      <c r="S64" s="362"/>
      <c r="T64" s="493"/>
      <c r="U64" s="362"/>
      <c r="V64" s="362"/>
      <c r="W64" s="362"/>
      <c r="X64" s="362"/>
      <c r="Y64" s="362"/>
      <c r="Z64" s="362"/>
      <c r="AA64" s="362"/>
      <c r="AB64" s="362"/>
      <c r="AC64" s="362"/>
      <c r="AD64" s="362"/>
      <c r="AE64" s="362"/>
      <c r="AF64" s="362"/>
      <c r="AG64" s="362"/>
      <c r="AH64" s="362"/>
      <c r="AI64" s="362"/>
      <c r="AJ64" s="362"/>
      <c r="AK64" s="362"/>
    </row>
    <row r="65" spans="1:37" ht="12.75" customHeight="1" x14ac:dyDescent="0.25">
      <c r="A65" s="362"/>
      <c r="B65" s="468"/>
      <c r="C65" s="362"/>
      <c r="D65" s="362"/>
      <c r="E65" s="362"/>
      <c r="F65" s="373"/>
      <c r="G65" s="362"/>
      <c r="H65" s="362"/>
      <c r="I65" s="362"/>
      <c r="J65" s="362"/>
      <c r="K65" s="362"/>
      <c r="L65" s="362"/>
      <c r="M65" s="362"/>
      <c r="N65" s="362"/>
      <c r="O65" s="362"/>
      <c r="P65" s="362"/>
      <c r="Q65" s="362"/>
      <c r="R65" s="362"/>
      <c r="S65" s="362"/>
      <c r="T65" s="493"/>
      <c r="U65" s="362"/>
      <c r="V65" s="362"/>
      <c r="W65" s="362"/>
      <c r="X65" s="362"/>
      <c r="Y65" s="362"/>
      <c r="Z65" s="362"/>
      <c r="AA65" s="362"/>
      <c r="AB65" s="362"/>
      <c r="AC65" s="362"/>
      <c r="AD65" s="362"/>
      <c r="AE65" s="362"/>
      <c r="AF65" s="362"/>
      <c r="AG65" s="362"/>
      <c r="AH65" s="362"/>
      <c r="AI65" s="362"/>
      <c r="AJ65" s="362"/>
      <c r="AK65" s="362"/>
    </row>
    <row r="66" spans="1:37" ht="12.75" customHeight="1" x14ac:dyDescent="0.25">
      <c r="A66" s="362"/>
      <c r="B66" s="468"/>
      <c r="C66" s="362"/>
      <c r="D66" s="362"/>
      <c r="E66" s="362"/>
      <c r="F66" s="373"/>
      <c r="G66" s="362"/>
      <c r="H66" s="362"/>
      <c r="I66" s="362"/>
      <c r="J66" s="362"/>
      <c r="K66" s="362"/>
      <c r="L66" s="362"/>
      <c r="M66" s="362"/>
      <c r="N66" s="362"/>
      <c r="O66" s="362"/>
      <c r="P66" s="362"/>
      <c r="Q66" s="362"/>
      <c r="R66" s="362"/>
      <c r="S66" s="362"/>
      <c r="T66" s="493"/>
      <c r="U66" s="362"/>
      <c r="V66" s="362"/>
      <c r="W66" s="362"/>
      <c r="X66" s="362"/>
      <c r="Y66" s="362"/>
      <c r="Z66" s="362"/>
      <c r="AA66" s="362"/>
      <c r="AB66" s="362"/>
      <c r="AC66" s="362"/>
      <c r="AD66" s="362"/>
      <c r="AE66" s="362"/>
      <c r="AF66" s="362"/>
      <c r="AG66" s="362"/>
      <c r="AH66" s="362"/>
      <c r="AI66" s="362"/>
      <c r="AJ66" s="362"/>
      <c r="AK66" s="362"/>
    </row>
    <row r="67" spans="1:37" ht="12.75" customHeight="1" x14ac:dyDescent="0.25">
      <c r="A67" s="362"/>
      <c r="B67" s="468"/>
      <c r="C67" s="362"/>
      <c r="D67" s="362"/>
      <c r="E67" s="362"/>
      <c r="F67" s="373"/>
      <c r="G67" s="362"/>
      <c r="H67" s="362"/>
      <c r="I67" s="362"/>
      <c r="J67" s="362"/>
      <c r="K67" s="362"/>
      <c r="L67" s="362"/>
      <c r="M67" s="362"/>
      <c r="N67" s="362"/>
      <c r="O67" s="362"/>
      <c r="P67" s="362"/>
      <c r="Q67" s="362"/>
      <c r="R67" s="362"/>
      <c r="S67" s="362"/>
      <c r="T67" s="493"/>
      <c r="U67" s="362"/>
      <c r="V67" s="362"/>
      <c r="W67" s="362"/>
      <c r="X67" s="362"/>
      <c r="Y67" s="362"/>
      <c r="Z67" s="362"/>
      <c r="AA67" s="362"/>
      <c r="AB67" s="362"/>
      <c r="AC67" s="362"/>
      <c r="AD67" s="362"/>
      <c r="AE67" s="362"/>
      <c r="AF67" s="362"/>
      <c r="AG67" s="362"/>
      <c r="AH67" s="362"/>
      <c r="AI67" s="362"/>
      <c r="AJ67" s="362"/>
      <c r="AK67" s="362"/>
    </row>
    <row r="68" spans="1:37" ht="12.75" customHeight="1" x14ac:dyDescent="0.25">
      <c r="A68" s="362"/>
      <c r="B68" s="468"/>
      <c r="C68" s="362"/>
      <c r="D68" s="362"/>
      <c r="E68" s="362"/>
      <c r="F68" s="373"/>
      <c r="G68" s="362"/>
      <c r="H68" s="362"/>
      <c r="I68" s="362"/>
      <c r="J68" s="362"/>
      <c r="K68" s="362"/>
      <c r="L68" s="362"/>
      <c r="M68" s="362"/>
      <c r="N68" s="362"/>
      <c r="O68" s="362"/>
      <c r="P68" s="362"/>
      <c r="Q68" s="362"/>
      <c r="R68" s="362"/>
      <c r="S68" s="362"/>
      <c r="T68" s="493"/>
      <c r="U68" s="362"/>
      <c r="V68" s="362"/>
      <c r="W68" s="362"/>
      <c r="X68" s="362"/>
      <c r="Y68" s="362"/>
      <c r="Z68" s="362"/>
      <c r="AA68" s="362"/>
      <c r="AB68" s="362"/>
      <c r="AC68" s="362"/>
      <c r="AD68" s="362"/>
      <c r="AE68" s="362"/>
      <c r="AF68" s="362"/>
      <c r="AG68" s="362"/>
      <c r="AH68" s="362"/>
      <c r="AI68" s="362"/>
      <c r="AJ68" s="362"/>
      <c r="AK68" s="362"/>
    </row>
    <row r="69" spans="1:37" ht="12.75" customHeight="1" x14ac:dyDescent="0.25">
      <c r="A69" s="362"/>
      <c r="B69" s="468"/>
      <c r="C69" s="362"/>
      <c r="D69" s="362"/>
      <c r="E69" s="362"/>
      <c r="F69" s="373"/>
      <c r="G69" s="362"/>
      <c r="H69" s="362"/>
      <c r="I69" s="362"/>
      <c r="J69" s="362"/>
      <c r="K69" s="362"/>
      <c r="L69" s="362"/>
      <c r="M69" s="362"/>
      <c r="N69" s="362"/>
      <c r="O69" s="362"/>
      <c r="P69" s="362"/>
      <c r="Q69" s="362"/>
      <c r="R69" s="362"/>
      <c r="S69" s="362"/>
      <c r="T69" s="493"/>
      <c r="U69" s="362"/>
      <c r="V69" s="362"/>
      <c r="W69" s="362"/>
      <c r="X69" s="362"/>
      <c r="Y69" s="362"/>
      <c r="Z69" s="362"/>
      <c r="AA69" s="362"/>
      <c r="AB69" s="362"/>
      <c r="AC69" s="362"/>
      <c r="AD69" s="362"/>
      <c r="AE69" s="362"/>
      <c r="AF69" s="362"/>
      <c r="AG69" s="362"/>
      <c r="AH69" s="362"/>
      <c r="AI69" s="362"/>
      <c r="AJ69" s="362"/>
      <c r="AK69" s="362"/>
    </row>
    <row r="70" spans="1:37" ht="12.75" customHeight="1" x14ac:dyDescent="0.25">
      <c r="A70" s="362"/>
      <c r="B70" s="468"/>
      <c r="C70" s="362"/>
      <c r="D70" s="362"/>
      <c r="E70" s="362"/>
      <c r="F70" s="373"/>
      <c r="G70" s="362"/>
      <c r="H70" s="362"/>
      <c r="I70" s="362"/>
      <c r="J70" s="362"/>
      <c r="K70" s="362"/>
      <c r="L70" s="362"/>
      <c r="M70" s="362"/>
      <c r="N70" s="362"/>
      <c r="O70" s="362"/>
      <c r="P70" s="362"/>
      <c r="Q70" s="362"/>
      <c r="R70" s="362"/>
      <c r="S70" s="362"/>
      <c r="T70" s="493"/>
      <c r="U70" s="362"/>
      <c r="V70" s="362"/>
      <c r="W70" s="362"/>
      <c r="X70" s="362"/>
      <c r="Y70" s="362"/>
      <c r="Z70" s="362"/>
      <c r="AA70" s="362"/>
      <c r="AB70" s="362"/>
      <c r="AC70" s="362"/>
      <c r="AD70" s="362"/>
      <c r="AE70" s="362"/>
      <c r="AF70" s="362"/>
      <c r="AG70" s="362"/>
      <c r="AH70" s="362"/>
      <c r="AI70" s="362"/>
      <c r="AJ70" s="362"/>
      <c r="AK70" s="362"/>
    </row>
    <row r="71" spans="1:37" ht="12.75" customHeight="1" x14ac:dyDescent="0.25">
      <c r="A71" s="362"/>
      <c r="B71" s="468"/>
      <c r="C71" s="362"/>
      <c r="D71" s="362"/>
      <c r="E71" s="362"/>
      <c r="F71" s="373"/>
      <c r="G71" s="362"/>
      <c r="H71" s="362"/>
      <c r="I71" s="362"/>
      <c r="J71" s="362"/>
      <c r="K71" s="362"/>
      <c r="L71" s="362"/>
      <c r="M71" s="362"/>
      <c r="N71" s="362"/>
      <c r="O71" s="362"/>
      <c r="P71" s="362"/>
      <c r="Q71" s="362"/>
      <c r="R71" s="362"/>
      <c r="S71" s="362"/>
      <c r="T71" s="493"/>
      <c r="U71" s="362"/>
      <c r="V71" s="362"/>
      <c r="W71" s="362"/>
      <c r="X71" s="362"/>
      <c r="Y71" s="362"/>
      <c r="Z71" s="362"/>
      <c r="AA71" s="362"/>
      <c r="AB71" s="362"/>
      <c r="AC71" s="362"/>
      <c r="AD71" s="362"/>
      <c r="AE71" s="362"/>
      <c r="AF71" s="362"/>
      <c r="AG71" s="362"/>
      <c r="AH71" s="362"/>
      <c r="AI71" s="362"/>
      <c r="AJ71" s="362"/>
      <c r="AK71" s="362"/>
    </row>
    <row r="72" spans="1:37" ht="12.75" customHeight="1" x14ac:dyDescent="0.25">
      <c r="A72" s="362"/>
      <c r="B72" s="468"/>
      <c r="C72" s="362"/>
      <c r="D72" s="362"/>
      <c r="E72" s="362"/>
      <c r="F72" s="373"/>
      <c r="G72" s="362"/>
      <c r="H72" s="362"/>
      <c r="I72" s="362"/>
      <c r="J72" s="362"/>
      <c r="K72" s="362"/>
      <c r="L72" s="362"/>
      <c r="M72" s="362"/>
      <c r="N72" s="362"/>
      <c r="O72" s="362"/>
      <c r="P72" s="362"/>
      <c r="Q72" s="362"/>
      <c r="R72" s="362"/>
      <c r="S72" s="362"/>
      <c r="T72" s="493"/>
      <c r="U72" s="362"/>
      <c r="V72" s="362"/>
      <c r="W72" s="362"/>
      <c r="X72" s="362"/>
      <c r="Y72" s="362"/>
      <c r="Z72" s="362"/>
      <c r="AA72" s="362"/>
      <c r="AB72" s="362"/>
      <c r="AC72" s="362"/>
      <c r="AD72" s="362"/>
      <c r="AE72" s="362"/>
      <c r="AF72" s="362"/>
      <c r="AG72" s="362"/>
      <c r="AH72" s="362"/>
      <c r="AI72" s="362"/>
      <c r="AJ72" s="362"/>
      <c r="AK72" s="362"/>
    </row>
    <row r="73" spans="1:37" ht="12.75" customHeight="1" x14ac:dyDescent="0.25">
      <c r="A73" s="362"/>
      <c r="B73" s="468"/>
      <c r="C73" s="362"/>
      <c r="D73" s="362"/>
      <c r="E73" s="362"/>
      <c r="F73" s="373"/>
      <c r="G73" s="362"/>
      <c r="H73" s="362"/>
      <c r="I73" s="362"/>
      <c r="J73" s="362"/>
      <c r="K73" s="362"/>
      <c r="L73" s="362"/>
      <c r="M73" s="362"/>
      <c r="N73" s="362"/>
      <c r="O73" s="362"/>
      <c r="P73" s="362"/>
      <c r="Q73" s="362"/>
      <c r="R73" s="362"/>
      <c r="S73" s="362"/>
      <c r="T73" s="493"/>
      <c r="U73" s="362"/>
      <c r="V73" s="362"/>
      <c r="W73" s="362"/>
      <c r="X73" s="362"/>
      <c r="Y73" s="362"/>
      <c r="Z73" s="362"/>
      <c r="AA73" s="362"/>
      <c r="AB73" s="362"/>
      <c r="AC73" s="362"/>
      <c r="AD73" s="362"/>
      <c r="AE73" s="362"/>
      <c r="AF73" s="362"/>
      <c r="AG73" s="362"/>
      <c r="AH73" s="362"/>
      <c r="AI73" s="362"/>
      <c r="AJ73" s="362"/>
      <c r="AK73" s="362"/>
    </row>
    <row r="74" spans="1:37" ht="12.75" customHeight="1" x14ac:dyDescent="0.25">
      <c r="A74" s="362"/>
      <c r="B74" s="468"/>
      <c r="C74" s="362"/>
      <c r="D74" s="362"/>
      <c r="E74" s="362"/>
      <c r="F74" s="373"/>
      <c r="G74" s="362"/>
      <c r="H74" s="362"/>
      <c r="I74" s="362"/>
      <c r="J74" s="362"/>
      <c r="K74" s="362"/>
      <c r="L74" s="362"/>
      <c r="M74" s="362"/>
      <c r="N74" s="362"/>
      <c r="O74" s="362"/>
      <c r="P74" s="362"/>
      <c r="Q74" s="362"/>
      <c r="R74" s="362"/>
      <c r="S74" s="362"/>
      <c r="T74" s="493"/>
      <c r="U74" s="362"/>
      <c r="V74" s="362"/>
      <c r="W74" s="362"/>
      <c r="X74" s="362"/>
      <c r="Y74" s="362"/>
      <c r="Z74" s="362"/>
      <c r="AA74" s="362"/>
      <c r="AB74" s="362"/>
      <c r="AC74" s="362"/>
      <c r="AD74" s="362"/>
      <c r="AE74" s="362"/>
      <c r="AF74" s="362"/>
      <c r="AG74" s="362"/>
      <c r="AH74" s="362"/>
      <c r="AI74" s="362"/>
      <c r="AJ74" s="362"/>
      <c r="AK74" s="362"/>
    </row>
    <row r="75" spans="1:37" ht="12.75" customHeight="1" x14ac:dyDescent="0.25">
      <c r="A75" s="362"/>
      <c r="B75" s="468"/>
      <c r="C75" s="362"/>
      <c r="D75" s="362"/>
      <c r="E75" s="362"/>
      <c r="F75" s="373"/>
      <c r="G75" s="362"/>
      <c r="H75" s="362"/>
      <c r="I75" s="362"/>
      <c r="J75" s="362"/>
      <c r="K75" s="362"/>
      <c r="L75" s="362"/>
      <c r="M75" s="362"/>
      <c r="N75" s="362"/>
      <c r="O75" s="362"/>
      <c r="P75" s="362"/>
      <c r="Q75" s="362"/>
      <c r="R75" s="362"/>
      <c r="S75" s="362"/>
      <c r="T75" s="493"/>
      <c r="U75" s="362"/>
      <c r="V75" s="362"/>
      <c r="W75" s="362"/>
      <c r="X75" s="362"/>
      <c r="Y75" s="362"/>
      <c r="Z75" s="362"/>
      <c r="AA75" s="362"/>
      <c r="AB75" s="362"/>
      <c r="AC75" s="362"/>
      <c r="AD75" s="362"/>
      <c r="AE75" s="362"/>
      <c r="AF75" s="362"/>
      <c r="AG75" s="362"/>
      <c r="AH75" s="362"/>
      <c r="AI75" s="362"/>
      <c r="AJ75" s="362"/>
      <c r="AK75" s="362"/>
    </row>
    <row r="76" spans="1:37" ht="12.75" customHeight="1" x14ac:dyDescent="0.25">
      <c r="A76" s="362"/>
      <c r="B76" s="468"/>
      <c r="C76" s="362"/>
      <c r="D76" s="362"/>
      <c r="E76" s="362"/>
      <c r="F76" s="373"/>
      <c r="G76" s="362"/>
      <c r="H76" s="362"/>
      <c r="I76" s="362"/>
      <c r="J76" s="362"/>
      <c r="K76" s="362"/>
      <c r="L76" s="362"/>
      <c r="M76" s="362"/>
      <c r="N76" s="362"/>
      <c r="O76" s="362"/>
      <c r="P76" s="362"/>
      <c r="Q76" s="362"/>
      <c r="R76" s="362"/>
      <c r="S76" s="362"/>
      <c r="T76" s="493"/>
      <c r="U76" s="362"/>
      <c r="V76" s="362"/>
      <c r="W76" s="362"/>
      <c r="X76" s="362"/>
      <c r="Y76" s="362"/>
      <c r="Z76" s="362"/>
      <c r="AA76" s="362"/>
      <c r="AB76" s="362"/>
      <c r="AC76" s="362"/>
      <c r="AD76" s="362"/>
      <c r="AE76" s="362"/>
      <c r="AF76" s="362"/>
      <c r="AG76" s="362"/>
      <c r="AH76" s="362"/>
      <c r="AI76" s="362"/>
      <c r="AJ76" s="362"/>
      <c r="AK76" s="362"/>
    </row>
    <row r="77" spans="1:37" ht="12.75" customHeight="1" x14ac:dyDescent="0.25">
      <c r="A77" s="362"/>
      <c r="B77" s="468"/>
      <c r="C77" s="362"/>
      <c r="D77" s="362"/>
      <c r="E77" s="362"/>
      <c r="F77" s="373"/>
      <c r="G77" s="362"/>
      <c r="H77" s="362"/>
      <c r="I77" s="362"/>
      <c r="J77" s="362"/>
      <c r="K77" s="362"/>
      <c r="L77" s="362"/>
      <c r="M77" s="362"/>
      <c r="N77" s="362"/>
      <c r="O77" s="362"/>
      <c r="P77" s="362"/>
      <c r="Q77" s="362"/>
      <c r="R77" s="362"/>
      <c r="S77" s="362"/>
      <c r="T77" s="493"/>
      <c r="U77" s="362"/>
      <c r="V77" s="362"/>
      <c r="W77" s="362"/>
      <c r="X77" s="362"/>
      <c r="Y77" s="362"/>
      <c r="Z77" s="362"/>
      <c r="AA77" s="362"/>
      <c r="AB77" s="362"/>
      <c r="AC77" s="362"/>
      <c r="AD77" s="362"/>
      <c r="AE77" s="362"/>
      <c r="AF77" s="362"/>
      <c r="AG77" s="362"/>
      <c r="AH77" s="362"/>
      <c r="AI77" s="362"/>
      <c r="AJ77" s="362"/>
      <c r="AK77" s="362"/>
    </row>
    <row r="78" spans="1:37" ht="12.75" customHeight="1" x14ac:dyDescent="0.25">
      <c r="A78" s="362"/>
      <c r="B78" s="468"/>
      <c r="C78" s="362"/>
      <c r="D78" s="362"/>
      <c r="E78" s="362"/>
      <c r="F78" s="373"/>
      <c r="G78" s="362"/>
      <c r="H78" s="362"/>
      <c r="I78" s="362"/>
      <c r="J78" s="362"/>
      <c r="K78" s="362"/>
      <c r="L78" s="362"/>
      <c r="M78" s="362"/>
      <c r="N78" s="362"/>
      <c r="O78" s="362"/>
      <c r="P78" s="362"/>
      <c r="Q78" s="362"/>
      <c r="R78" s="362"/>
      <c r="S78" s="362"/>
      <c r="T78" s="493"/>
      <c r="U78" s="362"/>
      <c r="V78" s="362"/>
      <c r="W78" s="362"/>
      <c r="X78" s="362"/>
      <c r="Y78" s="362"/>
      <c r="Z78" s="362"/>
      <c r="AA78" s="362"/>
      <c r="AB78" s="362"/>
      <c r="AC78" s="362"/>
      <c r="AD78" s="362"/>
      <c r="AE78" s="362"/>
      <c r="AF78" s="362"/>
      <c r="AG78" s="362"/>
      <c r="AH78" s="362"/>
      <c r="AI78" s="362"/>
      <c r="AJ78" s="362"/>
      <c r="AK78" s="362"/>
    </row>
    <row r="79" spans="1:37" ht="12.75" customHeight="1" x14ac:dyDescent="0.25">
      <c r="A79" s="362"/>
      <c r="B79" s="468"/>
      <c r="C79" s="362"/>
      <c r="D79" s="362"/>
      <c r="E79" s="362"/>
      <c r="F79" s="373"/>
      <c r="G79" s="362"/>
      <c r="H79" s="362"/>
      <c r="I79" s="362"/>
      <c r="J79" s="362"/>
      <c r="K79" s="362"/>
      <c r="L79" s="362"/>
      <c r="M79" s="362"/>
      <c r="N79" s="362"/>
      <c r="O79" s="362"/>
      <c r="P79" s="362"/>
      <c r="Q79" s="362"/>
      <c r="R79" s="362"/>
      <c r="S79" s="362"/>
      <c r="T79" s="493"/>
      <c r="U79" s="362"/>
      <c r="V79" s="362"/>
      <c r="W79" s="362"/>
      <c r="X79" s="362"/>
      <c r="Y79" s="362"/>
      <c r="Z79" s="362"/>
      <c r="AA79" s="362"/>
      <c r="AB79" s="362"/>
      <c r="AC79" s="362"/>
      <c r="AD79" s="362"/>
      <c r="AE79" s="362"/>
      <c r="AF79" s="362"/>
      <c r="AG79" s="362"/>
      <c r="AH79" s="362"/>
      <c r="AI79" s="362"/>
      <c r="AJ79" s="362"/>
      <c r="AK79" s="362"/>
    </row>
    <row r="80" spans="1:37" ht="12.75" customHeight="1" x14ac:dyDescent="0.25">
      <c r="A80" s="362"/>
      <c r="B80" s="468"/>
      <c r="C80" s="362"/>
      <c r="D80" s="362"/>
      <c r="E80" s="362"/>
      <c r="F80" s="373"/>
      <c r="G80" s="362"/>
      <c r="H80" s="362"/>
      <c r="I80" s="362"/>
      <c r="J80" s="362"/>
      <c r="K80" s="362"/>
      <c r="L80" s="362"/>
      <c r="M80" s="362"/>
      <c r="N80" s="362"/>
      <c r="O80" s="362"/>
      <c r="P80" s="362"/>
      <c r="Q80" s="362"/>
      <c r="R80" s="362"/>
      <c r="S80" s="362"/>
      <c r="T80" s="493"/>
      <c r="U80" s="362"/>
      <c r="V80" s="362"/>
      <c r="W80" s="362"/>
      <c r="X80" s="362"/>
      <c r="Y80" s="362"/>
      <c r="Z80" s="362"/>
      <c r="AA80" s="362"/>
      <c r="AB80" s="362"/>
      <c r="AC80" s="362"/>
      <c r="AD80" s="362"/>
      <c r="AE80" s="362"/>
      <c r="AF80" s="362"/>
      <c r="AG80" s="362"/>
      <c r="AH80" s="362"/>
      <c r="AI80" s="362"/>
      <c r="AJ80" s="362"/>
      <c r="AK80" s="362"/>
    </row>
    <row r="81" spans="1:37" ht="12.75" customHeight="1" x14ac:dyDescent="0.25">
      <c r="A81" s="362"/>
      <c r="B81" s="468"/>
      <c r="C81" s="362"/>
      <c r="D81" s="362"/>
      <c r="E81" s="362"/>
      <c r="F81" s="373"/>
      <c r="G81" s="362"/>
      <c r="H81" s="362"/>
      <c r="I81" s="362"/>
      <c r="J81" s="362"/>
      <c r="K81" s="362"/>
      <c r="L81" s="362"/>
      <c r="M81" s="362"/>
      <c r="N81" s="362"/>
      <c r="O81" s="362"/>
      <c r="P81" s="362"/>
      <c r="Q81" s="362"/>
      <c r="R81" s="362"/>
      <c r="S81" s="362"/>
      <c r="T81" s="493"/>
      <c r="U81" s="362"/>
      <c r="V81" s="362"/>
      <c r="W81" s="362"/>
      <c r="X81" s="362"/>
      <c r="Y81" s="362"/>
      <c r="Z81" s="362"/>
      <c r="AA81" s="362"/>
      <c r="AB81" s="362"/>
      <c r="AC81" s="362"/>
      <c r="AD81" s="362"/>
      <c r="AE81" s="362"/>
      <c r="AF81" s="362"/>
      <c r="AG81" s="362"/>
      <c r="AH81" s="362"/>
      <c r="AI81" s="362"/>
      <c r="AJ81" s="362"/>
      <c r="AK81" s="362"/>
    </row>
    <row r="82" spans="1:37" ht="12.75" customHeight="1" x14ac:dyDescent="0.25">
      <c r="A82" s="362"/>
      <c r="B82" s="468"/>
      <c r="C82" s="362"/>
      <c r="D82" s="362"/>
      <c r="E82" s="362"/>
      <c r="F82" s="373"/>
      <c r="G82" s="362"/>
      <c r="H82" s="362"/>
      <c r="I82" s="362"/>
      <c r="J82" s="362"/>
      <c r="K82" s="362"/>
      <c r="L82" s="362"/>
      <c r="M82" s="362"/>
      <c r="N82" s="362"/>
      <c r="O82" s="362"/>
      <c r="P82" s="362"/>
      <c r="Q82" s="362"/>
      <c r="R82" s="362"/>
      <c r="S82" s="362"/>
      <c r="T82" s="493"/>
      <c r="U82" s="362"/>
      <c r="V82" s="362"/>
      <c r="W82" s="362"/>
      <c r="X82" s="362"/>
      <c r="Y82" s="362"/>
      <c r="Z82" s="362"/>
      <c r="AA82" s="362"/>
      <c r="AB82" s="362"/>
      <c r="AC82" s="362"/>
      <c r="AD82" s="362"/>
      <c r="AE82" s="362"/>
      <c r="AF82" s="362"/>
      <c r="AG82" s="362"/>
      <c r="AH82" s="362"/>
      <c r="AI82" s="362"/>
      <c r="AJ82" s="362"/>
      <c r="AK82" s="362"/>
    </row>
    <row r="83" spans="1:37" ht="12.75" customHeight="1" x14ac:dyDescent="0.25">
      <c r="A83" s="362"/>
      <c r="B83" s="468"/>
      <c r="C83" s="362"/>
      <c r="D83" s="362"/>
      <c r="E83" s="362"/>
      <c r="F83" s="373"/>
      <c r="G83" s="362"/>
      <c r="H83" s="362"/>
      <c r="I83" s="362"/>
      <c r="J83" s="362"/>
      <c r="K83" s="362"/>
      <c r="L83" s="362"/>
      <c r="M83" s="362"/>
      <c r="N83" s="362"/>
      <c r="O83" s="362"/>
      <c r="P83" s="362"/>
      <c r="Q83" s="362"/>
      <c r="R83" s="362"/>
      <c r="S83" s="362"/>
      <c r="T83" s="493"/>
      <c r="U83" s="362"/>
      <c r="V83" s="362"/>
      <c r="W83" s="362"/>
      <c r="X83" s="362"/>
      <c r="Y83" s="362"/>
      <c r="Z83" s="362"/>
      <c r="AA83" s="362"/>
      <c r="AB83" s="362"/>
      <c r="AC83" s="362"/>
      <c r="AD83" s="362"/>
      <c r="AE83" s="362"/>
      <c r="AF83" s="362"/>
      <c r="AG83" s="362"/>
      <c r="AH83" s="362"/>
      <c r="AI83" s="362"/>
      <c r="AJ83" s="362"/>
      <c r="AK83" s="362"/>
    </row>
    <row r="84" spans="1:37" ht="12.75" customHeight="1" x14ac:dyDescent="0.25">
      <c r="A84" s="362"/>
      <c r="B84" s="468"/>
      <c r="C84" s="362"/>
      <c r="D84" s="362"/>
      <c r="E84" s="362"/>
      <c r="F84" s="373"/>
      <c r="G84" s="362"/>
      <c r="H84" s="362"/>
      <c r="I84" s="362"/>
      <c r="J84" s="362"/>
      <c r="K84" s="362"/>
      <c r="L84" s="362"/>
      <c r="M84" s="362"/>
      <c r="N84" s="362"/>
      <c r="O84" s="362"/>
      <c r="P84" s="362"/>
      <c r="Q84" s="362"/>
      <c r="R84" s="362"/>
      <c r="S84" s="362"/>
      <c r="T84" s="493"/>
      <c r="U84" s="362"/>
      <c r="V84" s="362"/>
      <c r="W84" s="362"/>
      <c r="X84" s="362"/>
      <c r="Y84" s="362"/>
      <c r="Z84" s="362"/>
      <c r="AA84" s="362"/>
      <c r="AB84" s="362"/>
      <c r="AC84" s="362"/>
      <c r="AD84" s="362"/>
      <c r="AE84" s="362"/>
      <c r="AF84" s="362"/>
      <c r="AG84" s="362"/>
      <c r="AH84" s="362"/>
      <c r="AI84" s="362"/>
      <c r="AJ84" s="362"/>
      <c r="AK84" s="362"/>
    </row>
    <row r="85" spans="1:37" ht="12.75" customHeight="1" x14ac:dyDescent="0.25">
      <c r="A85" s="362"/>
      <c r="B85" s="468"/>
      <c r="C85" s="362"/>
      <c r="D85" s="362"/>
      <c r="E85" s="362"/>
      <c r="F85" s="373"/>
      <c r="G85" s="362"/>
      <c r="H85" s="362"/>
      <c r="I85" s="362"/>
      <c r="J85" s="362"/>
      <c r="K85" s="362"/>
      <c r="L85" s="362"/>
      <c r="M85" s="362"/>
      <c r="N85" s="362"/>
      <c r="O85" s="362"/>
      <c r="P85" s="362"/>
      <c r="Q85" s="362"/>
      <c r="R85" s="362"/>
      <c r="S85" s="362"/>
      <c r="T85" s="493"/>
      <c r="U85" s="362"/>
      <c r="V85" s="362"/>
      <c r="W85" s="362"/>
      <c r="X85" s="362"/>
      <c r="Y85" s="362"/>
      <c r="Z85" s="362"/>
      <c r="AA85" s="362"/>
      <c r="AB85" s="362"/>
      <c r="AC85" s="362"/>
      <c r="AD85" s="362"/>
      <c r="AE85" s="362"/>
      <c r="AF85" s="362"/>
      <c r="AG85" s="362"/>
      <c r="AH85" s="362"/>
      <c r="AI85" s="362"/>
      <c r="AJ85" s="362"/>
      <c r="AK85" s="362"/>
    </row>
    <row r="86" spans="1:37" ht="12.75" customHeight="1" x14ac:dyDescent="0.25">
      <c r="A86" s="362"/>
      <c r="B86" s="468"/>
      <c r="C86" s="362"/>
      <c r="D86" s="362"/>
      <c r="E86" s="362"/>
      <c r="F86" s="373"/>
      <c r="G86" s="362"/>
      <c r="H86" s="362"/>
      <c r="I86" s="362"/>
      <c r="J86" s="362"/>
      <c r="K86" s="362"/>
      <c r="L86" s="362"/>
      <c r="M86" s="362"/>
      <c r="N86" s="362"/>
      <c r="O86" s="362"/>
      <c r="P86" s="362"/>
      <c r="Q86" s="362"/>
      <c r="R86" s="362"/>
      <c r="S86" s="362"/>
      <c r="T86" s="493"/>
      <c r="U86" s="362"/>
      <c r="V86" s="362"/>
      <c r="W86" s="362"/>
      <c r="X86" s="362"/>
      <c r="Y86" s="362"/>
      <c r="Z86" s="362"/>
      <c r="AA86" s="362"/>
      <c r="AB86" s="362"/>
      <c r="AC86" s="362"/>
      <c r="AD86" s="362"/>
      <c r="AE86" s="362"/>
      <c r="AF86" s="362"/>
      <c r="AG86" s="362"/>
      <c r="AH86" s="362"/>
      <c r="AI86" s="362"/>
      <c r="AJ86" s="362"/>
      <c r="AK86" s="362"/>
    </row>
    <row r="87" spans="1:37" ht="12.75" customHeight="1" x14ac:dyDescent="0.25">
      <c r="A87" s="362"/>
      <c r="B87" s="468"/>
      <c r="C87" s="362"/>
      <c r="D87" s="362"/>
      <c r="E87" s="362"/>
      <c r="F87" s="373"/>
      <c r="G87" s="362"/>
      <c r="H87" s="362"/>
      <c r="I87" s="362"/>
      <c r="J87" s="362"/>
      <c r="K87" s="362"/>
      <c r="L87" s="362"/>
      <c r="M87" s="362"/>
      <c r="N87" s="362"/>
      <c r="O87" s="362"/>
      <c r="P87" s="362"/>
      <c r="Q87" s="362"/>
      <c r="R87" s="362"/>
      <c r="S87" s="362"/>
      <c r="T87" s="493"/>
      <c r="U87" s="362"/>
      <c r="V87" s="362"/>
      <c r="W87" s="362"/>
      <c r="X87" s="362"/>
      <c r="Y87" s="362"/>
      <c r="Z87" s="362"/>
      <c r="AA87" s="362"/>
      <c r="AB87" s="362"/>
      <c r="AC87" s="362"/>
      <c r="AD87" s="362"/>
      <c r="AE87" s="362"/>
      <c r="AF87" s="362"/>
      <c r="AG87" s="362"/>
      <c r="AH87" s="362"/>
      <c r="AI87" s="362"/>
      <c r="AJ87" s="362"/>
      <c r="AK87" s="362"/>
    </row>
    <row r="88" spans="1:37" ht="12.75" customHeight="1" x14ac:dyDescent="0.25">
      <c r="A88" s="362"/>
      <c r="B88" s="468"/>
      <c r="C88" s="362"/>
      <c r="D88" s="362"/>
      <c r="E88" s="362"/>
      <c r="F88" s="373"/>
      <c r="G88" s="362"/>
      <c r="H88" s="362"/>
      <c r="I88" s="362"/>
      <c r="J88" s="362"/>
      <c r="K88" s="362"/>
      <c r="L88" s="362"/>
      <c r="M88" s="362"/>
      <c r="N88" s="362"/>
      <c r="O88" s="362"/>
      <c r="P88" s="362"/>
      <c r="Q88" s="362"/>
      <c r="R88" s="362"/>
      <c r="S88" s="362"/>
      <c r="T88" s="493"/>
      <c r="U88" s="362"/>
      <c r="V88" s="362"/>
      <c r="W88" s="362"/>
      <c r="X88" s="362"/>
      <c r="Y88" s="362"/>
      <c r="Z88" s="362"/>
      <c r="AA88" s="362"/>
      <c r="AB88" s="362"/>
      <c r="AC88" s="362"/>
      <c r="AD88" s="362"/>
      <c r="AE88" s="362"/>
      <c r="AF88" s="362"/>
      <c r="AG88" s="362"/>
      <c r="AH88" s="362"/>
      <c r="AI88" s="362"/>
      <c r="AJ88" s="362"/>
      <c r="AK88" s="362"/>
    </row>
    <row r="89" spans="1:37" ht="12.75" customHeight="1" x14ac:dyDescent="0.25">
      <c r="A89" s="362"/>
      <c r="B89" s="468"/>
      <c r="C89" s="362"/>
      <c r="D89" s="362"/>
      <c r="E89" s="362"/>
      <c r="F89" s="373"/>
      <c r="G89" s="362"/>
      <c r="H89" s="362"/>
      <c r="I89" s="362"/>
      <c r="J89" s="362"/>
      <c r="K89" s="362"/>
      <c r="L89" s="362"/>
      <c r="M89" s="362"/>
      <c r="N89" s="362"/>
      <c r="O89" s="362"/>
      <c r="P89" s="362"/>
      <c r="Q89" s="362"/>
      <c r="R89" s="362"/>
      <c r="S89" s="362"/>
      <c r="T89" s="493"/>
      <c r="U89" s="362"/>
      <c r="V89" s="362"/>
      <c r="W89" s="362"/>
      <c r="X89" s="362"/>
      <c r="Y89" s="362"/>
      <c r="Z89" s="362"/>
      <c r="AA89" s="362"/>
      <c r="AB89" s="362"/>
      <c r="AC89" s="362"/>
      <c r="AD89" s="362"/>
      <c r="AE89" s="362"/>
      <c r="AF89" s="362"/>
      <c r="AG89" s="362"/>
      <c r="AH89" s="362"/>
      <c r="AI89" s="362"/>
      <c r="AJ89" s="362"/>
      <c r="AK89" s="362"/>
    </row>
    <row r="90" spans="1:37" ht="12.75" customHeight="1" x14ac:dyDescent="0.25">
      <c r="A90" s="362"/>
      <c r="B90" s="468"/>
      <c r="C90" s="362"/>
      <c r="D90" s="362"/>
      <c r="E90" s="362"/>
      <c r="F90" s="373"/>
      <c r="G90" s="362"/>
      <c r="H90" s="362"/>
      <c r="I90" s="362"/>
      <c r="J90" s="362"/>
      <c r="K90" s="362"/>
      <c r="L90" s="362"/>
      <c r="M90" s="362"/>
      <c r="N90" s="362"/>
      <c r="O90" s="362"/>
      <c r="P90" s="362"/>
      <c r="Q90" s="362"/>
      <c r="R90" s="362"/>
      <c r="S90" s="362"/>
      <c r="T90" s="493"/>
      <c r="U90" s="362"/>
      <c r="V90" s="362"/>
      <c r="W90" s="362"/>
      <c r="X90" s="362"/>
      <c r="Y90" s="362"/>
      <c r="Z90" s="362"/>
      <c r="AA90" s="362"/>
      <c r="AB90" s="362"/>
      <c r="AC90" s="362"/>
      <c r="AD90" s="362"/>
      <c r="AE90" s="362"/>
      <c r="AF90" s="362"/>
      <c r="AG90" s="362"/>
      <c r="AH90" s="362"/>
      <c r="AI90" s="362"/>
      <c r="AJ90" s="362"/>
      <c r="AK90" s="362"/>
    </row>
    <row r="91" spans="1:37" ht="12.75" customHeight="1" x14ac:dyDescent="0.25">
      <c r="A91" s="362"/>
      <c r="B91" s="468"/>
      <c r="C91" s="362"/>
      <c r="D91" s="362"/>
      <c r="E91" s="362"/>
      <c r="F91" s="373"/>
      <c r="G91" s="362"/>
      <c r="H91" s="362"/>
      <c r="I91" s="362"/>
      <c r="J91" s="362"/>
      <c r="K91" s="362"/>
      <c r="L91" s="362"/>
      <c r="M91" s="362"/>
      <c r="N91" s="362"/>
      <c r="O91" s="362"/>
      <c r="P91" s="362"/>
      <c r="Q91" s="362"/>
      <c r="R91" s="362"/>
      <c r="S91" s="362"/>
      <c r="T91" s="493"/>
      <c r="U91" s="362"/>
      <c r="V91" s="362"/>
      <c r="W91" s="362"/>
      <c r="X91" s="362"/>
      <c r="Y91" s="362"/>
      <c r="Z91" s="362"/>
      <c r="AA91" s="362"/>
      <c r="AB91" s="362"/>
      <c r="AC91" s="362"/>
      <c r="AD91" s="362"/>
      <c r="AE91" s="362"/>
      <c r="AF91" s="362"/>
      <c r="AG91" s="362"/>
      <c r="AH91" s="362"/>
      <c r="AI91" s="362"/>
      <c r="AJ91" s="362"/>
      <c r="AK91" s="362"/>
    </row>
    <row r="92" spans="1:37" ht="12.75" customHeight="1" x14ac:dyDescent="0.25">
      <c r="A92" s="362"/>
      <c r="B92" s="468"/>
      <c r="C92" s="362"/>
      <c r="D92" s="362"/>
      <c r="E92" s="362"/>
      <c r="F92" s="373"/>
      <c r="G92" s="362"/>
      <c r="H92" s="362"/>
      <c r="I92" s="362"/>
      <c r="J92" s="362"/>
      <c r="K92" s="362"/>
      <c r="L92" s="362"/>
      <c r="M92" s="362"/>
      <c r="N92" s="362"/>
      <c r="O92" s="362"/>
      <c r="P92" s="362"/>
      <c r="Q92" s="362"/>
      <c r="R92" s="362"/>
      <c r="S92" s="362"/>
      <c r="T92" s="493"/>
      <c r="U92" s="362"/>
      <c r="V92" s="362"/>
      <c r="W92" s="362"/>
      <c r="X92" s="362"/>
      <c r="Y92" s="362"/>
      <c r="Z92" s="362"/>
      <c r="AA92" s="362"/>
      <c r="AB92" s="362"/>
      <c r="AC92" s="362"/>
      <c r="AD92" s="362"/>
      <c r="AE92" s="362"/>
      <c r="AF92" s="362"/>
      <c r="AG92" s="362"/>
      <c r="AH92" s="362"/>
      <c r="AI92" s="362"/>
      <c r="AJ92" s="362"/>
      <c r="AK92" s="362"/>
    </row>
    <row r="93" spans="1:37" ht="12.75" customHeight="1" x14ac:dyDescent="0.25">
      <c r="A93" s="362"/>
      <c r="B93" s="468"/>
      <c r="C93" s="362"/>
      <c r="D93" s="362"/>
      <c r="E93" s="362"/>
      <c r="F93" s="373"/>
      <c r="G93" s="362"/>
      <c r="H93" s="362"/>
      <c r="I93" s="362"/>
      <c r="J93" s="362"/>
      <c r="K93" s="362"/>
      <c r="L93" s="362"/>
      <c r="M93" s="362"/>
      <c r="N93" s="362"/>
      <c r="O93" s="362"/>
      <c r="P93" s="362"/>
      <c r="Q93" s="362"/>
      <c r="R93" s="362"/>
      <c r="S93" s="362"/>
      <c r="T93" s="493"/>
      <c r="U93" s="362"/>
      <c r="V93" s="362"/>
      <c r="W93" s="362"/>
      <c r="X93" s="362"/>
      <c r="Y93" s="362"/>
      <c r="Z93" s="362"/>
      <c r="AA93" s="362"/>
      <c r="AB93" s="362"/>
      <c r="AC93" s="362"/>
      <c r="AD93" s="362"/>
      <c r="AE93" s="362"/>
      <c r="AF93" s="362"/>
      <c r="AG93" s="362"/>
      <c r="AH93" s="362"/>
      <c r="AI93" s="362"/>
      <c r="AJ93" s="362"/>
      <c r="AK93" s="362"/>
    </row>
    <row r="94" spans="1:37" ht="12.75" customHeight="1" x14ac:dyDescent="0.25">
      <c r="A94" s="362"/>
      <c r="B94" s="468"/>
      <c r="C94" s="362"/>
      <c r="D94" s="362"/>
      <c r="E94" s="362"/>
      <c r="F94" s="373"/>
      <c r="G94" s="362"/>
      <c r="H94" s="362"/>
      <c r="I94" s="362"/>
      <c r="J94" s="362"/>
      <c r="K94" s="362"/>
      <c r="L94" s="362"/>
      <c r="M94" s="362"/>
      <c r="N94" s="362"/>
      <c r="O94" s="362"/>
      <c r="P94" s="362"/>
      <c r="Q94" s="362"/>
      <c r="R94" s="362"/>
      <c r="S94" s="362"/>
      <c r="T94" s="493"/>
      <c r="U94" s="362"/>
      <c r="V94" s="362"/>
      <c r="W94" s="362"/>
      <c r="X94" s="362"/>
      <c r="Y94" s="362"/>
      <c r="Z94" s="362"/>
      <c r="AA94" s="362"/>
      <c r="AB94" s="362"/>
      <c r="AC94" s="362"/>
      <c r="AD94" s="362"/>
      <c r="AE94" s="362"/>
      <c r="AF94" s="362"/>
      <c r="AG94" s="362"/>
      <c r="AH94" s="362"/>
      <c r="AI94" s="362"/>
      <c r="AJ94" s="362"/>
      <c r="AK94" s="362"/>
    </row>
    <row r="95" spans="1:37" ht="12.75" customHeight="1" x14ac:dyDescent="0.25">
      <c r="A95" s="362"/>
      <c r="B95" s="468"/>
      <c r="C95" s="362"/>
      <c r="D95" s="362"/>
      <c r="E95" s="362"/>
      <c r="F95" s="373"/>
      <c r="G95" s="362"/>
      <c r="H95" s="362"/>
      <c r="I95" s="362"/>
      <c r="J95" s="362"/>
      <c r="K95" s="362"/>
      <c r="L95" s="362"/>
      <c r="M95" s="362"/>
      <c r="N95" s="362"/>
      <c r="O95" s="362"/>
      <c r="P95" s="362"/>
      <c r="Q95" s="362"/>
      <c r="R95" s="362"/>
      <c r="S95" s="362"/>
      <c r="T95" s="493"/>
      <c r="U95" s="362"/>
      <c r="V95" s="362"/>
      <c r="W95" s="362"/>
      <c r="X95" s="362"/>
      <c r="Y95" s="362"/>
      <c r="Z95" s="362"/>
      <c r="AA95" s="362"/>
      <c r="AB95" s="362"/>
      <c r="AC95" s="362"/>
      <c r="AD95" s="362"/>
      <c r="AE95" s="362"/>
      <c r="AF95" s="362"/>
      <c r="AG95" s="362"/>
      <c r="AH95" s="362"/>
      <c r="AI95" s="362"/>
      <c r="AJ95" s="362"/>
      <c r="AK95" s="362"/>
    </row>
    <row r="96" spans="1:37" ht="12.75" customHeight="1" x14ac:dyDescent="0.25">
      <c r="A96" s="362"/>
      <c r="B96" s="468"/>
      <c r="C96" s="362"/>
      <c r="D96" s="362"/>
      <c r="E96" s="362"/>
      <c r="F96" s="373"/>
      <c r="G96" s="362"/>
      <c r="H96" s="362"/>
      <c r="I96" s="362"/>
      <c r="J96" s="362"/>
      <c r="K96" s="362"/>
      <c r="L96" s="362"/>
      <c r="M96" s="362"/>
      <c r="N96" s="362"/>
      <c r="O96" s="362"/>
      <c r="P96" s="362"/>
      <c r="Q96" s="362"/>
      <c r="R96" s="362"/>
      <c r="S96" s="362"/>
      <c r="T96" s="493"/>
      <c r="U96" s="362"/>
      <c r="V96" s="362"/>
      <c r="W96" s="362"/>
      <c r="X96" s="362"/>
      <c r="Y96" s="362"/>
      <c r="Z96" s="362"/>
      <c r="AA96" s="362"/>
      <c r="AB96" s="362"/>
      <c r="AC96" s="362"/>
      <c r="AD96" s="362"/>
      <c r="AE96" s="362"/>
      <c r="AF96" s="362"/>
      <c r="AG96" s="362"/>
      <c r="AH96" s="362"/>
      <c r="AI96" s="362"/>
      <c r="AJ96" s="362"/>
      <c r="AK96" s="362"/>
    </row>
    <row r="97" spans="1:37" ht="12.75" customHeight="1" x14ac:dyDescent="0.25">
      <c r="A97" s="362"/>
      <c r="B97" s="468"/>
      <c r="C97" s="362"/>
      <c r="D97" s="362"/>
      <c r="E97" s="362"/>
      <c r="F97" s="373"/>
      <c r="G97" s="362"/>
      <c r="H97" s="362"/>
      <c r="I97" s="362"/>
      <c r="J97" s="362"/>
      <c r="K97" s="362"/>
      <c r="L97" s="362"/>
      <c r="M97" s="362"/>
      <c r="N97" s="362"/>
      <c r="O97" s="362"/>
      <c r="P97" s="362"/>
      <c r="Q97" s="362"/>
      <c r="R97" s="362"/>
      <c r="S97" s="362"/>
      <c r="T97" s="493"/>
      <c r="U97" s="362"/>
      <c r="V97" s="362"/>
      <c r="W97" s="362"/>
      <c r="X97" s="362"/>
      <c r="Y97" s="362"/>
      <c r="Z97" s="362"/>
      <c r="AA97" s="362"/>
      <c r="AB97" s="362"/>
      <c r="AC97" s="362"/>
      <c r="AD97" s="362"/>
      <c r="AE97" s="362"/>
      <c r="AF97" s="362"/>
      <c r="AG97" s="362"/>
      <c r="AH97" s="362"/>
      <c r="AI97" s="362"/>
      <c r="AJ97" s="362"/>
      <c r="AK97" s="362"/>
    </row>
    <row r="98" spans="1:37" ht="12.75" customHeight="1" x14ac:dyDescent="0.25">
      <c r="A98" s="362"/>
      <c r="B98" s="468"/>
      <c r="C98" s="362"/>
      <c r="D98" s="362"/>
      <c r="E98" s="362"/>
      <c r="F98" s="373"/>
      <c r="G98" s="362"/>
      <c r="H98" s="362"/>
      <c r="I98" s="362"/>
      <c r="J98" s="362"/>
      <c r="K98" s="362"/>
      <c r="L98" s="362"/>
      <c r="M98" s="362"/>
      <c r="N98" s="362"/>
      <c r="O98" s="362"/>
      <c r="P98" s="362"/>
      <c r="Q98" s="362"/>
      <c r="R98" s="362"/>
      <c r="S98" s="362"/>
      <c r="T98" s="493"/>
      <c r="U98" s="362"/>
      <c r="V98" s="362"/>
      <c r="W98" s="362"/>
      <c r="X98" s="362"/>
      <c r="Y98" s="362"/>
      <c r="Z98" s="362"/>
      <c r="AA98" s="362"/>
      <c r="AB98" s="362"/>
      <c r="AC98" s="362"/>
      <c r="AD98" s="362"/>
      <c r="AE98" s="362"/>
      <c r="AF98" s="362"/>
      <c r="AG98" s="362"/>
      <c r="AH98" s="362"/>
      <c r="AI98" s="362"/>
      <c r="AJ98" s="362"/>
      <c r="AK98" s="362"/>
    </row>
    <row r="99" spans="1:37" ht="12.75" customHeight="1" x14ac:dyDescent="0.25">
      <c r="A99" s="362"/>
      <c r="B99" s="468"/>
      <c r="C99" s="362"/>
      <c r="D99" s="362"/>
      <c r="E99" s="362"/>
      <c r="F99" s="373"/>
      <c r="G99" s="362"/>
      <c r="H99" s="362"/>
      <c r="I99" s="362"/>
      <c r="J99" s="362"/>
      <c r="K99" s="362"/>
      <c r="L99" s="362"/>
      <c r="M99" s="362"/>
      <c r="N99" s="362"/>
      <c r="O99" s="362"/>
      <c r="P99" s="362"/>
      <c r="Q99" s="362"/>
      <c r="R99" s="362"/>
      <c r="S99" s="362"/>
      <c r="T99" s="493"/>
      <c r="U99" s="362"/>
      <c r="V99" s="362"/>
      <c r="W99" s="362"/>
      <c r="X99" s="362"/>
      <c r="Y99" s="362"/>
      <c r="Z99" s="362"/>
      <c r="AA99" s="362"/>
      <c r="AB99" s="362"/>
      <c r="AC99" s="362"/>
      <c r="AD99" s="362"/>
      <c r="AE99" s="362"/>
      <c r="AF99" s="362"/>
      <c r="AG99" s="362"/>
      <c r="AH99" s="362"/>
      <c r="AI99" s="362"/>
      <c r="AJ99" s="362"/>
      <c r="AK99" s="362"/>
    </row>
    <row r="100" spans="1:37" ht="12.75" customHeight="1" x14ac:dyDescent="0.25">
      <c r="A100" s="362"/>
      <c r="B100" s="468"/>
      <c r="C100" s="362"/>
      <c r="D100" s="362"/>
      <c r="E100" s="362"/>
      <c r="F100" s="373"/>
      <c r="G100" s="362"/>
      <c r="H100" s="362"/>
      <c r="I100" s="362"/>
      <c r="J100" s="362"/>
      <c r="K100" s="362"/>
      <c r="L100" s="362"/>
      <c r="M100" s="362"/>
      <c r="N100" s="362"/>
      <c r="O100" s="362"/>
      <c r="P100" s="362"/>
      <c r="Q100" s="362"/>
      <c r="R100" s="362"/>
      <c r="S100" s="362"/>
      <c r="T100" s="493"/>
      <c r="U100" s="362"/>
      <c r="V100" s="362"/>
      <c r="W100" s="362"/>
      <c r="X100" s="362"/>
      <c r="Y100" s="362"/>
      <c r="Z100" s="362"/>
      <c r="AA100" s="362"/>
      <c r="AB100" s="362"/>
      <c r="AC100" s="362"/>
      <c r="AD100" s="362"/>
      <c r="AE100" s="362"/>
      <c r="AF100" s="362"/>
      <c r="AG100" s="362"/>
      <c r="AH100" s="362"/>
      <c r="AI100" s="362"/>
      <c r="AJ100" s="362"/>
      <c r="AK100" s="362"/>
    </row>
    <row r="101" spans="1:37" ht="12.75" customHeight="1" x14ac:dyDescent="0.25">
      <c r="A101" s="362"/>
      <c r="B101" s="468"/>
      <c r="C101" s="362"/>
      <c r="D101" s="362"/>
      <c r="E101" s="362"/>
      <c r="F101" s="373"/>
      <c r="G101" s="362"/>
      <c r="H101" s="362"/>
      <c r="I101" s="362"/>
      <c r="J101" s="362"/>
      <c r="K101" s="362"/>
      <c r="L101" s="362"/>
      <c r="M101" s="362"/>
      <c r="N101" s="362"/>
      <c r="O101" s="362"/>
      <c r="P101" s="362"/>
      <c r="Q101" s="362"/>
      <c r="R101" s="362"/>
      <c r="S101" s="362"/>
      <c r="T101" s="493"/>
      <c r="U101" s="362"/>
      <c r="V101" s="362"/>
      <c r="W101" s="362"/>
      <c r="X101" s="362"/>
      <c r="Y101" s="362"/>
      <c r="Z101" s="362"/>
      <c r="AA101" s="362"/>
      <c r="AB101" s="362"/>
      <c r="AC101" s="362"/>
      <c r="AD101" s="362"/>
      <c r="AE101" s="362"/>
      <c r="AF101" s="362"/>
      <c r="AG101" s="362"/>
      <c r="AH101" s="362"/>
      <c r="AI101" s="362"/>
      <c r="AJ101" s="362"/>
      <c r="AK101" s="362"/>
    </row>
    <row r="102" spans="1:37" ht="12.75" customHeight="1" x14ac:dyDescent="0.25">
      <c r="A102" s="362"/>
      <c r="B102" s="468"/>
      <c r="C102" s="362"/>
      <c r="D102" s="362"/>
      <c r="E102" s="362"/>
      <c r="F102" s="373"/>
      <c r="G102" s="362"/>
      <c r="H102" s="362"/>
      <c r="I102" s="362"/>
      <c r="J102" s="362"/>
      <c r="K102" s="362"/>
      <c r="L102" s="362"/>
      <c r="M102" s="362"/>
      <c r="N102" s="362"/>
      <c r="O102" s="362"/>
      <c r="P102" s="362"/>
      <c r="Q102" s="362"/>
      <c r="R102" s="362"/>
      <c r="S102" s="362"/>
      <c r="T102" s="493"/>
      <c r="U102" s="362"/>
      <c r="V102" s="362"/>
      <c r="W102" s="362"/>
      <c r="X102" s="362"/>
      <c r="Y102" s="362"/>
      <c r="Z102" s="362"/>
      <c r="AA102" s="362"/>
      <c r="AB102" s="362"/>
      <c r="AC102" s="362"/>
      <c r="AD102" s="362"/>
      <c r="AE102" s="362"/>
      <c r="AF102" s="362"/>
      <c r="AG102" s="362"/>
      <c r="AH102" s="362"/>
      <c r="AI102" s="362"/>
      <c r="AJ102" s="362"/>
      <c r="AK102" s="362"/>
    </row>
    <row r="103" spans="1:37" ht="12.75" customHeight="1" x14ac:dyDescent="0.25">
      <c r="A103" s="362"/>
      <c r="B103" s="468"/>
      <c r="C103" s="362"/>
      <c r="D103" s="362"/>
      <c r="E103" s="362"/>
      <c r="F103" s="373"/>
      <c r="G103" s="362"/>
      <c r="H103" s="362"/>
      <c r="I103" s="362"/>
      <c r="J103" s="362"/>
      <c r="K103" s="362"/>
      <c r="L103" s="362"/>
      <c r="M103" s="362"/>
      <c r="N103" s="362"/>
      <c r="O103" s="362"/>
      <c r="P103" s="362"/>
      <c r="Q103" s="362"/>
      <c r="R103" s="362"/>
      <c r="S103" s="362"/>
      <c r="T103" s="493"/>
      <c r="U103" s="362"/>
      <c r="V103" s="362"/>
      <c r="W103" s="362"/>
      <c r="X103" s="362"/>
      <c r="Y103" s="362"/>
      <c r="Z103" s="362"/>
      <c r="AA103" s="362"/>
      <c r="AB103" s="362"/>
      <c r="AC103" s="362"/>
      <c r="AD103" s="362"/>
      <c r="AE103" s="362"/>
      <c r="AF103" s="362"/>
      <c r="AG103" s="362"/>
      <c r="AH103" s="362"/>
      <c r="AI103" s="362"/>
      <c r="AJ103" s="362"/>
      <c r="AK103" s="362"/>
    </row>
    <row r="104" spans="1:37" ht="12.75" customHeight="1" x14ac:dyDescent="0.25">
      <c r="A104" s="362"/>
      <c r="B104" s="468"/>
      <c r="C104" s="362"/>
      <c r="D104" s="362"/>
      <c r="E104" s="362"/>
      <c r="F104" s="373"/>
      <c r="G104" s="362"/>
      <c r="H104" s="362"/>
      <c r="I104" s="362"/>
      <c r="J104" s="362"/>
      <c r="K104" s="362"/>
      <c r="L104" s="362"/>
      <c r="M104" s="362"/>
      <c r="N104" s="362"/>
      <c r="O104" s="362"/>
      <c r="P104" s="362"/>
      <c r="Q104" s="362"/>
      <c r="R104" s="362"/>
      <c r="S104" s="362"/>
      <c r="T104" s="493"/>
      <c r="U104" s="362"/>
      <c r="V104" s="362"/>
      <c r="W104" s="362"/>
      <c r="X104" s="362"/>
      <c r="Y104" s="362"/>
      <c r="Z104" s="362"/>
      <c r="AA104" s="362"/>
      <c r="AB104" s="362"/>
      <c r="AC104" s="362"/>
      <c r="AD104" s="362"/>
      <c r="AE104" s="362"/>
      <c r="AF104" s="362"/>
      <c r="AG104" s="362"/>
      <c r="AH104" s="362"/>
      <c r="AI104" s="362"/>
      <c r="AJ104" s="362"/>
      <c r="AK104" s="362"/>
    </row>
    <row r="105" spans="1:37" ht="12.75" customHeight="1" x14ac:dyDescent="0.25">
      <c r="A105" s="362"/>
      <c r="B105" s="468"/>
      <c r="C105" s="362"/>
      <c r="D105" s="362"/>
      <c r="E105" s="362"/>
      <c r="F105" s="373"/>
      <c r="G105" s="362"/>
      <c r="H105" s="362"/>
      <c r="I105" s="362"/>
      <c r="J105" s="362"/>
      <c r="K105" s="362"/>
      <c r="L105" s="362"/>
      <c r="M105" s="362"/>
      <c r="N105" s="362"/>
      <c r="O105" s="362"/>
      <c r="P105" s="362"/>
      <c r="Q105" s="362"/>
      <c r="R105" s="362"/>
      <c r="S105" s="362"/>
      <c r="T105" s="493"/>
      <c r="U105" s="362"/>
      <c r="V105" s="362"/>
      <c r="W105" s="362"/>
      <c r="X105" s="362"/>
      <c r="Y105" s="362"/>
      <c r="Z105" s="362"/>
      <c r="AA105" s="362"/>
      <c r="AB105" s="362"/>
      <c r="AC105" s="362"/>
      <c r="AD105" s="362"/>
      <c r="AE105" s="362"/>
      <c r="AF105" s="362"/>
      <c r="AG105" s="362"/>
      <c r="AH105" s="362"/>
      <c r="AI105" s="362"/>
      <c r="AJ105" s="362"/>
      <c r="AK105" s="362"/>
    </row>
    <row r="106" spans="1:37" ht="12.75" customHeight="1" x14ac:dyDescent="0.25">
      <c r="A106" s="362"/>
      <c r="B106" s="468"/>
      <c r="C106" s="362"/>
      <c r="D106" s="362"/>
      <c r="E106" s="362"/>
      <c r="F106" s="373"/>
      <c r="G106" s="362"/>
      <c r="H106" s="362"/>
      <c r="I106" s="362"/>
      <c r="J106" s="362"/>
      <c r="K106" s="362"/>
      <c r="L106" s="362"/>
      <c r="M106" s="362"/>
      <c r="N106" s="362"/>
      <c r="O106" s="362"/>
      <c r="P106" s="362"/>
      <c r="Q106" s="362"/>
      <c r="R106" s="362"/>
      <c r="S106" s="362"/>
      <c r="T106" s="493"/>
      <c r="U106" s="362"/>
      <c r="V106" s="362"/>
      <c r="W106" s="362"/>
      <c r="X106" s="362"/>
      <c r="Y106" s="362"/>
      <c r="Z106" s="362"/>
      <c r="AA106" s="362"/>
      <c r="AB106" s="362"/>
      <c r="AC106" s="362"/>
      <c r="AD106" s="362"/>
      <c r="AE106" s="362"/>
      <c r="AF106" s="362"/>
      <c r="AG106" s="362"/>
      <c r="AH106" s="362"/>
      <c r="AI106" s="362"/>
      <c r="AJ106" s="362"/>
      <c r="AK106" s="362"/>
    </row>
    <row r="107" spans="1:37" ht="12.75" customHeight="1" x14ac:dyDescent="0.25">
      <c r="A107" s="362"/>
      <c r="B107" s="468"/>
      <c r="C107" s="362"/>
      <c r="D107" s="362"/>
      <c r="E107" s="362"/>
      <c r="F107" s="373"/>
      <c r="G107" s="362"/>
      <c r="H107" s="362"/>
      <c r="I107" s="362"/>
      <c r="J107" s="362"/>
      <c r="K107" s="362"/>
      <c r="L107" s="362"/>
      <c r="M107" s="362"/>
      <c r="N107" s="362"/>
      <c r="O107" s="362"/>
      <c r="P107" s="362"/>
      <c r="Q107" s="362"/>
      <c r="R107" s="362"/>
      <c r="S107" s="362"/>
      <c r="T107" s="493"/>
      <c r="U107" s="362"/>
      <c r="V107" s="362"/>
      <c r="W107" s="362"/>
      <c r="X107" s="362"/>
      <c r="Y107" s="362"/>
      <c r="Z107" s="362"/>
      <c r="AA107" s="362"/>
      <c r="AB107" s="362"/>
      <c r="AC107" s="362"/>
      <c r="AD107" s="362"/>
      <c r="AE107" s="362"/>
      <c r="AF107" s="362"/>
      <c r="AG107" s="362"/>
      <c r="AH107" s="362"/>
      <c r="AI107" s="362"/>
      <c r="AJ107" s="362"/>
      <c r="AK107" s="362"/>
    </row>
    <row r="108" spans="1:37" ht="12.75" customHeight="1" x14ac:dyDescent="0.25">
      <c r="A108" s="362"/>
      <c r="B108" s="468"/>
      <c r="C108" s="362"/>
      <c r="D108" s="362"/>
      <c r="E108" s="362"/>
      <c r="F108" s="373"/>
      <c r="G108" s="362"/>
      <c r="H108" s="362"/>
      <c r="I108" s="362"/>
      <c r="J108" s="362"/>
      <c r="K108" s="362"/>
      <c r="L108" s="362"/>
      <c r="M108" s="362"/>
      <c r="N108" s="362"/>
      <c r="O108" s="362"/>
      <c r="P108" s="362"/>
      <c r="Q108" s="362"/>
      <c r="R108" s="362"/>
      <c r="S108" s="362"/>
      <c r="T108" s="493"/>
      <c r="U108" s="362"/>
      <c r="V108" s="362"/>
      <c r="W108" s="362"/>
      <c r="X108" s="362"/>
      <c r="Y108" s="362"/>
      <c r="Z108" s="362"/>
      <c r="AA108" s="362"/>
      <c r="AB108" s="362"/>
      <c r="AC108" s="362"/>
      <c r="AD108" s="362"/>
      <c r="AE108" s="362"/>
      <c r="AF108" s="362"/>
      <c r="AG108" s="362"/>
      <c r="AH108" s="362"/>
      <c r="AI108" s="362"/>
      <c r="AJ108" s="362"/>
      <c r="AK108" s="362"/>
    </row>
    <row r="109" spans="1:37" ht="12.75" customHeight="1" x14ac:dyDescent="0.25">
      <c r="A109" s="362"/>
      <c r="B109" s="468"/>
      <c r="C109" s="362"/>
      <c r="D109" s="362"/>
      <c r="E109" s="362"/>
      <c r="F109" s="373"/>
      <c r="G109" s="362"/>
      <c r="H109" s="362"/>
      <c r="I109" s="362"/>
      <c r="J109" s="362"/>
      <c r="K109" s="362"/>
      <c r="L109" s="362"/>
      <c r="M109" s="362"/>
      <c r="N109" s="362"/>
      <c r="O109" s="362"/>
      <c r="P109" s="362"/>
      <c r="Q109" s="362"/>
      <c r="R109" s="362"/>
      <c r="S109" s="362"/>
      <c r="T109" s="493"/>
      <c r="U109" s="362"/>
      <c r="V109" s="362"/>
      <c r="W109" s="362"/>
      <c r="X109" s="362"/>
      <c r="Y109" s="362"/>
      <c r="Z109" s="362"/>
      <c r="AA109" s="362"/>
      <c r="AB109" s="362"/>
      <c r="AC109" s="362"/>
      <c r="AD109" s="362"/>
      <c r="AE109" s="362"/>
      <c r="AF109" s="362"/>
      <c r="AG109" s="362"/>
      <c r="AH109" s="362"/>
      <c r="AI109" s="362"/>
      <c r="AJ109" s="362"/>
      <c r="AK109" s="362"/>
    </row>
    <row r="110" spans="1:37" ht="12.75" customHeight="1" x14ac:dyDescent="0.25">
      <c r="A110" s="362"/>
      <c r="B110" s="468"/>
      <c r="C110" s="362"/>
      <c r="D110" s="362"/>
      <c r="E110" s="362"/>
      <c r="F110" s="373"/>
      <c r="G110" s="362"/>
      <c r="H110" s="362"/>
      <c r="I110" s="362"/>
      <c r="J110" s="362"/>
      <c r="K110" s="362"/>
      <c r="L110" s="362"/>
      <c r="M110" s="362"/>
      <c r="N110" s="362"/>
      <c r="O110" s="362"/>
      <c r="P110" s="362"/>
      <c r="Q110" s="362"/>
      <c r="R110" s="362"/>
      <c r="S110" s="362"/>
      <c r="T110" s="493"/>
      <c r="U110" s="362"/>
      <c r="V110" s="362"/>
      <c r="W110" s="362"/>
      <c r="X110" s="362"/>
      <c r="Y110" s="362"/>
      <c r="Z110" s="362"/>
      <c r="AA110" s="362"/>
      <c r="AB110" s="362"/>
      <c r="AC110" s="362"/>
      <c r="AD110" s="362"/>
      <c r="AE110" s="362"/>
      <c r="AF110" s="362"/>
      <c r="AG110" s="362"/>
      <c r="AH110" s="362"/>
      <c r="AI110" s="362"/>
      <c r="AJ110" s="362"/>
      <c r="AK110" s="362"/>
    </row>
    <row r="111" spans="1:37" ht="12.75" customHeight="1" x14ac:dyDescent="0.25">
      <c r="A111" s="362"/>
      <c r="B111" s="468"/>
      <c r="C111" s="362"/>
      <c r="D111" s="362"/>
      <c r="E111" s="362"/>
      <c r="F111" s="373"/>
      <c r="G111" s="362"/>
      <c r="H111" s="362"/>
      <c r="I111" s="362"/>
      <c r="J111" s="362"/>
      <c r="K111" s="362"/>
      <c r="L111" s="362"/>
      <c r="M111" s="362"/>
      <c r="N111" s="362"/>
      <c r="O111" s="362"/>
      <c r="P111" s="362"/>
      <c r="Q111" s="362"/>
      <c r="R111" s="362"/>
      <c r="S111" s="362"/>
      <c r="T111" s="493"/>
      <c r="U111" s="362"/>
      <c r="V111" s="362"/>
      <c r="W111" s="362"/>
      <c r="X111" s="362"/>
      <c r="Y111" s="362"/>
      <c r="Z111" s="362"/>
      <c r="AA111" s="362"/>
      <c r="AB111" s="362"/>
      <c r="AC111" s="362"/>
      <c r="AD111" s="362"/>
      <c r="AE111" s="362"/>
      <c r="AF111" s="362"/>
      <c r="AG111" s="362"/>
      <c r="AH111" s="362"/>
      <c r="AI111" s="362"/>
      <c r="AJ111" s="362"/>
      <c r="AK111" s="362"/>
    </row>
    <row r="112" spans="1:37" ht="12.75" customHeight="1" x14ac:dyDescent="0.25">
      <c r="A112" s="362"/>
      <c r="B112" s="468"/>
      <c r="C112" s="362"/>
      <c r="D112" s="362"/>
      <c r="E112" s="362"/>
      <c r="F112" s="373"/>
      <c r="G112" s="362"/>
      <c r="H112" s="362"/>
      <c r="I112" s="362"/>
      <c r="J112" s="362"/>
      <c r="K112" s="362"/>
      <c r="L112" s="362"/>
      <c r="M112" s="362"/>
      <c r="N112" s="362"/>
      <c r="O112" s="362"/>
      <c r="P112" s="362"/>
      <c r="Q112" s="362"/>
      <c r="R112" s="362"/>
      <c r="S112" s="362"/>
      <c r="T112" s="493"/>
      <c r="U112" s="362"/>
      <c r="V112" s="362"/>
      <c r="W112" s="362"/>
      <c r="X112" s="362"/>
      <c r="Y112" s="362"/>
      <c r="Z112" s="362"/>
      <c r="AA112" s="362"/>
      <c r="AB112" s="362"/>
      <c r="AC112" s="362"/>
      <c r="AD112" s="362"/>
      <c r="AE112" s="362"/>
      <c r="AF112" s="362"/>
      <c r="AG112" s="362"/>
      <c r="AH112" s="362"/>
      <c r="AI112" s="362"/>
      <c r="AJ112" s="362"/>
      <c r="AK112" s="362"/>
    </row>
    <row r="113" spans="1:37" ht="12.75" customHeight="1" x14ac:dyDescent="0.25">
      <c r="A113" s="362"/>
      <c r="B113" s="468"/>
      <c r="C113" s="362"/>
      <c r="D113" s="362"/>
      <c r="E113" s="362"/>
      <c r="F113" s="373"/>
      <c r="G113" s="362"/>
      <c r="H113" s="362"/>
      <c r="I113" s="362"/>
      <c r="J113" s="362"/>
      <c r="K113" s="362"/>
      <c r="L113" s="362"/>
      <c r="M113" s="362"/>
      <c r="N113" s="362"/>
      <c r="O113" s="362"/>
      <c r="P113" s="362"/>
      <c r="Q113" s="362"/>
      <c r="R113" s="362"/>
      <c r="S113" s="362"/>
      <c r="T113" s="493"/>
      <c r="U113" s="362"/>
      <c r="V113" s="362"/>
      <c r="W113" s="362"/>
      <c r="X113" s="362"/>
      <c r="Y113" s="362"/>
      <c r="Z113" s="362"/>
      <c r="AA113" s="362"/>
      <c r="AB113" s="362"/>
      <c r="AC113" s="362"/>
      <c r="AD113" s="362"/>
      <c r="AE113" s="362"/>
      <c r="AF113" s="362"/>
      <c r="AG113" s="362"/>
      <c r="AH113" s="362"/>
      <c r="AI113" s="362"/>
      <c r="AJ113" s="362"/>
      <c r="AK113" s="362"/>
    </row>
    <row r="114" spans="1:37" ht="12.75" customHeight="1" x14ac:dyDescent="0.25">
      <c r="A114" s="362"/>
      <c r="B114" s="468"/>
      <c r="C114" s="362"/>
      <c r="D114" s="362"/>
      <c r="E114" s="362"/>
      <c r="F114" s="373"/>
      <c r="G114" s="362"/>
      <c r="H114" s="362"/>
      <c r="I114" s="362"/>
      <c r="J114" s="362"/>
      <c r="K114" s="362"/>
      <c r="L114" s="362"/>
      <c r="M114" s="362"/>
      <c r="N114" s="362"/>
      <c r="O114" s="362"/>
      <c r="P114" s="362"/>
      <c r="Q114" s="362"/>
      <c r="R114" s="362"/>
      <c r="S114" s="362"/>
      <c r="T114" s="493"/>
      <c r="U114" s="362"/>
      <c r="V114" s="362"/>
      <c r="W114" s="362"/>
      <c r="X114" s="362"/>
      <c r="Y114" s="362"/>
      <c r="Z114" s="362"/>
      <c r="AA114" s="362"/>
      <c r="AB114" s="362"/>
      <c r="AC114" s="362"/>
      <c r="AD114" s="362"/>
      <c r="AE114" s="362"/>
      <c r="AF114" s="362"/>
      <c r="AG114" s="362"/>
      <c r="AH114" s="362"/>
      <c r="AI114" s="362"/>
      <c r="AJ114" s="362"/>
      <c r="AK114" s="362"/>
    </row>
    <row r="115" spans="1:37" ht="12.75" customHeight="1" x14ac:dyDescent="0.25">
      <c r="A115" s="362"/>
      <c r="B115" s="468"/>
      <c r="C115" s="362"/>
      <c r="D115" s="362"/>
      <c r="E115" s="362"/>
      <c r="F115" s="373"/>
      <c r="G115" s="362"/>
      <c r="H115" s="362"/>
      <c r="I115" s="362"/>
      <c r="J115" s="362"/>
      <c r="K115" s="362"/>
      <c r="L115" s="362"/>
      <c r="M115" s="362"/>
      <c r="N115" s="362"/>
      <c r="O115" s="362"/>
      <c r="P115" s="362"/>
      <c r="Q115" s="362"/>
      <c r="R115" s="362"/>
      <c r="S115" s="362"/>
      <c r="T115" s="493"/>
      <c r="U115" s="362"/>
      <c r="V115" s="362"/>
      <c r="W115" s="362"/>
      <c r="X115" s="362"/>
      <c r="Y115" s="362"/>
      <c r="Z115" s="362"/>
      <c r="AA115" s="362"/>
      <c r="AB115" s="362"/>
      <c r="AC115" s="362"/>
      <c r="AD115" s="362"/>
      <c r="AE115" s="362"/>
      <c r="AF115" s="362"/>
      <c r="AG115" s="362"/>
      <c r="AH115" s="362"/>
      <c r="AI115" s="362"/>
      <c r="AJ115" s="362"/>
      <c r="AK115" s="362"/>
    </row>
    <row r="116" spans="1:37" ht="12.75" customHeight="1" x14ac:dyDescent="0.25">
      <c r="A116" s="362"/>
      <c r="B116" s="468"/>
      <c r="C116" s="362"/>
      <c r="D116" s="362"/>
      <c r="E116" s="362"/>
      <c r="F116" s="373"/>
      <c r="G116" s="362"/>
      <c r="H116" s="362"/>
      <c r="I116" s="362"/>
      <c r="J116" s="362"/>
      <c r="K116" s="362"/>
      <c r="L116" s="362"/>
      <c r="M116" s="362"/>
      <c r="N116" s="362"/>
      <c r="O116" s="362"/>
      <c r="P116" s="362"/>
      <c r="Q116" s="362"/>
      <c r="R116" s="362"/>
      <c r="S116" s="362"/>
      <c r="T116" s="493"/>
      <c r="U116" s="362"/>
      <c r="V116" s="362"/>
      <c r="W116" s="362"/>
      <c r="X116" s="362"/>
      <c r="Y116" s="362"/>
      <c r="Z116" s="362"/>
      <c r="AA116" s="362"/>
      <c r="AB116" s="362"/>
      <c r="AC116" s="362"/>
      <c r="AD116" s="362"/>
      <c r="AE116" s="362"/>
      <c r="AF116" s="362"/>
      <c r="AG116" s="362"/>
      <c r="AH116" s="362"/>
      <c r="AI116" s="362"/>
      <c r="AJ116" s="362"/>
      <c r="AK116" s="362"/>
    </row>
    <row r="117" spans="1:37" ht="12.75" customHeight="1" x14ac:dyDescent="0.25">
      <c r="A117" s="362"/>
      <c r="B117" s="468"/>
      <c r="C117" s="362"/>
      <c r="D117" s="362"/>
      <c r="E117" s="362"/>
      <c r="F117" s="373"/>
      <c r="G117" s="362"/>
      <c r="H117" s="362"/>
      <c r="I117" s="362"/>
      <c r="J117" s="362"/>
      <c r="K117" s="362"/>
      <c r="L117" s="362"/>
      <c r="M117" s="362"/>
      <c r="N117" s="362"/>
      <c r="O117" s="362"/>
      <c r="P117" s="362"/>
      <c r="Q117" s="362"/>
      <c r="R117" s="362"/>
      <c r="S117" s="362"/>
      <c r="T117" s="493"/>
      <c r="U117" s="362"/>
      <c r="V117" s="362"/>
      <c r="W117" s="362"/>
      <c r="X117" s="362"/>
      <c r="Y117" s="362"/>
      <c r="Z117" s="362"/>
      <c r="AA117" s="362"/>
      <c r="AB117" s="362"/>
      <c r="AC117" s="362"/>
      <c r="AD117" s="362"/>
      <c r="AE117" s="362"/>
      <c r="AF117" s="362"/>
      <c r="AG117" s="362"/>
      <c r="AH117" s="362"/>
      <c r="AI117" s="362"/>
      <c r="AJ117" s="362"/>
      <c r="AK117" s="362"/>
    </row>
    <row r="118" spans="1:37" ht="12.75" customHeight="1" x14ac:dyDescent="0.25">
      <c r="A118" s="362"/>
      <c r="B118" s="468"/>
      <c r="C118" s="362"/>
      <c r="D118" s="362"/>
      <c r="E118" s="362"/>
      <c r="F118" s="373"/>
      <c r="G118" s="362"/>
      <c r="H118" s="362"/>
      <c r="I118" s="362"/>
      <c r="J118" s="362"/>
      <c r="K118" s="362"/>
      <c r="L118" s="362"/>
      <c r="M118" s="362"/>
      <c r="N118" s="362"/>
      <c r="O118" s="362"/>
      <c r="P118" s="362"/>
      <c r="Q118" s="362"/>
      <c r="R118" s="362"/>
      <c r="S118" s="362"/>
      <c r="T118" s="493"/>
      <c r="U118" s="362"/>
      <c r="V118" s="362"/>
      <c r="W118" s="362"/>
      <c r="X118" s="362"/>
      <c r="Y118" s="362"/>
      <c r="Z118" s="362"/>
      <c r="AA118" s="362"/>
      <c r="AB118" s="362"/>
      <c r="AC118" s="362"/>
      <c r="AD118" s="362"/>
      <c r="AE118" s="362"/>
      <c r="AF118" s="362"/>
      <c r="AG118" s="362"/>
      <c r="AH118" s="362"/>
      <c r="AI118" s="362"/>
      <c r="AJ118" s="362"/>
      <c r="AK118" s="362"/>
    </row>
    <row r="119" spans="1:37" ht="12.75" customHeight="1" x14ac:dyDescent="0.25">
      <c r="A119" s="362"/>
      <c r="B119" s="468"/>
      <c r="C119" s="362"/>
      <c r="D119" s="362"/>
      <c r="E119" s="362"/>
      <c r="F119" s="373"/>
      <c r="G119" s="362"/>
      <c r="H119" s="362"/>
      <c r="I119" s="362"/>
      <c r="J119" s="362"/>
      <c r="K119" s="362"/>
      <c r="L119" s="362"/>
      <c r="M119" s="362"/>
      <c r="N119" s="362"/>
      <c r="O119" s="362"/>
      <c r="P119" s="362"/>
      <c r="Q119" s="362"/>
      <c r="R119" s="362"/>
      <c r="S119" s="362"/>
      <c r="T119" s="493"/>
      <c r="U119" s="362"/>
      <c r="V119" s="362"/>
      <c r="W119" s="362"/>
      <c r="X119" s="362"/>
      <c r="Y119" s="362"/>
      <c r="Z119" s="362"/>
      <c r="AA119" s="362"/>
      <c r="AB119" s="362"/>
      <c r="AC119" s="362"/>
      <c r="AD119" s="362"/>
      <c r="AE119" s="362"/>
      <c r="AF119" s="362"/>
      <c r="AG119" s="362"/>
      <c r="AH119" s="362"/>
      <c r="AI119" s="362"/>
      <c r="AJ119" s="362"/>
      <c r="AK119" s="362"/>
    </row>
    <row r="120" spans="1:37" ht="12.75" customHeight="1" x14ac:dyDescent="0.25">
      <c r="A120" s="362"/>
      <c r="B120" s="468"/>
      <c r="C120" s="362"/>
      <c r="D120" s="362"/>
      <c r="E120" s="362"/>
      <c r="F120" s="373"/>
      <c r="G120" s="362"/>
      <c r="H120" s="362"/>
      <c r="I120" s="362"/>
      <c r="J120" s="362"/>
      <c r="K120" s="362"/>
      <c r="L120" s="362"/>
      <c r="M120" s="362"/>
      <c r="N120" s="362"/>
      <c r="O120" s="362"/>
      <c r="P120" s="362"/>
      <c r="Q120" s="362"/>
      <c r="R120" s="362"/>
      <c r="S120" s="362"/>
      <c r="T120" s="493"/>
      <c r="U120" s="362"/>
      <c r="V120" s="362"/>
      <c r="W120" s="362"/>
      <c r="X120" s="362"/>
      <c r="Y120" s="362"/>
      <c r="Z120" s="362"/>
      <c r="AA120" s="362"/>
      <c r="AB120" s="362"/>
      <c r="AC120" s="362"/>
      <c r="AD120" s="362"/>
      <c r="AE120" s="362"/>
      <c r="AF120" s="362"/>
      <c r="AG120" s="362"/>
      <c r="AH120" s="362"/>
      <c r="AI120" s="362"/>
      <c r="AJ120" s="362"/>
      <c r="AK120" s="362"/>
    </row>
    <row r="121" spans="1:37" ht="12.75" customHeight="1" x14ac:dyDescent="0.25">
      <c r="A121" s="362"/>
      <c r="B121" s="468"/>
      <c r="C121" s="362"/>
      <c r="D121" s="362"/>
      <c r="E121" s="362"/>
      <c r="F121" s="373"/>
      <c r="G121" s="362"/>
      <c r="H121" s="362"/>
      <c r="I121" s="362"/>
      <c r="J121" s="362"/>
      <c r="K121" s="362"/>
      <c r="L121" s="362"/>
      <c r="M121" s="362"/>
      <c r="N121" s="362"/>
      <c r="O121" s="362"/>
      <c r="P121" s="362"/>
      <c r="Q121" s="362"/>
      <c r="R121" s="362"/>
      <c r="S121" s="362"/>
      <c r="T121" s="493"/>
      <c r="U121" s="362"/>
      <c r="V121" s="362"/>
      <c r="W121" s="362"/>
      <c r="X121" s="362"/>
      <c r="Y121" s="362"/>
      <c r="Z121" s="362"/>
      <c r="AA121" s="362"/>
      <c r="AB121" s="362"/>
      <c r="AC121" s="362"/>
      <c r="AD121" s="362"/>
      <c r="AE121" s="362"/>
      <c r="AF121" s="362"/>
      <c r="AG121" s="362"/>
      <c r="AH121" s="362"/>
      <c r="AI121" s="362"/>
      <c r="AJ121" s="362"/>
      <c r="AK121" s="362"/>
    </row>
    <row r="122" spans="1:37" ht="12.75" customHeight="1" x14ac:dyDescent="0.25">
      <c r="A122" s="362"/>
      <c r="B122" s="468"/>
      <c r="C122" s="362"/>
      <c r="D122" s="362"/>
      <c r="E122" s="362"/>
      <c r="F122" s="373"/>
      <c r="G122" s="362"/>
      <c r="H122" s="362"/>
      <c r="I122" s="362"/>
      <c r="J122" s="362"/>
      <c r="K122" s="362"/>
      <c r="L122" s="362"/>
      <c r="M122" s="362"/>
      <c r="N122" s="362"/>
      <c r="O122" s="362"/>
      <c r="P122" s="362"/>
      <c r="Q122" s="362"/>
      <c r="R122" s="362"/>
      <c r="S122" s="362"/>
      <c r="T122" s="493"/>
      <c r="U122" s="362"/>
      <c r="V122" s="362"/>
      <c r="W122" s="362"/>
      <c r="X122" s="362"/>
      <c r="Y122" s="362"/>
      <c r="Z122" s="362"/>
      <c r="AA122" s="362"/>
      <c r="AB122" s="362"/>
      <c r="AC122" s="362"/>
      <c r="AD122" s="362"/>
      <c r="AE122" s="362"/>
      <c r="AF122" s="362"/>
      <c r="AG122" s="362"/>
      <c r="AH122" s="362"/>
      <c r="AI122" s="362"/>
      <c r="AJ122" s="362"/>
      <c r="AK122" s="362"/>
    </row>
    <row r="123" spans="1:37" ht="12.75" customHeight="1" x14ac:dyDescent="0.25">
      <c r="A123" s="362"/>
      <c r="B123" s="468"/>
      <c r="C123" s="362"/>
      <c r="D123" s="362"/>
      <c r="E123" s="362"/>
      <c r="F123" s="373"/>
      <c r="G123" s="362"/>
      <c r="H123" s="362"/>
      <c r="I123" s="362"/>
      <c r="J123" s="362"/>
      <c r="K123" s="362"/>
      <c r="L123" s="362"/>
      <c r="M123" s="362"/>
      <c r="N123" s="362"/>
      <c r="O123" s="362"/>
      <c r="P123" s="362"/>
      <c r="Q123" s="362"/>
      <c r="R123" s="362"/>
      <c r="S123" s="362"/>
      <c r="T123" s="493"/>
      <c r="U123" s="362"/>
      <c r="V123" s="362"/>
      <c r="W123" s="362"/>
      <c r="X123" s="362"/>
      <c r="Y123" s="362"/>
      <c r="Z123" s="362"/>
      <c r="AA123" s="362"/>
      <c r="AB123" s="362"/>
      <c r="AC123" s="362"/>
      <c r="AD123" s="362"/>
      <c r="AE123" s="362"/>
      <c r="AF123" s="362"/>
      <c r="AG123" s="362"/>
      <c r="AH123" s="362"/>
      <c r="AI123" s="362"/>
      <c r="AJ123" s="362"/>
      <c r="AK123" s="362"/>
    </row>
    <row r="124" spans="1:37" ht="12.75" customHeight="1" x14ac:dyDescent="0.25">
      <c r="A124" s="362"/>
      <c r="B124" s="468"/>
      <c r="C124" s="362"/>
      <c r="D124" s="362"/>
      <c r="E124" s="362"/>
      <c r="F124" s="373"/>
      <c r="G124" s="362"/>
      <c r="H124" s="362"/>
      <c r="I124" s="362"/>
      <c r="J124" s="362"/>
      <c r="K124" s="362"/>
      <c r="L124" s="362"/>
      <c r="M124" s="362"/>
      <c r="N124" s="362"/>
      <c r="O124" s="362"/>
      <c r="P124" s="362"/>
      <c r="Q124" s="362"/>
      <c r="R124" s="362"/>
      <c r="S124" s="362"/>
      <c r="T124" s="493"/>
      <c r="U124" s="362"/>
      <c r="V124" s="362"/>
      <c r="W124" s="362"/>
      <c r="X124" s="362"/>
      <c r="Y124" s="362"/>
      <c r="Z124" s="362"/>
      <c r="AA124" s="362"/>
      <c r="AB124" s="362"/>
      <c r="AC124" s="362"/>
      <c r="AD124" s="362"/>
      <c r="AE124" s="362"/>
      <c r="AF124" s="362"/>
      <c r="AG124" s="362"/>
      <c r="AH124" s="362"/>
      <c r="AI124" s="362"/>
      <c r="AJ124" s="362"/>
      <c r="AK124" s="362"/>
    </row>
    <row r="125" spans="1:37" ht="12.75" customHeight="1" x14ac:dyDescent="0.25">
      <c r="A125" s="362"/>
      <c r="B125" s="468"/>
      <c r="C125" s="362"/>
      <c r="D125" s="362"/>
      <c r="E125" s="362"/>
      <c r="F125" s="373"/>
      <c r="G125" s="362"/>
      <c r="H125" s="362"/>
      <c r="I125" s="362"/>
      <c r="J125" s="362"/>
      <c r="K125" s="362"/>
      <c r="L125" s="362"/>
      <c r="M125" s="362"/>
      <c r="N125" s="362"/>
      <c r="O125" s="362"/>
      <c r="P125" s="362"/>
      <c r="Q125" s="362"/>
      <c r="R125" s="362"/>
      <c r="S125" s="362"/>
      <c r="T125" s="493"/>
      <c r="U125" s="362"/>
      <c r="V125" s="362"/>
      <c r="W125" s="362"/>
      <c r="X125" s="362"/>
      <c r="Y125" s="362"/>
      <c r="Z125" s="362"/>
      <c r="AA125" s="362"/>
      <c r="AB125" s="362"/>
      <c r="AC125" s="362"/>
      <c r="AD125" s="362"/>
      <c r="AE125" s="362"/>
      <c r="AF125" s="362"/>
      <c r="AG125" s="362"/>
      <c r="AH125" s="362"/>
      <c r="AI125" s="362"/>
      <c r="AJ125" s="362"/>
      <c r="AK125" s="362"/>
    </row>
    <row r="126" spans="1:37" ht="12.75" customHeight="1" x14ac:dyDescent="0.25">
      <c r="A126" s="362"/>
      <c r="B126" s="468"/>
      <c r="C126" s="362"/>
      <c r="D126" s="362"/>
      <c r="E126" s="362"/>
      <c r="F126" s="373"/>
      <c r="G126" s="362"/>
      <c r="H126" s="362"/>
      <c r="I126" s="362"/>
      <c r="J126" s="362"/>
      <c r="K126" s="362"/>
      <c r="L126" s="362"/>
      <c r="M126" s="362"/>
      <c r="N126" s="362"/>
      <c r="O126" s="362"/>
      <c r="P126" s="362"/>
      <c r="Q126" s="362"/>
      <c r="R126" s="362"/>
      <c r="S126" s="362"/>
      <c r="T126" s="493"/>
      <c r="U126" s="362"/>
      <c r="V126" s="362"/>
      <c r="W126" s="362"/>
      <c r="X126" s="362"/>
      <c r="Y126" s="362"/>
      <c r="Z126" s="362"/>
      <c r="AA126" s="362"/>
      <c r="AB126" s="362"/>
      <c r="AC126" s="362"/>
      <c r="AD126" s="362"/>
      <c r="AE126" s="362"/>
      <c r="AF126" s="362"/>
      <c r="AG126" s="362"/>
      <c r="AH126" s="362"/>
      <c r="AI126" s="362"/>
      <c r="AJ126" s="362"/>
      <c r="AK126" s="362"/>
    </row>
    <row r="127" spans="1:37" ht="12.75" customHeight="1" x14ac:dyDescent="0.25">
      <c r="A127" s="362"/>
      <c r="B127" s="468"/>
      <c r="C127" s="362"/>
      <c r="D127" s="362"/>
      <c r="E127" s="362"/>
      <c r="F127" s="373"/>
      <c r="G127" s="362"/>
      <c r="H127" s="362"/>
      <c r="I127" s="362"/>
      <c r="J127" s="362"/>
      <c r="K127" s="362"/>
      <c r="L127" s="362"/>
      <c r="M127" s="362"/>
      <c r="N127" s="362"/>
      <c r="O127" s="362"/>
      <c r="P127" s="362"/>
      <c r="Q127" s="362"/>
      <c r="R127" s="362"/>
      <c r="S127" s="362"/>
      <c r="T127" s="493"/>
      <c r="U127" s="362"/>
      <c r="V127" s="362"/>
      <c r="W127" s="362"/>
      <c r="X127" s="362"/>
      <c r="Y127" s="362"/>
      <c r="Z127" s="362"/>
      <c r="AA127" s="362"/>
      <c r="AB127" s="362"/>
      <c r="AC127" s="362"/>
      <c r="AD127" s="362"/>
      <c r="AE127" s="362"/>
      <c r="AF127" s="362"/>
      <c r="AG127" s="362"/>
      <c r="AH127" s="362"/>
      <c r="AI127" s="362"/>
      <c r="AJ127" s="362"/>
      <c r="AK127" s="362"/>
    </row>
    <row r="128" spans="1:37" ht="12.75" customHeight="1" x14ac:dyDescent="0.25">
      <c r="A128" s="362"/>
      <c r="B128" s="468"/>
      <c r="C128" s="362"/>
      <c r="D128" s="362"/>
      <c r="E128" s="362"/>
      <c r="F128" s="373"/>
      <c r="G128" s="362"/>
      <c r="H128" s="362"/>
      <c r="I128" s="362"/>
      <c r="J128" s="362"/>
      <c r="K128" s="362"/>
      <c r="L128" s="362"/>
      <c r="M128" s="362"/>
      <c r="N128" s="362"/>
      <c r="O128" s="362"/>
      <c r="P128" s="362"/>
      <c r="Q128" s="362"/>
      <c r="R128" s="362"/>
      <c r="S128" s="362"/>
      <c r="T128" s="493"/>
      <c r="U128" s="362"/>
      <c r="V128" s="362"/>
      <c r="W128" s="362"/>
      <c r="X128" s="362"/>
      <c r="Y128" s="362"/>
      <c r="Z128" s="362"/>
      <c r="AA128" s="362"/>
      <c r="AB128" s="362"/>
      <c r="AC128" s="362"/>
      <c r="AD128" s="362"/>
      <c r="AE128" s="362"/>
      <c r="AF128" s="362"/>
      <c r="AG128" s="362"/>
      <c r="AH128" s="362"/>
      <c r="AI128" s="362"/>
      <c r="AJ128" s="362"/>
      <c r="AK128" s="362"/>
    </row>
    <row r="129" spans="1:37" ht="12.75" customHeight="1" x14ac:dyDescent="0.25">
      <c r="A129" s="362"/>
      <c r="B129" s="468"/>
      <c r="C129" s="362"/>
      <c r="D129" s="362"/>
      <c r="E129" s="362"/>
      <c r="F129" s="373"/>
      <c r="G129" s="362"/>
      <c r="H129" s="362"/>
      <c r="I129" s="362"/>
      <c r="J129" s="362"/>
      <c r="K129" s="362"/>
      <c r="L129" s="362"/>
      <c r="M129" s="362"/>
      <c r="N129" s="362"/>
      <c r="O129" s="362"/>
      <c r="P129" s="362"/>
      <c r="Q129" s="362"/>
      <c r="R129" s="362"/>
      <c r="S129" s="362"/>
      <c r="T129" s="493"/>
      <c r="U129" s="362"/>
      <c r="V129" s="362"/>
      <c r="W129" s="362"/>
      <c r="X129" s="362"/>
      <c r="Y129" s="362"/>
      <c r="Z129" s="362"/>
      <c r="AA129" s="362"/>
      <c r="AB129" s="362"/>
      <c r="AC129" s="362"/>
      <c r="AD129" s="362"/>
      <c r="AE129" s="362"/>
      <c r="AF129" s="362"/>
      <c r="AG129" s="362"/>
      <c r="AH129" s="362"/>
      <c r="AI129" s="362"/>
      <c r="AJ129" s="362"/>
      <c r="AK129" s="362"/>
    </row>
    <row r="130" spans="1:37" ht="12.75" customHeight="1" x14ac:dyDescent="0.25">
      <c r="A130" s="362"/>
      <c r="B130" s="468"/>
      <c r="C130" s="362"/>
      <c r="D130" s="362"/>
      <c r="E130" s="362"/>
      <c r="F130" s="373"/>
      <c r="G130" s="362"/>
      <c r="H130" s="362"/>
      <c r="I130" s="362"/>
      <c r="J130" s="362"/>
      <c r="K130" s="362"/>
      <c r="L130" s="362"/>
      <c r="M130" s="362"/>
      <c r="N130" s="362"/>
      <c r="O130" s="362"/>
      <c r="P130" s="362"/>
      <c r="Q130" s="362"/>
      <c r="R130" s="362"/>
      <c r="S130" s="362"/>
      <c r="T130" s="493"/>
      <c r="U130" s="362"/>
      <c r="V130" s="362"/>
      <c r="W130" s="362"/>
      <c r="X130" s="362"/>
      <c r="Y130" s="362"/>
      <c r="Z130" s="362"/>
      <c r="AA130" s="362"/>
      <c r="AB130" s="362"/>
      <c r="AC130" s="362"/>
      <c r="AD130" s="362"/>
      <c r="AE130" s="362"/>
      <c r="AF130" s="362"/>
      <c r="AG130" s="362"/>
      <c r="AH130" s="362"/>
      <c r="AI130" s="362"/>
      <c r="AJ130" s="362"/>
      <c r="AK130" s="362"/>
    </row>
    <row r="131" spans="1:37" ht="12.75" customHeight="1" x14ac:dyDescent="0.25">
      <c r="A131" s="362"/>
      <c r="B131" s="468"/>
      <c r="C131" s="362"/>
      <c r="D131" s="362"/>
      <c r="E131" s="362"/>
      <c r="F131" s="373"/>
      <c r="G131" s="362"/>
      <c r="H131" s="362"/>
      <c r="I131" s="362"/>
      <c r="J131" s="362"/>
      <c r="K131" s="362"/>
      <c r="L131" s="362"/>
      <c r="M131" s="362"/>
      <c r="N131" s="362"/>
      <c r="O131" s="362"/>
      <c r="P131" s="362"/>
      <c r="Q131" s="362"/>
      <c r="R131" s="362"/>
      <c r="S131" s="362"/>
      <c r="T131" s="493"/>
      <c r="U131" s="362"/>
      <c r="V131" s="362"/>
      <c r="W131" s="362"/>
      <c r="X131" s="362"/>
      <c r="Y131" s="362"/>
      <c r="Z131" s="362"/>
      <c r="AA131" s="362"/>
      <c r="AB131" s="362"/>
      <c r="AC131" s="362"/>
      <c r="AD131" s="362"/>
      <c r="AE131" s="362"/>
      <c r="AF131" s="362"/>
      <c r="AG131" s="362"/>
      <c r="AH131" s="362"/>
      <c r="AI131" s="362"/>
      <c r="AJ131" s="362"/>
      <c r="AK131" s="362"/>
    </row>
    <row r="132" spans="1:37" ht="12.75" customHeight="1" x14ac:dyDescent="0.25">
      <c r="A132" s="362"/>
      <c r="B132" s="468"/>
      <c r="C132" s="362"/>
      <c r="D132" s="362"/>
      <c r="E132" s="362"/>
      <c r="F132" s="373"/>
      <c r="G132" s="362"/>
      <c r="H132" s="362"/>
      <c r="I132" s="362"/>
      <c r="J132" s="362"/>
      <c r="K132" s="362"/>
      <c r="L132" s="362"/>
      <c r="M132" s="362"/>
      <c r="N132" s="362"/>
      <c r="O132" s="362"/>
      <c r="P132" s="362"/>
      <c r="Q132" s="362"/>
      <c r="R132" s="362"/>
      <c r="S132" s="362"/>
      <c r="T132" s="493"/>
      <c r="U132" s="362"/>
      <c r="V132" s="362"/>
      <c r="W132" s="362"/>
      <c r="X132" s="362"/>
      <c r="Y132" s="362"/>
      <c r="Z132" s="362"/>
      <c r="AA132" s="362"/>
      <c r="AB132" s="362"/>
      <c r="AC132" s="362"/>
      <c r="AD132" s="362"/>
      <c r="AE132" s="362"/>
      <c r="AF132" s="362"/>
      <c r="AG132" s="362"/>
      <c r="AH132" s="362"/>
      <c r="AI132" s="362"/>
      <c r="AJ132" s="362"/>
      <c r="AK132" s="362"/>
    </row>
    <row r="133" spans="1:37" ht="12.75" customHeight="1" x14ac:dyDescent="0.25">
      <c r="A133" s="362"/>
      <c r="B133" s="468"/>
      <c r="C133" s="362"/>
      <c r="D133" s="362"/>
      <c r="E133" s="362"/>
      <c r="F133" s="373"/>
      <c r="G133" s="362"/>
      <c r="H133" s="362"/>
      <c r="I133" s="362"/>
      <c r="J133" s="362"/>
      <c r="K133" s="362"/>
      <c r="L133" s="362"/>
      <c r="M133" s="362"/>
      <c r="N133" s="362"/>
      <c r="O133" s="362"/>
      <c r="P133" s="362"/>
      <c r="Q133" s="362"/>
      <c r="R133" s="362"/>
      <c r="S133" s="362"/>
      <c r="T133" s="493"/>
      <c r="U133" s="362"/>
      <c r="V133" s="362"/>
      <c r="W133" s="362"/>
      <c r="X133" s="362"/>
      <c r="Y133" s="362"/>
      <c r="Z133" s="362"/>
      <c r="AA133" s="362"/>
      <c r="AB133" s="362"/>
      <c r="AC133" s="362"/>
      <c r="AD133" s="362"/>
      <c r="AE133" s="362"/>
      <c r="AF133" s="362"/>
      <c r="AG133" s="362"/>
      <c r="AH133" s="362"/>
      <c r="AI133" s="362"/>
      <c r="AJ133" s="362"/>
      <c r="AK133" s="362"/>
    </row>
    <row r="134" spans="1:37" ht="12.75" customHeight="1" x14ac:dyDescent="0.25">
      <c r="A134" s="362"/>
      <c r="B134" s="468"/>
      <c r="C134" s="362"/>
      <c r="D134" s="362"/>
      <c r="E134" s="362"/>
      <c r="F134" s="373"/>
      <c r="G134" s="362"/>
      <c r="H134" s="362"/>
      <c r="I134" s="362"/>
      <c r="J134" s="362"/>
      <c r="K134" s="362"/>
      <c r="L134" s="362"/>
      <c r="M134" s="362"/>
      <c r="N134" s="362"/>
      <c r="O134" s="362"/>
      <c r="P134" s="362"/>
      <c r="Q134" s="362"/>
      <c r="R134" s="362"/>
      <c r="S134" s="362"/>
      <c r="T134" s="493"/>
      <c r="U134" s="362"/>
      <c r="V134" s="362"/>
      <c r="W134" s="362"/>
      <c r="X134" s="362"/>
      <c r="Y134" s="362"/>
      <c r="Z134" s="362"/>
      <c r="AA134" s="362"/>
      <c r="AB134" s="362"/>
      <c r="AC134" s="362"/>
      <c r="AD134" s="362"/>
      <c r="AE134" s="362"/>
      <c r="AF134" s="362"/>
      <c r="AG134" s="362"/>
      <c r="AH134" s="362"/>
      <c r="AI134" s="362"/>
      <c r="AJ134" s="362"/>
      <c r="AK134" s="362"/>
    </row>
    <row r="135" spans="1:37" ht="12.75" customHeight="1" x14ac:dyDescent="0.25">
      <c r="A135" s="362"/>
      <c r="B135" s="468"/>
      <c r="C135" s="362"/>
      <c r="D135" s="362"/>
      <c r="E135" s="362"/>
      <c r="F135" s="373"/>
      <c r="G135" s="362"/>
      <c r="H135" s="362"/>
      <c r="I135" s="362"/>
      <c r="J135" s="362"/>
      <c r="K135" s="362"/>
      <c r="L135" s="362"/>
      <c r="M135" s="362"/>
      <c r="N135" s="362"/>
      <c r="O135" s="362"/>
      <c r="P135" s="362"/>
      <c r="Q135" s="362"/>
      <c r="R135" s="362"/>
      <c r="S135" s="362"/>
      <c r="T135" s="493"/>
      <c r="U135" s="362"/>
      <c r="V135" s="362"/>
      <c r="W135" s="362"/>
      <c r="X135" s="362"/>
      <c r="Y135" s="362"/>
      <c r="Z135" s="362"/>
      <c r="AA135" s="362"/>
      <c r="AB135" s="362"/>
      <c r="AC135" s="362"/>
      <c r="AD135" s="362"/>
      <c r="AE135" s="362"/>
      <c r="AF135" s="362"/>
      <c r="AG135" s="362"/>
      <c r="AH135" s="362"/>
      <c r="AI135" s="362"/>
      <c r="AJ135" s="362"/>
      <c r="AK135" s="362"/>
    </row>
    <row r="136" spans="1:37" ht="12.75" customHeight="1" x14ac:dyDescent="0.25">
      <c r="A136" s="362"/>
      <c r="B136" s="468"/>
      <c r="C136" s="362"/>
      <c r="D136" s="362"/>
      <c r="E136" s="362"/>
      <c r="F136" s="373"/>
      <c r="G136" s="362"/>
      <c r="H136" s="362"/>
      <c r="I136" s="362"/>
      <c r="J136" s="362"/>
      <c r="K136" s="362"/>
      <c r="L136" s="362"/>
      <c r="M136" s="362"/>
      <c r="N136" s="362"/>
      <c r="O136" s="362"/>
      <c r="P136" s="362"/>
      <c r="Q136" s="362"/>
      <c r="R136" s="362"/>
      <c r="S136" s="362"/>
      <c r="T136" s="493"/>
      <c r="U136" s="362"/>
      <c r="V136" s="362"/>
      <c r="W136" s="362"/>
      <c r="X136" s="362"/>
      <c r="Y136" s="362"/>
      <c r="Z136" s="362"/>
      <c r="AA136" s="362"/>
      <c r="AB136" s="362"/>
      <c r="AC136" s="362"/>
      <c r="AD136" s="362"/>
      <c r="AE136" s="362"/>
      <c r="AF136" s="362"/>
      <c r="AG136" s="362"/>
      <c r="AH136" s="362"/>
      <c r="AI136" s="362"/>
      <c r="AJ136" s="362"/>
      <c r="AK136" s="362"/>
    </row>
    <row r="137" spans="1:37" ht="12.75" customHeight="1" x14ac:dyDescent="0.25">
      <c r="A137" s="362"/>
      <c r="B137" s="468"/>
      <c r="C137" s="362"/>
      <c r="D137" s="362"/>
      <c r="E137" s="362"/>
      <c r="F137" s="373"/>
      <c r="G137" s="362"/>
      <c r="H137" s="362"/>
      <c r="I137" s="362"/>
      <c r="J137" s="362"/>
      <c r="K137" s="362"/>
      <c r="L137" s="362"/>
      <c r="M137" s="362"/>
      <c r="N137" s="362"/>
      <c r="O137" s="362"/>
      <c r="P137" s="362"/>
      <c r="Q137" s="362"/>
      <c r="R137" s="362"/>
      <c r="S137" s="362"/>
      <c r="T137" s="493"/>
      <c r="U137" s="362"/>
      <c r="V137" s="362"/>
      <c r="W137" s="362"/>
      <c r="X137" s="362"/>
      <c r="Y137" s="362"/>
      <c r="Z137" s="362"/>
      <c r="AA137" s="362"/>
      <c r="AB137" s="362"/>
      <c r="AC137" s="362"/>
      <c r="AD137" s="362"/>
      <c r="AE137" s="362"/>
      <c r="AF137" s="362"/>
      <c r="AG137" s="362"/>
      <c r="AH137" s="362"/>
      <c r="AI137" s="362"/>
      <c r="AJ137" s="362"/>
      <c r="AK137" s="362"/>
    </row>
    <row r="138" spans="1:37" ht="12.75" customHeight="1" x14ac:dyDescent="0.25">
      <c r="A138" s="362"/>
      <c r="B138" s="468"/>
      <c r="C138" s="362"/>
      <c r="D138" s="362"/>
      <c r="E138" s="362"/>
      <c r="F138" s="373"/>
      <c r="G138" s="362"/>
      <c r="H138" s="362"/>
      <c r="I138" s="362"/>
      <c r="J138" s="362"/>
      <c r="K138" s="362"/>
      <c r="L138" s="362"/>
      <c r="M138" s="362"/>
      <c r="N138" s="362"/>
      <c r="O138" s="362"/>
      <c r="P138" s="362"/>
      <c r="Q138" s="362"/>
      <c r="R138" s="362"/>
      <c r="S138" s="362"/>
      <c r="T138" s="493"/>
      <c r="U138" s="362"/>
      <c r="V138" s="362"/>
      <c r="W138" s="362"/>
      <c r="X138" s="362"/>
      <c r="Y138" s="362"/>
      <c r="Z138" s="362"/>
      <c r="AA138" s="362"/>
      <c r="AB138" s="362"/>
      <c r="AC138" s="362"/>
      <c r="AD138" s="362"/>
      <c r="AE138" s="362"/>
      <c r="AF138" s="362"/>
      <c r="AG138" s="362"/>
      <c r="AH138" s="362"/>
      <c r="AI138" s="362"/>
      <c r="AJ138" s="362"/>
      <c r="AK138" s="362"/>
    </row>
    <row r="139" spans="1:37" ht="12.75" customHeight="1" x14ac:dyDescent="0.25">
      <c r="A139" s="362"/>
      <c r="B139" s="468"/>
      <c r="C139" s="362"/>
      <c r="D139" s="362"/>
      <c r="E139" s="362"/>
      <c r="F139" s="373"/>
      <c r="G139" s="362"/>
      <c r="H139" s="362"/>
      <c r="I139" s="362"/>
      <c r="J139" s="362"/>
      <c r="K139" s="362"/>
      <c r="L139" s="362"/>
      <c r="M139" s="362"/>
      <c r="N139" s="362"/>
      <c r="O139" s="362"/>
      <c r="P139" s="362"/>
      <c r="Q139" s="362"/>
      <c r="R139" s="362"/>
      <c r="S139" s="362"/>
      <c r="T139" s="493"/>
      <c r="U139" s="362"/>
      <c r="V139" s="362"/>
      <c r="W139" s="362"/>
      <c r="X139" s="362"/>
      <c r="Y139" s="362"/>
      <c r="Z139" s="362"/>
      <c r="AA139" s="362"/>
      <c r="AB139" s="362"/>
      <c r="AC139" s="362"/>
      <c r="AD139" s="362"/>
      <c r="AE139" s="362"/>
      <c r="AF139" s="362"/>
      <c r="AG139" s="362"/>
      <c r="AH139" s="362"/>
      <c r="AI139" s="362"/>
      <c r="AJ139" s="362"/>
      <c r="AK139" s="362"/>
    </row>
    <row r="140" spans="1:37" ht="12.75" customHeight="1" x14ac:dyDescent="0.25">
      <c r="A140" s="362"/>
      <c r="B140" s="468"/>
      <c r="C140" s="362"/>
      <c r="D140" s="362"/>
      <c r="E140" s="362"/>
      <c r="F140" s="373"/>
      <c r="G140" s="362"/>
      <c r="H140" s="362"/>
      <c r="I140" s="362"/>
      <c r="J140" s="362"/>
      <c r="K140" s="362"/>
      <c r="L140" s="362"/>
      <c r="M140" s="362"/>
      <c r="N140" s="362"/>
      <c r="O140" s="362"/>
      <c r="P140" s="362"/>
      <c r="Q140" s="362"/>
      <c r="R140" s="362"/>
      <c r="S140" s="362"/>
      <c r="T140" s="493"/>
      <c r="U140" s="362"/>
      <c r="V140" s="362"/>
      <c r="W140" s="362"/>
      <c r="X140" s="362"/>
      <c r="Y140" s="362"/>
      <c r="Z140" s="362"/>
      <c r="AA140" s="362"/>
      <c r="AB140" s="362"/>
      <c r="AC140" s="362"/>
      <c r="AD140" s="362"/>
      <c r="AE140" s="362"/>
      <c r="AF140" s="362"/>
      <c r="AG140" s="362"/>
      <c r="AH140" s="362"/>
      <c r="AI140" s="362"/>
      <c r="AJ140" s="362"/>
      <c r="AK140" s="362"/>
    </row>
    <row r="141" spans="1:37" ht="12.75" customHeight="1" x14ac:dyDescent="0.25">
      <c r="A141" s="362"/>
      <c r="B141" s="468"/>
      <c r="C141" s="362"/>
      <c r="D141" s="362"/>
      <c r="E141" s="362"/>
      <c r="F141" s="373"/>
      <c r="G141" s="362"/>
      <c r="H141" s="362"/>
      <c r="I141" s="362"/>
      <c r="J141" s="362"/>
      <c r="K141" s="362"/>
      <c r="L141" s="362"/>
      <c r="M141" s="362"/>
      <c r="N141" s="362"/>
      <c r="O141" s="362"/>
      <c r="P141" s="362"/>
      <c r="Q141" s="362"/>
      <c r="R141" s="362"/>
      <c r="S141" s="362"/>
      <c r="T141" s="493"/>
      <c r="U141" s="362"/>
      <c r="V141" s="362"/>
      <c r="W141" s="362"/>
      <c r="X141" s="362"/>
      <c r="Y141" s="362"/>
      <c r="Z141" s="362"/>
      <c r="AA141" s="362"/>
      <c r="AB141" s="362"/>
      <c r="AC141" s="362"/>
      <c r="AD141" s="362"/>
      <c r="AE141" s="362"/>
      <c r="AF141" s="362"/>
      <c r="AG141" s="362"/>
      <c r="AH141" s="362"/>
      <c r="AI141" s="362"/>
      <c r="AJ141" s="362"/>
      <c r="AK141" s="362"/>
    </row>
    <row r="142" spans="1:37" ht="12.75" customHeight="1" x14ac:dyDescent="0.25">
      <c r="A142" s="362"/>
      <c r="B142" s="468"/>
      <c r="C142" s="362"/>
      <c r="D142" s="362"/>
      <c r="E142" s="362"/>
      <c r="F142" s="373"/>
      <c r="G142" s="362"/>
      <c r="H142" s="362"/>
      <c r="I142" s="362"/>
      <c r="J142" s="362"/>
      <c r="K142" s="362"/>
      <c r="L142" s="362"/>
      <c r="M142" s="362"/>
      <c r="N142" s="362"/>
      <c r="O142" s="362"/>
      <c r="P142" s="362"/>
      <c r="Q142" s="362"/>
      <c r="R142" s="362"/>
      <c r="S142" s="362"/>
      <c r="T142" s="493"/>
      <c r="U142" s="362"/>
      <c r="V142" s="362"/>
      <c r="W142" s="362"/>
      <c r="X142" s="362"/>
      <c r="Y142" s="362"/>
      <c r="Z142" s="362"/>
      <c r="AA142" s="362"/>
      <c r="AB142" s="362"/>
      <c r="AC142" s="362"/>
      <c r="AD142" s="362"/>
      <c r="AE142" s="362"/>
      <c r="AF142" s="362"/>
      <c r="AG142" s="362"/>
      <c r="AH142" s="362"/>
      <c r="AI142" s="362"/>
      <c r="AJ142" s="362"/>
      <c r="AK142" s="362"/>
    </row>
    <row r="143" spans="1:37" ht="12.75" customHeight="1" x14ac:dyDescent="0.25">
      <c r="A143" s="362"/>
      <c r="B143" s="468"/>
      <c r="C143" s="362"/>
      <c r="D143" s="362"/>
      <c r="E143" s="362"/>
      <c r="F143" s="373"/>
      <c r="G143" s="362"/>
      <c r="H143" s="362"/>
      <c r="I143" s="362"/>
      <c r="J143" s="362"/>
      <c r="K143" s="362"/>
      <c r="L143" s="362"/>
      <c r="M143" s="362"/>
      <c r="N143" s="362"/>
      <c r="O143" s="362"/>
      <c r="P143" s="362"/>
      <c r="Q143" s="362"/>
      <c r="R143" s="362"/>
      <c r="S143" s="362"/>
      <c r="T143" s="493"/>
      <c r="U143" s="362"/>
      <c r="V143" s="362"/>
      <c r="W143" s="362"/>
      <c r="X143" s="362"/>
      <c r="Y143" s="362"/>
      <c r="Z143" s="362"/>
      <c r="AA143" s="362"/>
      <c r="AB143" s="362"/>
      <c r="AC143" s="362"/>
      <c r="AD143" s="362"/>
      <c r="AE143" s="362"/>
      <c r="AF143" s="362"/>
      <c r="AG143" s="362"/>
      <c r="AH143" s="362"/>
      <c r="AI143" s="362"/>
      <c r="AJ143" s="362"/>
      <c r="AK143" s="362"/>
    </row>
    <row r="144" spans="1:37" ht="12.75" customHeight="1" x14ac:dyDescent="0.25">
      <c r="A144" s="362"/>
      <c r="B144" s="468"/>
      <c r="C144" s="362"/>
      <c r="D144" s="362"/>
      <c r="E144" s="362"/>
      <c r="F144" s="373"/>
      <c r="G144" s="362"/>
      <c r="H144" s="362"/>
      <c r="I144" s="362"/>
      <c r="J144" s="362"/>
      <c r="K144" s="362"/>
      <c r="L144" s="362"/>
      <c r="M144" s="362"/>
      <c r="N144" s="362"/>
      <c r="O144" s="362"/>
      <c r="P144" s="362"/>
      <c r="Q144" s="362"/>
      <c r="R144" s="362"/>
      <c r="S144" s="362"/>
      <c r="T144" s="493"/>
      <c r="U144" s="362"/>
      <c r="V144" s="362"/>
      <c r="W144" s="362"/>
      <c r="X144" s="362"/>
      <c r="Y144" s="362"/>
      <c r="Z144" s="362"/>
      <c r="AA144" s="362"/>
      <c r="AB144" s="362"/>
      <c r="AC144" s="362"/>
      <c r="AD144" s="362"/>
      <c r="AE144" s="362"/>
      <c r="AF144" s="362"/>
      <c r="AG144" s="362"/>
      <c r="AH144" s="362"/>
      <c r="AI144" s="362"/>
      <c r="AJ144" s="362"/>
      <c r="AK144" s="362"/>
    </row>
    <row r="145" spans="1:37" ht="12.75" customHeight="1" x14ac:dyDescent="0.25">
      <c r="A145" s="362"/>
      <c r="B145" s="468"/>
      <c r="C145" s="362"/>
      <c r="D145" s="362"/>
      <c r="E145" s="362"/>
      <c r="F145" s="373"/>
      <c r="G145" s="362"/>
      <c r="H145" s="362"/>
      <c r="I145" s="362"/>
      <c r="J145" s="362"/>
      <c r="K145" s="362"/>
      <c r="L145" s="362"/>
      <c r="M145" s="362"/>
      <c r="N145" s="362"/>
      <c r="O145" s="362"/>
      <c r="P145" s="362"/>
      <c r="Q145" s="362"/>
      <c r="R145" s="362"/>
      <c r="S145" s="362"/>
      <c r="T145" s="493"/>
      <c r="U145" s="362"/>
      <c r="V145" s="362"/>
      <c r="W145" s="362"/>
      <c r="X145" s="362"/>
      <c r="Y145" s="362"/>
      <c r="Z145" s="362"/>
      <c r="AA145" s="362"/>
      <c r="AB145" s="362"/>
      <c r="AC145" s="362"/>
      <c r="AD145" s="362"/>
      <c r="AE145" s="362"/>
      <c r="AF145" s="362"/>
      <c r="AG145" s="362"/>
      <c r="AH145" s="362"/>
      <c r="AI145" s="362"/>
      <c r="AJ145" s="362"/>
      <c r="AK145" s="362"/>
    </row>
    <row r="146" spans="1:37" ht="12.75" customHeight="1" x14ac:dyDescent="0.25">
      <c r="A146" s="362"/>
      <c r="B146" s="468"/>
      <c r="C146" s="362"/>
      <c r="D146" s="362"/>
      <c r="E146" s="362"/>
      <c r="F146" s="373"/>
      <c r="G146" s="362"/>
      <c r="H146" s="362"/>
      <c r="I146" s="362"/>
      <c r="J146" s="362"/>
      <c r="K146" s="362"/>
      <c r="L146" s="362"/>
      <c r="M146" s="362"/>
      <c r="N146" s="362"/>
      <c r="O146" s="362"/>
      <c r="P146" s="362"/>
      <c r="Q146" s="362"/>
      <c r="R146" s="362"/>
      <c r="S146" s="362"/>
      <c r="T146" s="493"/>
      <c r="U146" s="362"/>
      <c r="V146" s="362"/>
      <c r="W146" s="362"/>
      <c r="X146" s="362"/>
      <c r="Y146" s="362"/>
      <c r="Z146" s="362"/>
      <c r="AA146" s="362"/>
      <c r="AB146" s="362"/>
      <c r="AC146" s="362"/>
      <c r="AD146" s="362"/>
      <c r="AE146" s="362"/>
      <c r="AF146" s="362"/>
      <c r="AG146" s="362"/>
      <c r="AH146" s="362"/>
      <c r="AI146" s="362"/>
      <c r="AJ146" s="362"/>
      <c r="AK146" s="362"/>
    </row>
    <row r="147" spans="1:37" ht="12.75" customHeight="1" x14ac:dyDescent="0.25">
      <c r="A147" s="362"/>
      <c r="B147" s="468"/>
      <c r="C147" s="362"/>
      <c r="D147" s="362"/>
      <c r="E147" s="362"/>
      <c r="F147" s="373"/>
      <c r="G147" s="362"/>
      <c r="H147" s="362"/>
      <c r="I147" s="362"/>
      <c r="J147" s="362"/>
      <c r="K147" s="362"/>
      <c r="L147" s="362"/>
      <c r="M147" s="362"/>
      <c r="N147" s="362"/>
      <c r="O147" s="362"/>
      <c r="P147" s="362"/>
      <c r="Q147" s="362"/>
      <c r="R147" s="362"/>
      <c r="S147" s="362"/>
      <c r="T147" s="493"/>
      <c r="U147" s="362"/>
      <c r="V147" s="362"/>
      <c r="W147" s="362"/>
      <c r="X147" s="362"/>
      <c r="Y147" s="362"/>
      <c r="Z147" s="362"/>
      <c r="AA147" s="362"/>
      <c r="AB147" s="362"/>
      <c r="AC147" s="362"/>
      <c r="AD147" s="362"/>
      <c r="AE147" s="362"/>
      <c r="AF147" s="362"/>
      <c r="AG147" s="362"/>
      <c r="AH147" s="362"/>
      <c r="AI147" s="362"/>
      <c r="AJ147" s="362"/>
      <c r="AK147" s="362"/>
    </row>
    <row r="148" spans="1:37" ht="12.75" customHeight="1" x14ac:dyDescent="0.25">
      <c r="A148" s="362"/>
      <c r="B148" s="468"/>
      <c r="C148" s="362"/>
      <c r="D148" s="362"/>
      <c r="E148" s="362"/>
      <c r="F148" s="373"/>
      <c r="G148" s="362"/>
      <c r="H148" s="362"/>
      <c r="I148" s="362"/>
      <c r="J148" s="362"/>
      <c r="K148" s="362"/>
      <c r="L148" s="362"/>
      <c r="M148" s="362"/>
      <c r="N148" s="362"/>
      <c r="O148" s="362"/>
      <c r="P148" s="362"/>
      <c r="Q148" s="362"/>
      <c r="R148" s="362"/>
      <c r="S148" s="362"/>
      <c r="T148" s="493"/>
      <c r="U148" s="362"/>
      <c r="V148" s="362"/>
      <c r="W148" s="362"/>
      <c r="X148" s="362"/>
      <c r="Y148" s="362"/>
      <c r="Z148" s="362"/>
      <c r="AA148" s="362"/>
      <c r="AB148" s="362"/>
      <c r="AC148" s="362"/>
      <c r="AD148" s="362"/>
      <c r="AE148" s="362"/>
      <c r="AF148" s="362"/>
      <c r="AG148" s="362"/>
      <c r="AH148" s="362"/>
      <c r="AI148" s="362"/>
      <c r="AJ148" s="362"/>
      <c r="AK148" s="362"/>
    </row>
    <row r="149" spans="1:37" ht="12.75" customHeight="1" x14ac:dyDescent="0.25">
      <c r="A149" s="362"/>
      <c r="B149" s="468"/>
      <c r="C149" s="362"/>
      <c r="D149" s="362"/>
      <c r="E149" s="362"/>
      <c r="F149" s="373"/>
      <c r="G149" s="362"/>
      <c r="H149" s="362"/>
      <c r="I149" s="362"/>
      <c r="J149" s="362"/>
      <c r="K149" s="362"/>
      <c r="L149" s="362"/>
      <c r="M149" s="362"/>
      <c r="N149" s="362"/>
      <c r="O149" s="362"/>
      <c r="P149" s="362"/>
      <c r="Q149" s="362"/>
      <c r="R149" s="362"/>
      <c r="S149" s="362"/>
      <c r="T149" s="493"/>
      <c r="U149" s="362"/>
      <c r="V149" s="362"/>
      <c r="W149" s="362"/>
      <c r="X149" s="362"/>
      <c r="Y149" s="362"/>
      <c r="Z149" s="362"/>
      <c r="AA149" s="362"/>
      <c r="AB149" s="362"/>
      <c r="AC149" s="362"/>
      <c r="AD149" s="362"/>
      <c r="AE149" s="362"/>
      <c r="AF149" s="362"/>
      <c r="AG149" s="362"/>
      <c r="AH149" s="362"/>
      <c r="AI149" s="362"/>
      <c r="AJ149" s="362"/>
      <c r="AK149" s="362"/>
    </row>
    <row r="150" spans="1:37" ht="12.75" customHeight="1" x14ac:dyDescent="0.25">
      <c r="A150" s="362"/>
      <c r="B150" s="468"/>
      <c r="C150" s="362"/>
      <c r="D150" s="362"/>
      <c r="E150" s="362"/>
      <c r="F150" s="373"/>
      <c r="G150" s="362"/>
      <c r="H150" s="362"/>
      <c r="I150" s="362"/>
      <c r="J150" s="362"/>
      <c r="K150" s="362"/>
      <c r="L150" s="362"/>
      <c r="M150" s="362"/>
      <c r="N150" s="362"/>
      <c r="O150" s="362"/>
      <c r="P150" s="362"/>
      <c r="Q150" s="362"/>
      <c r="R150" s="362"/>
      <c r="S150" s="362"/>
      <c r="T150" s="493"/>
      <c r="U150" s="362"/>
      <c r="V150" s="362"/>
      <c r="W150" s="362"/>
      <c r="X150" s="362"/>
      <c r="Y150" s="362"/>
      <c r="Z150" s="362"/>
      <c r="AA150" s="362"/>
      <c r="AB150" s="362"/>
      <c r="AC150" s="362"/>
      <c r="AD150" s="362"/>
      <c r="AE150" s="362"/>
      <c r="AF150" s="362"/>
      <c r="AG150" s="362"/>
      <c r="AH150" s="362"/>
      <c r="AI150" s="362"/>
      <c r="AJ150" s="362"/>
      <c r="AK150" s="362"/>
    </row>
    <row r="151" spans="1:37" ht="12.75" customHeight="1" x14ac:dyDescent="0.25">
      <c r="A151" s="362"/>
      <c r="B151" s="468"/>
      <c r="C151" s="362"/>
      <c r="D151" s="362"/>
      <c r="E151" s="362"/>
      <c r="F151" s="373"/>
      <c r="G151" s="362"/>
      <c r="H151" s="362"/>
      <c r="I151" s="362"/>
      <c r="J151" s="362"/>
      <c r="K151" s="362"/>
      <c r="L151" s="362"/>
      <c r="M151" s="362"/>
      <c r="N151" s="362"/>
      <c r="O151" s="362"/>
      <c r="P151" s="362"/>
      <c r="Q151" s="362"/>
      <c r="R151" s="362"/>
      <c r="S151" s="362"/>
      <c r="T151" s="493"/>
      <c r="U151" s="362"/>
      <c r="V151" s="362"/>
      <c r="W151" s="362"/>
      <c r="X151" s="362"/>
      <c r="Y151" s="362"/>
      <c r="Z151" s="362"/>
      <c r="AA151" s="362"/>
      <c r="AB151" s="362"/>
      <c r="AC151" s="362"/>
      <c r="AD151" s="362"/>
      <c r="AE151" s="362"/>
      <c r="AF151" s="362"/>
      <c r="AG151" s="362"/>
      <c r="AH151" s="362"/>
      <c r="AI151" s="362"/>
      <c r="AJ151" s="362"/>
      <c r="AK151" s="362"/>
    </row>
    <row r="152" spans="1:37" ht="12.75" customHeight="1" x14ac:dyDescent="0.25">
      <c r="A152" s="362"/>
      <c r="B152" s="468"/>
      <c r="C152" s="362"/>
      <c r="D152" s="362"/>
      <c r="E152" s="362"/>
      <c r="F152" s="373"/>
      <c r="G152" s="362"/>
      <c r="H152" s="362"/>
      <c r="I152" s="362"/>
      <c r="J152" s="362"/>
      <c r="K152" s="362"/>
      <c r="L152" s="362"/>
      <c r="M152" s="362"/>
      <c r="N152" s="362"/>
      <c r="O152" s="362"/>
      <c r="P152" s="362"/>
      <c r="Q152" s="362"/>
      <c r="R152" s="362"/>
      <c r="S152" s="362"/>
      <c r="T152" s="493"/>
      <c r="U152" s="362"/>
      <c r="V152" s="362"/>
      <c r="W152" s="362"/>
      <c r="X152" s="362"/>
      <c r="Y152" s="362"/>
      <c r="Z152" s="362"/>
      <c r="AA152" s="362"/>
      <c r="AB152" s="362"/>
      <c r="AC152" s="362"/>
      <c r="AD152" s="362"/>
      <c r="AE152" s="362"/>
      <c r="AF152" s="362"/>
      <c r="AG152" s="362"/>
      <c r="AH152" s="362"/>
      <c r="AI152" s="362"/>
      <c r="AJ152" s="362"/>
      <c r="AK152" s="362"/>
    </row>
    <row r="153" spans="1:37" ht="12.75" customHeight="1" x14ac:dyDescent="0.25">
      <c r="A153" s="362"/>
      <c r="B153" s="468"/>
      <c r="C153" s="362"/>
      <c r="D153" s="362"/>
      <c r="E153" s="362"/>
      <c r="F153" s="373"/>
      <c r="G153" s="362"/>
      <c r="H153" s="362"/>
      <c r="I153" s="362"/>
      <c r="J153" s="362"/>
      <c r="K153" s="362"/>
      <c r="L153" s="362"/>
      <c r="M153" s="362"/>
      <c r="N153" s="362"/>
      <c r="O153" s="362"/>
      <c r="P153" s="362"/>
      <c r="Q153" s="362"/>
      <c r="R153" s="362"/>
      <c r="S153" s="362"/>
      <c r="T153" s="493"/>
      <c r="U153" s="362"/>
      <c r="V153" s="362"/>
      <c r="W153" s="362"/>
      <c r="X153" s="362"/>
      <c r="Y153" s="362"/>
      <c r="Z153" s="362"/>
      <c r="AA153" s="362"/>
      <c r="AB153" s="362"/>
      <c r="AC153" s="362"/>
      <c r="AD153" s="362"/>
      <c r="AE153" s="362"/>
      <c r="AF153" s="362"/>
      <c r="AG153" s="362"/>
      <c r="AH153" s="362"/>
      <c r="AI153" s="362"/>
      <c r="AJ153" s="362"/>
      <c r="AK153" s="362"/>
    </row>
    <row r="154" spans="1:37" ht="12.75" customHeight="1" x14ac:dyDescent="0.25">
      <c r="A154" s="362"/>
      <c r="B154" s="468"/>
      <c r="C154" s="362"/>
      <c r="D154" s="362"/>
      <c r="E154" s="362"/>
      <c r="F154" s="373"/>
      <c r="G154" s="362"/>
      <c r="H154" s="362"/>
      <c r="I154" s="362"/>
      <c r="J154" s="362"/>
      <c r="K154" s="362"/>
      <c r="L154" s="362"/>
      <c r="M154" s="362"/>
      <c r="N154" s="362"/>
      <c r="O154" s="362"/>
      <c r="P154" s="362"/>
      <c r="Q154" s="362"/>
      <c r="R154" s="362"/>
      <c r="S154" s="362"/>
      <c r="T154" s="493"/>
      <c r="U154" s="362"/>
      <c r="V154" s="362"/>
      <c r="W154" s="362"/>
      <c r="X154" s="362"/>
      <c r="Y154" s="362"/>
      <c r="Z154" s="362"/>
      <c r="AA154" s="362"/>
      <c r="AB154" s="362"/>
      <c r="AC154" s="362"/>
      <c r="AD154" s="362"/>
      <c r="AE154" s="362"/>
      <c r="AF154" s="362"/>
      <c r="AG154" s="362"/>
      <c r="AH154" s="362"/>
      <c r="AI154" s="362"/>
      <c r="AJ154" s="362"/>
      <c r="AK154" s="362"/>
    </row>
    <row r="155" spans="1:37" ht="12.75" customHeight="1" x14ac:dyDescent="0.25">
      <c r="A155" s="362"/>
      <c r="B155" s="468"/>
      <c r="C155" s="362"/>
      <c r="D155" s="362"/>
      <c r="E155" s="362"/>
      <c r="F155" s="373"/>
      <c r="G155" s="362"/>
      <c r="H155" s="362"/>
      <c r="I155" s="362"/>
      <c r="J155" s="362"/>
      <c r="K155" s="362"/>
      <c r="L155" s="362"/>
      <c r="M155" s="362"/>
      <c r="N155" s="362"/>
      <c r="O155" s="362"/>
      <c r="P155" s="362"/>
      <c r="Q155" s="362"/>
      <c r="R155" s="362"/>
      <c r="S155" s="362"/>
      <c r="T155" s="493"/>
      <c r="U155" s="362"/>
      <c r="V155" s="362"/>
      <c r="W155" s="362"/>
      <c r="X155" s="362"/>
      <c r="Y155" s="362"/>
      <c r="Z155" s="362"/>
      <c r="AA155" s="362"/>
      <c r="AB155" s="362"/>
      <c r="AC155" s="362"/>
      <c r="AD155" s="362"/>
      <c r="AE155" s="362"/>
      <c r="AF155" s="362"/>
      <c r="AG155" s="362"/>
      <c r="AH155" s="362"/>
      <c r="AI155" s="362"/>
      <c r="AJ155" s="362"/>
      <c r="AK155" s="362"/>
    </row>
    <row r="156" spans="1:37" ht="12.75" customHeight="1" x14ac:dyDescent="0.25">
      <c r="A156" s="362"/>
      <c r="B156" s="468"/>
      <c r="C156" s="362"/>
      <c r="D156" s="362"/>
      <c r="E156" s="362"/>
      <c r="F156" s="373"/>
      <c r="G156" s="362"/>
      <c r="H156" s="362"/>
      <c r="I156" s="362"/>
      <c r="J156" s="362"/>
      <c r="K156" s="362"/>
      <c r="L156" s="362"/>
      <c r="M156" s="362"/>
      <c r="N156" s="362"/>
      <c r="O156" s="362"/>
      <c r="P156" s="362"/>
      <c r="Q156" s="362"/>
      <c r="R156" s="362"/>
      <c r="S156" s="362"/>
      <c r="T156" s="493"/>
      <c r="U156" s="362"/>
      <c r="V156" s="362"/>
      <c r="W156" s="362"/>
      <c r="X156" s="362"/>
      <c r="Y156" s="362"/>
      <c r="Z156" s="362"/>
      <c r="AA156" s="362"/>
      <c r="AB156" s="362"/>
      <c r="AC156" s="362"/>
      <c r="AD156" s="362"/>
      <c r="AE156" s="362"/>
      <c r="AF156" s="362"/>
      <c r="AG156" s="362"/>
      <c r="AH156" s="362"/>
      <c r="AI156" s="362"/>
      <c r="AJ156" s="362"/>
      <c r="AK156" s="362"/>
    </row>
    <row r="157" spans="1:37" ht="12.75" customHeight="1" x14ac:dyDescent="0.25">
      <c r="A157" s="362"/>
      <c r="B157" s="468"/>
      <c r="C157" s="362"/>
      <c r="D157" s="362"/>
      <c r="E157" s="362"/>
      <c r="F157" s="373"/>
      <c r="G157" s="362"/>
      <c r="H157" s="362"/>
      <c r="I157" s="362"/>
      <c r="J157" s="362"/>
      <c r="K157" s="362"/>
      <c r="L157" s="362"/>
      <c r="M157" s="362"/>
      <c r="N157" s="362"/>
      <c r="O157" s="362"/>
      <c r="P157" s="362"/>
      <c r="Q157" s="362"/>
      <c r="R157" s="362"/>
      <c r="S157" s="362"/>
      <c r="T157" s="493"/>
      <c r="U157" s="362"/>
      <c r="V157" s="362"/>
      <c r="W157" s="362"/>
      <c r="X157" s="362"/>
      <c r="Y157" s="362"/>
      <c r="Z157" s="362"/>
      <c r="AA157" s="362"/>
      <c r="AB157" s="362"/>
      <c r="AC157" s="362"/>
      <c r="AD157" s="362"/>
      <c r="AE157" s="362"/>
      <c r="AF157" s="362"/>
      <c r="AG157" s="362"/>
      <c r="AH157" s="362"/>
      <c r="AI157" s="362"/>
      <c r="AJ157" s="362"/>
      <c r="AK157" s="362"/>
    </row>
    <row r="158" spans="1:37" ht="12.75" customHeight="1" x14ac:dyDescent="0.25">
      <c r="A158" s="362"/>
      <c r="B158" s="468"/>
      <c r="C158" s="362"/>
      <c r="D158" s="362"/>
      <c r="E158" s="362"/>
      <c r="F158" s="373"/>
      <c r="G158" s="362"/>
      <c r="H158" s="362"/>
      <c r="I158" s="362"/>
      <c r="J158" s="362"/>
      <c r="K158" s="362"/>
      <c r="L158" s="362"/>
      <c r="M158" s="362"/>
      <c r="N158" s="362"/>
      <c r="O158" s="362"/>
      <c r="P158" s="362"/>
      <c r="Q158" s="362"/>
      <c r="R158" s="362"/>
      <c r="S158" s="362"/>
      <c r="T158" s="493"/>
      <c r="U158" s="362"/>
      <c r="V158" s="362"/>
      <c r="W158" s="362"/>
      <c r="X158" s="362"/>
      <c r="Y158" s="362"/>
      <c r="Z158" s="362"/>
      <c r="AA158" s="362"/>
      <c r="AB158" s="362"/>
      <c r="AC158" s="362"/>
      <c r="AD158" s="362"/>
      <c r="AE158" s="362"/>
      <c r="AF158" s="362"/>
      <c r="AG158" s="362"/>
      <c r="AH158" s="362"/>
      <c r="AI158" s="362"/>
      <c r="AJ158" s="362"/>
      <c r="AK158" s="362"/>
    </row>
    <row r="159" spans="1:37" ht="12.75" customHeight="1" x14ac:dyDescent="0.25">
      <c r="A159" s="362"/>
      <c r="B159" s="468"/>
      <c r="C159" s="362"/>
      <c r="D159" s="362"/>
      <c r="E159" s="362"/>
      <c r="F159" s="373"/>
      <c r="G159" s="362"/>
      <c r="H159" s="362"/>
      <c r="I159" s="362"/>
      <c r="J159" s="362"/>
      <c r="K159" s="362"/>
      <c r="L159" s="362"/>
      <c r="M159" s="362"/>
      <c r="N159" s="362"/>
      <c r="O159" s="362"/>
      <c r="P159" s="362"/>
      <c r="Q159" s="362"/>
      <c r="R159" s="362"/>
      <c r="S159" s="362"/>
      <c r="T159" s="493"/>
      <c r="U159" s="362"/>
      <c r="V159" s="362"/>
      <c r="W159" s="362"/>
      <c r="X159" s="362"/>
      <c r="Y159" s="362"/>
      <c r="Z159" s="362"/>
      <c r="AA159" s="362"/>
      <c r="AB159" s="362"/>
      <c r="AC159" s="362"/>
      <c r="AD159" s="362"/>
      <c r="AE159" s="362"/>
      <c r="AF159" s="362"/>
      <c r="AG159" s="362"/>
      <c r="AH159" s="362"/>
      <c r="AI159" s="362"/>
      <c r="AJ159" s="362"/>
      <c r="AK159" s="362"/>
    </row>
    <row r="160" spans="1:37" ht="12.75" customHeight="1" x14ac:dyDescent="0.25">
      <c r="A160" s="362"/>
      <c r="B160" s="468"/>
      <c r="C160" s="362"/>
      <c r="D160" s="362"/>
      <c r="E160" s="362"/>
      <c r="F160" s="373"/>
      <c r="G160" s="362"/>
      <c r="H160" s="362"/>
      <c r="I160" s="362"/>
      <c r="J160" s="362"/>
      <c r="K160" s="362"/>
      <c r="L160" s="362"/>
      <c r="M160" s="362"/>
      <c r="N160" s="362"/>
      <c r="O160" s="362"/>
      <c r="P160" s="362"/>
      <c r="Q160" s="362"/>
      <c r="R160" s="362"/>
      <c r="S160" s="362"/>
      <c r="T160" s="493"/>
      <c r="U160" s="362"/>
      <c r="V160" s="362"/>
      <c r="W160" s="362"/>
      <c r="X160" s="362"/>
      <c r="Y160" s="362"/>
      <c r="Z160" s="362"/>
      <c r="AA160" s="362"/>
      <c r="AB160" s="362"/>
      <c r="AC160" s="362"/>
      <c r="AD160" s="362"/>
      <c r="AE160" s="362"/>
      <c r="AF160" s="362"/>
      <c r="AG160" s="362"/>
      <c r="AH160" s="362"/>
      <c r="AI160" s="362"/>
      <c r="AJ160" s="362"/>
      <c r="AK160" s="362"/>
    </row>
    <row r="161" spans="1:37" ht="12.75" customHeight="1" x14ac:dyDescent="0.25">
      <c r="A161" s="362"/>
      <c r="B161" s="468"/>
      <c r="C161" s="362"/>
      <c r="D161" s="362"/>
      <c r="E161" s="362"/>
      <c r="F161" s="373"/>
      <c r="G161" s="362"/>
      <c r="H161" s="362"/>
      <c r="I161" s="362"/>
      <c r="J161" s="362"/>
      <c r="K161" s="362"/>
      <c r="L161" s="362"/>
      <c r="M161" s="362"/>
      <c r="N161" s="362"/>
      <c r="O161" s="362"/>
      <c r="P161" s="362"/>
      <c r="Q161" s="362"/>
      <c r="R161" s="362"/>
      <c r="S161" s="362"/>
      <c r="T161" s="493"/>
      <c r="U161" s="362"/>
      <c r="V161" s="362"/>
      <c r="W161" s="362"/>
      <c r="X161" s="362"/>
      <c r="Y161" s="362"/>
      <c r="Z161" s="362"/>
      <c r="AA161" s="362"/>
      <c r="AB161" s="362"/>
      <c r="AC161" s="362"/>
      <c r="AD161" s="362"/>
      <c r="AE161" s="362"/>
      <c r="AF161" s="362"/>
      <c r="AG161" s="362"/>
      <c r="AH161" s="362"/>
      <c r="AI161" s="362"/>
      <c r="AJ161" s="362"/>
      <c r="AK161" s="362"/>
    </row>
    <row r="162" spans="1:37" ht="12.75" customHeight="1" x14ac:dyDescent="0.25">
      <c r="A162" s="362"/>
      <c r="B162" s="468"/>
      <c r="C162" s="362"/>
      <c r="D162" s="362"/>
      <c r="E162" s="362"/>
      <c r="F162" s="373"/>
      <c r="G162" s="362"/>
      <c r="H162" s="362"/>
      <c r="I162" s="362"/>
      <c r="J162" s="362"/>
      <c r="K162" s="362"/>
      <c r="L162" s="362"/>
      <c r="M162" s="362"/>
      <c r="N162" s="362"/>
      <c r="O162" s="362"/>
      <c r="P162" s="362"/>
      <c r="Q162" s="362"/>
      <c r="R162" s="362"/>
      <c r="S162" s="362"/>
      <c r="T162" s="493"/>
      <c r="U162" s="362"/>
      <c r="V162" s="362"/>
      <c r="W162" s="362"/>
      <c r="X162" s="362"/>
      <c r="Y162" s="362"/>
      <c r="Z162" s="362"/>
      <c r="AA162" s="362"/>
      <c r="AB162" s="362"/>
      <c r="AC162" s="362"/>
      <c r="AD162" s="362"/>
      <c r="AE162" s="362"/>
      <c r="AF162" s="362"/>
      <c r="AG162" s="362"/>
      <c r="AH162" s="362"/>
      <c r="AI162" s="362"/>
      <c r="AJ162" s="362"/>
      <c r="AK162" s="362"/>
    </row>
    <row r="163" spans="1:37" ht="12.75" customHeight="1" x14ac:dyDescent="0.25">
      <c r="A163" s="362"/>
      <c r="B163" s="468"/>
      <c r="C163" s="362"/>
      <c r="D163" s="362"/>
      <c r="E163" s="362"/>
      <c r="F163" s="373"/>
      <c r="G163" s="362"/>
      <c r="H163" s="362"/>
      <c r="I163" s="362"/>
      <c r="J163" s="362"/>
      <c r="K163" s="362"/>
      <c r="L163" s="362"/>
      <c r="M163" s="362"/>
      <c r="N163" s="362"/>
      <c r="O163" s="362"/>
      <c r="P163" s="362"/>
      <c r="Q163" s="362"/>
      <c r="R163" s="362"/>
      <c r="S163" s="362"/>
      <c r="T163" s="493"/>
      <c r="U163" s="362"/>
      <c r="V163" s="362"/>
      <c r="W163" s="362"/>
      <c r="X163" s="362"/>
      <c r="Y163" s="362"/>
      <c r="Z163" s="362"/>
      <c r="AA163" s="362"/>
      <c r="AB163" s="362"/>
      <c r="AC163" s="362"/>
      <c r="AD163" s="362"/>
      <c r="AE163" s="362"/>
      <c r="AF163" s="362"/>
      <c r="AG163" s="362"/>
      <c r="AH163" s="362"/>
      <c r="AI163" s="362"/>
      <c r="AJ163" s="362"/>
      <c r="AK163" s="362"/>
    </row>
    <row r="164" spans="1:37" ht="12.75" customHeight="1" x14ac:dyDescent="0.25">
      <c r="A164" s="362"/>
      <c r="B164" s="468"/>
      <c r="C164" s="362"/>
      <c r="D164" s="362"/>
      <c r="E164" s="362"/>
      <c r="F164" s="373"/>
      <c r="G164" s="362"/>
      <c r="H164" s="362"/>
      <c r="I164" s="362"/>
      <c r="J164" s="362"/>
      <c r="K164" s="362"/>
      <c r="L164" s="362"/>
      <c r="M164" s="362"/>
      <c r="N164" s="362"/>
      <c r="O164" s="362"/>
      <c r="P164" s="362"/>
      <c r="Q164" s="362"/>
      <c r="R164" s="362"/>
      <c r="S164" s="362"/>
      <c r="T164" s="493"/>
      <c r="U164" s="362"/>
      <c r="V164" s="362"/>
      <c r="W164" s="362"/>
      <c r="X164" s="362"/>
      <c r="Y164" s="362"/>
      <c r="Z164" s="362"/>
      <c r="AA164" s="362"/>
      <c r="AB164" s="362"/>
      <c r="AC164" s="362"/>
      <c r="AD164" s="362"/>
      <c r="AE164" s="362"/>
      <c r="AF164" s="362"/>
      <c r="AG164" s="362"/>
      <c r="AH164" s="362"/>
      <c r="AI164" s="362"/>
      <c r="AJ164" s="362"/>
      <c r="AK164" s="362"/>
    </row>
    <row r="165" spans="1:37" ht="12.75" customHeight="1" x14ac:dyDescent="0.25">
      <c r="A165" s="362"/>
      <c r="B165" s="468"/>
      <c r="C165" s="362"/>
      <c r="D165" s="362"/>
      <c r="E165" s="362"/>
      <c r="F165" s="373"/>
      <c r="G165" s="362"/>
      <c r="H165" s="362"/>
      <c r="I165" s="362"/>
      <c r="J165" s="362"/>
      <c r="K165" s="362"/>
      <c r="L165" s="362"/>
      <c r="M165" s="362"/>
      <c r="N165" s="362"/>
      <c r="O165" s="362"/>
      <c r="P165" s="362"/>
      <c r="Q165" s="362"/>
      <c r="R165" s="362"/>
      <c r="S165" s="362"/>
      <c r="T165" s="493"/>
      <c r="U165" s="362"/>
      <c r="V165" s="362"/>
      <c r="W165" s="362"/>
      <c r="X165" s="362"/>
      <c r="Y165" s="362"/>
      <c r="Z165" s="362"/>
      <c r="AA165" s="362"/>
      <c r="AB165" s="362"/>
      <c r="AC165" s="362"/>
      <c r="AD165" s="362"/>
      <c r="AE165" s="362"/>
      <c r="AF165" s="362"/>
      <c r="AG165" s="362"/>
      <c r="AH165" s="362"/>
      <c r="AI165" s="362"/>
      <c r="AJ165" s="362"/>
      <c r="AK165" s="362"/>
    </row>
    <row r="166" spans="1:37" ht="12.75" customHeight="1" x14ac:dyDescent="0.25">
      <c r="A166" s="362"/>
      <c r="B166" s="468"/>
      <c r="C166" s="362"/>
      <c r="D166" s="362"/>
      <c r="E166" s="362"/>
      <c r="F166" s="373"/>
      <c r="G166" s="362"/>
      <c r="H166" s="362"/>
      <c r="I166" s="362"/>
      <c r="J166" s="362"/>
      <c r="K166" s="362"/>
      <c r="L166" s="362"/>
      <c r="M166" s="362"/>
      <c r="N166" s="362"/>
      <c r="O166" s="362"/>
      <c r="P166" s="362"/>
      <c r="Q166" s="362"/>
      <c r="R166" s="362"/>
      <c r="S166" s="362"/>
      <c r="T166" s="493"/>
      <c r="U166" s="362"/>
      <c r="V166" s="362"/>
      <c r="W166" s="362"/>
      <c r="X166" s="362"/>
      <c r="Y166" s="362"/>
      <c r="Z166" s="362"/>
      <c r="AA166" s="362"/>
      <c r="AB166" s="362"/>
      <c r="AC166" s="362"/>
      <c r="AD166" s="362"/>
      <c r="AE166" s="362"/>
      <c r="AF166" s="362"/>
      <c r="AG166" s="362"/>
      <c r="AH166" s="362"/>
      <c r="AI166" s="362"/>
      <c r="AJ166" s="362"/>
      <c r="AK166" s="362"/>
    </row>
    <row r="167" spans="1:37" ht="12.75" customHeight="1" x14ac:dyDescent="0.25">
      <c r="A167" s="362"/>
      <c r="B167" s="468"/>
      <c r="C167" s="362"/>
      <c r="D167" s="362"/>
      <c r="E167" s="362"/>
      <c r="F167" s="373"/>
      <c r="G167" s="362"/>
      <c r="H167" s="362"/>
      <c r="I167" s="362"/>
      <c r="J167" s="362"/>
      <c r="K167" s="362"/>
      <c r="L167" s="362"/>
      <c r="M167" s="362"/>
      <c r="N167" s="362"/>
      <c r="O167" s="362"/>
      <c r="P167" s="362"/>
      <c r="Q167" s="362"/>
      <c r="R167" s="362"/>
      <c r="S167" s="362"/>
      <c r="T167" s="493"/>
      <c r="U167" s="362"/>
      <c r="V167" s="362"/>
      <c r="W167" s="362"/>
      <c r="X167" s="362"/>
      <c r="Y167" s="362"/>
      <c r="Z167" s="362"/>
      <c r="AA167" s="362"/>
      <c r="AB167" s="362"/>
      <c r="AC167" s="362"/>
      <c r="AD167" s="362"/>
      <c r="AE167" s="362"/>
      <c r="AF167" s="362"/>
      <c r="AG167" s="362"/>
      <c r="AH167" s="362"/>
      <c r="AI167" s="362"/>
      <c r="AJ167" s="362"/>
      <c r="AK167" s="362"/>
    </row>
    <row r="168" spans="1:37" ht="12.75" customHeight="1" x14ac:dyDescent="0.25">
      <c r="A168" s="362"/>
      <c r="B168" s="468"/>
      <c r="C168" s="362"/>
      <c r="D168" s="362"/>
      <c r="E168" s="362"/>
      <c r="F168" s="373"/>
      <c r="G168" s="362"/>
      <c r="H168" s="362"/>
      <c r="I168" s="362"/>
      <c r="J168" s="362"/>
      <c r="K168" s="362"/>
      <c r="L168" s="362"/>
      <c r="M168" s="362"/>
      <c r="N168" s="362"/>
      <c r="O168" s="362"/>
      <c r="P168" s="362"/>
      <c r="Q168" s="362"/>
      <c r="R168" s="362"/>
      <c r="S168" s="362"/>
      <c r="T168" s="493"/>
      <c r="U168" s="362"/>
      <c r="V168" s="362"/>
      <c r="W168" s="362"/>
      <c r="X168" s="362"/>
      <c r="Y168" s="362"/>
      <c r="Z168" s="362"/>
      <c r="AA168" s="362"/>
      <c r="AB168" s="362"/>
      <c r="AC168" s="362"/>
      <c r="AD168" s="362"/>
      <c r="AE168" s="362"/>
      <c r="AF168" s="362"/>
      <c r="AG168" s="362"/>
      <c r="AH168" s="362"/>
      <c r="AI168" s="362"/>
      <c r="AJ168" s="362"/>
      <c r="AK168" s="362"/>
    </row>
    <row r="169" spans="1:37" ht="12.75" customHeight="1" x14ac:dyDescent="0.25">
      <c r="A169" s="362"/>
      <c r="B169" s="468"/>
      <c r="C169" s="362"/>
      <c r="D169" s="362"/>
      <c r="E169" s="362"/>
      <c r="F169" s="373"/>
      <c r="G169" s="362"/>
      <c r="H169" s="362"/>
      <c r="I169" s="362"/>
      <c r="J169" s="362"/>
      <c r="K169" s="362"/>
      <c r="L169" s="362"/>
      <c r="M169" s="362"/>
      <c r="N169" s="362"/>
      <c r="O169" s="362"/>
      <c r="P169" s="362"/>
      <c r="Q169" s="362"/>
      <c r="R169" s="362"/>
      <c r="S169" s="362"/>
      <c r="T169" s="493"/>
      <c r="U169" s="362"/>
      <c r="V169" s="362"/>
      <c r="W169" s="362"/>
      <c r="X169" s="362"/>
      <c r="Y169" s="362"/>
      <c r="Z169" s="362"/>
      <c r="AA169" s="362"/>
      <c r="AB169" s="362"/>
      <c r="AC169" s="362"/>
      <c r="AD169" s="362"/>
      <c r="AE169" s="362"/>
      <c r="AF169" s="362"/>
      <c r="AG169" s="362"/>
      <c r="AH169" s="362"/>
      <c r="AI169" s="362"/>
      <c r="AJ169" s="362"/>
      <c r="AK169" s="362"/>
    </row>
    <row r="170" spans="1:37" ht="12.75" customHeight="1" x14ac:dyDescent="0.25">
      <c r="A170" s="362"/>
      <c r="B170" s="468"/>
      <c r="C170" s="362"/>
      <c r="D170" s="362"/>
      <c r="E170" s="362"/>
      <c r="F170" s="373"/>
      <c r="G170" s="362"/>
      <c r="H170" s="362"/>
      <c r="I170" s="362"/>
      <c r="J170" s="362"/>
      <c r="K170" s="362"/>
      <c r="L170" s="362"/>
      <c r="M170" s="362"/>
      <c r="N170" s="362"/>
      <c r="O170" s="362"/>
      <c r="P170" s="362"/>
      <c r="Q170" s="362"/>
      <c r="R170" s="362"/>
      <c r="S170" s="362"/>
      <c r="T170" s="493"/>
      <c r="U170" s="362"/>
      <c r="V170" s="362"/>
      <c r="W170" s="362"/>
      <c r="X170" s="362"/>
      <c r="Y170" s="362"/>
      <c r="Z170" s="362"/>
      <c r="AA170" s="362"/>
      <c r="AB170" s="362"/>
      <c r="AC170" s="362"/>
      <c r="AD170" s="362"/>
      <c r="AE170" s="362"/>
      <c r="AF170" s="362"/>
      <c r="AG170" s="362"/>
      <c r="AH170" s="362"/>
      <c r="AI170" s="362"/>
      <c r="AJ170" s="362"/>
      <c r="AK170" s="362"/>
    </row>
    <row r="171" spans="1:37" ht="12.75" customHeight="1" x14ac:dyDescent="0.25">
      <c r="A171" s="362"/>
      <c r="B171" s="468"/>
      <c r="C171" s="362"/>
      <c r="D171" s="362"/>
      <c r="E171" s="362"/>
      <c r="F171" s="373"/>
      <c r="G171" s="362"/>
      <c r="H171" s="362"/>
      <c r="I171" s="362"/>
      <c r="J171" s="362"/>
      <c r="K171" s="362"/>
      <c r="L171" s="362"/>
      <c r="M171" s="362"/>
      <c r="N171" s="362"/>
      <c r="O171" s="362"/>
      <c r="P171" s="362"/>
      <c r="Q171" s="362"/>
      <c r="R171" s="362"/>
      <c r="S171" s="362"/>
      <c r="T171" s="493"/>
      <c r="U171" s="362"/>
      <c r="V171" s="362"/>
      <c r="W171" s="362"/>
      <c r="X171" s="362"/>
      <c r="Y171" s="362"/>
      <c r="Z171" s="362"/>
      <c r="AA171" s="362"/>
      <c r="AB171" s="362"/>
      <c r="AC171" s="362"/>
      <c r="AD171" s="362"/>
      <c r="AE171" s="362"/>
      <c r="AF171" s="362"/>
      <c r="AG171" s="362"/>
      <c r="AH171" s="362"/>
      <c r="AI171" s="362"/>
      <c r="AJ171" s="362"/>
      <c r="AK171" s="362"/>
    </row>
    <row r="172" spans="1:37" ht="12.75" customHeight="1" x14ac:dyDescent="0.25">
      <c r="A172" s="362"/>
      <c r="B172" s="468"/>
      <c r="C172" s="362"/>
      <c r="D172" s="362"/>
      <c r="E172" s="362"/>
      <c r="F172" s="373"/>
      <c r="G172" s="362"/>
      <c r="H172" s="362"/>
      <c r="I172" s="362"/>
      <c r="J172" s="362"/>
      <c r="K172" s="362"/>
      <c r="L172" s="362"/>
      <c r="M172" s="362"/>
      <c r="N172" s="362"/>
      <c r="O172" s="362"/>
      <c r="P172" s="362"/>
      <c r="Q172" s="362"/>
      <c r="R172" s="362"/>
      <c r="S172" s="362"/>
      <c r="T172" s="493"/>
      <c r="U172" s="362"/>
      <c r="V172" s="362"/>
      <c r="W172" s="362"/>
      <c r="X172" s="362"/>
      <c r="Y172" s="362"/>
      <c r="Z172" s="362"/>
      <c r="AA172" s="362"/>
      <c r="AB172" s="362"/>
      <c r="AC172" s="362"/>
      <c r="AD172" s="362"/>
      <c r="AE172" s="362"/>
      <c r="AF172" s="362"/>
      <c r="AG172" s="362"/>
      <c r="AH172" s="362"/>
      <c r="AI172" s="362"/>
      <c r="AJ172" s="362"/>
      <c r="AK172" s="362"/>
    </row>
    <row r="173" spans="1:37" ht="12.75" customHeight="1" x14ac:dyDescent="0.25">
      <c r="A173" s="362"/>
      <c r="B173" s="468"/>
      <c r="C173" s="362"/>
      <c r="D173" s="362"/>
      <c r="E173" s="362"/>
      <c r="F173" s="373"/>
      <c r="G173" s="362"/>
      <c r="H173" s="362"/>
      <c r="I173" s="362"/>
      <c r="J173" s="362"/>
      <c r="K173" s="362"/>
      <c r="L173" s="362"/>
      <c r="M173" s="362"/>
      <c r="N173" s="362"/>
      <c r="O173" s="362"/>
      <c r="P173" s="362"/>
      <c r="Q173" s="362"/>
      <c r="R173" s="362"/>
      <c r="S173" s="362"/>
      <c r="T173" s="493"/>
      <c r="U173" s="362"/>
      <c r="V173" s="362"/>
      <c r="W173" s="362"/>
      <c r="X173" s="362"/>
      <c r="Y173" s="362"/>
      <c r="Z173" s="362"/>
      <c r="AA173" s="362"/>
      <c r="AB173" s="362"/>
      <c r="AC173" s="362"/>
      <c r="AD173" s="362"/>
      <c r="AE173" s="362"/>
      <c r="AF173" s="362"/>
      <c r="AG173" s="362"/>
      <c r="AH173" s="362"/>
      <c r="AI173" s="362"/>
      <c r="AJ173" s="362"/>
      <c r="AK173" s="362"/>
    </row>
    <row r="174" spans="1:37" ht="12.75" customHeight="1" x14ac:dyDescent="0.25">
      <c r="A174" s="362"/>
      <c r="B174" s="468"/>
      <c r="C174" s="362"/>
      <c r="D174" s="362"/>
      <c r="E174" s="362"/>
      <c r="F174" s="373"/>
      <c r="G174" s="362"/>
      <c r="H174" s="362"/>
      <c r="I174" s="362"/>
      <c r="J174" s="362"/>
      <c r="K174" s="362"/>
      <c r="L174" s="362"/>
      <c r="M174" s="362"/>
      <c r="N174" s="362"/>
      <c r="O174" s="362"/>
      <c r="P174" s="362"/>
      <c r="Q174" s="362"/>
      <c r="R174" s="362"/>
      <c r="S174" s="362"/>
      <c r="T174" s="493"/>
      <c r="U174" s="362"/>
      <c r="V174" s="362"/>
      <c r="W174" s="362"/>
      <c r="X174" s="362"/>
      <c r="Y174" s="362"/>
      <c r="Z174" s="362"/>
      <c r="AA174" s="362"/>
      <c r="AB174" s="362"/>
      <c r="AC174" s="362"/>
      <c r="AD174" s="362"/>
      <c r="AE174" s="362"/>
      <c r="AF174" s="362"/>
      <c r="AG174" s="362"/>
      <c r="AH174" s="362"/>
      <c r="AI174" s="362"/>
      <c r="AJ174" s="362"/>
      <c r="AK174" s="362"/>
    </row>
    <row r="175" spans="1:37" ht="12.75" customHeight="1" x14ac:dyDescent="0.25">
      <c r="A175" s="362"/>
      <c r="B175" s="468"/>
      <c r="C175" s="362"/>
      <c r="D175" s="362"/>
      <c r="E175" s="362"/>
      <c r="F175" s="373"/>
      <c r="G175" s="362"/>
      <c r="H175" s="362"/>
      <c r="I175" s="362"/>
      <c r="J175" s="362"/>
      <c r="K175" s="362"/>
      <c r="L175" s="362"/>
      <c r="M175" s="362"/>
      <c r="N175" s="362"/>
      <c r="O175" s="362"/>
      <c r="P175" s="362"/>
      <c r="Q175" s="362"/>
      <c r="R175" s="362"/>
      <c r="S175" s="362"/>
      <c r="T175" s="493"/>
      <c r="U175" s="362"/>
      <c r="V175" s="362"/>
      <c r="W175" s="362"/>
      <c r="X175" s="362"/>
      <c r="Y175" s="362"/>
      <c r="Z175" s="362"/>
      <c r="AA175" s="362"/>
      <c r="AB175" s="362"/>
      <c r="AC175" s="362"/>
      <c r="AD175" s="362"/>
      <c r="AE175" s="362"/>
      <c r="AF175" s="362"/>
      <c r="AG175" s="362"/>
      <c r="AH175" s="362"/>
      <c r="AI175" s="362"/>
      <c r="AJ175" s="362"/>
      <c r="AK175" s="362"/>
    </row>
    <row r="176" spans="1:37" ht="12.75" customHeight="1" x14ac:dyDescent="0.25">
      <c r="A176" s="362"/>
      <c r="B176" s="468"/>
      <c r="C176" s="362"/>
      <c r="D176" s="362"/>
      <c r="E176" s="362"/>
      <c r="F176" s="373"/>
      <c r="G176" s="362"/>
      <c r="H176" s="362"/>
      <c r="I176" s="362"/>
      <c r="J176" s="362"/>
      <c r="K176" s="362"/>
      <c r="L176" s="362"/>
      <c r="M176" s="362"/>
      <c r="N176" s="362"/>
      <c r="O176" s="362"/>
      <c r="P176" s="362"/>
      <c r="Q176" s="362"/>
      <c r="R176" s="362"/>
      <c r="S176" s="362"/>
      <c r="T176" s="493"/>
      <c r="U176" s="362"/>
      <c r="V176" s="362"/>
      <c r="W176" s="362"/>
      <c r="X176" s="362"/>
      <c r="Y176" s="362"/>
      <c r="Z176" s="362"/>
      <c r="AA176" s="362"/>
      <c r="AB176" s="362"/>
      <c r="AC176" s="362"/>
      <c r="AD176" s="362"/>
      <c r="AE176" s="362"/>
      <c r="AF176" s="362"/>
      <c r="AG176" s="362"/>
      <c r="AH176" s="362"/>
      <c r="AI176" s="362"/>
      <c r="AJ176" s="362"/>
      <c r="AK176" s="362"/>
    </row>
    <row r="177" spans="1:37" ht="12.75" customHeight="1" x14ac:dyDescent="0.25">
      <c r="A177" s="362"/>
      <c r="B177" s="468"/>
      <c r="C177" s="362"/>
      <c r="D177" s="362"/>
      <c r="E177" s="362"/>
      <c r="F177" s="373"/>
      <c r="G177" s="362"/>
      <c r="H177" s="362"/>
      <c r="I177" s="362"/>
      <c r="J177" s="362"/>
      <c r="K177" s="362"/>
      <c r="L177" s="362"/>
      <c r="M177" s="362"/>
      <c r="N177" s="362"/>
      <c r="O177" s="362"/>
      <c r="P177" s="362"/>
      <c r="Q177" s="362"/>
      <c r="R177" s="362"/>
      <c r="S177" s="362"/>
      <c r="T177" s="493"/>
      <c r="U177" s="362"/>
      <c r="V177" s="362"/>
      <c r="W177" s="362"/>
      <c r="X177" s="362"/>
      <c r="Y177" s="362"/>
      <c r="Z177" s="362"/>
      <c r="AA177" s="362"/>
      <c r="AB177" s="362"/>
      <c r="AC177" s="362"/>
      <c r="AD177" s="362"/>
      <c r="AE177" s="362"/>
      <c r="AF177" s="362"/>
      <c r="AG177" s="362"/>
      <c r="AH177" s="362"/>
      <c r="AI177" s="362"/>
      <c r="AJ177" s="362"/>
      <c r="AK177" s="362"/>
    </row>
    <row r="178" spans="1:37" ht="12.75" customHeight="1" x14ac:dyDescent="0.25">
      <c r="A178" s="362"/>
      <c r="B178" s="468"/>
      <c r="C178" s="362"/>
      <c r="D178" s="362"/>
      <c r="E178" s="362"/>
      <c r="F178" s="373"/>
      <c r="G178" s="362"/>
      <c r="H178" s="362"/>
      <c r="I178" s="362"/>
      <c r="J178" s="362"/>
      <c r="K178" s="362"/>
      <c r="L178" s="362"/>
      <c r="M178" s="362"/>
      <c r="N178" s="362"/>
      <c r="O178" s="362"/>
      <c r="P178" s="362"/>
      <c r="Q178" s="362"/>
      <c r="R178" s="362"/>
      <c r="S178" s="362"/>
      <c r="T178" s="493"/>
      <c r="U178" s="362"/>
      <c r="V178" s="362"/>
      <c r="W178" s="362"/>
      <c r="X178" s="362"/>
      <c r="Y178" s="362"/>
      <c r="Z178" s="362"/>
      <c r="AA178" s="362"/>
      <c r="AB178" s="362"/>
      <c r="AC178" s="362"/>
      <c r="AD178" s="362"/>
      <c r="AE178" s="362"/>
      <c r="AF178" s="362"/>
      <c r="AG178" s="362"/>
      <c r="AH178" s="362"/>
      <c r="AI178" s="362"/>
      <c r="AJ178" s="362"/>
      <c r="AK178" s="362"/>
    </row>
    <row r="179" spans="1:37" ht="12.75" customHeight="1" x14ac:dyDescent="0.25">
      <c r="A179" s="362"/>
      <c r="B179" s="468"/>
      <c r="C179" s="362"/>
      <c r="D179" s="362"/>
      <c r="E179" s="362"/>
      <c r="F179" s="373"/>
      <c r="G179" s="362"/>
      <c r="H179" s="362"/>
      <c r="I179" s="362"/>
      <c r="J179" s="362"/>
      <c r="K179" s="362"/>
      <c r="L179" s="362"/>
      <c r="M179" s="362"/>
      <c r="N179" s="362"/>
      <c r="O179" s="362"/>
      <c r="P179" s="362"/>
      <c r="Q179" s="362"/>
      <c r="R179" s="362"/>
      <c r="S179" s="362"/>
      <c r="T179" s="493"/>
      <c r="U179" s="362"/>
      <c r="V179" s="362"/>
      <c r="W179" s="362"/>
      <c r="X179" s="362"/>
      <c r="Y179" s="362"/>
      <c r="Z179" s="362"/>
      <c r="AA179" s="362"/>
      <c r="AB179" s="362"/>
      <c r="AC179" s="362"/>
      <c r="AD179" s="362"/>
      <c r="AE179" s="362"/>
      <c r="AF179" s="362"/>
      <c r="AG179" s="362"/>
      <c r="AH179" s="362"/>
      <c r="AI179" s="362"/>
      <c r="AJ179" s="362"/>
      <c r="AK179" s="362"/>
    </row>
    <row r="180" spans="1:37" ht="12.75" customHeight="1" x14ac:dyDescent="0.25">
      <c r="A180" s="362"/>
      <c r="B180" s="468"/>
      <c r="C180" s="362"/>
      <c r="D180" s="362"/>
      <c r="E180" s="362"/>
      <c r="F180" s="373"/>
      <c r="G180" s="362"/>
      <c r="H180" s="362"/>
      <c r="I180" s="362"/>
      <c r="J180" s="362"/>
      <c r="K180" s="362"/>
      <c r="L180" s="362"/>
      <c r="M180" s="362"/>
      <c r="N180" s="362"/>
      <c r="O180" s="362"/>
      <c r="P180" s="362"/>
      <c r="Q180" s="362"/>
      <c r="R180" s="362"/>
      <c r="S180" s="362"/>
      <c r="T180" s="493"/>
      <c r="U180" s="362"/>
      <c r="V180" s="362"/>
      <c r="W180" s="362"/>
      <c r="X180" s="362"/>
      <c r="Y180" s="362"/>
      <c r="Z180" s="362"/>
      <c r="AA180" s="362"/>
      <c r="AB180" s="362"/>
      <c r="AC180" s="362"/>
      <c r="AD180" s="362"/>
      <c r="AE180" s="362"/>
      <c r="AF180" s="362"/>
      <c r="AG180" s="362"/>
      <c r="AH180" s="362"/>
      <c r="AI180" s="362"/>
      <c r="AJ180" s="362"/>
      <c r="AK180" s="362"/>
    </row>
    <row r="181" spans="1:37" ht="12.75" customHeight="1" x14ac:dyDescent="0.25">
      <c r="A181" s="362"/>
      <c r="B181" s="468"/>
      <c r="C181" s="362"/>
      <c r="D181" s="362"/>
      <c r="E181" s="362"/>
      <c r="F181" s="373"/>
      <c r="G181" s="362"/>
      <c r="H181" s="362"/>
      <c r="I181" s="362"/>
      <c r="J181" s="362"/>
      <c r="K181" s="362"/>
      <c r="L181" s="362"/>
      <c r="M181" s="362"/>
      <c r="N181" s="362"/>
      <c r="O181" s="362"/>
      <c r="P181" s="362"/>
      <c r="Q181" s="362"/>
      <c r="R181" s="362"/>
      <c r="S181" s="362"/>
      <c r="T181" s="493"/>
      <c r="U181" s="362"/>
      <c r="V181" s="362"/>
      <c r="W181" s="362"/>
      <c r="X181" s="362"/>
      <c r="Y181" s="362"/>
      <c r="Z181" s="362"/>
      <c r="AA181" s="362"/>
      <c r="AB181" s="362"/>
      <c r="AC181" s="362"/>
      <c r="AD181" s="362"/>
      <c r="AE181" s="362"/>
      <c r="AF181" s="362"/>
      <c r="AG181" s="362"/>
      <c r="AH181" s="362"/>
      <c r="AI181" s="362"/>
      <c r="AJ181" s="362"/>
      <c r="AK181" s="362"/>
    </row>
    <row r="182" spans="1:37" ht="12.75" customHeight="1" x14ac:dyDescent="0.25">
      <c r="A182" s="362"/>
      <c r="B182" s="468"/>
      <c r="C182" s="362"/>
      <c r="D182" s="362"/>
      <c r="E182" s="362"/>
      <c r="F182" s="373"/>
      <c r="G182" s="362"/>
      <c r="H182" s="362"/>
      <c r="I182" s="362"/>
      <c r="J182" s="362"/>
      <c r="K182" s="362"/>
      <c r="L182" s="362"/>
      <c r="M182" s="362"/>
      <c r="N182" s="362"/>
      <c r="O182" s="362"/>
      <c r="P182" s="362"/>
      <c r="Q182" s="362"/>
      <c r="R182" s="362"/>
      <c r="S182" s="362"/>
      <c r="T182" s="493"/>
      <c r="U182" s="362"/>
      <c r="V182" s="362"/>
      <c r="W182" s="362"/>
      <c r="X182" s="362"/>
      <c r="Y182" s="362"/>
      <c r="Z182" s="362"/>
      <c r="AA182" s="362"/>
      <c r="AB182" s="362"/>
      <c r="AC182" s="362"/>
      <c r="AD182" s="362"/>
      <c r="AE182" s="362"/>
      <c r="AF182" s="362"/>
      <c r="AG182" s="362"/>
      <c r="AH182" s="362"/>
      <c r="AI182" s="362"/>
      <c r="AJ182" s="362"/>
      <c r="AK182" s="362"/>
    </row>
    <row r="183" spans="1:37" ht="12.75" customHeight="1" x14ac:dyDescent="0.25">
      <c r="A183" s="362"/>
      <c r="B183" s="468"/>
      <c r="C183" s="362"/>
      <c r="D183" s="362"/>
      <c r="E183" s="362"/>
      <c r="F183" s="373"/>
      <c r="G183" s="362"/>
      <c r="H183" s="362"/>
      <c r="I183" s="362"/>
      <c r="J183" s="362"/>
      <c r="K183" s="362"/>
      <c r="L183" s="362"/>
      <c r="M183" s="362"/>
      <c r="N183" s="362"/>
      <c r="O183" s="362"/>
      <c r="P183" s="362"/>
      <c r="Q183" s="362"/>
      <c r="R183" s="362"/>
      <c r="S183" s="362"/>
      <c r="T183" s="493"/>
      <c r="U183" s="362"/>
      <c r="V183" s="362"/>
      <c r="W183" s="362"/>
      <c r="X183" s="362"/>
      <c r="Y183" s="362"/>
      <c r="Z183" s="362"/>
      <c r="AA183" s="362"/>
      <c r="AB183" s="362"/>
      <c r="AC183" s="362"/>
      <c r="AD183" s="362"/>
      <c r="AE183" s="362"/>
      <c r="AF183" s="362"/>
      <c r="AG183" s="362"/>
      <c r="AH183" s="362"/>
      <c r="AI183" s="362"/>
      <c r="AJ183" s="362"/>
      <c r="AK183" s="362"/>
    </row>
    <row r="184" spans="1:37" ht="12.75" customHeight="1" x14ac:dyDescent="0.25">
      <c r="A184" s="362"/>
      <c r="B184" s="468"/>
      <c r="C184" s="362"/>
      <c r="D184" s="362"/>
      <c r="E184" s="362"/>
      <c r="F184" s="373"/>
      <c r="G184" s="362"/>
      <c r="H184" s="362"/>
      <c r="I184" s="362"/>
      <c r="J184" s="362"/>
      <c r="K184" s="362"/>
      <c r="L184" s="362"/>
      <c r="M184" s="362"/>
      <c r="N184" s="362"/>
      <c r="O184" s="362"/>
      <c r="P184" s="362"/>
      <c r="Q184" s="362"/>
      <c r="R184" s="362"/>
      <c r="S184" s="362"/>
      <c r="T184" s="493"/>
      <c r="U184" s="362"/>
      <c r="V184" s="362"/>
      <c r="W184" s="362"/>
      <c r="X184" s="362"/>
      <c r="Y184" s="362"/>
      <c r="Z184" s="362"/>
      <c r="AA184" s="362"/>
      <c r="AB184" s="362"/>
      <c r="AC184" s="362"/>
      <c r="AD184" s="362"/>
      <c r="AE184" s="362"/>
      <c r="AF184" s="362"/>
      <c r="AG184" s="362"/>
      <c r="AH184" s="362"/>
      <c r="AI184" s="362"/>
      <c r="AJ184" s="362"/>
      <c r="AK184" s="362"/>
    </row>
    <row r="185" spans="1:37" ht="12.75" customHeight="1" x14ac:dyDescent="0.25">
      <c r="A185" s="362"/>
      <c r="B185" s="468"/>
      <c r="C185" s="362"/>
      <c r="D185" s="362"/>
      <c r="E185" s="362"/>
      <c r="F185" s="373"/>
      <c r="G185" s="362"/>
      <c r="H185" s="362"/>
      <c r="I185" s="362"/>
      <c r="J185" s="362"/>
      <c r="K185" s="362"/>
      <c r="L185" s="362"/>
      <c r="M185" s="362"/>
      <c r="N185" s="362"/>
      <c r="O185" s="362"/>
      <c r="P185" s="362"/>
      <c r="Q185" s="362"/>
      <c r="R185" s="362"/>
      <c r="S185" s="362"/>
      <c r="T185" s="493"/>
      <c r="U185" s="362"/>
      <c r="V185" s="362"/>
      <c r="W185" s="362"/>
      <c r="X185" s="362"/>
      <c r="Y185" s="362"/>
      <c r="Z185" s="362"/>
      <c r="AA185" s="362"/>
      <c r="AB185" s="362"/>
      <c r="AC185" s="362"/>
      <c r="AD185" s="362"/>
      <c r="AE185" s="362"/>
      <c r="AF185" s="362"/>
      <c r="AG185" s="362"/>
      <c r="AH185" s="362"/>
      <c r="AI185" s="362"/>
      <c r="AJ185" s="362"/>
      <c r="AK185" s="362"/>
    </row>
    <row r="186" spans="1:37" ht="12.75" customHeight="1" x14ac:dyDescent="0.25">
      <c r="A186" s="362"/>
      <c r="B186" s="468"/>
      <c r="C186" s="362"/>
      <c r="D186" s="362"/>
      <c r="E186" s="362"/>
      <c r="F186" s="373"/>
      <c r="G186" s="362"/>
      <c r="H186" s="362"/>
      <c r="I186" s="362"/>
      <c r="J186" s="362"/>
      <c r="K186" s="362"/>
      <c r="L186" s="362"/>
      <c r="M186" s="362"/>
      <c r="N186" s="362"/>
      <c r="O186" s="362"/>
      <c r="P186" s="362"/>
      <c r="Q186" s="362"/>
      <c r="R186" s="362"/>
      <c r="S186" s="362"/>
      <c r="T186" s="493"/>
      <c r="U186" s="362"/>
      <c r="V186" s="362"/>
      <c r="W186" s="362"/>
      <c r="X186" s="362"/>
      <c r="Y186" s="362"/>
      <c r="Z186" s="362"/>
      <c r="AA186" s="362"/>
      <c r="AB186" s="362"/>
      <c r="AC186" s="362"/>
      <c r="AD186" s="362"/>
      <c r="AE186" s="362"/>
      <c r="AF186" s="362"/>
      <c r="AG186" s="362"/>
      <c r="AH186" s="362"/>
      <c r="AI186" s="362"/>
      <c r="AJ186" s="362"/>
      <c r="AK186" s="362"/>
    </row>
    <row r="187" spans="1:37" ht="12.75" customHeight="1" x14ac:dyDescent="0.25">
      <c r="A187" s="362"/>
      <c r="B187" s="468"/>
      <c r="C187" s="362"/>
      <c r="D187" s="362"/>
      <c r="E187" s="362"/>
      <c r="F187" s="373"/>
      <c r="G187" s="362"/>
      <c r="H187" s="362"/>
      <c r="I187" s="362"/>
      <c r="J187" s="362"/>
      <c r="K187" s="362"/>
      <c r="L187" s="362"/>
      <c r="M187" s="362"/>
      <c r="N187" s="362"/>
      <c r="O187" s="362"/>
      <c r="P187" s="362"/>
      <c r="Q187" s="362"/>
      <c r="R187" s="362"/>
      <c r="S187" s="362"/>
      <c r="T187" s="493"/>
      <c r="U187" s="362"/>
      <c r="V187" s="362"/>
      <c r="W187" s="362"/>
      <c r="X187" s="362"/>
      <c r="Y187" s="362"/>
      <c r="Z187" s="362"/>
      <c r="AA187" s="362"/>
      <c r="AB187" s="362"/>
      <c r="AC187" s="362"/>
      <c r="AD187" s="362"/>
      <c r="AE187" s="362"/>
      <c r="AF187" s="362"/>
      <c r="AG187" s="362"/>
      <c r="AH187" s="362"/>
      <c r="AI187" s="362"/>
      <c r="AJ187" s="362"/>
      <c r="AK187" s="362"/>
    </row>
    <row r="188" spans="1:37" ht="12.75" customHeight="1" x14ac:dyDescent="0.25">
      <c r="A188" s="362"/>
      <c r="B188" s="468"/>
      <c r="C188" s="362"/>
      <c r="D188" s="362"/>
      <c r="E188" s="362"/>
      <c r="F188" s="373"/>
      <c r="G188" s="362"/>
      <c r="H188" s="362"/>
      <c r="I188" s="362"/>
      <c r="J188" s="362"/>
      <c r="K188" s="362"/>
      <c r="L188" s="362"/>
      <c r="M188" s="362"/>
      <c r="N188" s="362"/>
      <c r="O188" s="362"/>
      <c r="P188" s="362"/>
      <c r="Q188" s="362"/>
      <c r="R188" s="362"/>
      <c r="S188" s="362"/>
      <c r="T188" s="493"/>
      <c r="U188" s="362"/>
      <c r="V188" s="362"/>
      <c r="W188" s="362"/>
      <c r="X188" s="362"/>
      <c r="Y188" s="362"/>
      <c r="Z188" s="362"/>
      <c r="AA188" s="362"/>
      <c r="AB188" s="362"/>
      <c r="AC188" s="362"/>
      <c r="AD188" s="362"/>
      <c r="AE188" s="362"/>
      <c r="AF188" s="362"/>
      <c r="AG188" s="362"/>
      <c r="AH188" s="362"/>
      <c r="AI188" s="362"/>
      <c r="AJ188" s="362"/>
      <c r="AK188" s="362"/>
    </row>
    <row r="189" spans="1:37" ht="12.75" customHeight="1" x14ac:dyDescent="0.25">
      <c r="A189" s="362"/>
      <c r="B189" s="468"/>
      <c r="C189" s="362"/>
      <c r="D189" s="362"/>
      <c r="E189" s="362"/>
      <c r="F189" s="373"/>
      <c r="G189" s="362"/>
      <c r="H189" s="362"/>
      <c r="I189" s="362"/>
      <c r="J189" s="362"/>
      <c r="K189" s="362"/>
      <c r="L189" s="362"/>
      <c r="M189" s="362"/>
      <c r="N189" s="362"/>
      <c r="O189" s="362"/>
      <c r="P189" s="362"/>
      <c r="Q189" s="362"/>
      <c r="R189" s="362"/>
      <c r="S189" s="362"/>
      <c r="T189" s="493"/>
      <c r="U189" s="362"/>
      <c r="V189" s="362"/>
      <c r="W189" s="362"/>
      <c r="X189" s="362"/>
      <c r="Y189" s="362"/>
      <c r="Z189" s="362"/>
      <c r="AA189" s="362"/>
      <c r="AB189" s="362"/>
      <c r="AC189" s="362"/>
      <c r="AD189" s="362"/>
      <c r="AE189" s="362"/>
      <c r="AF189" s="362"/>
      <c r="AG189" s="362"/>
      <c r="AH189" s="362"/>
      <c r="AI189" s="362"/>
      <c r="AJ189" s="362"/>
      <c r="AK189" s="362"/>
    </row>
    <row r="190" spans="1:37" ht="12.75" customHeight="1" x14ac:dyDescent="0.25">
      <c r="A190" s="362"/>
      <c r="B190" s="468"/>
      <c r="C190" s="362"/>
      <c r="D190" s="362"/>
      <c r="E190" s="362"/>
      <c r="F190" s="373"/>
      <c r="G190" s="362"/>
      <c r="H190" s="362"/>
      <c r="I190" s="362"/>
      <c r="J190" s="362"/>
      <c r="K190" s="362"/>
      <c r="L190" s="362"/>
      <c r="M190" s="362"/>
      <c r="N190" s="362"/>
      <c r="O190" s="362"/>
      <c r="P190" s="362"/>
      <c r="Q190" s="362"/>
      <c r="R190" s="362"/>
      <c r="S190" s="362"/>
      <c r="T190" s="493"/>
      <c r="U190" s="362"/>
      <c r="V190" s="362"/>
      <c r="W190" s="362"/>
      <c r="X190" s="362"/>
      <c r="Y190" s="362"/>
      <c r="Z190" s="362"/>
      <c r="AA190" s="362"/>
      <c r="AB190" s="362"/>
      <c r="AC190" s="362"/>
      <c r="AD190" s="362"/>
      <c r="AE190" s="362"/>
      <c r="AF190" s="362"/>
      <c r="AG190" s="362"/>
      <c r="AH190" s="362"/>
      <c r="AI190" s="362"/>
      <c r="AJ190" s="362"/>
      <c r="AK190" s="362"/>
    </row>
    <row r="191" spans="1:37" ht="12.75" customHeight="1" x14ac:dyDescent="0.25">
      <c r="A191" s="362"/>
      <c r="B191" s="468"/>
      <c r="C191" s="362"/>
      <c r="D191" s="362"/>
      <c r="E191" s="362"/>
      <c r="F191" s="373"/>
      <c r="G191" s="362"/>
      <c r="H191" s="362"/>
      <c r="I191" s="362"/>
      <c r="J191" s="362"/>
      <c r="K191" s="362"/>
      <c r="L191" s="362"/>
      <c r="M191" s="362"/>
      <c r="N191" s="362"/>
      <c r="O191" s="362"/>
      <c r="P191" s="362"/>
      <c r="Q191" s="362"/>
      <c r="R191" s="362"/>
      <c r="S191" s="362"/>
      <c r="T191" s="493"/>
      <c r="U191" s="362"/>
      <c r="V191" s="362"/>
      <c r="W191" s="362"/>
      <c r="X191" s="362"/>
      <c r="Y191" s="362"/>
      <c r="Z191" s="362"/>
      <c r="AA191" s="362"/>
      <c r="AB191" s="362"/>
      <c r="AC191" s="362"/>
      <c r="AD191" s="362"/>
      <c r="AE191" s="362"/>
      <c r="AF191" s="362"/>
      <c r="AG191" s="362"/>
      <c r="AH191" s="362"/>
      <c r="AI191" s="362"/>
      <c r="AJ191" s="362"/>
      <c r="AK191" s="362"/>
    </row>
    <row r="192" spans="1:37" ht="12.75" customHeight="1" x14ac:dyDescent="0.25">
      <c r="A192" s="362"/>
      <c r="B192" s="468"/>
      <c r="C192" s="362"/>
      <c r="D192" s="362"/>
      <c r="E192" s="362"/>
      <c r="F192" s="373"/>
      <c r="G192" s="362"/>
      <c r="H192" s="362"/>
      <c r="I192" s="362"/>
      <c r="J192" s="362"/>
      <c r="K192" s="362"/>
      <c r="L192" s="362"/>
      <c r="M192" s="362"/>
      <c r="N192" s="362"/>
      <c r="O192" s="362"/>
      <c r="P192" s="362"/>
      <c r="Q192" s="362"/>
      <c r="R192" s="362"/>
      <c r="S192" s="362"/>
      <c r="T192" s="493"/>
      <c r="U192" s="362"/>
      <c r="V192" s="362"/>
      <c r="W192" s="362"/>
      <c r="X192" s="362"/>
      <c r="Y192" s="362"/>
      <c r="Z192" s="362"/>
      <c r="AA192" s="362"/>
      <c r="AB192" s="362"/>
      <c r="AC192" s="362"/>
      <c r="AD192" s="362"/>
      <c r="AE192" s="362"/>
      <c r="AF192" s="362"/>
      <c r="AG192" s="362"/>
      <c r="AH192" s="362"/>
      <c r="AI192" s="362"/>
      <c r="AJ192" s="362"/>
      <c r="AK192" s="362"/>
    </row>
    <row r="193" spans="1:37" ht="12.75" customHeight="1" x14ac:dyDescent="0.25">
      <c r="A193" s="362"/>
      <c r="B193" s="468"/>
      <c r="C193" s="362"/>
      <c r="D193" s="362"/>
      <c r="E193" s="362"/>
      <c r="F193" s="373"/>
      <c r="G193" s="362"/>
      <c r="H193" s="362"/>
      <c r="I193" s="362"/>
      <c r="J193" s="362"/>
      <c r="K193" s="362"/>
      <c r="L193" s="362"/>
      <c r="M193" s="362"/>
      <c r="N193" s="362"/>
      <c r="O193" s="362"/>
      <c r="P193" s="362"/>
      <c r="Q193" s="362"/>
      <c r="R193" s="362"/>
      <c r="S193" s="362"/>
      <c r="T193" s="493"/>
      <c r="U193" s="362"/>
      <c r="V193" s="362"/>
      <c r="W193" s="362"/>
      <c r="X193" s="362"/>
      <c r="Y193" s="362"/>
      <c r="Z193" s="362"/>
      <c r="AA193" s="362"/>
      <c r="AB193" s="362"/>
      <c r="AC193" s="362"/>
      <c r="AD193" s="362"/>
      <c r="AE193" s="362"/>
      <c r="AF193" s="362"/>
      <c r="AG193" s="362"/>
      <c r="AH193" s="362"/>
      <c r="AI193" s="362"/>
      <c r="AJ193" s="362"/>
      <c r="AK193" s="362"/>
    </row>
    <row r="194" spans="1:37" ht="12.75" customHeight="1" x14ac:dyDescent="0.25">
      <c r="A194" s="362"/>
      <c r="B194" s="468"/>
      <c r="C194" s="362"/>
      <c r="D194" s="362"/>
      <c r="E194" s="362"/>
      <c r="F194" s="373"/>
      <c r="G194" s="362"/>
      <c r="H194" s="362"/>
      <c r="I194" s="362"/>
      <c r="J194" s="362"/>
      <c r="K194" s="362"/>
      <c r="L194" s="362"/>
      <c r="M194" s="362"/>
      <c r="N194" s="362"/>
      <c r="O194" s="362"/>
      <c r="P194" s="362"/>
      <c r="Q194" s="362"/>
      <c r="R194" s="362"/>
      <c r="S194" s="362"/>
      <c r="T194" s="493"/>
      <c r="U194" s="362"/>
      <c r="V194" s="362"/>
      <c r="W194" s="362"/>
      <c r="X194" s="362"/>
      <c r="Y194" s="362"/>
      <c r="Z194" s="362"/>
      <c r="AA194" s="362"/>
      <c r="AB194" s="362"/>
      <c r="AC194" s="362"/>
      <c r="AD194" s="362"/>
      <c r="AE194" s="362"/>
      <c r="AF194" s="362"/>
      <c r="AG194" s="362"/>
      <c r="AH194" s="362"/>
      <c r="AI194" s="362"/>
      <c r="AJ194" s="362"/>
      <c r="AK194" s="362"/>
    </row>
    <row r="195" spans="1:37" ht="12.75" customHeight="1" x14ac:dyDescent="0.25">
      <c r="A195" s="362"/>
      <c r="B195" s="468"/>
      <c r="C195" s="362"/>
      <c r="D195" s="362"/>
      <c r="E195" s="362"/>
      <c r="F195" s="373"/>
      <c r="G195" s="362"/>
      <c r="H195" s="362"/>
      <c r="I195" s="362"/>
      <c r="J195" s="362"/>
      <c r="K195" s="362"/>
      <c r="L195" s="362"/>
      <c r="M195" s="362"/>
      <c r="N195" s="362"/>
      <c r="O195" s="362"/>
      <c r="P195" s="362"/>
      <c r="Q195" s="362"/>
      <c r="R195" s="362"/>
      <c r="S195" s="362"/>
      <c r="T195" s="493"/>
      <c r="U195" s="362"/>
      <c r="V195" s="362"/>
      <c r="W195" s="362"/>
      <c r="X195" s="362"/>
      <c r="Y195" s="362"/>
      <c r="Z195" s="362"/>
      <c r="AA195" s="362"/>
      <c r="AB195" s="362"/>
      <c r="AC195" s="362"/>
      <c r="AD195" s="362"/>
      <c r="AE195" s="362"/>
      <c r="AF195" s="362"/>
      <c r="AG195" s="362"/>
      <c r="AH195" s="362"/>
      <c r="AI195" s="362"/>
      <c r="AJ195" s="362"/>
      <c r="AK195" s="362"/>
    </row>
    <row r="196" spans="1:37" ht="12.75" customHeight="1" x14ac:dyDescent="0.25">
      <c r="A196" s="362"/>
      <c r="B196" s="468"/>
      <c r="C196" s="362"/>
      <c r="D196" s="362"/>
      <c r="E196" s="362"/>
      <c r="F196" s="373"/>
      <c r="G196" s="362"/>
      <c r="H196" s="362"/>
      <c r="I196" s="362"/>
      <c r="J196" s="362"/>
      <c r="K196" s="362"/>
      <c r="L196" s="362"/>
      <c r="M196" s="362"/>
      <c r="N196" s="362"/>
      <c r="O196" s="362"/>
      <c r="P196" s="362"/>
      <c r="Q196" s="362"/>
      <c r="R196" s="362"/>
      <c r="S196" s="362"/>
      <c r="T196" s="493"/>
      <c r="U196" s="362"/>
      <c r="V196" s="362"/>
      <c r="W196" s="362"/>
      <c r="X196" s="362"/>
      <c r="Y196" s="362"/>
      <c r="Z196" s="362"/>
      <c r="AA196" s="362"/>
      <c r="AB196" s="362"/>
      <c r="AC196" s="362"/>
      <c r="AD196" s="362"/>
      <c r="AE196" s="362"/>
      <c r="AF196" s="362"/>
      <c r="AG196" s="362"/>
      <c r="AH196" s="362"/>
      <c r="AI196" s="362"/>
      <c r="AJ196" s="362"/>
      <c r="AK196" s="362"/>
    </row>
    <row r="197" spans="1:37" ht="12.75" customHeight="1" x14ac:dyDescent="0.25">
      <c r="A197" s="362"/>
      <c r="B197" s="468"/>
      <c r="C197" s="362"/>
      <c r="D197" s="362"/>
      <c r="E197" s="362"/>
      <c r="F197" s="373"/>
      <c r="G197" s="362"/>
      <c r="H197" s="362"/>
      <c r="I197" s="362"/>
      <c r="J197" s="362"/>
      <c r="K197" s="362"/>
      <c r="L197" s="362"/>
      <c r="M197" s="362"/>
      <c r="N197" s="362"/>
      <c r="O197" s="362"/>
      <c r="P197" s="362"/>
      <c r="Q197" s="362"/>
      <c r="R197" s="362"/>
      <c r="S197" s="362"/>
      <c r="T197" s="493"/>
      <c r="U197" s="362"/>
      <c r="V197" s="362"/>
      <c r="W197" s="362"/>
      <c r="X197" s="362"/>
      <c r="Y197" s="362"/>
      <c r="Z197" s="362"/>
      <c r="AA197" s="362"/>
      <c r="AB197" s="362"/>
      <c r="AC197" s="362"/>
      <c r="AD197" s="362"/>
      <c r="AE197" s="362"/>
      <c r="AF197" s="362"/>
      <c r="AG197" s="362"/>
      <c r="AH197" s="362"/>
      <c r="AI197" s="362"/>
      <c r="AJ197" s="362"/>
      <c r="AK197" s="362"/>
    </row>
    <row r="198" spans="1:37" ht="12.75" customHeight="1" x14ac:dyDescent="0.25">
      <c r="A198" s="362"/>
      <c r="B198" s="468"/>
      <c r="C198" s="362"/>
      <c r="D198" s="362"/>
      <c r="E198" s="362"/>
      <c r="F198" s="373"/>
      <c r="G198" s="362"/>
      <c r="H198" s="362"/>
      <c r="I198" s="362"/>
      <c r="J198" s="362"/>
      <c r="K198" s="362"/>
      <c r="L198" s="362"/>
      <c r="M198" s="362"/>
      <c r="N198" s="362"/>
      <c r="O198" s="362"/>
      <c r="P198" s="362"/>
      <c r="Q198" s="362"/>
      <c r="R198" s="362"/>
      <c r="S198" s="362"/>
      <c r="T198" s="493"/>
      <c r="U198" s="362"/>
      <c r="V198" s="362"/>
      <c r="W198" s="362"/>
      <c r="X198" s="362"/>
      <c r="Y198" s="362"/>
      <c r="Z198" s="362"/>
      <c r="AA198" s="362"/>
      <c r="AB198" s="362"/>
      <c r="AC198" s="362"/>
      <c r="AD198" s="362"/>
      <c r="AE198" s="362"/>
      <c r="AF198" s="362"/>
      <c r="AG198" s="362"/>
      <c r="AH198" s="362"/>
      <c r="AI198" s="362"/>
      <c r="AJ198" s="362"/>
      <c r="AK198" s="362"/>
    </row>
    <row r="199" spans="1:37" ht="12.75" customHeight="1" x14ac:dyDescent="0.25">
      <c r="A199" s="362"/>
      <c r="B199" s="468"/>
      <c r="C199" s="362"/>
      <c r="D199" s="362"/>
      <c r="E199" s="362"/>
      <c r="F199" s="373"/>
      <c r="G199" s="362"/>
      <c r="H199" s="362"/>
      <c r="I199" s="362"/>
      <c r="J199" s="362"/>
      <c r="K199" s="362"/>
      <c r="L199" s="362"/>
      <c r="M199" s="362"/>
      <c r="N199" s="362"/>
      <c r="O199" s="362"/>
      <c r="P199" s="362"/>
      <c r="Q199" s="362"/>
      <c r="R199" s="362"/>
      <c r="S199" s="362"/>
      <c r="T199" s="493"/>
      <c r="U199" s="362"/>
      <c r="V199" s="362"/>
      <c r="W199" s="362"/>
      <c r="X199" s="362"/>
      <c r="Y199" s="362"/>
      <c r="Z199" s="362"/>
      <c r="AA199" s="362"/>
      <c r="AB199" s="362"/>
      <c r="AC199" s="362"/>
      <c r="AD199" s="362"/>
      <c r="AE199" s="362"/>
      <c r="AF199" s="362"/>
      <c r="AG199" s="362"/>
      <c r="AH199" s="362"/>
      <c r="AI199" s="362"/>
      <c r="AJ199" s="362"/>
      <c r="AK199" s="362"/>
    </row>
    <row r="200" spans="1:37" ht="12.75" customHeight="1" x14ac:dyDescent="0.25">
      <c r="A200" s="362"/>
      <c r="B200" s="468"/>
      <c r="C200" s="362"/>
      <c r="D200" s="362"/>
      <c r="E200" s="362"/>
      <c r="F200" s="373"/>
      <c r="G200" s="362"/>
      <c r="H200" s="362"/>
      <c r="I200" s="362"/>
      <c r="J200" s="362"/>
      <c r="K200" s="362"/>
      <c r="L200" s="362"/>
      <c r="M200" s="362"/>
      <c r="N200" s="362"/>
      <c r="O200" s="362"/>
      <c r="P200" s="362"/>
      <c r="Q200" s="362"/>
      <c r="R200" s="362"/>
      <c r="S200" s="362"/>
      <c r="T200" s="493"/>
      <c r="U200" s="362"/>
      <c r="V200" s="362"/>
      <c r="W200" s="362"/>
      <c r="X200" s="362"/>
      <c r="Y200" s="362"/>
      <c r="Z200" s="362"/>
      <c r="AA200" s="362"/>
      <c r="AB200" s="362"/>
      <c r="AC200" s="362"/>
      <c r="AD200" s="362"/>
      <c r="AE200" s="362"/>
      <c r="AF200" s="362"/>
      <c r="AG200" s="362"/>
      <c r="AH200" s="362"/>
      <c r="AI200" s="362"/>
      <c r="AJ200" s="362"/>
      <c r="AK200" s="362"/>
    </row>
    <row r="201" spans="1:37" ht="12.75" customHeight="1" x14ac:dyDescent="0.25">
      <c r="A201" s="362"/>
      <c r="B201" s="468"/>
      <c r="C201" s="362"/>
      <c r="D201" s="362"/>
      <c r="E201" s="362"/>
      <c r="F201" s="373"/>
      <c r="G201" s="362"/>
      <c r="H201" s="362"/>
      <c r="I201" s="362"/>
      <c r="J201" s="362"/>
      <c r="K201" s="362"/>
      <c r="L201" s="362"/>
      <c r="M201" s="362"/>
      <c r="N201" s="362"/>
      <c r="O201" s="362"/>
      <c r="P201" s="362"/>
      <c r="Q201" s="362"/>
      <c r="R201" s="362"/>
      <c r="S201" s="362"/>
      <c r="T201" s="493"/>
      <c r="U201" s="362"/>
      <c r="V201" s="362"/>
      <c r="W201" s="362"/>
      <c r="X201" s="362"/>
      <c r="Y201" s="362"/>
      <c r="Z201" s="362"/>
      <c r="AA201" s="362"/>
      <c r="AB201" s="362"/>
      <c r="AC201" s="362"/>
      <c r="AD201" s="362"/>
      <c r="AE201" s="362"/>
      <c r="AF201" s="362"/>
      <c r="AG201" s="362"/>
      <c r="AH201" s="362"/>
      <c r="AI201" s="362"/>
      <c r="AJ201" s="362"/>
      <c r="AK201" s="362"/>
    </row>
    <row r="202" spans="1:37" ht="12.75" customHeight="1" x14ac:dyDescent="0.25">
      <c r="A202" s="362"/>
      <c r="B202" s="468"/>
      <c r="C202" s="362"/>
      <c r="D202" s="362"/>
      <c r="E202" s="362"/>
      <c r="F202" s="373"/>
      <c r="G202" s="362"/>
      <c r="H202" s="362"/>
      <c r="I202" s="362"/>
      <c r="J202" s="362"/>
      <c r="K202" s="362"/>
      <c r="L202" s="362"/>
      <c r="M202" s="362"/>
      <c r="N202" s="362"/>
      <c r="O202" s="362"/>
      <c r="P202" s="362"/>
      <c r="Q202" s="362"/>
      <c r="R202" s="362"/>
      <c r="S202" s="362"/>
      <c r="T202" s="493"/>
      <c r="U202" s="362"/>
      <c r="V202" s="362"/>
      <c r="W202" s="362"/>
      <c r="X202" s="362"/>
      <c r="Y202" s="362"/>
      <c r="Z202" s="362"/>
      <c r="AA202" s="362"/>
      <c r="AB202" s="362"/>
      <c r="AC202" s="362"/>
      <c r="AD202" s="362"/>
      <c r="AE202" s="362"/>
      <c r="AF202" s="362"/>
      <c r="AG202" s="362"/>
      <c r="AH202" s="362"/>
      <c r="AI202" s="362"/>
      <c r="AJ202" s="362"/>
      <c r="AK202" s="362"/>
    </row>
    <row r="203" spans="1:37" ht="12.75" customHeight="1" x14ac:dyDescent="0.25">
      <c r="A203" s="362"/>
      <c r="B203" s="468"/>
      <c r="C203" s="362"/>
      <c r="D203" s="362"/>
      <c r="E203" s="362"/>
      <c r="F203" s="373"/>
      <c r="G203" s="362"/>
      <c r="H203" s="362"/>
      <c r="I203" s="362"/>
      <c r="J203" s="362"/>
      <c r="K203" s="362"/>
      <c r="L203" s="362"/>
      <c r="M203" s="362"/>
      <c r="N203" s="362"/>
      <c r="O203" s="362"/>
      <c r="P203" s="362"/>
      <c r="Q203" s="362"/>
      <c r="R203" s="362"/>
      <c r="S203" s="362"/>
      <c r="T203" s="493"/>
      <c r="U203" s="362"/>
      <c r="V203" s="362"/>
      <c r="W203" s="362"/>
      <c r="X203" s="362"/>
      <c r="Y203" s="362"/>
      <c r="Z203" s="362"/>
      <c r="AA203" s="362"/>
      <c r="AB203" s="362"/>
      <c r="AC203" s="362"/>
      <c r="AD203" s="362"/>
      <c r="AE203" s="362"/>
      <c r="AF203" s="362"/>
      <c r="AG203" s="362"/>
      <c r="AH203" s="362"/>
      <c r="AI203" s="362"/>
      <c r="AJ203" s="362"/>
      <c r="AK203" s="362"/>
    </row>
    <row r="204" spans="1:37" ht="12.75" customHeight="1" x14ac:dyDescent="0.25">
      <c r="A204" s="362"/>
      <c r="B204" s="468"/>
      <c r="C204" s="362"/>
      <c r="D204" s="362"/>
      <c r="E204" s="362"/>
      <c r="F204" s="373"/>
      <c r="G204" s="362"/>
      <c r="H204" s="362"/>
      <c r="I204" s="362"/>
      <c r="J204" s="362"/>
      <c r="K204" s="362"/>
      <c r="L204" s="362"/>
      <c r="M204" s="362"/>
      <c r="N204" s="362"/>
      <c r="O204" s="362"/>
      <c r="P204" s="362"/>
      <c r="Q204" s="362"/>
      <c r="R204" s="362"/>
      <c r="S204" s="362"/>
      <c r="T204" s="493"/>
      <c r="U204" s="362"/>
      <c r="V204" s="362"/>
      <c r="W204" s="362"/>
      <c r="X204" s="362"/>
      <c r="Y204" s="362"/>
      <c r="Z204" s="362"/>
      <c r="AA204" s="362"/>
      <c r="AB204" s="362"/>
      <c r="AC204" s="362"/>
      <c r="AD204" s="362"/>
      <c r="AE204" s="362"/>
      <c r="AF204" s="362"/>
      <c r="AG204" s="362"/>
      <c r="AH204" s="362"/>
      <c r="AI204" s="362"/>
      <c r="AJ204" s="362"/>
      <c r="AK204" s="362"/>
    </row>
    <row r="205" spans="1:37" ht="12.75" customHeight="1" x14ac:dyDescent="0.25">
      <c r="A205" s="362"/>
      <c r="B205" s="468"/>
      <c r="C205" s="362"/>
      <c r="D205" s="362"/>
      <c r="E205" s="362"/>
      <c r="F205" s="373"/>
      <c r="G205" s="362"/>
      <c r="H205" s="362"/>
      <c r="I205" s="362"/>
      <c r="J205" s="362"/>
      <c r="K205" s="362"/>
      <c r="L205" s="362"/>
      <c r="M205" s="362"/>
      <c r="N205" s="362"/>
      <c r="O205" s="362"/>
      <c r="P205" s="362"/>
      <c r="Q205" s="362"/>
      <c r="R205" s="362"/>
      <c r="S205" s="362"/>
      <c r="T205" s="493"/>
      <c r="U205" s="362"/>
      <c r="V205" s="362"/>
      <c r="W205" s="362"/>
      <c r="X205" s="362"/>
      <c r="Y205" s="362"/>
      <c r="Z205" s="362"/>
      <c r="AA205" s="362"/>
      <c r="AB205" s="362"/>
      <c r="AC205" s="362"/>
      <c r="AD205" s="362"/>
      <c r="AE205" s="362"/>
      <c r="AF205" s="362"/>
      <c r="AG205" s="362"/>
      <c r="AH205" s="362"/>
      <c r="AI205" s="362"/>
      <c r="AJ205" s="362"/>
      <c r="AK205" s="362"/>
    </row>
    <row r="206" spans="1:37" ht="12.75" customHeight="1" x14ac:dyDescent="0.25">
      <c r="A206" s="362"/>
      <c r="B206" s="468"/>
      <c r="C206" s="362"/>
      <c r="D206" s="362"/>
      <c r="E206" s="362"/>
      <c r="F206" s="373"/>
      <c r="G206" s="362"/>
      <c r="H206" s="362"/>
      <c r="I206" s="362"/>
      <c r="J206" s="362"/>
      <c r="K206" s="362"/>
      <c r="L206" s="362"/>
      <c r="M206" s="362"/>
      <c r="N206" s="362"/>
      <c r="O206" s="362"/>
      <c r="P206" s="362"/>
      <c r="Q206" s="362"/>
      <c r="R206" s="362"/>
      <c r="S206" s="362"/>
      <c r="T206" s="493"/>
      <c r="U206" s="362"/>
      <c r="V206" s="362"/>
      <c r="W206" s="362"/>
      <c r="X206" s="362"/>
      <c r="Y206" s="362"/>
      <c r="Z206" s="362"/>
      <c r="AA206" s="362"/>
      <c r="AB206" s="362"/>
      <c r="AC206" s="362"/>
      <c r="AD206" s="362"/>
      <c r="AE206" s="362"/>
      <c r="AF206" s="362"/>
      <c r="AG206" s="362"/>
      <c r="AH206" s="362"/>
      <c r="AI206" s="362"/>
      <c r="AJ206" s="362"/>
      <c r="AK206" s="362"/>
    </row>
    <row r="207" spans="1:37" ht="12.75" customHeight="1" x14ac:dyDescent="0.25">
      <c r="A207" s="362"/>
      <c r="B207" s="468"/>
      <c r="C207" s="362"/>
      <c r="D207" s="362"/>
      <c r="E207" s="362"/>
      <c r="F207" s="373"/>
      <c r="G207" s="362"/>
      <c r="H207" s="362"/>
      <c r="I207" s="362"/>
      <c r="J207" s="362"/>
      <c r="K207" s="362"/>
      <c r="L207" s="362"/>
      <c r="M207" s="362"/>
      <c r="N207" s="362"/>
      <c r="O207" s="362"/>
      <c r="P207" s="362"/>
      <c r="Q207" s="362"/>
      <c r="R207" s="362"/>
      <c r="S207" s="362"/>
      <c r="T207" s="493"/>
      <c r="U207" s="362"/>
      <c r="V207" s="362"/>
      <c r="W207" s="362"/>
      <c r="X207" s="362"/>
      <c r="Y207" s="362"/>
      <c r="Z207" s="362"/>
      <c r="AA207" s="362"/>
      <c r="AB207" s="362"/>
      <c r="AC207" s="362"/>
      <c r="AD207" s="362"/>
      <c r="AE207" s="362"/>
      <c r="AF207" s="362"/>
      <c r="AG207" s="362"/>
      <c r="AH207" s="362"/>
      <c r="AI207" s="362"/>
      <c r="AJ207" s="362"/>
      <c r="AK207" s="362"/>
    </row>
    <row r="208" spans="1:37" ht="12.75" customHeight="1" x14ac:dyDescent="0.25">
      <c r="A208" s="362"/>
      <c r="B208" s="468"/>
      <c r="C208" s="362"/>
      <c r="D208" s="362"/>
      <c r="E208" s="362"/>
      <c r="F208" s="373"/>
      <c r="G208" s="362"/>
      <c r="H208" s="362"/>
      <c r="I208" s="362"/>
      <c r="J208" s="362"/>
      <c r="K208" s="362"/>
      <c r="L208" s="362"/>
      <c r="M208" s="362"/>
      <c r="N208" s="362"/>
      <c r="O208" s="362"/>
      <c r="P208" s="362"/>
      <c r="Q208" s="362"/>
      <c r="R208" s="362"/>
      <c r="S208" s="362"/>
      <c r="T208" s="493"/>
      <c r="U208" s="362"/>
      <c r="V208" s="362"/>
      <c r="W208" s="362"/>
      <c r="X208" s="362"/>
      <c r="Y208" s="362"/>
      <c r="Z208" s="362"/>
      <c r="AA208" s="362"/>
      <c r="AB208" s="362"/>
      <c r="AC208" s="362"/>
      <c r="AD208" s="362"/>
      <c r="AE208" s="362"/>
      <c r="AF208" s="362"/>
      <c r="AG208" s="362"/>
      <c r="AH208" s="362"/>
      <c r="AI208" s="362"/>
      <c r="AJ208" s="362"/>
      <c r="AK208" s="362"/>
    </row>
    <row r="209" spans="1:37" ht="12.75" customHeight="1" x14ac:dyDescent="0.25">
      <c r="A209" s="362"/>
      <c r="B209" s="468"/>
      <c r="C209" s="362"/>
      <c r="D209" s="362"/>
      <c r="E209" s="362"/>
      <c r="F209" s="373"/>
      <c r="G209" s="362"/>
      <c r="H209" s="362"/>
      <c r="I209" s="362"/>
      <c r="J209" s="362"/>
      <c r="K209" s="362"/>
      <c r="L209" s="362"/>
      <c r="M209" s="362"/>
      <c r="N209" s="362"/>
      <c r="O209" s="362"/>
      <c r="P209" s="362"/>
      <c r="Q209" s="362"/>
      <c r="R209" s="362"/>
      <c r="S209" s="362"/>
      <c r="T209" s="493"/>
      <c r="U209" s="362"/>
      <c r="V209" s="362"/>
      <c r="W209" s="362"/>
      <c r="X209" s="362"/>
      <c r="Y209" s="362"/>
      <c r="Z209" s="362"/>
      <c r="AA209" s="362"/>
      <c r="AB209" s="362"/>
      <c r="AC209" s="362"/>
      <c r="AD209" s="362"/>
      <c r="AE209" s="362"/>
      <c r="AF209" s="362"/>
      <c r="AG209" s="362"/>
      <c r="AH209" s="362"/>
      <c r="AI209" s="362"/>
      <c r="AJ209" s="362"/>
      <c r="AK209" s="362"/>
    </row>
    <row r="210" spans="1:37" ht="12.75" customHeight="1" x14ac:dyDescent="0.25">
      <c r="A210" s="362"/>
      <c r="B210" s="468"/>
      <c r="C210" s="362"/>
      <c r="D210" s="362"/>
      <c r="E210" s="362"/>
      <c r="F210" s="373"/>
      <c r="G210" s="362"/>
      <c r="H210" s="362"/>
      <c r="I210" s="362"/>
      <c r="J210" s="362"/>
      <c r="K210" s="362"/>
      <c r="L210" s="362"/>
      <c r="M210" s="362"/>
      <c r="N210" s="362"/>
      <c r="O210" s="362"/>
      <c r="P210" s="362"/>
      <c r="Q210" s="362"/>
      <c r="R210" s="362"/>
      <c r="S210" s="362"/>
      <c r="T210" s="493"/>
      <c r="U210" s="362"/>
      <c r="V210" s="362"/>
      <c r="W210" s="362"/>
      <c r="X210" s="362"/>
      <c r="Y210" s="362"/>
      <c r="Z210" s="362"/>
      <c r="AA210" s="362"/>
      <c r="AB210" s="362"/>
      <c r="AC210" s="362"/>
      <c r="AD210" s="362"/>
      <c r="AE210" s="362"/>
      <c r="AF210" s="362"/>
      <c r="AG210" s="362"/>
      <c r="AH210" s="362"/>
      <c r="AI210" s="362"/>
      <c r="AJ210" s="362"/>
      <c r="AK210" s="362"/>
    </row>
    <row r="211" spans="1:37" ht="12.75" customHeight="1" x14ac:dyDescent="0.25">
      <c r="A211" s="362"/>
      <c r="B211" s="468"/>
      <c r="C211" s="362"/>
      <c r="D211" s="362"/>
      <c r="E211" s="362"/>
      <c r="F211" s="373"/>
      <c r="G211" s="362"/>
      <c r="H211" s="362"/>
      <c r="I211" s="362"/>
      <c r="J211" s="362"/>
      <c r="K211" s="362"/>
      <c r="L211" s="362"/>
      <c r="M211" s="362"/>
      <c r="N211" s="362"/>
      <c r="O211" s="362"/>
      <c r="P211" s="362"/>
      <c r="Q211" s="362"/>
      <c r="R211" s="362"/>
      <c r="S211" s="362"/>
      <c r="T211" s="493"/>
      <c r="U211" s="362"/>
      <c r="V211" s="362"/>
      <c r="W211" s="362"/>
      <c r="X211" s="362"/>
      <c r="Y211" s="362"/>
      <c r="Z211" s="362"/>
      <c r="AA211" s="362"/>
      <c r="AB211" s="362"/>
      <c r="AC211" s="362"/>
      <c r="AD211" s="362"/>
      <c r="AE211" s="362"/>
      <c r="AF211" s="362"/>
      <c r="AG211" s="362"/>
      <c r="AH211" s="362"/>
      <c r="AI211" s="362"/>
      <c r="AJ211" s="362"/>
      <c r="AK211" s="362"/>
    </row>
    <row r="212" spans="1:37" ht="12.75" customHeight="1" x14ac:dyDescent="0.25">
      <c r="A212" s="362"/>
      <c r="B212" s="468"/>
      <c r="C212" s="362"/>
      <c r="D212" s="362"/>
      <c r="E212" s="362"/>
      <c r="F212" s="373"/>
      <c r="G212" s="362"/>
      <c r="H212" s="362"/>
      <c r="I212" s="362"/>
      <c r="J212" s="362"/>
      <c r="K212" s="362"/>
      <c r="L212" s="362"/>
      <c r="M212" s="362"/>
      <c r="N212" s="362"/>
      <c r="O212" s="362"/>
      <c r="P212" s="362"/>
      <c r="Q212" s="362"/>
      <c r="R212" s="362"/>
      <c r="S212" s="362"/>
      <c r="T212" s="493"/>
      <c r="U212" s="362"/>
      <c r="V212" s="362"/>
      <c r="W212" s="362"/>
      <c r="X212" s="362"/>
      <c r="Y212" s="362"/>
      <c r="Z212" s="362"/>
      <c r="AA212" s="362"/>
      <c r="AB212" s="362"/>
      <c r="AC212" s="362"/>
      <c r="AD212" s="362"/>
      <c r="AE212" s="362"/>
      <c r="AF212" s="362"/>
      <c r="AG212" s="362"/>
      <c r="AH212" s="362"/>
      <c r="AI212" s="362"/>
      <c r="AJ212" s="362"/>
      <c r="AK212" s="362"/>
    </row>
    <row r="213" spans="1:37" ht="12.75" customHeight="1" x14ac:dyDescent="0.25">
      <c r="A213" s="362"/>
      <c r="B213" s="468"/>
      <c r="C213" s="362"/>
      <c r="D213" s="362"/>
      <c r="E213" s="362"/>
      <c r="F213" s="373"/>
      <c r="G213" s="362"/>
      <c r="H213" s="362"/>
      <c r="I213" s="362"/>
      <c r="J213" s="362"/>
      <c r="K213" s="362"/>
      <c r="L213" s="362"/>
      <c r="M213" s="362"/>
      <c r="N213" s="362"/>
      <c r="O213" s="362"/>
      <c r="P213" s="362"/>
      <c r="Q213" s="362"/>
      <c r="R213" s="362"/>
      <c r="S213" s="362"/>
      <c r="T213" s="493"/>
      <c r="U213" s="362"/>
      <c r="V213" s="362"/>
      <c r="W213" s="362"/>
      <c r="X213" s="362"/>
      <c r="Y213" s="362"/>
      <c r="Z213" s="362"/>
      <c r="AA213" s="362"/>
      <c r="AB213" s="362"/>
      <c r="AC213" s="362"/>
      <c r="AD213" s="362"/>
      <c r="AE213" s="362"/>
      <c r="AF213" s="362"/>
      <c r="AG213" s="362"/>
      <c r="AH213" s="362"/>
      <c r="AI213" s="362"/>
      <c r="AJ213" s="362"/>
      <c r="AK213" s="362"/>
    </row>
    <row r="214" spans="1:37" ht="12.75" customHeight="1" x14ac:dyDescent="0.25">
      <c r="A214" s="362"/>
      <c r="B214" s="468"/>
      <c r="C214" s="362"/>
      <c r="D214" s="362"/>
      <c r="E214" s="362"/>
      <c r="F214" s="373"/>
      <c r="G214" s="362"/>
      <c r="H214" s="362"/>
      <c r="I214" s="362"/>
      <c r="J214" s="362"/>
      <c r="K214" s="362"/>
      <c r="L214" s="362"/>
      <c r="M214" s="362"/>
      <c r="N214" s="362"/>
      <c r="O214" s="362"/>
      <c r="P214" s="362"/>
      <c r="Q214" s="362"/>
      <c r="R214" s="362"/>
      <c r="S214" s="362"/>
      <c r="T214" s="493"/>
      <c r="U214" s="362"/>
      <c r="V214" s="362"/>
      <c r="W214" s="362"/>
      <c r="X214" s="362"/>
      <c r="Y214" s="362"/>
      <c r="Z214" s="362"/>
      <c r="AA214" s="362"/>
      <c r="AB214" s="362"/>
      <c r="AC214" s="362"/>
      <c r="AD214" s="362"/>
      <c r="AE214" s="362"/>
      <c r="AF214" s="362"/>
      <c r="AG214" s="362"/>
      <c r="AH214" s="362"/>
      <c r="AI214" s="362"/>
      <c r="AJ214" s="362"/>
      <c r="AK214" s="362"/>
    </row>
    <row r="215" spans="1:37" ht="12.75" customHeight="1" x14ac:dyDescent="0.25">
      <c r="A215" s="362"/>
      <c r="B215" s="468"/>
      <c r="C215" s="362"/>
      <c r="D215" s="362"/>
      <c r="E215" s="362"/>
      <c r="F215" s="373"/>
      <c r="G215" s="362"/>
      <c r="H215" s="362"/>
      <c r="I215" s="362"/>
      <c r="J215" s="362"/>
      <c r="K215" s="362"/>
      <c r="L215" s="362"/>
      <c r="M215" s="362"/>
      <c r="N215" s="362"/>
      <c r="O215" s="362"/>
      <c r="P215" s="362"/>
      <c r="Q215" s="362"/>
      <c r="R215" s="362"/>
      <c r="S215" s="362"/>
      <c r="T215" s="493"/>
      <c r="U215" s="362"/>
      <c r="V215" s="362"/>
      <c r="W215" s="362"/>
      <c r="X215" s="362"/>
      <c r="Y215" s="362"/>
      <c r="Z215" s="362"/>
      <c r="AA215" s="362"/>
      <c r="AB215" s="362"/>
      <c r="AC215" s="362"/>
      <c r="AD215" s="362"/>
      <c r="AE215" s="362"/>
      <c r="AF215" s="362"/>
      <c r="AG215" s="362"/>
      <c r="AH215" s="362"/>
      <c r="AI215" s="362"/>
      <c r="AJ215" s="362"/>
      <c r="AK215" s="362"/>
    </row>
    <row r="216" spans="1:37" ht="12.75" customHeight="1" x14ac:dyDescent="0.25">
      <c r="A216" s="362"/>
      <c r="B216" s="468"/>
      <c r="C216" s="362"/>
      <c r="D216" s="362"/>
      <c r="E216" s="362"/>
      <c r="F216" s="373"/>
      <c r="G216" s="362"/>
      <c r="H216" s="362"/>
      <c r="I216" s="362"/>
      <c r="J216" s="362"/>
      <c r="K216" s="362"/>
      <c r="L216" s="362"/>
      <c r="M216" s="362"/>
      <c r="N216" s="362"/>
      <c r="O216" s="362"/>
      <c r="P216" s="362"/>
      <c r="Q216" s="362"/>
      <c r="R216" s="362"/>
      <c r="S216" s="362"/>
      <c r="T216" s="493"/>
      <c r="U216" s="362"/>
      <c r="V216" s="362"/>
      <c r="W216" s="362"/>
      <c r="X216" s="362"/>
      <c r="Y216" s="362"/>
      <c r="Z216" s="362"/>
      <c r="AA216" s="362"/>
      <c r="AB216" s="362"/>
      <c r="AC216" s="362"/>
      <c r="AD216" s="362"/>
      <c r="AE216" s="362"/>
      <c r="AF216" s="362"/>
      <c r="AG216" s="362"/>
      <c r="AH216" s="362"/>
      <c r="AI216" s="362"/>
      <c r="AJ216" s="362"/>
      <c r="AK216" s="362"/>
    </row>
    <row r="217" spans="1:37" ht="12.75" customHeight="1" x14ac:dyDescent="0.25">
      <c r="A217" s="362"/>
      <c r="B217" s="468"/>
      <c r="C217" s="362"/>
      <c r="D217" s="362"/>
      <c r="E217" s="362"/>
      <c r="F217" s="373"/>
      <c r="G217" s="362"/>
      <c r="H217" s="362"/>
      <c r="I217" s="362"/>
      <c r="J217" s="362"/>
      <c r="K217" s="362"/>
      <c r="L217" s="362"/>
      <c r="M217" s="362"/>
      <c r="N217" s="362"/>
      <c r="O217" s="362"/>
      <c r="P217" s="362"/>
      <c r="Q217" s="362"/>
      <c r="R217" s="362"/>
      <c r="S217" s="362"/>
      <c r="T217" s="493"/>
      <c r="U217" s="362"/>
      <c r="V217" s="362"/>
      <c r="W217" s="362"/>
      <c r="X217" s="362"/>
      <c r="Y217" s="362"/>
      <c r="Z217" s="362"/>
      <c r="AA217" s="362"/>
      <c r="AB217" s="362"/>
      <c r="AC217" s="362"/>
      <c r="AD217" s="362"/>
      <c r="AE217" s="362"/>
      <c r="AF217" s="362"/>
      <c r="AG217" s="362"/>
      <c r="AH217" s="362"/>
      <c r="AI217" s="362"/>
      <c r="AJ217" s="362"/>
      <c r="AK217" s="362"/>
    </row>
    <row r="218" spans="1:37" ht="12.75" customHeight="1" x14ac:dyDescent="0.25">
      <c r="A218" s="362"/>
      <c r="B218" s="468"/>
      <c r="C218" s="362"/>
      <c r="D218" s="362"/>
      <c r="E218" s="362"/>
      <c r="F218" s="373"/>
      <c r="G218" s="362"/>
      <c r="H218" s="362"/>
      <c r="I218" s="362"/>
      <c r="J218" s="362"/>
      <c r="K218" s="362"/>
      <c r="L218" s="362"/>
      <c r="M218" s="362"/>
      <c r="N218" s="362"/>
      <c r="O218" s="362"/>
      <c r="P218" s="362"/>
      <c r="Q218" s="362"/>
      <c r="R218" s="362"/>
      <c r="S218" s="362"/>
      <c r="T218" s="493"/>
      <c r="U218" s="362"/>
      <c r="V218" s="362"/>
      <c r="W218" s="362"/>
      <c r="X218" s="362"/>
      <c r="Y218" s="362"/>
      <c r="Z218" s="362"/>
      <c r="AA218" s="362"/>
      <c r="AB218" s="362"/>
      <c r="AC218" s="362"/>
      <c r="AD218" s="362"/>
      <c r="AE218" s="362"/>
      <c r="AF218" s="362"/>
      <c r="AG218" s="362"/>
      <c r="AH218" s="362"/>
      <c r="AI218" s="362"/>
      <c r="AJ218" s="362"/>
      <c r="AK218" s="362"/>
    </row>
    <row r="219" spans="1:37" ht="12.75" customHeight="1" x14ac:dyDescent="0.25">
      <c r="A219" s="362"/>
      <c r="B219" s="468"/>
      <c r="C219" s="362"/>
      <c r="D219" s="362"/>
      <c r="E219" s="362"/>
      <c r="F219" s="373"/>
      <c r="G219" s="362"/>
      <c r="H219" s="362"/>
      <c r="I219" s="362"/>
      <c r="J219" s="362"/>
      <c r="K219" s="362"/>
      <c r="L219" s="362"/>
      <c r="M219" s="362"/>
      <c r="N219" s="362"/>
      <c r="O219" s="362"/>
      <c r="P219" s="362"/>
      <c r="Q219" s="362"/>
      <c r="R219" s="362"/>
      <c r="S219" s="362"/>
      <c r="T219" s="493"/>
      <c r="U219" s="362"/>
      <c r="V219" s="362"/>
      <c r="W219" s="362"/>
      <c r="X219" s="362"/>
      <c r="Y219" s="362"/>
      <c r="Z219" s="362"/>
      <c r="AA219" s="362"/>
      <c r="AB219" s="362"/>
      <c r="AC219" s="362"/>
      <c r="AD219" s="362"/>
      <c r="AE219" s="362"/>
      <c r="AF219" s="362"/>
      <c r="AG219" s="362"/>
      <c r="AH219" s="362"/>
      <c r="AI219" s="362"/>
      <c r="AJ219" s="362"/>
      <c r="AK219" s="362"/>
    </row>
    <row r="220" spans="1:37" ht="12.75" customHeight="1" x14ac:dyDescent="0.25">
      <c r="A220" s="362"/>
      <c r="B220" s="468"/>
      <c r="C220" s="362"/>
      <c r="D220" s="362"/>
      <c r="E220" s="362"/>
      <c r="F220" s="373"/>
      <c r="G220" s="362"/>
      <c r="H220" s="362"/>
      <c r="I220" s="362"/>
      <c r="J220" s="362"/>
      <c r="K220" s="362"/>
      <c r="L220" s="362"/>
      <c r="M220" s="362"/>
      <c r="N220" s="362"/>
      <c r="O220" s="362"/>
      <c r="P220" s="362"/>
      <c r="Q220" s="362"/>
      <c r="R220" s="362"/>
      <c r="S220" s="362"/>
      <c r="T220" s="493"/>
      <c r="U220" s="362"/>
      <c r="V220" s="362"/>
      <c r="W220" s="362"/>
      <c r="X220" s="362"/>
      <c r="Y220" s="362"/>
      <c r="Z220" s="362"/>
      <c r="AA220" s="362"/>
      <c r="AB220" s="362"/>
      <c r="AC220" s="362"/>
      <c r="AD220" s="362"/>
      <c r="AE220" s="362"/>
      <c r="AF220" s="362"/>
      <c r="AG220" s="362"/>
      <c r="AH220" s="362"/>
      <c r="AI220" s="362"/>
      <c r="AJ220" s="362"/>
      <c r="AK220" s="362"/>
    </row>
    <row r="221" spans="1:37" ht="12.75" customHeight="1" x14ac:dyDescent="0.25">
      <c r="A221" s="362"/>
      <c r="B221" s="468"/>
      <c r="C221" s="362"/>
      <c r="D221" s="362"/>
      <c r="E221" s="362"/>
      <c r="F221" s="373"/>
      <c r="G221" s="362"/>
      <c r="H221" s="362"/>
      <c r="I221" s="362"/>
      <c r="J221" s="362"/>
      <c r="K221" s="362"/>
      <c r="L221" s="362"/>
      <c r="M221" s="362"/>
      <c r="N221" s="362"/>
      <c r="O221" s="362"/>
      <c r="P221" s="362"/>
      <c r="Q221" s="362"/>
      <c r="R221" s="362"/>
      <c r="S221" s="362"/>
      <c r="T221" s="493"/>
      <c r="U221" s="362"/>
      <c r="V221" s="362"/>
      <c r="W221" s="362"/>
      <c r="X221" s="362"/>
      <c r="Y221" s="362"/>
      <c r="Z221" s="362"/>
      <c r="AA221" s="362"/>
      <c r="AB221" s="362"/>
      <c r="AC221" s="362"/>
      <c r="AD221" s="362"/>
      <c r="AE221" s="362"/>
      <c r="AF221" s="362"/>
      <c r="AG221" s="362"/>
      <c r="AH221" s="362"/>
      <c r="AI221" s="362"/>
      <c r="AJ221" s="362"/>
      <c r="AK221" s="362"/>
    </row>
    <row r="222" spans="1:37" ht="12.75" customHeight="1" x14ac:dyDescent="0.25">
      <c r="A222" s="362"/>
      <c r="B222" s="468"/>
      <c r="C222" s="362"/>
      <c r="D222" s="362"/>
      <c r="E222" s="362"/>
      <c r="F222" s="373"/>
      <c r="G222" s="362"/>
      <c r="H222" s="362"/>
      <c r="I222" s="362"/>
      <c r="J222" s="362"/>
      <c r="K222" s="362"/>
      <c r="L222" s="362"/>
      <c r="M222" s="362"/>
      <c r="N222" s="362"/>
      <c r="O222" s="362"/>
      <c r="P222" s="362"/>
      <c r="Q222" s="362"/>
      <c r="R222" s="362"/>
      <c r="S222" s="362"/>
      <c r="T222" s="493"/>
      <c r="U222" s="362"/>
      <c r="V222" s="362"/>
      <c r="W222" s="362"/>
      <c r="X222" s="362"/>
      <c r="Y222" s="362"/>
      <c r="Z222" s="362"/>
      <c r="AA222" s="362"/>
      <c r="AB222" s="362"/>
      <c r="AC222" s="362"/>
      <c r="AD222" s="362"/>
      <c r="AE222" s="362"/>
      <c r="AF222" s="362"/>
      <c r="AG222" s="362"/>
      <c r="AH222" s="362"/>
      <c r="AI222" s="362"/>
      <c r="AJ222" s="362"/>
      <c r="AK222" s="362"/>
    </row>
    <row r="223" spans="1:37" ht="12.75" customHeight="1" x14ac:dyDescent="0.25">
      <c r="A223" s="362"/>
      <c r="B223" s="468"/>
      <c r="C223" s="362"/>
      <c r="D223" s="362"/>
      <c r="E223" s="362"/>
      <c r="F223" s="373"/>
      <c r="G223" s="362"/>
      <c r="H223" s="362"/>
      <c r="I223" s="362"/>
      <c r="J223" s="362"/>
      <c r="K223" s="362"/>
      <c r="L223" s="362"/>
      <c r="M223" s="362"/>
      <c r="N223" s="362"/>
      <c r="O223" s="362"/>
      <c r="P223" s="362"/>
      <c r="Q223" s="362"/>
      <c r="R223" s="362"/>
      <c r="S223" s="362"/>
      <c r="T223" s="493"/>
      <c r="U223" s="362"/>
      <c r="V223" s="362"/>
      <c r="W223" s="362"/>
      <c r="X223" s="362"/>
      <c r="Y223" s="362"/>
      <c r="Z223" s="362"/>
      <c r="AA223" s="362"/>
      <c r="AB223" s="362"/>
      <c r="AC223" s="362"/>
      <c r="AD223" s="362"/>
      <c r="AE223" s="362"/>
      <c r="AF223" s="362"/>
      <c r="AG223" s="362"/>
      <c r="AH223" s="362"/>
      <c r="AI223" s="362"/>
      <c r="AJ223" s="362"/>
      <c r="AK223" s="362"/>
    </row>
    <row r="224" spans="1:37" ht="12.75" customHeight="1" x14ac:dyDescent="0.25">
      <c r="A224" s="362"/>
      <c r="B224" s="468"/>
      <c r="C224" s="362"/>
      <c r="D224" s="362"/>
      <c r="E224" s="362"/>
      <c r="F224" s="373"/>
      <c r="G224" s="362"/>
      <c r="H224" s="362"/>
      <c r="I224" s="362"/>
      <c r="J224" s="362"/>
      <c r="K224" s="362"/>
      <c r="L224" s="362"/>
      <c r="M224" s="362"/>
      <c r="N224" s="362"/>
      <c r="O224" s="362"/>
      <c r="P224" s="362"/>
      <c r="Q224" s="362"/>
      <c r="R224" s="362"/>
      <c r="S224" s="362"/>
      <c r="T224" s="493"/>
      <c r="U224" s="362"/>
      <c r="V224" s="362"/>
      <c r="W224" s="362"/>
      <c r="X224" s="362"/>
      <c r="Y224" s="362"/>
      <c r="Z224" s="362"/>
      <c r="AA224" s="362"/>
      <c r="AB224" s="362"/>
      <c r="AC224" s="362"/>
      <c r="AD224" s="362"/>
      <c r="AE224" s="362"/>
      <c r="AF224" s="362"/>
      <c r="AG224" s="362"/>
      <c r="AH224" s="362"/>
      <c r="AI224" s="362"/>
      <c r="AJ224" s="362"/>
      <c r="AK224" s="362"/>
    </row>
    <row r="225" spans="1:37" ht="12.75" customHeight="1" x14ac:dyDescent="0.25">
      <c r="A225" s="362"/>
      <c r="B225" s="468"/>
      <c r="C225" s="362"/>
      <c r="D225" s="362"/>
      <c r="E225" s="362"/>
      <c r="F225" s="373"/>
      <c r="G225" s="362"/>
      <c r="H225" s="362"/>
      <c r="I225" s="362"/>
      <c r="J225" s="362"/>
      <c r="K225" s="362"/>
      <c r="L225" s="362"/>
      <c r="M225" s="362"/>
      <c r="N225" s="362"/>
      <c r="O225" s="362"/>
      <c r="P225" s="362"/>
      <c r="Q225" s="362"/>
      <c r="R225" s="362"/>
      <c r="S225" s="362"/>
      <c r="T225" s="493"/>
      <c r="U225" s="362"/>
      <c r="V225" s="362"/>
      <c r="W225" s="362"/>
      <c r="X225" s="362"/>
      <c r="Y225" s="362"/>
      <c r="Z225" s="362"/>
      <c r="AA225" s="362"/>
      <c r="AB225" s="362"/>
      <c r="AC225" s="362"/>
      <c r="AD225" s="362"/>
      <c r="AE225" s="362"/>
      <c r="AF225" s="362"/>
      <c r="AG225" s="362"/>
      <c r="AH225" s="362"/>
      <c r="AI225" s="362"/>
      <c r="AJ225" s="362"/>
      <c r="AK225" s="362"/>
    </row>
    <row r="226" spans="1:37" ht="12.75" customHeight="1" x14ac:dyDescent="0.25">
      <c r="A226" s="362"/>
      <c r="B226" s="468"/>
      <c r="C226" s="362"/>
      <c r="D226" s="362"/>
      <c r="E226" s="362"/>
      <c r="F226" s="373"/>
      <c r="G226" s="362"/>
      <c r="H226" s="362"/>
      <c r="I226" s="362"/>
      <c r="J226" s="362"/>
      <c r="K226" s="362"/>
      <c r="L226" s="362"/>
      <c r="M226" s="362"/>
      <c r="N226" s="362"/>
      <c r="O226" s="362"/>
      <c r="P226" s="362"/>
      <c r="Q226" s="362"/>
      <c r="R226" s="362"/>
      <c r="S226" s="362"/>
      <c r="T226" s="493"/>
      <c r="U226" s="362"/>
      <c r="V226" s="362"/>
      <c r="W226" s="362"/>
      <c r="X226" s="362"/>
      <c r="Y226" s="362"/>
      <c r="Z226" s="362"/>
      <c r="AA226" s="362"/>
      <c r="AB226" s="362"/>
      <c r="AC226" s="362"/>
      <c r="AD226" s="362"/>
      <c r="AE226" s="362"/>
      <c r="AF226" s="362"/>
      <c r="AG226" s="362"/>
      <c r="AH226" s="362"/>
      <c r="AI226" s="362"/>
      <c r="AJ226" s="362"/>
      <c r="AK226" s="362"/>
    </row>
    <row r="227" spans="1:37" ht="12.75" customHeight="1" x14ac:dyDescent="0.25">
      <c r="A227" s="362"/>
      <c r="B227" s="468"/>
      <c r="C227" s="362"/>
      <c r="D227" s="362"/>
      <c r="E227" s="362"/>
      <c r="F227" s="373"/>
      <c r="G227" s="362"/>
      <c r="H227" s="362"/>
      <c r="I227" s="362"/>
      <c r="J227" s="362"/>
      <c r="K227" s="362"/>
      <c r="L227" s="362"/>
      <c r="M227" s="362"/>
      <c r="N227" s="362"/>
      <c r="O227" s="362"/>
      <c r="P227" s="362"/>
      <c r="Q227" s="362"/>
      <c r="R227" s="362"/>
      <c r="S227" s="362"/>
      <c r="T227" s="493"/>
      <c r="U227" s="362"/>
      <c r="V227" s="362"/>
      <c r="W227" s="362"/>
      <c r="X227" s="362"/>
      <c r="Y227" s="362"/>
      <c r="Z227" s="362"/>
      <c r="AA227" s="362"/>
      <c r="AB227" s="362"/>
      <c r="AC227" s="362"/>
      <c r="AD227" s="362"/>
      <c r="AE227" s="362"/>
      <c r="AF227" s="362"/>
      <c r="AG227" s="362"/>
      <c r="AH227" s="362"/>
      <c r="AI227" s="362"/>
      <c r="AJ227" s="362"/>
      <c r="AK227" s="362"/>
    </row>
    <row r="228" spans="1:37" ht="12.75" customHeight="1" x14ac:dyDescent="0.25">
      <c r="A228" s="362"/>
      <c r="B228" s="468"/>
      <c r="C228" s="362"/>
      <c r="D228" s="362"/>
      <c r="E228" s="362"/>
      <c r="F228" s="373"/>
      <c r="G228" s="362"/>
      <c r="H228" s="362"/>
      <c r="I228" s="362"/>
      <c r="J228" s="362"/>
      <c r="K228" s="362"/>
      <c r="L228" s="362"/>
      <c r="M228" s="362"/>
      <c r="N228" s="362"/>
      <c r="O228" s="362"/>
      <c r="P228" s="362"/>
      <c r="Q228" s="362"/>
      <c r="R228" s="362"/>
      <c r="S228" s="362"/>
      <c r="T228" s="493"/>
      <c r="U228" s="362"/>
      <c r="V228" s="362"/>
      <c r="W228" s="362"/>
      <c r="X228" s="362"/>
      <c r="Y228" s="362"/>
      <c r="Z228" s="362"/>
      <c r="AA228" s="362"/>
      <c r="AB228" s="362"/>
      <c r="AC228" s="362"/>
      <c r="AD228" s="362"/>
      <c r="AE228" s="362"/>
      <c r="AF228" s="362"/>
      <c r="AG228" s="362"/>
      <c r="AH228" s="362"/>
      <c r="AI228" s="362"/>
      <c r="AJ228" s="362"/>
      <c r="AK228" s="362"/>
    </row>
    <row r="229" spans="1:37" ht="12.75" customHeight="1" x14ac:dyDescent="0.25">
      <c r="A229" s="362"/>
      <c r="B229" s="468"/>
      <c r="C229" s="362"/>
      <c r="D229" s="362"/>
      <c r="E229" s="362"/>
      <c r="F229" s="373"/>
      <c r="G229" s="362"/>
      <c r="H229" s="362"/>
      <c r="I229" s="362"/>
      <c r="J229" s="362"/>
      <c r="K229" s="362"/>
      <c r="L229" s="362"/>
      <c r="M229" s="362"/>
      <c r="N229" s="362"/>
      <c r="O229" s="362"/>
      <c r="P229" s="362"/>
      <c r="Q229" s="362"/>
      <c r="R229" s="362"/>
      <c r="S229" s="362"/>
      <c r="T229" s="493"/>
      <c r="U229" s="362"/>
      <c r="V229" s="362"/>
      <c r="W229" s="362"/>
      <c r="X229" s="362"/>
      <c r="Y229" s="362"/>
      <c r="Z229" s="362"/>
      <c r="AA229" s="362"/>
      <c r="AB229" s="362"/>
      <c r="AC229" s="362"/>
      <c r="AD229" s="362"/>
      <c r="AE229" s="362"/>
      <c r="AF229" s="362"/>
      <c r="AG229" s="362"/>
      <c r="AH229" s="362"/>
      <c r="AI229" s="362"/>
      <c r="AJ229" s="362"/>
      <c r="AK229" s="362"/>
    </row>
    <row r="230" spans="1:37" ht="12.75" customHeight="1" x14ac:dyDescent="0.25">
      <c r="A230" s="362"/>
      <c r="B230" s="468"/>
      <c r="C230" s="362"/>
      <c r="D230" s="362"/>
      <c r="E230" s="362"/>
      <c r="F230" s="373"/>
      <c r="G230" s="362"/>
      <c r="H230" s="362"/>
      <c r="I230" s="362"/>
      <c r="J230" s="362"/>
      <c r="K230" s="362"/>
      <c r="L230" s="362"/>
      <c r="M230" s="362"/>
      <c r="N230" s="362"/>
      <c r="O230" s="362"/>
      <c r="P230" s="362"/>
      <c r="Q230" s="362"/>
      <c r="R230" s="362"/>
      <c r="S230" s="362"/>
      <c r="T230" s="493"/>
      <c r="U230" s="362"/>
      <c r="V230" s="362"/>
      <c r="W230" s="362"/>
      <c r="X230" s="362"/>
      <c r="Y230" s="362"/>
      <c r="Z230" s="362"/>
      <c r="AA230" s="362"/>
      <c r="AB230" s="362"/>
      <c r="AC230" s="362"/>
      <c r="AD230" s="362"/>
      <c r="AE230" s="362"/>
      <c r="AF230" s="362"/>
      <c r="AG230" s="362"/>
      <c r="AH230" s="362"/>
      <c r="AI230" s="362"/>
      <c r="AJ230" s="362"/>
      <c r="AK230" s="362"/>
    </row>
    <row r="231" spans="1:37" ht="12.75" customHeight="1" x14ac:dyDescent="0.25">
      <c r="A231" s="362"/>
      <c r="B231" s="468"/>
      <c r="C231" s="362"/>
      <c r="D231" s="362"/>
      <c r="E231" s="362"/>
      <c r="F231" s="373"/>
      <c r="G231" s="362"/>
      <c r="H231" s="362"/>
      <c r="I231" s="362"/>
      <c r="J231" s="362"/>
      <c r="K231" s="362"/>
      <c r="L231" s="362"/>
      <c r="M231" s="362"/>
      <c r="N231" s="362"/>
      <c r="O231" s="362"/>
      <c r="P231" s="362"/>
      <c r="Q231" s="362"/>
      <c r="R231" s="362"/>
      <c r="S231" s="362"/>
      <c r="T231" s="493"/>
      <c r="U231" s="362"/>
      <c r="V231" s="362"/>
      <c r="W231" s="362"/>
      <c r="X231" s="362"/>
      <c r="Y231" s="362"/>
      <c r="Z231" s="362"/>
      <c r="AA231" s="362"/>
      <c r="AB231" s="362"/>
      <c r="AC231" s="362"/>
      <c r="AD231" s="362"/>
      <c r="AE231" s="362"/>
      <c r="AF231" s="362"/>
      <c r="AG231" s="362"/>
      <c r="AH231" s="362"/>
      <c r="AI231" s="362"/>
      <c r="AJ231" s="362"/>
      <c r="AK231" s="362"/>
    </row>
    <row r="232" spans="1:37" ht="12.75" customHeight="1" x14ac:dyDescent="0.25">
      <c r="A232" s="362"/>
      <c r="B232" s="468"/>
      <c r="C232" s="362"/>
      <c r="D232" s="362"/>
      <c r="E232" s="362"/>
      <c r="F232" s="373"/>
      <c r="G232" s="362"/>
      <c r="H232" s="362"/>
      <c r="I232" s="362"/>
      <c r="J232" s="362"/>
      <c r="K232" s="362"/>
      <c r="L232" s="362"/>
      <c r="M232" s="362"/>
      <c r="N232" s="362"/>
      <c r="O232" s="362"/>
      <c r="P232" s="362"/>
      <c r="Q232" s="362"/>
      <c r="R232" s="362"/>
      <c r="S232" s="362"/>
      <c r="T232" s="493"/>
      <c r="U232" s="362"/>
      <c r="V232" s="362"/>
      <c r="W232" s="362"/>
      <c r="X232" s="362"/>
      <c r="Y232" s="362"/>
      <c r="Z232" s="362"/>
      <c r="AA232" s="362"/>
      <c r="AB232" s="362"/>
      <c r="AC232" s="362"/>
      <c r="AD232" s="362"/>
      <c r="AE232" s="362"/>
      <c r="AF232" s="362"/>
      <c r="AG232" s="362"/>
      <c r="AH232" s="362"/>
      <c r="AI232" s="362"/>
      <c r="AJ232" s="362"/>
      <c r="AK232" s="362"/>
    </row>
    <row r="233" spans="1:37" ht="12.75" customHeight="1" x14ac:dyDescent="0.25">
      <c r="A233" s="362"/>
      <c r="B233" s="468"/>
      <c r="C233" s="362"/>
      <c r="D233" s="362"/>
      <c r="E233" s="362"/>
      <c r="F233" s="373"/>
      <c r="G233" s="362"/>
      <c r="H233" s="362"/>
      <c r="I233" s="362"/>
      <c r="J233" s="362"/>
      <c r="K233" s="362"/>
      <c r="L233" s="362"/>
      <c r="M233" s="362"/>
      <c r="N233" s="362"/>
      <c r="O233" s="362"/>
      <c r="P233" s="362"/>
      <c r="Q233" s="362"/>
      <c r="R233" s="362"/>
      <c r="S233" s="362"/>
      <c r="T233" s="493"/>
      <c r="U233" s="362"/>
      <c r="V233" s="362"/>
      <c r="W233" s="362"/>
      <c r="X233" s="362"/>
      <c r="Y233" s="362"/>
      <c r="Z233" s="362"/>
      <c r="AA233" s="362"/>
      <c r="AB233" s="362"/>
      <c r="AC233" s="362"/>
      <c r="AD233" s="362"/>
      <c r="AE233" s="362"/>
      <c r="AF233" s="362"/>
      <c r="AG233" s="362"/>
      <c r="AH233" s="362"/>
      <c r="AI233" s="362"/>
      <c r="AJ233" s="362"/>
      <c r="AK233" s="362"/>
    </row>
    <row r="234" spans="1:37" ht="12.75" customHeight="1" x14ac:dyDescent="0.25">
      <c r="A234" s="362"/>
      <c r="B234" s="468"/>
      <c r="C234" s="362"/>
      <c r="D234" s="362"/>
      <c r="E234" s="362"/>
      <c r="F234" s="373"/>
      <c r="G234" s="362"/>
      <c r="H234" s="362"/>
      <c r="I234" s="362"/>
      <c r="J234" s="362"/>
      <c r="K234" s="362"/>
      <c r="L234" s="362"/>
      <c r="M234" s="362"/>
      <c r="N234" s="362"/>
      <c r="O234" s="362"/>
      <c r="P234" s="362"/>
      <c r="Q234" s="362"/>
      <c r="R234" s="362"/>
      <c r="S234" s="362"/>
      <c r="T234" s="493"/>
      <c r="U234" s="362"/>
      <c r="V234" s="362"/>
      <c r="W234" s="362"/>
      <c r="X234" s="362"/>
      <c r="Y234" s="362"/>
      <c r="Z234" s="362"/>
      <c r="AA234" s="362"/>
      <c r="AB234" s="362"/>
      <c r="AC234" s="362"/>
      <c r="AD234" s="362"/>
      <c r="AE234" s="362"/>
      <c r="AF234" s="362"/>
      <c r="AG234" s="362"/>
      <c r="AH234" s="362"/>
      <c r="AI234" s="362"/>
      <c r="AJ234" s="362"/>
      <c r="AK234" s="362"/>
    </row>
    <row r="235" spans="1:37" ht="12.75" customHeight="1" x14ac:dyDescent="0.25">
      <c r="A235" s="362"/>
      <c r="B235" s="468"/>
      <c r="C235" s="362"/>
      <c r="D235" s="362"/>
      <c r="E235" s="362"/>
      <c r="F235" s="373"/>
      <c r="G235" s="362"/>
      <c r="H235" s="362"/>
      <c r="I235" s="362"/>
      <c r="J235" s="362"/>
      <c r="K235" s="362"/>
      <c r="L235" s="362"/>
      <c r="M235" s="362"/>
      <c r="N235" s="362"/>
      <c r="O235" s="362"/>
      <c r="P235" s="362"/>
      <c r="Q235" s="362"/>
      <c r="R235" s="362"/>
      <c r="S235" s="362"/>
      <c r="T235" s="493"/>
      <c r="U235" s="362"/>
      <c r="V235" s="362"/>
      <c r="W235" s="362"/>
      <c r="X235" s="362"/>
      <c r="Y235" s="362"/>
      <c r="Z235" s="362"/>
      <c r="AA235" s="362"/>
      <c r="AB235" s="362"/>
      <c r="AC235" s="362"/>
      <c r="AD235" s="362"/>
      <c r="AE235" s="362"/>
      <c r="AF235" s="362"/>
      <c r="AG235" s="362"/>
      <c r="AH235" s="362"/>
      <c r="AI235" s="362"/>
      <c r="AJ235" s="362"/>
      <c r="AK235" s="362"/>
    </row>
    <row r="236" spans="1:37" ht="12.75" customHeight="1" x14ac:dyDescent="0.25">
      <c r="A236" s="362"/>
      <c r="B236" s="468"/>
      <c r="C236" s="362"/>
      <c r="D236" s="362"/>
      <c r="E236" s="362"/>
      <c r="F236" s="373"/>
      <c r="G236" s="362"/>
      <c r="H236" s="362"/>
      <c r="I236" s="362"/>
      <c r="J236" s="362"/>
      <c r="K236" s="362"/>
      <c r="L236" s="362"/>
      <c r="M236" s="362"/>
      <c r="N236" s="362"/>
      <c r="O236" s="362"/>
      <c r="P236" s="362"/>
      <c r="Q236" s="362"/>
      <c r="R236" s="362"/>
      <c r="S236" s="362"/>
      <c r="T236" s="493"/>
      <c r="U236" s="362"/>
      <c r="V236" s="362"/>
      <c r="W236" s="362"/>
      <c r="X236" s="362"/>
      <c r="Y236" s="362"/>
      <c r="Z236" s="362"/>
      <c r="AA236" s="362"/>
      <c r="AB236" s="362"/>
      <c r="AC236" s="362"/>
      <c r="AD236" s="362"/>
      <c r="AE236" s="362"/>
      <c r="AF236" s="362"/>
      <c r="AG236" s="362"/>
      <c r="AH236" s="362"/>
      <c r="AI236" s="362"/>
      <c r="AJ236" s="362"/>
      <c r="AK236" s="362"/>
    </row>
    <row r="237" spans="1:37" ht="12.75" customHeight="1" x14ac:dyDescent="0.25">
      <c r="A237" s="362"/>
      <c r="B237" s="468"/>
      <c r="C237" s="362"/>
      <c r="D237" s="362"/>
      <c r="E237" s="362"/>
      <c r="F237" s="373"/>
      <c r="G237" s="362"/>
      <c r="H237" s="362"/>
      <c r="I237" s="362"/>
      <c r="J237" s="362"/>
      <c r="K237" s="362"/>
      <c r="L237" s="362"/>
      <c r="M237" s="362"/>
      <c r="N237" s="362"/>
      <c r="O237" s="362"/>
      <c r="P237" s="362"/>
      <c r="Q237" s="362"/>
      <c r="R237" s="362"/>
      <c r="S237" s="362"/>
      <c r="T237" s="493"/>
      <c r="U237" s="362"/>
      <c r="V237" s="362"/>
      <c r="W237" s="362"/>
      <c r="X237" s="362"/>
      <c r="Y237" s="362"/>
      <c r="Z237" s="362"/>
      <c r="AA237" s="362"/>
      <c r="AB237" s="362"/>
      <c r="AC237" s="362"/>
      <c r="AD237" s="362"/>
      <c r="AE237" s="362"/>
      <c r="AF237" s="362"/>
      <c r="AG237" s="362"/>
      <c r="AH237" s="362"/>
      <c r="AI237" s="362"/>
      <c r="AJ237" s="362"/>
      <c r="AK237" s="362"/>
    </row>
    <row r="238" spans="1:37" ht="12.75" customHeight="1" x14ac:dyDescent="0.25">
      <c r="A238" s="362"/>
      <c r="B238" s="468"/>
      <c r="C238" s="362"/>
      <c r="D238" s="362"/>
      <c r="E238" s="362"/>
      <c r="F238" s="373"/>
      <c r="G238" s="362"/>
      <c r="H238" s="362"/>
      <c r="I238" s="362"/>
      <c r="J238" s="362"/>
      <c r="K238" s="362"/>
      <c r="L238" s="362"/>
      <c r="M238" s="362"/>
      <c r="N238" s="362"/>
      <c r="O238" s="362"/>
      <c r="P238" s="362"/>
      <c r="Q238" s="362"/>
      <c r="R238" s="362"/>
      <c r="S238" s="362"/>
      <c r="T238" s="493"/>
      <c r="U238" s="362"/>
      <c r="V238" s="362"/>
      <c r="W238" s="362"/>
      <c r="X238" s="362"/>
      <c r="Y238" s="362"/>
      <c r="Z238" s="362"/>
      <c r="AA238" s="362"/>
      <c r="AB238" s="362"/>
      <c r="AC238" s="362"/>
      <c r="AD238" s="362"/>
      <c r="AE238" s="362"/>
      <c r="AF238" s="362"/>
      <c r="AG238" s="362"/>
      <c r="AH238" s="362"/>
      <c r="AI238" s="362"/>
      <c r="AJ238" s="362"/>
      <c r="AK238" s="362"/>
    </row>
    <row r="239" spans="1:37" ht="12.75" customHeight="1" x14ac:dyDescent="0.25">
      <c r="A239" s="362"/>
      <c r="B239" s="468"/>
      <c r="C239" s="362"/>
      <c r="D239" s="362"/>
      <c r="E239" s="362"/>
      <c r="F239" s="373"/>
      <c r="G239" s="362"/>
      <c r="H239" s="362"/>
      <c r="I239" s="362"/>
      <c r="J239" s="362"/>
      <c r="K239" s="362"/>
      <c r="L239" s="362"/>
      <c r="M239" s="362"/>
      <c r="N239" s="362"/>
      <c r="O239" s="362"/>
      <c r="P239" s="362"/>
      <c r="Q239" s="362"/>
      <c r="R239" s="362"/>
      <c r="S239" s="362"/>
      <c r="T239" s="493"/>
      <c r="U239" s="362"/>
      <c r="V239" s="362"/>
      <c r="W239" s="362"/>
      <c r="X239" s="362"/>
      <c r="Y239" s="362"/>
      <c r="Z239" s="362"/>
      <c r="AA239" s="362"/>
      <c r="AB239" s="362"/>
      <c r="AC239" s="362"/>
      <c r="AD239" s="362"/>
      <c r="AE239" s="362"/>
      <c r="AF239" s="362"/>
      <c r="AG239" s="362"/>
      <c r="AH239" s="362"/>
      <c r="AI239" s="362"/>
      <c r="AJ239" s="362"/>
      <c r="AK239" s="362"/>
    </row>
    <row r="240" spans="1:37" ht="12.75" customHeight="1" x14ac:dyDescent="0.25">
      <c r="A240" s="362"/>
      <c r="B240" s="468"/>
      <c r="C240" s="362"/>
      <c r="D240" s="362"/>
      <c r="E240" s="362"/>
      <c r="F240" s="373"/>
      <c r="G240" s="362"/>
      <c r="H240" s="362"/>
      <c r="I240" s="362"/>
      <c r="J240" s="362"/>
      <c r="K240" s="362"/>
      <c r="L240" s="362"/>
      <c r="M240" s="362"/>
      <c r="N240" s="362"/>
      <c r="O240" s="362"/>
      <c r="P240" s="362"/>
      <c r="Q240" s="362"/>
      <c r="R240" s="362"/>
      <c r="S240" s="362"/>
      <c r="T240" s="493"/>
      <c r="U240" s="362"/>
      <c r="V240" s="362"/>
      <c r="W240" s="362"/>
      <c r="X240" s="362"/>
      <c r="Y240" s="362"/>
      <c r="Z240" s="362"/>
      <c r="AA240" s="362"/>
      <c r="AB240" s="362"/>
      <c r="AC240" s="362"/>
      <c r="AD240" s="362"/>
      <c r="AE240" s="362"/>
      <c r="AF240" s="362"/>
      <c r="AG240" s="362"/>
      <c r="AH240" s="362"/>
      <c r="AI240" s="362"/>
      <c r="AJ240" s="362"/>
      <c r="AK240" s="362"/>
    </row>
    <row r="241" spans="1:37" ht="12.75" customHeight="1" x14ac:dyDescent="0.25">
      <c r="A241" s="362"/>
      <c r="B241" s="468"/>
      <c r="C241" s="362"/>
      <c r="D241" s="362"/>
      <c r="E241" s="362"/>
      <c r="F241" s="373"/>
      <c r="G241" s="362"/>
      <c r="H241" s="362"/>
      <c r="I241" s="362"/>
      <c r="J241" s="362"/>
      <c r="K241" s="362"/>
      <c r="L241" s="362"/>
      <c r="M241" s="362"/>
      <c r="N241" s="362"/>
      <c r="O241" s="362"/>
      <c r="P241" s="362"/>
      <c r="Q241" s="362"/>
      <c r="R241" s="362"/>
      <c r="S241" s="362"/>
      <c r="T241" s="493"/>
      <c r="U241" s="362"/>
      <c r="V241" s="362"/>
      <c r="W241" s="362"/>
      <c r="X241" s="362"/>
      <c r="Y241" s="362"/>
      <c r="Z241" s="362"/>
      <c r="AA241" s="362"/>
      <c r="AB241" s="362"/>
      <c r="AC241" s="362"/>
      <c r="AD241" s="362"/>
      <c r="AE241" s="362"/>
      <c r="AF241" s="362"/>
      <c r="AG241" s="362"/>
      <c r="AH241" s="362"/>
      <c r="AI241" s="362"/>
      <c r="AJ241" s="362"/>
      <c r="AK241" s="362"/>
    </row>
    <row r="242" spans="1:37" ht="12.75" customHeight="1" x14ac:dyDescent="0.25">
      <c r="A242" s="362"/>
      <c r="B242" s="468"/>
      <c r="C242" s="362"/>
      <c r="D242" s="362"/>
      <c r="E242" s="362"/>
      <c r="F242" s="373"/>
      <c r="G242" s="362"/>
      <c r="H242" s="362"/>
      <c r="I242" s="362"/>
      <c r="J242" s="362"/>
      <c r="K242" s="362"/>
      <c r="L242" s="362"/>
      <c r="M242" s="362"/>
      <c r="N242" s="362"/>
      <c r="O242" s="362"/>
      <c r="P242" s="362"/>
      <c r="Q242" s="362"/>
      <c r="R242" s="362"/>
      <c r="S242" s="362"/>
      <c r="T242" s="493"/>
      <c r="U242" s="362"/>
      <c r="V242" s="362"/>
      <c r="W242" s="362"/>
      <c r="X242" s="362"/>
      <c r="Y242" s="362"/>
      <c r="Z242" s="362"/>
      <c r="AA242" s="362"/>
      <c r="AB242" s="362"/>
      <c r="AC242" s="362"/>
      <c r="AD242" s="362"/>
      <c r="AE242" s="362"/>
      <c r="AF242" s="362"/>
      <c r="AG242" s="362"/>
      <c r="AH242" s="362"/>
      <c r="AI242" s="362"/>
      <c r="AJ242" s="362"/>
      <c r="AK242" s="362"/>
    </row>
    <row r="243" spans="1:37" ht="12.75" customHeight="1" x14ac:dyDescent="0.25">
      <c r="A243" s="362"/>
      <c r="B243" s="468"/>
      <c r="C243" s="362"/>
      <c r="D243" s="362"/>
      <c r="E243" s="362"/>
      <c r="F243" s="373"/>
      <c r="G243" s="362"/>
      <c r="H243" s="362"/>
      <c r="I243" s="362"/>
      <c r="J243" s="362"/>
      <c r="K243" s="362"/>
      <c r="L243" s="362"/>
      <c r="M243" s="362"/>
      <c r="N243" s="362"/>
      <c r="O243" s="362"/>
      <c r="P243" s="362"/>
      <c r="Q243" s="362"/>
      <c r="R243" s="362"/>
      <c r="S243" s="362"/>
      <c r="T243" s="493"/>
      <c r="U243" s="362"/>
      <c r="V243" s="362"/>
      <c r="W243" s="362"/>
      <c r="X243" s="362"/>
      <c r="Y243" s="362"/>
      <c r="Z243" s="362"/>
      <c r="AA243" s="362"/>
      <c r="AB243" s="362"/>
      <c r="AC243" s="362"/>
      <c r="AD243" s="362"/>
      <c r="AE243" s="362"/>
      <c r="AF243" s="362"/>
      <c r="AG243" s="362"/>
      <c r="AH243" s="362"/>
      <c r="AI243" s="362"/>
      <c r="AJ243" s="362"/>
      <c r="AK243" s="362"/>
    </row>
    <row r="244" spans="1:37" ht="12.75" customHeight="1" x14ac:dyDescent="0.25">
      <c r="A244" s="362"/>
      <c r="B244" s="468"/>
      <c r="C244" s="362"/>
      <c r="D244" s="362"/>
      <c r="E244" s="362"/>
      <c r="F244" s="373"/>
      <c r="G244" s="362"/>
      <c r="H244" s="362"/>
      <c r="I244" s="362"/>
      <c r="J244" s="362"/>
      <c r="K244" s="362"/>
      <c r="L244" s="362"/>
      <c r="M244" s="362"/>
      <c r="N244" s="362"/>
      <c r="O244" s="362"/>
      <c r="P244" s="362"/>
      <c r="Q244" s="362"/>
      <c r="R244" s="362"/>
      <c r="S244" s="362"/>
      <c r="T244" s="493"/>
      <c r="U244" s="362"/>
      <c r="V244" s="362"/>
      <c r="W244" s="362"/>
      <c r="X244" s="362"/>
      <c r="Y244" s="362"/>
      <c r="Z244" s="362"/>
      <c r="AA244" s="362"/>
      <c r="AB244" s="362"/>
      <c r="AC244" s="362"/>
      <c r="AD244" s="362"/>
      <c r="AE244" s="362"/>
      <c r="AF244" s="362"/>
      <c r="AG244" s="362"/>
      <c r="AH244" s="362"/>
      <c r="AI244" s="362"/>
      <c r="AJ244" s="362"/>
      <c r="AK244" s="362"/>
    </row>
    <row r="245" spans="1:37" ht="12.75" customHeight="1" x14ac:dyDescent="0.25">
      <c r="A245" s="362"/>
      <c r="B245" s="468"/>
      <c r="C245" s="362"/>
      <c r="D245" s="362"/>
      <c r="E245" s="362"/>
      <c r="F245" s="373"/>
      <c r="G245" s="362"/>
      <c r="H245" s="362"/>
      <c r="I245" s="362"/>
      <c r="J245" s="362"/>
      <c r="K245" s="362"/>
      <c r="L245" s="362"/>
      <c r="M245" s="362"/>
      <c r="N245" s="362"/>
      <c r="O245" s="362"/>
      <c r="P245" s="362"/>
      <c r="Q245" s="362"/>
      <c r="R245" s="362"/>
      <c r="S245" s="362"/>
      <c r="T245" s="493"/>
      <c r="U245" s="362"/>
      <c r="V245" s="362"/>
      <c r="W245" s="362"/>
      <c r="X245" s="362"/>
      <c r="Y245" s="362"/>
      <c r="Z245" s="362"/>
      <c r="AA245" s="362"/>
      <c r="AB245" s="362"/>
      <c r="AC245" s="362"/>
      <c r="AD245" s="362"/>
      <c r="AE245" s="362"/>
      <c r="AF245" s="362"/>
      <c r="AG245" s="362"/>
      <c r="AH245" s="362"/>
      <c r="AI245" s="362"/>
      <c r="AJ245" s="362"/>
      <c r="AK245" s="362"/>
    </row>
    <row r="246" spans="1:37" ht="12.75" customHeight="1" x14ac:dyDescent="0.25">
      <c r="A246" s="362"/>
      <c r="B246" s="468"/>
      <c r="C246" s="362"/>
      <c r="D246" s="362"/>
      <c r="E246" s="362"/>
      <c r="F246" s="373"/>
      <c r="G246" s="362"/>
      <c r="H246" s="362"/>
      <c r="I246" s="362"/>
      <c r="J246" s="362"/>
      <c r="K246" s="362"/>
      <c r="L246" s="362"/>
      <c r="M246" s="362"/>
      <c r="N246" s="362"/>
      <c r="O246" s="362"/>
      <c r="P246" s="362"/>
      <c r="Q246" s="362"/>
      <c r="R246" s="362"/>
      <c r="S246" s="362"/>
      <c r="T246" s="493"/>
      <c r="U246" s="362"/>
      <c r="V246" s="362"/>
      <c r="W246" s="362"/>
      <c r="X246" s="362"/>
      <c r="Y246" s="362"/>
      <c r="Z246" s="362"/>
      <c r="AA246" s="362"/>
      <c r="AB246" s="362"/>
      <c r="AC246" s="362"/>
      <c r="AD246" s="362"/>
      <c r="AE246" s="362"/>
      <c r="AF246" s="362"/>
      <c r="AG246" s="362"/>
      <c r="AH246" s="362"/>
      <c r="AI246" s="362"/>
      <c r="AJ246" s="362"/>
      <c r="AK246" s="362"/>
    </row>
    <row r="247" spans="1:37" ht="12.75" customHeight="1" x14ac:dyDescent="0.25">
      <c r="A247" s="362"/>
      <c r="B247" s="468"/>
      <c r="C247" s="362"/>
      <c r="D247" s="362"/>
      <c r="E247" s="362"/>
      <c r="F247" s="373"/>
      <c r="G247" s="362"/>
      <c r="H247" s="362"/>
      <c r="I247" s="362"/>
      <c r="J247" s="362"/>
      <c r="K247" s="362"/>
      <c r="L247" s="362"/>
      <c r="M247" s="362"/>
      <c r="N247" s="362"/>
      <c r="O247" s="362"/>
      <c r="P247" s="362"/>
      <c r="Q247" s="362"/>
      <c r="R247" s="362"/>
      <c r="S247" s="362"/>
      <c r="T247" s="493"/>
      <c r="U247" s="362"/>
      <c r="V247" s="362"/>
      <c r="W247" s="362"/>
      <c r="X247" s="362"/>
      <c r="Y247" s="362"/>
      <c r="Z247" s="362"/>
      <c r="AA247" s="362"/>
      <c r="AB247" s="362"/>
      <c r="AC247" s="362"/>
      <c r="AD247" s="362"/>
      <c r="AE247" s="362"/>
      <c r="AF247" s="362"/>
      <c r="AG247" s="362"/>
      <c r="AH247" s="362"/>
      <c r="AI247" s="362"/>
      <c r="AJ247" s="362"/>
      <c r="AK247" s="362"/>
    </row>
    <row r="248" spans="1:37" ht="12.75" customHeight="1" x14ac:dyDescent="0.25">
      <c r="A248" s="362"/>
      <c r="B248" s="468"/>
      <c r="C248" s="362"/>
      <c r="D248" s="362"/>
      <c r="E248" s="362"/>
      <c r="F248" s="373"/>
      <c r="G248" s="362"/>
      <c r="H248" s="362"/>
      <c r="I248" s="362"/>
      <c r="J248" s="362"/>
      <c r="K248" s="362"/>
      <c r="L248" s="362"/>
      <c r="M248" s="362"/>
      <c r="N248" s="362"/>
      <c r="O248" s="362"/>
      <c r="P248" s="362"/>
      <c r="Q248" s="362"/>
      <c r="R248" s="362"/>
      <c r="S248" s="362"/>
      <c r="T248" s="493"/>
      <c r="U248" s="362"/>
      <c r="V248" s="362"/>
      <c r="W248" s="362"/>
      <c r="X248" s="362"/>
      <c r="Y248" s="362"/>
      <c r="Z248" s="362"/>
      <c r="AA248" s="362"/>
      <c r="AB248" s="362"/>
      <c r="AC248" s="362"/>
      <c r="AD248" s="362"/>
      <c r="AE248" s="362"/>
      <c r="AF248" s="362"/>
      <c r="AG248" s="362"/>
      <c r="AH248" s="362"/>
      <c r="AI248" s="362"/>
      <c r="AJ248" s="362"/>
      <c r="AK248" s="362"/>
    </row>
    <row r="249" spans="1:37" ht="12.75" customHeight="1" x14ac:dyDescent="0.25">
      <c r="A249" s="362"/>
      <c r="B249" s="468"/>
      <c r="C249" s="362"/>
      <c r="D249" s="362"/>
      <c r="E249" s="362"/>
      <c r="F249" s="373"/>
      <c r="G249" s="362"/>
      <c r="H249" s="362"/>
      <c r="I249" s="362"/>
      <c r="J249" s="362"/>
      <c r="K249" s="362"/>
      <c r="L249" s="362"/>
      <c r="M249" s="362"/>
      <c r="N249" s="362"/>
      <c r="O249" s="362"/>
      <c r="P249" s="362"/>
      <c r="Q249" s="362"/>
      <c r="R249" s="362"/>
      <c r="S249" s="362"/>
      <c r="T249" s="493"/>
      <c r="U249" s="362"/>
      <c r="V249" s="362"/>
      <c r="W249" s="362"/>
      <c r="X249" s="362"/>
      <c r="Y249" s="362"/>
      <c r="Z249" s="362"/>
      <c r="AA249" s="362"/>
      <c r="AB249" s="362"/>
      <c r="AC249" s="362"/>
      <c r="AD249" s="362"/>
      <c r="AE249" s="362"/>
      <c r="AF249" s="362"/>
      <c r="AG249" s="362"/>
      <c r="AH249" s="362"/>
      <c r="AI249" s="362"/>
      <c r="AJ249" s="362"/>
      <c r="AK249" s="362"/>
    </row>
    <row r="250" spans="1:37" ht="12.75" customHeight="1" x14ac:dyDescent="0.25">
      <c r="A250" s="362"/>
      <c r="B250" s="468"/>
      <c r="C250" s="362"/>
      <c r="D250" s="362"/>
      <c r="E250" s="362"/>
      <c r="F250" s="373"/>
      <c r="G250" s="362"/>
      <c r="H250" s="362"/>
      <c r="I250" s="362"/>
      <c r="J250" s="362"/>
      <c r="K250" s="362"/>
      <c r="L250" s="362"/>
      <c r="M250" s="362"/>
      <c r="N250" s="362"/>
      <c r="O250" s="362"/>
      <c r="P250" s="362"/>
      <c r="Q250" s="362"/>
      <c r="R250" s="362"/>
      <c r="S250" s="362"/>
      <c r="T250" s="493"/>
      <c r="U250" s="362"/>
      <c r="V250" s="362"/>
      <c r="W250" s="362"/>
      <c r="X250" s="362"/>
      <c r="Y250" s="362"/>
      <c r="Z250" s="362"/>
      <c r="AA250" s="362"/>
      <c r="AB250" s="362"/>
      <c r="AC250" s="362"/>
      <c r="AD250" s="362"/>
      <c r="AE250" s="362"/>
      <c r="AF250" s="362"/>
      <c r="AG250" s="362"/>
      <c r="AH250" s="362"/>
      <c r="AI250" s="362"/>
      <c r="AJ250" s="362"/>
      <c r="AK250" s="362"/>
    </row>
    <row r="251" spans="1:37" ht="12.75" customHeight="1" x14ac:dyDescent="0.25">
      <c r="A251" s="362"/>
      <c r="B251" s="468"/>
      <c r="C251" s="362"/>
      <c r="D251" s="362"/>
      <c r="E251" s="362"/>
      <c r="F251" s="373"/>
      <c r="G251" s="362"/>
      <c r="H251" s="362"/>
      <c r="I251" s="362"/>
      <c r="J251" s="362"/>
      <c r="K251" s="362"/>
      <c r="L251" s="362"/>
      <c r="M251" s="362"/>
      <c r="N251" s="362"/>
      <c r="O251" s="362"/>
      <c r="P251" s="362"/>
      <c r="Q251" s="362"/>
      <c r="R251" s="362"/>
      <c r="S251" s="362"/>
      <c r="T251" s="493"/>
      <c r="U251" s="362"/>
      <c r="V251" s="362"/>
      <c r="W251" s="362"/>
      <c r="X251" s="362"/>
      <c r="Y251" s="362"/>
      <c r="Z251" s="362"/>
      <c r="AA251" s="362"/>
      <c r="AB251" s="362"/>
      <c r="AC251" s="362"/>
      <c r="AD251" s="362"/>
      <c r="AE251" s="362"/>
      <c r="AF251" s="362"/>
      <c r="AG251" s="362"/>
      <c r="AH251" s="362"/>
      <c r="AI251" s="362"/>
      <c r="AJ251" s="362"/>
      <c r="AK251" s="362"/>
    </row>
    <row r="252" spans="1:37" ht="12.75" customHeight="1" x14ac:dyDescent="0.25">
      <c r="A252" s="362"/>
      <c r="B252" s="468"/>
      <c r="C252" s="362"/>
      <c r="D252" s="362"/>
      <c r="E252" s="362"/>
      <c r="F252" s="373"/>
      <c r="G252" s="362"/>
      <c r="H252" s="362"/>
      <c r="I252" s="362"/>
      <c r="J252" s="362"/>
      <c r="K252" s="362"/>
      <c r="L252" s="362"/>
      <c r="M252" s="362"/>
      <c r="N252" s="362"/>
      <c r="O252" s="362"/>
      <c r="P252" s="362"/>
      <c r="Q252" s="362"/>
      <c r="R252" s="362"/>
      <c r="S252" s="362"/>
      <c r="T252" s="493"/>
      <c r="U252" s="362"/>
      <c r="V252" s="362"/>
      <c r="W252" s="362"/>
      <c r="X252" s="362"/>
      <c r="Y252" s="362"/>
      <c r="Z252" s="362"/>
      <c r="AA252" s="362"/>
      <c r="AB252" s="362"/>
      <c r="AC252" s="362"/>
      <c r="AD252" s="362"/>
      <c r="AE252" s="362"/>
      <c r="AF252" s="362"/>
      <c r="AG252" s="362"/>
      <c r="AH252" s="362"/>
      <c r="AI252" s="362"/>
      <c r="AJ252" s="362"/>
      <c r="AK252" s="362"/>
    </row>
    <row r="253" spans="1:37" ht="12.75" customHeight="1" x14ac:dyDescent="0.25">
      <c r="A253" s="362"/>
      <c r="B253" s="468"/>
      <c r="C253" s="362"/>
      <c r="D253" s="362"/>
      <c r="E253" s="362"/>
      <c r="F253" s="373"/>
      <c r="G253" s="362"/>
      <c r="H253" s="362"/>
      <c r="I253" s="362"/>
      <c r="J253" s="362"/>
      <c r="K253" s="362"/>
      <c r="L253" s="362"/>
      <c r="M253" s="362"/>
      <c r="N253" s="362"/>
      <c r="O253" s="362"/>
      <c r="P253" s="362"/>
      <c r="Q253" s="362"/>
      <c r="R253" s="362"/>
      <c r="S253" s="362"/>
      <c r="T253" s="493"/>
      <c r="U253" s="362"/>
      <c r="V253" s="362"/>
      <c r="W253" s="362"/>
      <c r="X253" s="362"/>
      <c r="Y253" s="362"/>
      <c r="Z253" s="362"/>
      <c r="AA253" s="362"/>
      <c r="AB253" s="362"/>
      <c r="AC253" s="362"/>
      <c r="AD253" s="362"/>
      <c r="AE253" s="362"/>
      <c r="AF253" s="362"/>
      <c r="AG253" s="362"/>
      <c r="AH253" s="362"/>
      <c r="AI253" s="362"/>
      <c r="AJ253" s="362"/>
      <c r="AK253" s="362"/>
    </row>
    <row r="254" spans="1:37" ht="12.75" customHeight="1" x14ac:dyDescent="0.25">
      <c r="A254" s="362"/>
      <c r="B254" s="468"/>
      <c r="C254" s="362"/>
      <c r="D254" s="362"/>
      <c r="E254" s="362"/>
      <c r="F254" s="373"/>
      <c r="G254" s="362"/>
      <c r="H254" s="362"/>
      <c r="I254" s="362"/>
      <c r="J254" s="362"/>
      <c r="K254" s="362"/>
      <c r="L254" s="362"/>
      <c r="M254" s="362"/>
      <c r="N254" s="362"/>
      <c r="O254" s="362"/>
      <c r="P254" s="362"/>
      <c r="Q254" s="362"/>
      <c r="R254" s="362"/>
      <c r="S254" s="362"/>
      <c r="T254" s="493"/>
      <c r="U254" s="362"/>
      <c r="V254" s="362"/>
      <c r="W254" s="362"/>
      <c r="X254" s="362"/>
      <c r="Y254" s="362"/>
      <c r="Z254" s="362"/>
      <c r="AA254" s="362"/>
      <c r="AB254" s="362"/>
      <c r="AC254" s="362"/>
      <c r="AD254" s="362"/>
      <c r="AE254" s="362"/>
      <c r="AF254" s="362"/>
      <c r="AG254" s="362"/>
      <c r="AH254" s="362"/>
      <c r="AI254" s="362"/>
      <c r="AJ254" s="362"/>
      <c r="AK254" s="362"/>
    </row>
    <row r="255" spans="1:37" ht="12.75" customHeight="1" x14ac:dyDescent="0.25">
      <c r="A255" s="362"/>
      <c r="B255" s="468"/>
      <c r="C255" s="362"/>
      <c r="D255" s="362"/>
      <c r="E255" s="362"/>
      <c r="F255" s="373"/>
      <c r="G255" s="362"/>
      <c r="H255" s="362"/>
      <c r="I255" s="362"/>
      <c r="J255" s="362"/>
      <c r="K255" s="362"/>
      <c r="L255" s="362"/>
      <c r="M255" s="362"/>
      <c r="N255" s="362"/>
      <c r="O255" s="362"/>
      <c r="P255" s="362"/>
      <c r="Q255" s="362"/>
      <c r="R255" s="362"/>
      <c r="S255" s="362"/>
      <c r="T255" s="493"/>
      <c r="U255" s="362"/>
      <c r="V255" s="362"/>
      <c r="W255" s="362"/>
      <c r="X255" s="362"/>
      <c r="Y255" s="362"/>
      <c r="Z255" s="362"/>
      <c r="AA255" s="362"/>
      <c r="AB255" s="362"/>
      <c r="AC255" s="362"/>
      <c r="AD255" s="362"/>
      <c r="AE255" s="362"/>
      <c r="AF255" s="362"/>
      <c r="AG255" s="362"/>
      <c r="AH255" s="362"/>
      <c r="AI255" s="362"/>
      <c r="AJ255" s="362"/>
      <c r="AK255" s="362"/>
    </row>
    <row r="256" spans="1:37" ht="12.75" customHeight="1" x14ac:dyDescent="0.25">
      <c r="A256" s="362"/>
      <c r="B256" s="468"/>
      <c r="C256" s="362"/>
      <c r="D256" s="362"/>
      <c r="E256" s="362"/>
      <c r="F256" s="373"/>
      <c r="G256" s="362"/>
      <c r="H256" s="362"/>
      <c r="I256" s="362"/>
      <c r="J256" s="362"/>
      <c r="K256" s="362"/>
      <c r="L256" s="362"/>
      <c r="M256" s="362"/>
      <c r="N256" s="362"/>
      <c r="O256" s="362"/>
      <c r="P256" s="362"/>
      <c r="Q256" s="362"/>
      <c r="R256" s="362"/>
      <c r="S256" s="362"/>
      <c r="T256" s="493"/>
      <c r="U256" s="362"/>
      <c r="V256" s="362"/>
      <c r="W256" s="362"/>
      <c r="X256" s="362"/>
      <c r="Y256" s="362"/>
      <c r="Z256" s="362"/>
      <c r="AA256" s="362"/>
      <c r="AB256" s="362"/>
      <c r="AC256" s="362"/>
      <c r="AD256" s="362"/>
      <c r="AE256" s="362"/>
      <c r="AF256" s="362"/>
      <c r="AG256" s="362"/>
      <c r="AH256" s="362"/>
      <c r="AI256" s="362"/>
      <c r="AJ256" s="362"/>
      <c r="AK256" s="362"/>
    </row>
    <row r="257" spans="1:37" ht="12.75" customHeight="1" x14ac:dyDescent="0.25">
      <c r="A257" s="362"/>
      <c r="B257" s="468"/>
      <c r="C257" s="362"/>
      <c r="D257" s="362"/>
      <c r="E257" s="362"/>
      <c r="F257" s="373"/>
      <c r="G257" s="362"/>
      <c r="H257" s="362"/>
      <c r="I257" s="362"/>
      <c r="J257" s="362"/>
      <c r="K257" s="362"/>
      <c r="L257" s="362"/>
      <c r="M257" s="362"/>
      <c r="N257" s="362"/>
      <c r="O257" s="362"/>
      <c r="P257" s="362"/>
      <c r="Q257" s="362"/>
      <c r="R257" s="362"/>
      <c r="S257" s="362"/>
      <c r="T257" s="493"/>
      <c r="U257" s="362"/>
      <c r="V257" s="362"/>
      <c r="W257" s="362"/>
      <c r="X257" s="362"/>
      <c r="Y257" s="362"/>
      <c r="Z257" s="362"/>
      <c r="AA257" s="362"/>
      <c r="AB257" s="362"/>
      <c r="AC257" s="362"/>
      <c r="AD257" s="362"/>
      <c r="AE257" s="362"/>
      <c r="AF257" s="362"/>
      <c r="AG257" s="362"/>
      <c r="AH257" s="362"/>
      <c r="AI257" s="362"/>
      <c r="AJ257" s="362"/>
      <c r="AK257" s="362"/>
    </row>
    <row r="258" spans="1:37" ht="12.75" customHeight="1" x14ac:dyDescent="0.25">
      <c r="A258" s="362"/>
      <c r="B258" s="468"/>
      <c r="C258" s="362"/>
      <c r="D258" s="362"/>
      <c r="E258" s="362"/>
      <c r="F258" s="373"/>
      <c r="G258" s="362"/>
      <c r="H258" s="362"/>
      <c r="I258" s="362"/>
      <c r="J258" s="362"/>
      <c r="K258" s="362"/>
      <c r="L258" s="362"/>
      <c r="M258" s="362"/>
      <c r="N258" s="362"/>
      <c r="O258" s="362"/>
      <c r="P258" s="362"/>
      <c r="Q258" s="362"/>
      <c r="R258" s="362"/>
      <c r="S258" s="362"/>
      <c r="T258" s="493"/>
      <c r="U258" s="362"/>
      <c r="V258" s="362"/>
      <c r="W258" s="362"/>
      <c r="X258" s="362"/>
      <c r="Y258" s="362"/>
      <c r="Z258" s="362"/>
      <c r="AA258" s="362"/>
      <c r="AB258" s="362"/>
      <c r="AC258" s="362"/>
      <c r="AD258" s="362"/>
      <c r="AE258" s="362"/>
      <c r="AF258" s="362"/>
      <c r="AG258" s="362"/>
      <c r="AH258" s="362"/>
      <c r="AI258" s="362"/>
      <c r="AJ258" s="362"/>
      <c r="AK258" s="362"/>
    </row>
    <row r="259" spans="1:37" ht="12.75" customHeight="1" x14ac:dyDescent="0.25">
      <c r="A259" s="362"/>
      <c r="B259" s="468"/>
      <c r="C259" s="362"/>
      <c r="D259" s="362"/>
      <c r="E259" s="362"/>
      <c r="F259" s="373"/>
      <c r="G259" s="362"/>
      <c r="H259" s="362"/>
      <c r="I259" s="362"/>
      <c r="J259" s="362"/>
      <c r="K259" s="362"/>
      <c r="L259" s="362"/>
      <c r="M259" s="362"/>
      <c r="N259" s="362"/>
      <c r="O259" s="362"/>
      <c r="P259" s="362"/>
      <c r="Q259" s="362"/>
      <c r="R259" s="362"/>
      <c r="S259" s="362"/>
      <c r="T259" s="493"/>
      <c r="U259" s="362"/>
      <c r="V259" s="362"/>
      <c r="W259" s="362"/>
      <c r="X259" s="362"/>
      <c r="Y259" s="362"/>
      <c r="Z259" s="362"/>
      <c r="AA259" s="362"/>
      <c r="AB259" s="362"/>
      <c r="AC259" s="362"/>
      <c r="AD259" s="362"/>
      <c r="AE259" s="362"/>
      <c r="AF259" s="362"/>
      <c r="AG259" s="362"/>
      <c r="AH259" s="362"/>
      <c r="AI259" s="362"/>
      <c r="AJ259" s="362"/>
      <c r="AK259" s="362"/>
    </row>
    <row r="260" spans="1:37" ht="12.75" customHeight="1" x14ac:dyDescent="0.25">
      <c r="A260" s="362"/>
      <c r="B260" s="468"/>
      <c r="C260" s="362"/>
      <c r="D260" s="362"/>
      <c r="E260" s="362"/>
      <c r="F260" s="373"/>
      <c r="G260" s="362"/>
      <c r="H260" s="362"/>
      <c r="I260" s="362"/>
      <c r="J260" s="362"/>
      <c r="K260" s="362"/>
      <c r="L260" s="362"/>
      <c r="M260" s="362"/>
      <c r="N260" s="362"/>
      <c r="O260" s="362"/>
      <c r="P260" s="362"/>
      <c r="Q260" s="362"/>
      <c r="R260" s="362"/>
      <c r="S260" s="362"/>
      <c r="T260" s="493"/>
      <c r="U260" s="362"/>
      <c r="V260" s="362"/>
      <c r="W260" s="362"/>
      <c r="X260" s="362"/>
      <c r="Y260" s="362"/>
      <c r="Z260" s="362"/>
      <c r="AA260" s="362"/>
      <c r="AB260" s="362"/>
      <c r="AC260" s="362"/>
      <c r="AD260" s="362"/>
      <c r="AE260" s="362"/>
      <c r="AF260" s="362"/>
      <c r="AG260" s="362"/>
      <c r="AH260" s="362"/>
      <c r="AI260" s="362"/>
      <c r="AJ260" s="362"/>
      <c r="AK260" s="362"/>
    </row>
    <row r="261" spans="1:37" ht="12.75" customHeight="1" x14ac:dyDescent="0.25">
      <c r="A261" s="362"/>
      <c r="B261" s="468"/>
      <c r="C261" s="362"/>
      <c r="D261" s="362"/>
      <c r="E261" s="362"/>
      <c r="F261" s="373"/>
      <c r="G261" s="362"/>
      <c r="H261" s="362"/>
      <c r="I261" s="362"/>
      <c r="J261" s="362"/>
      <c r="K261" s="362"/>
      <c r="L261" s="362"/>
      <c r="M261" s="362"/>
      <c r="N261" s="362"/>
      <c r="O261" s="362"/>
      <c r="P261" s="362"/>
      <c r="Q261" s="362"/>
      <c r="R261" s="362"/>
      <c r="S261" s="362"/>
      <c r="T261" s="493"/>
      <c r="U261" s="362"/>
      <c r="V261" s="362"/>
      <c r="W261" s="362"/>
      <c r="X261" s="362"/>
      <c r="Y261" s="362"/>
      <c r="Z261" s="362"/>
      <c r="AA261" s="362"/>
      <c r="AB261" s="362"/>
      <c r="AC261" s="362"/>
      <c r="AD261" s="362"/>
      <c r="AE261" s="362"/>
      <c r="AF261" s="362"/>
      <c r="AG261" s="362"/>
      <c r="AH261" s="362"/>
      <c r="AI261" s="362"/>
      <c r="AJ261" s="362"/>
      <c r="AK261" s="362"/>
    </row>
    <row r="262" spans="1:37" ht="12.75" customHeight="1" x14ac:dyDescent="0.25">
      <c r="A262" s="362"/>
      <c r="B262" s="468"/>
      <c r="C262" s="362"/>
      <c r="D262" s="362"/>
      <c r="E262" s="362"/>
      <c r="F262" s="373"/>
      <c r="G262" s="362"/>
      <c r="H262" s="362"/>
      <c r="I262" s="362"/>
      <c r="J262" s="362"/>
      <c r="K262" s="362"/>
      <c r="L262" s="362"/>
      <c r="M262" s="362"/>
      <c r="N262" s="362"/>
      <c r="O262" s="362"/>
      <c r="P262" s="362"/>
      <c r="Q262" s="362"/>
      <c r="R262" s="362"/>
      <c r="S262" s="362"/>
      <c r="T262" s="493"/>
      <c r="U262" s="362"/>
      <c r="V262" s="362"/>
      <c r="W262" s="362"/>
      <c r="X262" s="362"/>
      <c r="Y262" s="362"/>
      <c r="Z262" s="362"/>
      <c r="AA262" s="362"/>
      <c r="AB262" s="362"/>
      <c r="AC262" s="362"/>
      <c r="AD262" s="362"/>
      <c r="AE262" s="362"/>
      <c r="AF262" s="362"/>
      <c r="AG262" s="362"/>
      <c r="AH262" s="362"/>
      <c r="AI262" s="362"/>
      <c r="AJ262" s="362"/>
      <c r="AK262" s="362"/>
    </row>
    <row r="263" spans="1:37" ht="12.75" customHeight="1" x14ac:dyDescent="0.25">
      <c r="A263" s="362"/>
      <c r="B263" s="468"/>
      <c r="C263" s="362"/>
      <c r="D263" s="362"/>
      <c r="E263" s="362"/>
      <c r="F263" s="373"/>
      <c r="G263" s="362"/>
      <c r="H263" s="362"/>
      <c r="I263" s="362"/>
      <c r="J263" s="362"/>
      <c r="K263" s="362"/>
      <c r="L263" s="362"/>
      <c r="M263" s="362"/>
      <c r="N263" s="362"/>
      <c r="O263" s="362"/>
      <c r="P263" s="362"/>
      <c r="Q263" s="362"/>
      <c r="R263" s="362"/>
      <c r="S263" s="362"/>
      <c r="T263" s="493"/>
      <c r="U263" s="362"/>
      <c r="V263" s="362"/>
      <c r="W263" s="362"/>
      <c r="X263" s="362"/>
      <c r="Y263" s="362"/>
      <c r="Z263" s="362"/>
      <c r="AA263" s="362"/>
      <c r="AB263" s="362"/>
      <c r="AC263" s="362"/>
      <c r="AD263" s="362"/>
      <c r="AE263" s="362"/>
      <c r="AF263" s="362"/>
      <c r="AG263" s="362"/>
      <c r="AH263" s="362"/>
      <c r="AI263" s="362"/>
      <c r="AJ263" s="362"/>
      <c r="AK263" s="362"/>
    </row>
    <row r="264" spans="1:37" ht="12.75" customHeight="1" x14ac:dyDescent="0.25">
      <c r="A264" s="362"/>
      <c r="B264" s="468"/>
      <c r="C264" s="362"/>
      <c r="D264" s="362"/>
      <c r="E264" s="362"/>
      <c r="F264" s="373"/>
      <c r="G264" s="362"/>
      <c r="H264" s="362"/>
      <c r="I264" s="362"/>
      <c r="J264" s="362"/>
      <c r="K264" s="362"/>
      <c r="L264" s="362"/>
      <c r="M264" s="362"/>
      <c r="N264" s="362"/>
      <c r="O264" s="362"/>
      <c r="P264" s="362"/>
      <c r="Q264" s="362"/>
      <c r="R264" s="362"/>
      <c r="S264" s="362"/>
      <c r="T264" s="493"/>
      <c r="U264" s="362"/>
      <c r="V264" s="362"/>
      <c r="W264" s="362"/>
      <c r="X264" s="362"/>
      <c r="Y264" s="362"/>
      <c r="Z264" s="362"/>
      <c r="AA264" s="362"/>
      <c r="AB264" s="362"/>
      <c r="AC264" s="362"/>
      <c r="AD264" s="362"/>
      <c r="AE264" s="362"/>
      <c r="AF264" s="362"/>
      <c r="AG264" s="362"/>
      <c r="AH264" s="362"/>
      <c r="AI264" s="362"/>
      <c r="AJ264" s="362"/>
      <c r="AK264" s="362"/>
    </row>
    <row r="265" spans="1:37" ht="12.75" customHeight="1" x14ac:dyDescent="0.25">
      <c r="A265" s="362"/>
      <c r="B265" s="468"/>
      <c r="C265" s="362"/>
      <c r="D265" s="362"/>
      <c r="E265" s="362"/>
      <c r="F265" s="373"/>
      <c r="G265" s="362"/>
      <c r="H265" s="362"/>
      <c r="I265" s="362"/>
      <c r="J265" s="362"/>
      <c r="K265" s="362"/>
      <c r="L265" s="362"/>
      <c r="M265" s="362"/>
      <c r="N265" s="362"/>
      <c r="O265" s="362"/>
      <c r="P265" s="362"/>
      <c r="Q265" s="362"/>
      <c r="R265" s="362"/>
      <c r="S265" s="362"/>
      <c r="T265" s="493"/>
      <c r="U265" s="362"/>
      <c r="V265" s="362"/>
      <c r="W265" s="362"/>
      <c r="X265" s="362"/>
      <c r="Y265" s="362"/>
      <c r="Z265" s="362"/>
      <c r="AA265" s="362"/>
      <c r="AB265" s="362"/>
      <c r="AC265" s="362"/>
      <c r="AD265" s="362"/>
      <c r="AE265" s="362"/>
      <c r="AF265" s="362"/>
      <c r="AG265" s="362"/>
      <c r="AH265" s="362"/>
      <c r="AI265" s="362"/>
      <c r="AJ265" s="362"/>
      <c r="AK265" s="362"/>
    </row>
    <row r="266" spans="1:37" ht="12.75" customHeight="1" x14ac:dyDescent="0.25">
      <c r="A266" s="362"/>
      <c r="B266" s="468"/>
      <c r="C266" s="362"/>
      <c r="D266" s="362"/>
      <c r="E266" s="362"/>
      <c r="F266" s="373"/>
      <c r="G266" s="362"/>
      <c r="H266" s="362"/>
      <c r="I266" s="362"/>
      <c r="J266" s="362"/>
      <c r="K266" s="362"/>
      <c r="L266" s="362"/>
      <c r="M266" s="362"/>
      <c r="N266" s="362"/>
      <c r="O266" s="362"/>
      <c r="P266" s="362"/>
      <c r="Q266" s="362"/>
      <c r="R266" s="362"/>
      <c r="S266" s="362"/>
      <c r="T266" s="493"/>
      <c r="U266" s="362"/>
      <c r="V266" s="362"/>
      <c r="W266" s="362"/>
      <c r="X266" s="362"/>
      <c r="Y266" s="362"/>
      <c r="Z266" s="362"/>
      <c r="AA266" s="362"/>
      <c r="AB266" s="362"/>
      <c r="AC266" s="362"/>
      <c r="AD266" s="362"/>
      <c r="AE266" s="362"/>
      <c r="AF266" s="362"/>
      <c r="AG266" s="362"/>
      <c r="AH266" s="362"/>
      <c r="AI266" s="362"/>
      <c r="AJ266" s="362"/>
      <c r="AK266" s="362"/>
    </row>
    <row r="267" spans="1:37" ht="12.75" customHeight="1" x14ac:dyDescent="0.25">
      <c r="A267" s="362"/>
      <c r="B267" s="468"/>
      <c r="C267" s="362"/>
      <c r="D267" s="362"/>
      <c r="E267" s="362"/>
      <c r="F267" s="373"/>
      <c r="G267" s="362"/>
      <c r="H267" s="362"/>
      <c r="I267" s="362"/>
      <c r="J267" s="362"/>
      <c r="K267" s="362"/>
      <c r="L267" s="362"/>
      <c r="M267" s="362"/>
      <c r="N267" s="362"/>
      <c r="O267" s="362"/>
      <c r="P267" s="362"/>
      <c r="Q267" s="362"/>
      <c r="R267" s="362"/>
      <c r="S267" s="362"/>
      <c r="T267" s="493"/>
      <c r="U267" s="362"/>
      <c r="V267" s="362"/>
      <c r="W267" s="362"/>
      <c r="X267" s="362"/>
      <c r="Y267" s="362"/>
      <c r="Z267" s="362"/>
      <c r="AA267" s="362"/>
      <c r="AB267" s="362"/>
      <c r="AC267" s="362"/>
      <c r="AD267" s="362"/>
      <c r="AE267" s="362"/>
      <c r="AF267" s="362"/>
      <c r="AG267" s="362"/>
      <c r="AH267" s="362"/>
      <c r="AI267" s="362"/>
      <c r="AJ267" s="362"/>
      <c r="AK267" s="362"/>
    </row>
    <row r="268" spans="1:37" ht="12.75" customHeight="1" x14ac:dyDescent="0.25">
      <c r="A268" s="362"/>
      <c r="B268" s="468"/>
      <c r="C268" s="362"/>
      <c r="D268" s="362"/>
      <c r="E268" s="362"/>
      <c r="F268" s="373"/>
      <c r="G268" s="362"/>
      <c r="H268" s="362"/>
      <c r="I268" s="362"/>
      <c r="J268" s="362"/>
      <c r="K268" s="362"/>
      <c r="L268" s="362"/>
      <c r="M268" s="362"/>
      <c r="N268" s="362"/>
      <c r="O268" s="362"/>
      <c r="P268" s="362"/>
      <c r="Q268" s="362"/>
      <c r="R268" s="362"/>
      <c r="S268" s="362"/>
      <c r="T268" s="493"/>
      <c r="U268" s="362"/>
      <c r="V268" s="362"/>
      <c r="W268" s="362"/>
      <c r="X268" s="362"/>
      <c r="Y268" s="362"/>
      <c r="Z268" s="362"/>
      <c r="AA268" s="362"/>
      <c r="AB268" s="362"/>
      <c r="AC268" s="362"/>
      <c r="AD268" s="362"/>
      <c r="AE268" s="362"/>
      <c r="AF268" s="362"/>
      <c r="AG268" s="362"/>
      <c r="AH268" s="362"/>
      <c r="AI268" s="362"/>
      <c r="AJ268" s="362"/>
      <c r="AK268" s="362"/>
    </row>
    <row r="269" spans="1:37" ht="12.75" customHeight="1" x14ac:dyDescent="0.25">
      <c r="A269" s="362"/>
      <c r="B269" s="468"/>
      <c r="C269" s="362"/>
      <c r="D269" s="362"/>
      <c r="E269" s="362"/>
      <c r="F269" s="373"/>
      <c r="G269" s="362"/>
      <c r="H269" s="362"/>
      <c r="I269" s="362"/>
      <c r="J269" s="362"/>
      <c r="K269" s="362"/>
      <c r="L269" s="362"/>
      <c r="M269" s="362"/>
      <c r="N269" s="362"/>
      <c r="O269" s="362"/>
      <c r="P269" s="362"/>
      <c r="Q269" s="362"/>
      <c r="R269" s="362"/>
      <c r="S269" s="362"/>
      <c r="T269" s="493"/>
      <c r="U269" s="362"/>
      <c r="V269" s="362"/>
      <c r="W269" s="362"/>
      <c r="X269" s="362"/>
      <c r="Y269" s="362"/>
      <c r="Z269" s="362"/>
      <c r="AA269" s="362"/>
      <c r="AB269" s="362"/>
      <c r="AC269" s="362"/>
      <c r="AD269" s="362"/>
      <c r="AE269" s="362"/>
      <c r="AF269" s="362"/>
      <c r="AG269" s="362"/>
      <c r="AH269" s="362"/>
      <c r="AI269" s="362"/>
      <c r="AJ269" s="362"/>
      <c r="AK269" s="362"/>
    </row>
    <row r="270" spans="1:37" ht="12.75" customHeight="1" x14ac:dyDescent="0.25">
      <c r="A270" s="362"/>
      <c r="B270" s="468"/>
      <c r="C270" s="362"/>
      <c r="D270" s="362"/>
      <c r="E270" s="362"/>
      <c r="F270" s="373"/>
      <c r="G270" s="362"/>
      <c r="H270" s="362"/>
      <c r="I270" s="362"/>
      <c r="J270" s="362"/>
      <c r="K270" s="362"/>
      <c r="L270" s="362"/>
      <c r="M270" s="362"/>
      <c r="N270" s="362"/>
      <c r="O270" s="362"/>
      <c r="P270" s="362"/>
      <c r="Q270" s="362"/>
      <c r="R270" s="362"/>
      <c r="S270" s="362"/>
      <c r="T270" s="493"/>
      <c r="U270" s="362"/>
      <c r="V270" s="362"/>
      <c r="W270" s="362"/>
      <c r="X270" s="362"/>
      <c r="Y270" s="362"/>
      <c r="Z270" s="362"/>
      <c r="AA270" s="362"/>
      <c r="AB270" s="362"/>
      <c r="AC270" s="362"/>
      <c r="AD270" s="362"/>
      <c r="AE270" s="362"/>
      <c r="AF270" s="362"/>
      <c r="AG270" s="362"/>
      <c r="AH270" s="362"/>
      <c r="AI270" s="362"/>
      <c r="AJ270" s="362"/>
      <c r="AK270" s="362"/>
    </row>
    <row r="271" spans="1:37" ht="12.75" customHeight="1" x14ac:dyDescent="0.25">
      <c r="A271" s="362"/>
      <c r="B271" s="468"/>
      <c r="C271" s="362"/>
      <c r="D271" s="362"/>
      <c r="E271" s="362"/>
      <c r="F271" s="373"/>
      <c r="G271" s="362"/>
      <c r="H271" s="362"/>
      <c r="I271" s="362"/>
      <c r="J271" s="362"/>
      <c r="K271" s="362"/>
      <c r="L271" s="362"/>
      <c r="M271" s="362"/>
      <c r="N271" s="362"/>
      <c r="O271" s="362"/>
      <c r="P271" s="362"/>
      <c r="Q271" s="362"/>
      <c r="R271" s="362"/>
      <c r="S271" s="362"/>
      <c r="T271" s="493"/>
      <c r="U271" s="362"/>
      <c r="V271" s="362"/>
      <c r="W271" s="362"/>
      <c r="X271" s="362"/>
      <c r="Y271" s="362"/>
      <c r="Z271" s="362"/>
      <c r="AA271" s="362"/>
      <c r="AB271" s="362"/>
      <c r="AC271" s="362"/>
      <c r="AD271" s="362"/>
      <c r="AE271" s="362"/>
      <c r="AF271" s="362"/>
      <c r="AG271" s="362"/>
      <c r="AH271" s="362"/>
      <c r="AI271" s="362"/>
      <c r="AJ271" s="362"/>
      <c r="AK271" s="362"/>
    </row>
    <row r="272" spans="1:37" ht="12.75" customHeight="1" x14ac:dyDescent="0.25">
      <c r="A272" s="362"/>
      <c r="B272" s="468"/>
      <c r="C272" s="362"/>
      <c r="D272" s="362"/>
      <c r="E272" s="362"/>
      <c r="F272" s="373"/>
      <c r="G272" s="362"/>
      <c r="H272" s="362"/>
      <c r="I272" s="362"/>
      <c r="J272" s="362"/>
      <c r="K272" s="362"/>
      <c r="L272" s="362"/>
      <c r="M272" s="362"/>
      <c r="N272" s="362"/>
      <c r="O272" s="362"/>
      <c r="P272" s="362"/>
      <c r="Q272" s="362"/>
      <c r="R272" s="362"/>
      <c r="S272" s="362"/>
      <c r="T272" s="493"/>
      <c r="U272" s="362"/>
      <c r="V272" s="362"/>
      <c r="W272" s="362"/>
      <c r="X272" s="362"/>
      <c r="Y272" s="362"/>
      <c r="Z272" s="362"/>
      <c r="AA272" s="362"/>
      <c r="AB272" s="362"/>
      <c r="AC272" s="362"/>
      <c r="AD272" s="362"/>
      <c r="AE272" s="362"/>
      <c r="AF272" s="362"/>
      <c r="AG272" s="362"/>
      <c r="AH272" s="362"/>
      <c r="AI272" s="362"/>
      <c r="AJ272" s="362"/>
      <c r="AK272" s="362"/>
    </row>
    <row r="273" spans="1:37" ht="12.75" customHeight="1" x14ac:dyDescent="0.25">
      <c r="A273" s="362"/>
      <c r="B273" s="468"/>
      <c r="C273" s="362"/>
      <c r="D273" s="362"/>
      <c r="E273" s="362"/>
      <c r="F273" s="373"/>
      <c r="G273" s="362"/>
      <c r="H273" s="362"/>
      <c r="I273" s="362"/>
      <c r="J273" s="362"/>
      <c r="K273" s="362"/>
      <c r="L273" s="362"/>
      <c r="M273" s="362"/>
      <c r="N273" s="362"/>
      <c r="O273" s="362"/>
      <c r="P273" s="362"/>
      <c r="Q273" s="362"/>
      <c r="R273" s="362"/>
      <c r="S273" s="362"/>
      <c r="T273" s="493"/>
      <c r="U273" s="362"/>
      <c r="V273" s="362"/>
      <c r="W273" s="362"/>
      <c r="X273" s="362"/>
      <c r="Y273" s="362"/>
      <c r="Z273" s="362"/>
      <c r="AA273" s="362"/>
      <c r="AB273" s="362"/>
      <c r="AC273" s="362"/>
      <c r="AD273" s="362"/>
      <c r="AE273" s="362"/>
      <c r="AF273" s="362"/>
      <c r="AG273" s="362"/>
      <c r="AH273" s="362"/>
      <c r="AI273" s="362"/>
      <c r="AJ273" s="362"/>
      <c r="AK273" s="362"/>
    </row>
    <row r="274" spans="1:37" ht="12.75" customHeight="1" x14ac:dyDescent="0.25">
      <c r="A274" s="362"/>
      <c r="B274" s="468"/>
      <c r="C274" s="362"/>
      <c r="D274" s="362"/>
      <c r="E274" s="362"/>
      <c r="F274" s="373"/>
      <c r="G274" s="362"/>
      <c r="H274" s="362"/>
      <c r="I274" s="362"/>
      <c r="J274" s="362"/>
      <c r="K274" s="362"/>
      <c r="L274" s="362"/>
      <c r="M274" s="362"/>
      <c r="N274" s="362"/>
      <c r="O274" s="362"/>
      <c r="P274" s="362"/>
      <c r="Q274" s="362"/>
      <c r="R274" s="362"/>
      <c r="S274" s="362"/>
      <c r="T274" s="493"/>
      <c r="U274" s="362"/>
      <c r="V274" s="362"/>
      <c r="W274" s="362"/>
      <c r="X274" s="362"/>
      <c r="Y274" s="362"/>
      <c r="Z274" s="362"/>
      <c r="AA274" s="362"/>
      <c r="AB274" s="362"/>
      <c r="AC274" s="362"/>
      <c r="AD274" s="362"/>
      <c r="AE274" s="362"/>
      <c r="AF274" s="362"/>
      <c r="AG274" s="362"/>
      <c r="AH274" s="362"/>
      <c r="AI274" s="362"/>
      <c r="AJ274" s="362"/>
      <c r="AK274" s="362"/>
    </row>
    <row r="275" spans="1:37" ht="12.75" customHeight="1" x14ac:dyDescent="0.25">
      <c r="A275" s="362"/>
      <c r="B275" s="468"/>
      <c r="C275" s="362"/>
      <c r="D275" s="362"/>
      <c r="E275" s="362"/>
      <c r="F275" s="373"/>
      <c r="G275" s="362"/>
      <c r="H275" s="362"/>
      <c r="I275" s="362"/>
      <c r="J275" s="362"/>
      <c r="K275" s="362"/>
      <c r="L275" s="362"/>
      <c r="M275" s="362"/>
      <c r="N275" s="362"/>
      <c r="O275" s="362"/>
      <c r="P275" s="362"/>
      <c r="Q275" s="362"/>
      <c r="R275" s="362"/>
      <c r="S275" s="362"/>
      <c r="T275" s="493"/>
      <c r="U275" s="362"/>
      <c r="V275" s="362"/>
      <c r="W275" s="362"/>
      <c r="X275" s="362"/>
      <c r="Y275" s="362"/>
      <c r="Z275" s="362"/>
      <c r="AA275" s="362"/>
      <c r="AB275" s="362"/>
      <c r="AC275" s="362"/>
      <c r="AD275" s="362"/>
      <c r="AE275" s="362"/>
      <c r="AF275" s="362"/>
      <c r="AG275" s="362"/>
      <c r="AH275" s="362"/>
      <c r="AI275" s="362"/>
      <c r="AJ275" s="362"/>
      <c r="AK275" s="362"/>
    </row>
    <row r="276" spans="1:37" ht="12.75" customHeight="1" x14ac:dyDescent="0.25">
      <c r="A276" s="362"/>
      <c r="B276" s="468"/>
      <c r="C276" s="362"/>
      <c r="D276" s="362"/>
      <c r="E276" s="362"/>
      <c r="F276" s="373"/>
      <c r="G276" s="362"/>
      <c r="H276" s="362"/>
      <c r="I276" s="362"/>
      <c r="J276" s="362"/>
      <c r="K276" s="362"/>
      <c r="L276" s="362"/>
      <c r="M276" s="362"/>
      <c r="N276" s="362"/>
      <c r="O276" s="362"/>
      <c r="P276" s="362"/>
      <c r="Q276" s="362"/>
      <c r="R276" s="362"/>
      <c r="S276" s="362"/>
      <c r="T276" s="493"/>
      <c r="U276" s="362"/>
      <c r="V276" s="362"/>
      <c r="W276" s="362"/>
      <c r="X276" s="362"/>
      <c r="Y276" s="362"/>
      <c r="Z276" s="362"/>
      <c r="AA276" s="362"/>
      <c r="AB276" s="362"/>
      <c r="AC276" s="362"/>
      <c r="AD276" s="362"/>
      <c r="AE276" s="362"/>
      <c r="AF276" s="362"/>
      <c r="AG276" s="362"/>
      <c r="AH276" s="362"/>
      <c r="AI276" s="362"/>
      <c r="AJ276" s="362"/>
      <c r="AK276" s="362"/>
    </row>
    <row r="277" spans="1:37" ht="12.75" customHeight="1" x14ac:dyDescent="0.25">
      <c r="A277" s="362"/>
      <c r="B277" s="468"/>
      <c r="C277" s="362"/>
      <c r="D277" s="362"/>
      <c r="E277" s="362"/>
      <c r="F277" s="373"/>
      <c r="G277" s="362"/>
      <c r="H277" s="362"/>
      <c r="I277" s="362"/>
      <c r="J277" s="362"/>
      <c r="K277" s="362"/>
      <c r="L277" s="362"/>
      <c r="M277" s="362"/>
      <c r="N277" s="362"/>
      <c r="O277" s="362"/>
      <c r="P277" s="362"/>
      <c r="Q277" s="362"/>
      <c r="R277" s="362"/>
      <c r="S277" s="362"/>
      <c r="T277" s="493"/>
      <c r="U277" s="362"/>
      <c r="V277" s="362"/>
      <c r="W277" s="362"/>
      <c r="X277" s="362"/>
      <c r="Y277" s="362"/>
      <c r="Z277" s="362"/>
      <c r="AA277" s="362"/>
      <c r="AB277" s="362"/>
      <c r="AC277" s="362"/>
      <c r="AD277" s="362"/>
      <c r="AE277" s="362"/>
      <c r="AF277" s="362"/>
      <c r="AG277" s="362"/>
      <c r="AH277" s="362"/>
      <c r="AI277" s="362"/>
      <c r="AJ277" s="362"/>
      <c r="AK277" s="362"/>
    </row>
    <row r="278" spans="1:37" ht="12.75" customHeight="1" x14ac:dyDescent="0.25">
      <c r="A278" s="362"/>
      <c r="B278" s="468"/>
      <c r="C278" s="362"/>
      <c r="D278" s="362"/>
      <c r="E278" s="362"/>
      <c r="F278" s="373"/>
      <c r="G278" s="362"/>
      <c r="H278" s="362"/>
      <c r="I278" s="362"/>
      <c r="J278" s="362"/>
      <c r="K278" s="362"/>
      <c r="L278" s="362"/>
      <c r="M278" s="362"/>
      <c r="N278" s="362"/>
      <c r="O278" s="362"/>
      <c r="P278" s="362"/>
      <c r="Q278" s="362"/>
      <c r="R278" s="362"/>
      <c r="S278" s="362"/>
      <c r="T278" s="493"/>
      <c r="U278" s="362"/>
      <c r="V278" s="362"/>
      <c r="W278" s="362"/>
      <c r="X278" s="362"/>
      <c r="Y278" s="362"/>
      <c r="Z278" s="362"/>
      <c r="AA278" s="362"/>
      <c r="AB278" s="362"/>
      <c r="AC278" s="362"/>
      <c r="AD278" s="362"/>
      <c r="AE278" s="362"/>
      <c r="AF278" s="362"/>
      <c r="AG278" s="362"/>
      <c r="AH278" s="362"/>
      <c r="AI278" s="362"/>
      <c r="AJ278" s="362"/>
      <c r="AK278" s="362"/>
    </row>
    <row r="279" spans="1:37" ht="12.75" customHeight="1" x14ac:dyDescent="0.25">
      <c r="A279" s="362"/>
      <c r="B279" s="468"/>
      <c r="C279" s="362"/>
      <c r="D279" s="362"/>
      <c r="E279" s="362"/>
      <c r="F279" s="373"/>
      <c r="G279" s="362"/>
      <c r="H279" s="362"/>
      <c r="I279" s="362"/>
      <c r="J279" s="362"/>
      <c r="K279" s="362"/>
      <c r="L279" s="362"/>
      <c r="M279" s="362"/>
      <c r="N279" s="362"/>
      <c r="O279" s="362"/>
      <c r="P279" s="362"/>
      <c r="Q279" s="362"/>
      <c r="R279" s="362"/>
      <c r="S279" s="362"/>
      <c r="T279" s="493"/>
      <c r="U279" s="362"/>
      <c r="V279" s="362"/>
      <c r="W279" s="362"/>
      <c r="X279" s="362"/>
      <c r="Y279" s="362"/>
      <c r="Z279" s="362"/>
      <c r="AA279" s="362"/>
      <c r="AB279" s="362"/>
      <c r="AC279" s="362"/>
      <c r="AD279" s="362"/>
      <c r="AE279" s="362"/>
      <c r="AF279" s="362"/>
      <c r="AG279" s="362"/>
      <c r="AH279" s="362"/>
      <c r="AI279" s="362"/>
      <c r="AJ279" s="362"/>
      <c r="AK279" s="362"/>
    </row>
    <row r="280" spans="1:37" ht="12.75" customHeight="1" x14ac:dyDescent="0.25">
      <c r="A280" s="362"/>
      <c r="B280" s="468"/>
      <c r="C280" s="362"/>
      <c r="D280" s="362"/>
      <c r="E280" s="362"/>
      <c r="F280" s="373"/>
      <c r="G280" s="362"/>
      <c r="H280" s="362"/>
      <c r="I280" s="362"/>
      <c r="J280" s="362"/>
      <c r="K280" s="362"/>
      <c r="L280" s="362"/>
      <c r="M280" s="362"/>
      <c r="N280" s="362"/>
      <c r="O280" s="362"/>
      <c r="P280" s="362"/>
      <c r="Q280" s="362"/>
      <c r="R280" s="362"/>
      <c r="S280" s="362"/>
      <c r="T280" s="493"/>
      <c r="U280" s="362"/>
      <c r="V280" s="362"/>
      <c r="W280" s="362"/>
      <c r="X280" s="362"/>
      <c r="Y280" s="362"/>
      <c r="Z280" s="362"/>
      <c r="AA280" s="362"/>
      <c r="AB280" s="362"/>
      <c r="AC280" s="362"/>
      <c r="AD280" s="362"/>
      <c r="AE280" s="362"/>
      <c r="AF280" s="362"/>
      <c r="AG280" s="362"/>
      <c r="AH280" s="362"/>
      <c r="AI280" s="362"/>
      <c r="AJ280" s="362"/>
      <c r="AK280" s="362"/>
    </row>
    <row r="281" spans="1:37" ht="12.75" customHeight="1" x14ac:dyDescent="0.25">
      <c r="A281" s="362"/>
      <c r="B281" s="468"/>
      <c r="C281" s="362"/>
      <c r="D281" s="362"/>
      <c r="E281" s="362"/>
      <c r="F281" s="373"/>
      <c r="G281" s="362"/>
      <c r="H281" s="362"/>
      <c r="I281" s="362"/>
      <c r="J281" s="362"/>
      <c r="K281" s="362"/>
      <c r="L281" s="362"/>
      <c r="M281" s="362"/>
      <c r="N281" s="362"/>
      <c r="O281" s="362"/>
      <c r="P281" s="362"/>
      <c r="Q281" s="362"/>
      <c r="R281" s="362"/>
      <c r="S281" s="362"/>
      <c r="T281" s="493"/>
      <c r="U281" s="362"/>
      <c r="V281" s="362"/>
      <c r="W281" s="362"/>
      <c r="X281" s="362"/>
      <c r="Y281" s="362"/>
      <c r="Z281" s="362"/>
      <c r="AA281" s="362"/>
      <c r="AB281" s="362"/>
      <c r="AC281" s="362"/>
      <c r="AD281" s="362"/>
      <c r="AE281" s="362"/>
      <c r="AF281" s="362"/>
      <c r="AG281" s="362"/>
      <c r="AH281" s="362"/>
      <c r="AI281" s="362"/>
      <c r="AJ281" s="362"/>
      <c r="AK281" s="362"/>
    </row>
    <row r="282" spans="1:37" ht="12.75" customHeight="1" x14ac:dyDescent="0.25">
      <c r="A282" s="362"/>
      <c r="B282" s="468"/>
      <c r="C282" s="362"/>
      <c r="D282" s="362"/>
      <c r="E282" s="362"/>
      <c r="F282" s="373"/>
      <c r="G282" s="362"/>
      <c r="H282" s="362"/>
      <c r="I282" s="362"/>
      <c r="J282" s="362"/>
      <c r="K282" s="362"/>
      <c r="L282" s="362"/>
      <c r="M282" s="362"/>
      <c r="N282" s="362"/>
      <c r="O282" s="362"/>
      <c r="P282" s="362"/>
      <c r="Q282" s="362"/>
      <c r="R282" s="362"/>
      <c r="S282" s="362"/>
      <c r="T282" s="493"/>
      <c r="U282" s="362"/>
      <c r="V282" s="362"/>
      <c r="W282" s="362"/>
      <c r="X282" s="362"/>
      <c r="Y282" s="362"/>
      <c r="Z282" s="362"/>
      <c r="AA282" s="362"/>
      <c r="AB282" s="362"/>
      <c r="AC282" s="362"/>
      <c r="AD282" s="362"/>
      <c r="AE282" s="362"/>
      <c r="AF282" s="362"/>
      <c r="AG282" s="362"/>
      <c r="AH282" s="362"/>
      <c r="AI282" s="362"/>
      <c r="AJ282" s="362"/>
      <c r="AK282" s="362"/>
    </row>
    <row r="283" spans="1:37" ht="12.75" customHeight="1" x14ac:dyDescent="0.25">
      <c r="A283" s="362"/>
      <c r="B283" s="468"/>
      <c r="C283" s="362"/>
      <c r="D283" s="362"/>
      <c r="E283" s="362"/>
      <c r="F283" s="373"/>
      <c r="G283" s="362"/>
      <c r="H283" s="362"/>
      <c r="I283" s="362"/>
      <c r="J283" s="362"/>
      <c r="K283" s="362"/>
      <c r="L283" s="362"/>
      <c r="M283" s="362"/>
      <c r="N283" s="362"/>
      <c r="O283" s="362"/>
      <c r="P283" s="362"/>
      <c r="Q283" s="362"/>
      <c r="R283" s="362"/>
      <c r="S283" s="362"/>
      <c r="T283" s="493"/>
      <c r="U283" s="362"/>
      <c r="V283" s="362"/>
      <c r="W283" s="362"/>
      <c r="X283" s="362"/>
      <c r="Y283" s="362"/>
      <c r="Z283" s="362"/>
      <c r="AA283" s="362"/>
      <c r="AB283" s="362"/>
      <c r="AC283" s="362"/>
      <c r="AD283" s="362"/>
      <c r="AE283" s="362"/>
      <c r="AF283" s="362"/>
      <c r="AG283" s="362"/>
      <c r="AH283" s="362"/>
      <c r="AI283" s="362"/>
      <c r="AJ283" s="362"/>
      <c r="AK283" s="362"/>
    </row>
    <row r="284" spans="1:37" ht="12.75" customHeight="1" x14ac:dyDescent="0.25">
      <c r="A284" s="362"/>
      <c r="B284" s="468"/>
      <c r="C284" s="362"/>
      <c r="D284" s="362"/>
      <c r="E284" s="362"/>
      <c r="F284" s="373"/>
      <c r="G284" s="362"/>
      <c r="H284" s="362"/>
      <c r="I284" s="362"/>
      <c r="J284" s="362"/>
      <c r="K284" s="362"/>
      <c r="L284" s="362"/>
      <c r="M284" s="362"/>
      <c r="N284" s="362"/>
      <c r="O284" s="362"/>
      <c r="P284" s="362"/>
      <c r="Q284" s="362"/>
      <c r="R284" s="362"/>
      <c r="S284" s="362"/>
      <c r="T284" s="493"/>
      <c r="U284" s="362"/>
      <c r="V284" s="362"/>
      <c r="W284" s="362"/>
      <c r="X284" s="362"/>
      <c r="Y284" s="362"/>
      <c r="Z284" s="362"/>
      <c r="AA284" s="362"/>
      <c r="AB284" s="362"/>
      <c r="AC284" s="362"/>
      <c r="AD284" s="362"/>
      <c r="AE284" s="362"/>
      <c r="AF284" s="362"/>
      <c r="AG284" s="362"/>
      <c r="AH284" s="362"/>
      <c r="AI284" s="362"/>
      <c r="AJ284" s="362"/>
      <c r="AK284" s="362"/>
    </row>
    <row r="285" spans="1:37" ht="12.75" customHeight="1" x14ac:dyDescent="0.25">
      <c r="A285" s="362"/>
      <c r="B285" s="468"/>
      <c r="C285" s="362"/>
      <c r="D285" s="362"/>
      <c r="E285" s="362"/>
      <c r="F285" s="373"/>
      <c r="G285" s="362"/>
      <c r="H285" s="362"/>
      <c r="I285" s="362"/>
      <c r="J285" s="362"/>
      <c r="K285" s="362"/>
      <c r="L285" s="362"/>
      <c r="M285" s="362"/>
      <c r="N285" s="362"/>
      <c r="O285" s="362"/>
      <c r="P285" s="362"/>
      <c r="Q285" s="362"/>
      <c r="R285" s="362"/>
      <c r="S285" s="362"/>
      <c r="T285" s="493"/>
      <c r="U285" s="362"/>
      <c r="V285" s="362"/>
      <c r="W285" s="362"/>
      <c r="X285" s="362"/>
      <c r="Y285" s="362"/>
      <c r="Z285" s="362"/>
      <c r="AA285" s="362"/>
      <c r="AB285" s="362"/>
      <c r="AC285" s="362"/>
      <c r="AD285" s="362"/>
      <c r="AE285" s="362"/>
      <c r="AF285" s="362"/>
      <c r="AG285" s="362"/>
      <c r="AH285" s="362"/>
      <c r="AI285" s="362"/>
      <c r="AJ285" s="362"/>
      <c r="AK285" s="362"/>
    </row>
    <row r="286" spans="1:37" ht="12.75" customHeight="1" x14ac:dyDescent="0.25">
      <c r="A286" s="362"/>
      <c r="B286" s="468"/>
      <c r="C286" s="362"/>
      <c r="D286" s="362"/>
      <c r="E286" s="362"/>
      <c r="F286" s="373"/>
      <c r="G286" s="362"/>
      <c r="H286" s="362"/>
      <c r="I286" s="362"/>
      <c r="J286" s="362"/>
      <c r="K286" s="362"/>
      <c r="L286" s="362"/>
      <c r="M286" s="362"/>
      <c r="N286" s="362"/>
      <c r="O286" s="362"/>
      <c r="P286" s="362"/>
      <c r="Q286" s="362"/>
      <c r="R286" s="362"/>
      <c r="S286" s="362"/>
      <c r="T286" s="493"/>
      <c r="U286" s="362"/>
      <c r="V286" s="362"/>
      <c r="W286" s="362"/>
      <c r="X286" s="362"/>
      <c r="Y286" s="362"/>
      <c r="Z286" s="362"/>
      <c r="AA286" s="362"/>
      <c r="AB286" s="362"/>
      <c r="AC286" s="362"/>
      <c r="AD286" s="362"/>
      <c r="AE286" s="362"/>
      <c r="AF286" s="362"/>
      <c r="AG286" s="362"/>
      <c r="AH286" s="362"/>
      <c r="AI286" s="362"/>
      <c r="AJ286" s="362"/>
      <c r="AK286" s="362"/>
    </row>
    <row r="287" spans="1:37" ht="12.75" customHeight="1" x14ac:dyDescent="0.25">
      <c r="A287" s="362"/>
      <c r="B287" s="468"/>
      <c r="C287" s="362"/>
      <c r="D287" s="362"/>
      <c r="E287" s="362"/>
      <c r="F287" s="373"/>
      <c r="G287" s="362"/>
      <c r="H287" s="362"/>
      <c r="I287" s="362"/>
      <c r="J287" s="362"/>
      <c r="K287" s="362"/>
      <c r="L287" s="362"/>
      <c r="M287" s="362"/>
      <c r="N287" s="362"/>
      <c r="O287" s="362"/>
      <c r="P287" s="362"/>
      <c r="Q287" s="362"/>
      <c r="R287" s="362"/>
      <c r="S287" s="362"/>
      <c r="T287" s="493"/>
      <c r="U287" s="362"/>
      <c r="V287" s="362"/>
      <c r="W287" s="362"/>
      <c r="X287" s="362"/>
      <c r="Y287" s="362"/>
      <c r="Z287" s="362"/>
      <c r="AA287" s="362"/>
      <c r="AB287" s="362"/>
      <c r="AC287" s="362"/>
      <c r="AD287" s="362"/>
      <c r="AE287" s="362"/>
      <c r="AF287" s="362"/>
      <c r="AG287" s="362"/>
      <c r="AH287" s="362"/>
      <c r="AI287" s="362"/>
      <c r="AJ287" s="362"/>
      <c r="AK287" s="362"/>
    </row>
    <row r="288" spans="1:37" ht="12.75" customHeight="1" x14ac:dyDescent="0.25">
      <c r="A288" s="362"/>
      <c r="B288" s="468"/>
      <c r="C288" s="362"/>
      <c r="D288" s="362"/>
      <c r="E288" s="362"/>
      <c r="F288" s="373"/>
      <c r="G288" s="362"/>
      <c r="H288" s="362"/>
      <c r="I288" s="362"/>
      <c r="J288" s="362"/>
      <c r="K288" s="362"/>
      <c r="L288" s="362"/>
      <c r="M288" s="362"/>
      <c r="N288" s="362"/>
      <c r="O288" s="362"/>
      <c r="P288" s="362"/>
      <c r="Q288" s="362"/>
      <c r="R288" s="362"/>
      <c r="S288" s="362"/>
      <c r="T288" s="493"/>
      <c r="U288" s="362"/>
      <c r="V288" s="362"/>
      <c r="W288" s="362"/>
      <c r="X288" s="362"/>
      <c r="Y288" s="362"/>
      <c r="Z288" s="362"/>
      <c r="AA288" s="362"/>
      <c r="AB288" s="362"/>
      <c r="AC288" s="362"/>
      <c r="AD288" s="362"/>
      <c r="AE288" s="362"/>
      <c r="AF288" s="362"/>
      <c r="AG288" s="362"/>
      <c r="AH288" s="362"/>
      <c r="AI288" s="362"/>
      <c r="AJ288" s="362"/>
      <c r="AK288" s="362"/>
    </row>
    <row r="289" spans="1:37" ht="12.75" customHeight="1" x14ac:dyDescent="0.25">
      <c r="A289" s="362"/>
      <c r="B289" s="468"/>
      <c r="C289" s="362"/>
      <c r="D289" s="362"/>
      <c r="E289" s="362"/>
      <c r="F289" s="373"/>
      <c r="G289" s="362"/>
      <c r="H289" s="362"/>
      <c r="I289" s="362"/>
      <c r="J289" s="362"/>
      <c r="K289" s="362"/>
      <c r="L289" s="362"/>
      <c r="M289" s="362"/>
      <c r="N289" s="362"/>
      <c r="O289" s="362"/>
      <c r="P289" s="362"/>
      <c r="Q289" s="362"/>
      <c r="R289" s="362"/>
      <c r="S289" s="362"/>
      <c r="T289" s="493"/>
      <c r="U289" s="362"/>
      <c r="V289" s="362"/>
      <c r="W289" s="362"/>
      <c r="X289" s="362"/>
      <c r="Y289" s="362"/>
      <c r="Z289" s="362"/>
      <c r="AA289" s="362"/>
      <c r="AB289" s="362"/>
      <c r="AC289" s="362"/>
      <c r="AD289" s="362"/>
      <c r="AE289" s="362"/>
      <c r="AF289" s="362"/>
      <c r="AG289" s="362"/>
      <c r="AH289" s="362"/>
      <c r="AI289" s="362"/>
      <c r="AJ289" s="362"/>
      <c r="AK289" s="362"/>
    </row>
    <row r="290" spans="1:37" ht="12.75" customHeight="1" x14ac:dyDescent="0.25">
      <c r="A290" s="362"/>
      <c r="B290" s="468"/>
      <c r="C290" s="362"/>
      <c r="D290" s="362"/>
      <c r="E290" s="362"/>
      <c r="F290" s="373"/>
      <c r="G290" s="362"/>
      <c r="H290" s="362"/>
      <c r="I290" s="362"/>
      <c r="J290" s="362"/>
      <c r="K290" s="362"/>
      <c r="L290" s="362"/>
      <c r="M290" s="362"/>
      <c r="N290" s="362"/>
      <c r="O290" s="362"/>
      <c r="P290" s="362"/>
      <c r="Q290" s="362"/>
      <c r="R290" s="362"/>
      <c r="S290" s="362"/>
      <c r="T290" s="493"/>
      <c r="U290" s="362"/>
      <c r="V290" s="362"/>
      <c r="W290" s="362"/>
      <c r="X290" s="362"/>
      <c r="Y290" s="362"/>
      <c r="Z290" s="362"/>
      <c r="AA290" s="362"/>
      <c r="AB290" s="362"/>
      <c r="AC290" s="362"/>
      <c r="AD290" s="362"/>
      <c r="AE290" s="362"/>
      <c r="AF290" s="362"/>
      <c r="AG290" s="362"/>
      <c r="AH290" s="362"/>
      <c r="AI290" s="362"/>
      <c r="AJ290" s="362"/>
      <c r="AK290" s="362"/>
    </row>
    <row r="291" spans="1:37" ht="12.75" customHeight="1" x14ac:dyDescent="0.25">
      <c r="A291" s="362"/>
      <c r="B291" s="468"/>
      <c r="C291" s="362"/>
      <c r="D291" s="362"/>
      <c r="E291" s="362"/>
      <c r="F291" s="373"/>
      <c r="G291" s="362"/>
      <c r="H291" s="362"/>
      <c r="I291" s="362"/>
      <c r="J291" s="362"/>
      <c r="K291" s="362"/>
      <c r="L291" s="362"/>
      <c r="M291" s="362"/>
      <c r="N291" s="362"/>
      <c r="O291" s="362"/>
      <c r="P291" s="362"/>
      <c r="Q291" s="362"/>
      <c r="R291" s="362"/>
      <c r="S291" s="362"/>
      <c r="T291" s="493"/>
      <c r="U291" s="362"/>
      <c r="V291" s="362"/>
      <c r="W291" s="362"/>
      <c r="X291" s="362"/>
      <c r="Y291" s="362"/>
      <c r="Z291" s="362"/>
      <c r="AA291" s="362"/>
      <c r="AB291" s="362"/>
      <c r="AC291" s="362"/>
      <c r="AD291" s="362"/>
      <c r="AE291" s="362"/>
      <c r="AF291" s="362"/>
      <c r="AG291" s="362"/>
      <c r="AH291" s="362"/>
      <c r="AI291" s="362"/>
      <c r="AJ291" s="362"/>
      <c r="AK291" s="362"/>
    </row>
    <row r="292" spans="1:37" ht="12.75" customHeight="1" x14ac:dyDescent="0.25">
      <c r="A292" s="362"/>
      <c r="B292" s="468"/>
      <c r="C292" s="362"/>
      <c r="D292" s="362"/>
      <c r="E292" s="362"/>
      <c r="F292" s="373"/>
      <c r="G292" s="362"/>
      <c r="H292" s="362"/>
      <c r="I292" s="362"/>
      <c r="J292" s="362"/>
      <c r="K292" s="362"/>
      <c r="L292" s="362"/>
      <c r="M292" s="362"/>
      <c r="N292" s="362"/>
      <c r="O292" s="362"/>
      <c r="P292" s="362"/>
      <c r="Q292" s="362"/>
      <c r="R292" s="362"/>
      <c r="S292" s="362"/>
      <c r="T292" s="493"/>
      <c r="U292" s="362"/>
      <c r="V292" s="362"/>
      <c r="W292" s="362"/>
      <c r="X292" s="362"/>
      <c r="Y292" s="362"/>
      <c r="Z292" s="362"/>
      <c r="AA292" s="362"/>
      <c r="AB292" s="362"/>
      <c r="AC292" s="362"/>
      <c r="AD292" s="362"/>
      <c r="AE292" s="362"/>
      <c r="AF292" s="362"/>
      <c r="AG292" s="362"/>
      <c r="AH292" s="362"/>
      <c r="AI292" s="362"/>
      <c r="AJ292" s="362"/>
      <c r="AK292" s="362"/>
    </row>
    <row r="293" spans="1:37" ht="12.75" customHeight="1" x14ac:dyDescent="0.25">
      <c r="A293" s="362"/>
      <c r="B293" s="468"/>
      <c r="C293" s="362"/>
      <c r="D293" s="362"/>
      <c r="E293" s="362"/>
      <c r="F293" s="373"/>
      <c r="G293" s="362"/>
      <c r="H293" s="362"/>
      <c r="I293" s="362"/>
      <c r="J293" s="362"/>
      <c r="K293" s="362"/>
      <c r="L293" s="362"/>
      <c r="M293" s="362"/>
      <c r="N293" s="362"/>
      <c r="O293" s="362"/>
      <c r="P293" s="362"/>
      <c r="Q293" s="362"/>
      <c r="R293" s="362"/>
      <c r="S293" s="362"/>
      <c r="T293" s="493"/>
      <c r="U293" s="362"/>
      <c r="V293" s="362"/>
      <c r="W293" s="362"/>
      <c r="X293" s="362"/>
      <c r="Y293" s="362"/>
      <c r="Z293" s="362"/>
      <c r="AA293" s="362"/>
      <c r="AB293" s="362"/>
      <c r="AC293" s="362"/>
      <c r="AD293" s="362"/>
      <c r="AE293" s="362"/>
      <c r="AF293" s="362"/>
      <c r="AG293" s="362"/>
      <c r="AH293" s="362"/>
      <c r="AI293" s="362"/>
      <c r="AJ293" s="362"/>
      <c r="AK293" s="362"/>
    </row>
    <row r="294" spans="1:37" ht="12.75" customHeight="1" x14ac:dyDescent="0.25">
      <c r="A294" s="362"/>
      <c r="B294" s="468"/>
      <c r="C294" s="362"/>
      <c r="D294" s="362"/>
      <c r="E294" s="362"/>
      <c r="F294" s="373"/>
      <c r="G294" s="362"/>
      <c r="H294" s="362"/>
      <c r="I294" s="362"/>
      <c r="J294" s="362"/>
      <c r="K294" s="362"/>
      <c r="L294" s="362"/>
      <c r="M294" s="362"/>
      <c r="N294" s="362"/>
      <c r="O294" s="362"/>
      <c r="P294" s="362"/>
      <c r="Q294" s="362"/>
      <c r="R294" s="362"/>
      <c r="S294" s="362"/>
      <c r="T294" s="493"/>
      <c r="U294" s="362"/>
      <c r="V294" s="362"/>
      <c r="W294" s="362"/>
      <c r="X294" s="362"/>
      <c r="Y294" s="362"/>
      <c r="Z294" s="362"/>
      <c r="AA294" s="362"/>
      <c r="AB294" s="362"/>
      <c r="AC294" s="362"/>
      <c r="AD294" s="362"/>
      <c r="AE294" s="362"/>
      <c r="AF294" s="362"/>
      <c r="AG294" s="362"/>
      <c r="AH294" s="362"/>
      <c r="AI294" s="362"/>
      <c r="AJ294" s="362"/>
      <c r="AK294" s="362"/>
    </row>
    <row r="295" spans="1:37" ht="12.75" customHeight="1" x14ac:dyDescent="0.25">
      <c r="A295" s="362"/>
      <c r="B295" s="468"/>
      <c r="C295" s="362"/>
      <c r="D295" s="362"/>
      <c r="E295" s="362"/>
      <c r="F295" s="373"/>
      <c r="G295" s="362"/>
      <c r="H295" s="362"/>
      <c r="I295" s="362"/>
      <c r="J295" s="362"/>
      <c r="K295" s="362"/>
      <c r="L295" s="362"/>
      <c r="M295" s="362"/>
      <c r="N295" s="362"/>
      <c r="O295" s="362"/>
      <c r="P295" s="362"/>
      <c r="Q295" s="362"/>
      <c r="R295" s="362"/>
      <c r="S295" s="362"/>
      <c r="T295" s="493"/>
      <c r="U295" s="362"/>
      <c r="V295" s="362"/>
      <c r="W295" s="362"/>
      <c r="X295" s="362"/>
      <c r="Y295" s="362"/>
      <c r="Z295" s="362"/>
      <c r="AA295" s="362"/>
      <c r="AB295" s="362"/>
      <c r="AC295" s="362"/>
      <c r="AD295" s="362"/>
      <c r="AE295" s="362"/>
      <c r="AF295" s="362"/>
      <c r="AG295" s="362"/>
      <c r="AH295" s="362"/>
      <c r="AI295" s="362"/>
      <c r="AJ295" s="362"/>
      <c r="AK295" s="362"/>
    </row>
    <row r="296" spans="1:37" ht="12.75" customHeight="1" x14ac:dyDescent="0.25">
      <c r="A296" s="362"/>
      <c r="B296" s="468"/>
      <c r="C296" s="362"/>
      <c r="D296" s="362"/>
      <c r="E296" s="362"/>
      <c r="F296" s="373"/>
      <c r="G296" s="362"/>
      <c r="H296" s="362"/>
      <c r="I296" s="362"/>
      <c r="J296" s="362"/>
      <c r="K296" s="362"/>
      <c r="L296" s="362"/>
      <c r="M296" s="362"/>
      <c r="N296" s="362"/>
      <c r="O296" s="362"/>
      <c r="P296" s="362"/>
      <c r="Q296" s="362"/>
      <c r="R296" s="362"/>
      <c r="S296" s="362"/>
      <c r="T296" s="493"/>
      <c r="U296" s="362"/>
      <c r="V296" s="362"/>
      <c r="W296" s="362"/>
      <c r="X296" s="362"/>
      <c r="Y296" s="362"/>
      <c r="Z296" s="362"/>
      <c r="AA296" s="362"/>
      <c r="AB296" s="362"/>
      <c r="AC296" s="362"/>
      <c r="AD296" s="362"/>
      <c r="AE296" s="362"/>
      <c r="AF296" s="362"/>
      <c r="AG296" s="362"/>
      <c r="AH296" s="362"/>
      <c r="AI296" s="362"/>
      <c r="AJ296" s="362"/>
      <c r="AK296" s="362"/>
    </row>
    <row r="297" spans="1:37" ht="12.75" customHeight="1" x14ac:dyDescent="0.25">
      <c r="A297" s="362"/>
      <c r="B297" s="468"/>
      <c r="C297" s="362"/>
      <c r="D297" s="362"/>
      <c r="E297" s="362"/>
      <c r="F297" s="373"/>
      <c r="G297" s="362"/>
      <c r="H297" s="362"/>
      <c r="I297" s="362"/>
      <c r="J297" s="362"/>
      <c r="K297" s="362"/>
      <c r="L297" s="362"/>
      <c r="M297" s="362"/>
      <c r="N297" s="362"/>
      <c r="O297" s="362"/>
      <c r="P297" s="362"/>
      <c r="Q297" s="362"/>
      <c r="R297" s="362"/>
      <c r="S297" s="362"/>
      <c r="T297" s="493"/>
      <c r="U297" s="362"/>
      <c r="V297" s="362"/>
      <c r="W297" s="362"/>
      <c r="X297" s="362"/>
      <c r="Y297" s="362"/>
      <c r="Z297" s="362"/>
      <c r="AA297" s="362"/>
      <c r="AB297" s="362"/>
      <c r="AC297" s="362"/>
      <c r="AD297" s="362"/>
      <c r="AE297" s="362"/>
      <c r="AF297" s="362"/>
      <c r="AG297" s="362"/>
      <c r="AH297" s="362"/>
      <c r="AI297" s="362"/>
      <c r="AJ297" s="362"/>
      <c r="AK297" s="362"/>
    </row>
    <row r="298" spans="1:37" ht="12.75" customHeight="1" x14ac:dyDescent="0.25">
      <c r="A298" s="362"/>
      <c r="B298" s="468"/>
      <c r="C298" s="362"/>
      <c r="D298" s="362"/>
      <c r="E298" s="362"/>
      <c r="F298" s="373"/>
      <c r="G298" s="362"/>
      <c r="H298" s="362"/>
      <c r="I298" s="362"/>
      <c r="J298" s="362"/>
      <c r="K298" s="362"/>
      <c r="L298" s="362"/>
      <c r="M298" s="362"/>
      <c r="N298" s="362"/>
      <c r="O298" s="362"/>
      <c r="P298" s="362"/>
      <c r="Q298" s="362"/>
      <c r="R298" s="362"/>
      <c r="S298" s="362"/>
      <c r="T298" s="493"/>
      <c r="U298" s="362"/>
      <c r="V298" s="362"/>
      <c r="W298" s="362"/>
      <c r="X298" s="362"/>
      <c r="Y298" s="362"/>
      <c r="Z298" s="362"/>
      <c r="AA298" s="362"/>
      <c r="AB298" s="362"/>
      <c r="AC298" s="362"/>
      <c r="AD298" s="362"/>
      <c r="AE298" s="362"/>
      <c r="AF298" s="362"/>
      <c r="AG298" s="362"/>
      <c r="AH298" s="362"/>
      <c r="AI298" s="362"/>
      <c r="AJ298" s="362"/>
      <c r="AK298" s="362"/>
    </row>
    <row r="299" spans="1:37" ht="12.75" customHeight="1" x14ac:dyDescent="0.25">
      <c r="A299" s="362"/>
      <c r="B299" s="468"/>
      <c r="C299" s="362"/>
      <c r="D299" s="362"/>
      <c r="E299" s="362"/>
      <c r="F299" s="373"/>
      <c r="G299" s="362"/>
      <c r="H299" s="362"/>
      <c r="I299" s="362"/>
      <c r="J299" s="362"/>
      <c r="K299" s="362"/>
      <c r="L299" s="362"/>
      <c r="M299" s="362"/>
      <c r="N299" s="362"/>
      <c r="O299" s="362"/>
      <c r="P299" s="362"/>
      <c r="Q299" s="362"/>
      <c r="R299" s="362"/>
      <c r="S299" s="362"/>
      <c r="T299" s="493"/>
      <c r="U299" s="362"/>
      <c r="V299" s="362"/>
      <c r="W299" s="362"/>
      <c r="X299" s="362"/>
      <c r="Y299" s="362"/>
      <c r="Z299" s="362"/>
      <c r="AA299" s="362"/>
      <c r="AB299" s="362"/>
      <c r="AC299" s="362"/>
      <c r="AD299" s="362"/>
      <c r="AE299" s="362"/>
      <c r="AF299" s="362"/>
      <c r="AG299" s="362"/>
      <c r="AH299" s="362"/>
      <c r="AI299" s="362"/>
      <c r="AJ299" s="362"/>
      <c r="AK299" s="362"/>
    </row>
    <row r="300" spans="1:37" ht="12.75" customHeight="1" x14ac:dyDescent="0.25">
      <c r="A300" s="362"/>
      <c r="B300" s="468"/>
      <c r="C300" s="362"/>
      <c r="D300" s="362"/>
      <c r="E300" s="362"/>
      <c r="F300" s="373"/>
      <c r="G300" s="362"/>
      <c r="H300" s="362"/>
      <c r="I300" s="362"/>
      <c r="J300" s="362"/>
      <c r="K300" s="362"/>
      <c r="L300" s="362"/>
      <c r="M300" s="362"/>
      <c r="N300" s="362"/>
      <c r="O300" s="362"/>
      <c r="P300" s="362"/>
      <c r="Q300" s="362"/>
      <c r="R300" s="362"/>
      <c r="S300" s="362"/>
      <c r="T300" s="493"/>
      <c r="U300" s="362"/>
      <c r="V300" s="362"/>
      <c r="W300" s="362"/>
      <c r="X300" s="362"/>
      <c r="Y300" s="362"/>
      <c r="Z300" s="362"/>
      <c r="AA300" s="362"/>
      <c r="AB300" s="362"/>
      <c r="AC300" s="362"/>
      <c r="AD300" s="362"/>
      <c r="AE300" s="362"/>
      <c r="AF300" s="362"/>
      <c r="AG300" s="362"/>
      <c r="AH300" s="362"/>
      <c r="AI300" s="362"/>
      <c r="AJ300" s="362"/>
      <c r="AK300" s="362"/>
    </row>
    <row r="301" spans="1:37" ht="12.75" customHeight="1" x14ac:dyDescent="0.25">
      <c r="A301" s="362"/>
      <c r="B301" s="468"/>
      <c r="C301" s="362"/>
      <c r="D301" s="362"/>
      <c r="E301" s="362"/>
      <c r="F301" s="373"/>
      <c r="G301" s="362"/>
      <c r="H301" s="362"/>
      <c r="I301" s="362"/>
      <c r="J301" s="362"/>
      <c r="K301" s="362"/>
      <c r="L301" s="362"/>
      <c r="M301" s="362"/>
      <c r="N301" s="362"/>
      <c r="O301" s="362"/>
      <c r="P301" s="362"/>
      <c r="Q301" s="362"/>
      <c r="R301" s="362"/>
      <c r="S301" s="362"/>
      <c r="T301" s="493"/>
      <c r="U301" s="362"/>
      <c r="V301" s="362"/>
      <c r="W301" s="362"/>
      <c r="X301" s="362"/>
      <c r="Y301" s="362"/>
      <c r="Z301" s="362"/>
      <c r="AA301" s="362"/>
      <c r="AB301" s="362"/>
      <c r="AC301" s="362"/>
      <c r="AD301" s="362"/>
      <c r="AE301" s="362"/>
      <c r="AF301" s="362"/>
      <c r="AG301" s="362"/>
      <c r="AH301" s="362"/>
      <c r="AI301" s="362"/>
      <c r="AJ301" s="362"/>
      <c r="AK301" s="362"/>
    </row>
    <row r="302" spans="1:37" ht="12.75" customHeight="1" x14ac:dyDescent="0.25">
      <c r="A302" s="362"/>
      <c r="B302" s="468"/>
      <c r="C302" s="362"/>
      <c r="D302" s="362"/>
      <c r="E302" s="362"/>
      <c r="F302" s="373"/>
      <c r="G302" s="362"/>
      <c r="H302" s="362"/>
      <c r="I302" s="362"/>
      <c r="J302" s="362"/>
      <c r="K302" s="362"/>
      <c r="L302" s="362"/>
      <c r="M302" s="362"/>
      <c r="N302" s="362"/>
      <c r="O302" s="362"/>
      <c r="P302" s="362"/>
      <c r="Q302" s="362"/>
      <c r="R302" s="362"/>
      <c r="S302" s="362"/>
      <c r="T302" s="493"/>
      <c r="U302" s="362"/>
      <c r="V302" s="362"/>
      <c r="W302" s="362"/>
      <c r="X302" s="362"/>
      <c r="Y302" s="362"/>
      <c r="Z302" s="362"/>
      <c r="AA302" s="362"/>
      <c r="AB302" s="362"/>
      <c r="AC302" s="362"/>
      <c r="AD302" s="362"/>
      <c r="AE302" s="362"/>
      <c r="AF302" s="362"/>
      <c r="AG302" s="362"/>
      <c r="AH302" s="362"/>
      <c r="AI302" s="362"/>
      <c r="AJ302" s="362"/>
      <c r="AK302" s="362"/>
    </row>
    <row r="303" spans="1:37" ht="12.75" customHeight="1" x14ac:dyDescent="0.25">
      <c r="A303" s="362"/>
      <c r="B303" s="468"/>
      <c r="C303" s="362"/>
      <c r="D303" s="362"/>
      <c r="E303" s="362"/>
      <c r="F303" s="373"/>
      <c r="G303" s="362"/>
      <c r="H303" s="362"/>
      <c r="I303" s="362"/>
      <c r="J303" s="362"/>
      <c r="K303" s="362"/>
      <c r="L303" s="362"/>
      <c r="M303" s="362"/>
      <c r="N303" s="362"/>
      <c r="O303" s="362"/>
      <c r="P303" s="362"/>
      <c r="Q303" s="362"/>
      <c r="R303" s="362"/>
      <c r="S303" s="362"/>
      <c r="T303" s="493"/>
      <c r="U303" s="362"/>
      <c r="V303" s="362"/>
      <c r="W303" s="362"/>
      <c r="X303" s="362"/>
      <c r="Y303" s="362"/>
      <c r="Z303" s="362"/>
      <c r="AA303" s="362"/>
      <c r="AB303" s="362"/>
      <c r="AC303" s="362"/>
      <c r="AD303" s="362"/>
      <c r="AE303" s="362"/>
      <c r="AF303" s="362"/>
      <c r="AG303" s="362"/>
      <c r="AH303" s="362"/>
      <c r="AI303" s="362"/>
      <c r="AJ303" s="362"/>
      <c r="AK303" s="362"/>
    </row>
    <row r="304" spans="1:37" ht="12.75" customHeight="1" x14ac:dyDescent="0.25">
      <c r="A304" s="362"/>
      <c r="B304" s="468"/>
      <c r="C304" s="362"/>
      <c r="D304" s="362"/>
      <c r="E304" s="362"/>
      <c r="F304" s="373"/>
      <c r="G304" s="362"/>
      <c r="H304" s="362"/>
      <c r="I304" s="362"/>
      <c r="J304" s="362"/>
      <c r="K304" s="362"/>
      <c r="L304" s="362"/>
      <c r="M304" s="362"/>
      <c r="N304" s="362"/>
      <c r="O304" s="362"/>
      <c r="P304" s="362"/>
      <c r="Q304" s="362"/>
      <c r="R304" s="362"/>
      <c r="S304" s="362"/>
      <c r="T304" s="493"/>
      <c r="U304" s="362"/>
      <c r="V304" s="362"/>
      <c r="W304" s="362"/>
      <c r="X304" s="362"/>
      <c r="Y304" s="362"/>
      <c r="Z304" s="362"/>
      <c r="AA304" s="362"/>
      <c r="AB304" s="362"/>
      <c r="AC304" s="362"/>
      <c r="AD304" s="362"/>
      <c r="AE304" s="362"/>
      <c r="AF304" s="362"/>
      <c r="AG304" s="362"/>
      <c r="AH304" s="362"/>
      <c r="AI304" s="362"/>
      <c r="AJ304" s="362"/>
      <c r="AK304" s="362"/>
    </row>
    <row r="305" spans="1:37" ht="12.75" customHeight="1" x14ac:dyDescent="0.25">
      <c r="A305" s="362"/>
      <c r="B305" s="468"/>
      <c r="C305" s="362"/>
      <c r="D305" s="362"/>
      <c r="E305" s="362"/>
      <c r="F305" s="373"/>
      <c r="G305" s="362"/>
      <c r="H305" s="362"/>
      <c r="I305" s="362"/>
      <c r="J305" s="362"/>
      <c r="K305" s="362"/>
      <c r="L305" s="362"/>
      <c r="M305" s="362"/>
      <c r="N305" s="362"/>
      <c r="O305" s="362"/>
      <c r="P305" s="362"/>
      <c r="Q305" s="362"/>
      <c r="R305" s="362"/>
      <c r="S305" s="362"/>
      <c r="T305" s="493"/>
      <c r="U305" s="362"/>
      <c r="V305" s="362"/>
      <c r="W305" s="362"/>
      <c r="X305" s="362"/>
      <c r="Y305" s="362"/>
      <c r="Z305" s="362"/>
      <c r="AA305" s="362"/>
      <c r="AB305" s="362"/>
      <c r="AC305" s="362"/>
      <c r="AD305" s="362"/>
      <c r="AE305" s="362"/>
      <c r="AF305" s="362"/>
      <c r="AG305" s="362"/>
      <c r="AH305" s="362"/>
      <c r="AI305" s="362"/>
      <c r="AJ305" s="362"/>
      <c r="AK305" s="362"/>
    </row>
    <row r="306" spans="1:37" ht="12.75" customHeight="1" x14ac:dyDescent="0.25">
      <c r="A306" s="362"/>
      <c r="B306" s="468"/>
      <c r="C306" s="362"/>
      <c r="D306" s="362"/>
      <c r="E306" s="362"/>
      <c r="F306" s="373"/>
      <c r="G306" s="362"/>
      <c r="H306" s="362"/>
      <c r="I306" s="362"/>
      <c r="J306" s="362"/>
      <c r="K306" s="362"/>
      <c r="L306" s="362"/>
      <c r="M306" s="362"/>
      <c r="N306" s="362"/>
      <c r="O306" s="362"/>
      <c r="P306" s="362"/>
      <c r="Q306" s="362"/>
      <c r="R306" s="362"/>
      <c r="S306" s="362"/>
      <c r="T306" s="493"/>
      <c r="U306" s="362"/>
      <c r="V306" s="362"/>
      <c r="W306" s="362"/>
      <c r="X306" s="362"/>
      <c r="Y306" s="362"/>
      <c r="Z306" s="362"/>
      <c r="AA306" s="362"/>
      <c r="AB306" s="362"/>
      <c r="AC306" s="362"/>
      <c r="AD306" s="362"/>
      <c r="AE306" s="362"/>
      <c r="AF306" s="362"/>
      <c r="AG306" s="362"/>
      <c r="AH306" s="362"/>
      <c r="AI306" s="362"/>
      <c r="AJ306" s="362"/>
      <c r="AK306" s="362"/>
    </row>
    <row r="307" spans="1:37" ht="12.75" customHeight="1" x14ac:dyDescent="0.25">
      <c r="A307" s="362"/>
      <c r="B307" s="468"/>
      <c r="C307" s="362"/>
      <c r="D307" s="362"/>
      <c r="E307" s="362"/>
      <c r="F307" s="373"/>
      <c r="G307" s="362"/>
      <c r="H307" s="362"/>
      <c r="I307" s="362"/>
      <c r="J307" s="362"/>
      <c r="K307" s="362"/>
      <c r="L307" s="362"/>
      <c r="M307" s="362"/>
      <c r="N307" s="362"/>
      <c r="O307" s="362"/>
      <c r="P307" s="362"/>
      <c r="Q307" s="362"/>
      <c r="R307" s="362"/>
      <c r="S307" s="362"/>
      <c r="T307" s="493"/>
      <c r="U307" s="362"/>
      <c r="V307" s="362"/>
      <c r="W307" s="362"/>
      <c r="X307" s="362"/>
      <c r="Y307" s="362"/>
      <c r="Z307" s="362"/>
      <c r="AA307" s="362"/>
      <c r="AB307" s="362"/>
      <c r="AC307" s="362"/>
      <c r="AD307" s="362"/>
      <c r="AE307" s="362"/>
      <c r="AF307" s="362"/>
      <c r="AG307" s="362"/>
      <c r="AH307" s="362"/>
      <c r="AI307" s="362"/>
      <c r="AJ307" s="362"/>
      <c r="AK307" s="362"/>
    </row>
    <row r="308" spans="1:37" ht="12.75" customHeight="1" x14ac:dyDescent="0.25">
      <c r="A308" s="362"/>
      <c r="B308" s="468"/>
      <c r="C308" s="362"/>
      <c r="D308" s="362"/>
      <c r="E308" s="362"/>
      <c r="F308" s="373"/>
      <c r="G308" s="362"/>
      <c r="H308" s="362"/>
      <c r="I308" s="362"/>
      <c r="J308" s="362"/>
      <c r="K308" s="362"/>
      <c r="L308" s="362"/>
      <c r="M308" s="362"/>
      <c r="N308" s="362"/>
      <c r="O308" s="362"/>
      <c r="P308" s="362"/>
      <c r="Q308" s="362"/>
      <c r="R308" s="362"/>
      <c r="S308" s="362"/>
      <c r="T308" s="493"/>
      <c r="U308" s="362"/>
      <c r="V308" s="362"/>
      <c r="W308" s="362"/>
      <c r="X308" s="362"/>
      <c r="Y308" s="362"/>
      <c r="Z308" s="362"/>
      <c r="AA308" s="362"/>
      <c r="AB308" s="362"/>
      <c r="AC308" s="362"/>
      <c r="AD308" s="362"/>
      <c r="AE308" s="362"/>
      <c r="AF308" s="362"/>
      <c r="AG308" s="362"/>
      <c r="AH308" s="362"/>
      <c r="AI308" s="362"/>
      <c r="AJ308" s="362"/>
      <c r="AK308" s="362"/>
    </row>
    <row r="309" spans="1:37" ht="12.75" customHeight="1" x14ac:dyDescent="0.25">
      <c r="A309" s="362"/>
      <c r="B309" s="468"/>
      <c r="C309" s="362"/>
      <c r="D309" s="362"/>
      <c r="E309" s="362"/>
      <c r="F309" s="373"/>
      <c r="G309" s="362"/>
      <c r="H309" s="362"/>
      <c r="I309" s="362"/>
      <c r="J309" s="362"/>
      <c r="K309" s="362"/>
      <c r="L309" s="362"/>
      <c r="M309" s="362"/>
      <c r="N309" s="362"/>
      <c r="O309" s="362"/>
      <c r="P309" s="362"/>
      <c r="Q309" s="362"/>
      <c r="R309" s="362"/>
      <c r="S309" s="362"/>
      <c r="T309" s="493"/>
      <c r="U309" s="362"/>
      <c r="V309" s="362"/>
      <c r="W309" s="362"/>
      <c r="X309" s="362"/>
      <c r="Y309" s="362"/>
      <c r="Z309" s="362"/>
      <c r="AA309" s="362"/>
      <c r="AB309" s="362"/>
      <c r="AC309" s="362"/>
      <c r="AD309" s="362"/>
      <c r="AE309" s="362"/>
      <c r="AF309" s="362"/>
      <c r="AG309" s="362"/>
      <c r="AH309" s="362"/>
      <c r="AI309" s="362"/>
      <c r="AJ309" s="362"/>
      <c r="AK309" s="362"/>
    </row>
    <row r="310" spans="1:37" ht="12.75" customHeight="1" x14ac:dyDescent="0.25">
      <c r="A310" s="362"/>
      <c r="B310" s="468"/>
      <c r="C310" s="362"/>
      <c r="D310" s="362"/>
      <c r="E310" s="362"/>
      <c r="F310" s="373"/>
      <c r="G310" s="362"/>
      <c r="H310" s="362"/>
      <c r="I310" s="362"/>
      <c r="J310" s="362"/>
      <c r="K310" s="362"/>
      <c r="L310" s="362"/>
      <c r="M310" s="362"/>
      <c r="N310" s="362"/>
      <c r="O310" s="362"/>
      <c r="P310" s="362"/>
      <c r="Q310" s="362"/>
      <c r="R310" s="362"/>
      <c r="S310" s="362"/>
      <c r="T310" s="493"/>
      <c r="U310" s="362"/>
      <c r="V310" s="362"/>
      <c r="W310" s="362"/>
      <c r="X310" s="362"/>
      <c r="Y310" s="362"/>
      <c r="Z310" s="362"/>
      <c r="AA310" s="362"/>
      <c r="AB310" s="362"/>
      <c r="AC310" s="362"/>
      <c r="AD310" s="362"/>
      <c r="AE310" s="362"/>
      <c r="AF310" s="362"/>
      <c r="AG310" s="362"/>
      <c r="AH310" s="362"/>
      <c r="AI310" s="362"/>
      <c r="AJ310" s="362"/>
      <c r="AK310" s="362"/>
    </row>
    <row r="311" spans="1:37" ht="12.75" customHeight="1" x14ac:dyDescent="0.25">
      <c r="A311" s="362"/>
      <c r="B311" s="468"/>
      <c r="C311" s="362"/>
      <c r="D311" s="362"/>
      <c r="E311" s="362"/>
      <c r="F311" s="373"/>
      <c r="G311" s="362"/>
      <c r="H311" s="362"/>
      <c r="I311" s="362"/>
      <c r="J311" s="362"/>
      <c r="K311" s="362"/>
      <c r="L311" s="362"/>
      <c r="M311" s="362"/>
      <c r="N311" s="362"/>
      <c r="O311" s="362"/>
      <c r="P311" s="362"/>
      <c r="Q311" s="362"/>
      <c r="R311" s="362"/>
      <c r="S311" s="362"/>
      <c r="T311" s="493"/>
      <c r="U311" s="362"/>
      <c r="V311" s="362"/>
      <c r="W311" s="362"/>
      <c r="X311" s="362"/>
      <c r="Y311" s="362"/>
      <c r="Z311" s="362"/>
      <c r="AA311" s="362"/>
      <c r="AB311" s="362"/>
      <c r="AC311" s="362"/>
      <c r="AD311" s="362"/>
      <c r="AE311" s="362"/>
      <c r="AF311" s="362"/>
      <c r="AG311" s="362"/>
      <c r="AH311" s="362"/>
      <c r="AI311" s="362"/>
      <c r="AJ311" s="362"/>
      <c r="AK311" s="362"/>
    </row>
    <row r="312" spans="1:37" ht="12.75" customHeight="1" x14ac:dyDescent="0.25">
      <c r="A312" s="362"/>
      <c r="B312" s="468"/>
      <c r="C312" s="362"/>
      <c r="D312" s="362"/>
      <c r="E312" s="362"/>
      <c r="F312" s="373"/>
      <c r="G312" s="362"/>
      <c r="H312" s="362"/>
      <c r="I312" s="362"/>
      <c r="J312" s="362"/>
      <c r="K312" s="362"/>
      <c r="L312" s="362"/>
      <c r="M312" s="362"/>
      <c r="N312" s="362"/>
      <c r="O312" s="362"/>
      <c r="P312" s="362"/>
      <c r="Q312" s="362"/>
      <c r="R312" s="362"/>
      <c r="S312" s="362"/>
      <c r="T312" s="493"/>
      <c r="U312" s="362"/>
      <c r="V312" s="362"/>
      <c r="W312" s="362"/>
      <c r="X312" s="362"/>
      <c r="Y312" s="362"/>
      <c r="Z312" s="362"/>
      <c r="AA312" s="362"/>
      <c r="AB312" s="362"/>
      <c r="AC312" s="362"/>
      <c r="AD312" s="362"/>
      <c r="AE312" s="362"/>
      <c r="AF312" s="362"/>
      <c r="AG312" s="362"/>
      <c r="AH312" s="362"/>
      <c r="AI312" s="362"/>
      <c r="AJ312" s="362"/>
      <c r="AK312" s="362"/>
    </row>
    <row r="313" spans="1:37" ht="12.75" customHeight="1" x14ac:dyDescent="0.25">
      <c r="A313" s="362"/>
      <c r="B313" s="468"/>
      <c r="C313" s="362"/>
      <c r="D313" s="362"/>
      <c r="E313" s="362"/>
      <c r="F313" s="373"/>
      <c r="G313" s="362"/>
      <c r="H313" s="362"/>
      <c r="I313" s="362"/>
      <c r="J313" s="362"/>
      <c r="K313" s="362"/>
      <c r="L313" s="362"/>
      <c r="M313" s="362"/>
      <c r="N313" s="362"/>
      <c r="O313" s="362"/>
      <c r="P313" s="362"/>
      <c r="Q313" s="362"/>
      <c r="R313" s="362"/>
      <c r="S313" s="362"/>
      <c r="T313" s="493"/>
      <c r="U313" s="362"/>
      <c r="V313" s="362"/>
      <c r="W313" s="362"/>
      <c r="X313" s="362"/>
      <c r="Y313" s="362"/>
      <c r="Z313" s="362"/>
      <c r="AA313" s="362"/>
      <c r="AB313" s="362"/>
      <c r="AC313" s="362"/>
      <c r="AD313" s="362"/>
      <c r="AE313" s="362"/>
      <c r="AF313" s="362"/>
      <c r="AG313" s="362"/>
      <c r="AH313" s="362"/>
      <c r="AI313" s="362"/>
      <c r="AJ313" s="362"/>
      <c r="AK313" s="362"/>
    </row>
    <row r="314" spans="1:37" ht="12.75" customHeight="1" x14ac:dyDescent="0.25">
      <c r="A314" s="362"/>
      <c r="B314" s="468"/>
      <c r="C314" s="362"/>
      <c r="D314" s="362"/>
      <c r="E314" s="362"/>
      <c r="F314" s="373"/>
      <c r="G314" s="362"/>
      <c r="H314" s="362"/>
      <c r="I314" s="362"/>
      <c r="J314" s="362"/>
      <c r="K314" s="362"/>
      <c r="L314" s="362"/>
      <c r="M314" s="362"/>
      <c r="N314" s="362"/>
      <c r="O314" s="362"/>
      <c r="P314" s="362"/>
      <c r="Q314" s="362"/>
      <c r="R314" s="362"/>
      <c r="S314" s="362"/>
      <c r="T314" s="493"/>
      <c r="U314" s="362"/>
      <c r="V314" s="362"/>
      <c r="W314" s="362"/>
      <c r="X314" s="362"/>
      <c r="Y314" s="362"/>
      <c r="Z314" s="362"/>
      <c r="AA314" s="362"/>
      <c r="AB314" s="362"/>
      <c r="AC314" s="362"/>
      <c r="AD314" s="362"/>
      <c r="AE314" s="362"/>
      <c r="AF314" s="362"/>
      <c r="AG314" s="362"/>
      <c r="AH314" s="362"/>
      <c r="AI314" s="362"/>
      <c r="AJ314" s="362"/>
      <c r="AK314" s="362"/>
    </row>
    <row r="315" spans="1:37" ht="12.75" customHeight="1" x14ac:dyDescent="0.25">
      <c r="A315" s="362"/>
      <c r="B315" s="468"/>
      <c r="C315" s="362"/>
      <c r="D315" s="362"/>
      <c r="E315" s="362"/>
      <c r="F315" s="373"/>
      <c r="G315" s="362"/>
      <c r="H315" s="362"/>
      <c r="I315" s="362"/>
      <c r="J315" s="362"/>
      <c r="K315" s="362"/>
      <c r="L315" s="362"/>
      <c r="M315" s="362"/>
      <c r="N315" s="362"/>
      <c r="O315" s="362"/>
      <c r="P315" s="362"/>
      <c r="Q315" s="362"/>
      <c r="R315" s="362"/>
      <c r="S315" s="362"/>
      <c r="T315" s="493"/>
      <c r="U315" s="362"/>
      <c r="V315" s="362"/>
      <c r="W315" s="362"/>
      <c r="X315" s="362"/>
      <c r="Y315" s="362"/>
      <c r="Z315" s="362"/>
      <c r="AA315" s="362"/>
      <c r="AB315" s="362"/>
      <c r="AC315" s="362"/>
      <c r="AD315" s="362"/>
      <c r="AE315" s="362"/>
      <c r="AF315" s="362"/>
      <c r="AG315" s="362"/>
      <c r="AH315" s="362"/>
      <c r="AI315" s="362"/>
      <c r="AJ315" s="362"/>
      <c r="AK315" s="362"/>
    </row>
    <row r="316" spans="1:37" ht="12.75" customHeight="1" x14ac:dyDescent="0.25">
      <c r="A316" s="362"/>
      <c r="B316" s="468"/>
      <c r="C316" s="362"/>
      <c r="D316" s="362"/>
      <c r="E316" s="362"/>
      <c r="F316" s="373"/>
      <c r="G316" s="362"/>
      <c r="H316" s="362"/>
      <c r="I316" s="362"/>
      <c r="J316" s="362"/>
      <c r="K316" s="362"/>
      <c r="L316" s="362"/>
      <c r="M316" s="362"/>
      <c r="N316" s="362"/>
      <c r="O316" s="362"/>
      <c r="P316" s="362"/>
      <c r="Q316" s="362"/>
      <c r="R316" s="362"/>
      <c r="S316" s="362"/>
      <c r="T316" s="493"/>
      <c r="U316" s="362"/>
      <c r="V316" s="362"/>
      <c r="W316" s="362"/>
      <c r="X316" s="362"/>
      <c r="Y316" s="362"/>
      <c r="Z316" s="362"/>
      <c r="AA316" s="362"/>
      <c r="AB316" s="362"/>
      <c r="AC316" s="362"/>
      <c r="AD316" s="362"/>
      <c r="AE316" s="362"/>
      <c r="AF316" s="362"/>
      <c r="AG316" s="362"/>
      <c r="AH316" s="362"/>
      <c r="AI316" s="362"/>
      <c r="AJ316" s="362"/>
      <c r="AK316" s="362"/>
    </row>
    <row r="317" spans="1:37" ht="12.75" customHeight="1" x14ac:dyDescent="0.25">
      <c r="A317" s="362"/>
      <c r="B317" s="468"/>
      <c r="C317" s="362"/>
      <c r="D317" s="362"/>
      <c r="E317" s="362"/>
      <c r="F317" s="373"/>
      <c r="G317" s="362"/>
      <c r="H317" s="362"/>
      <c r="I317" s="362"/>
      <c r="J317" s="362"/>
      <c r="K317" s="362"/>
      <c r="L317" s="362"/>
      <c r="M317" s="362"/>
      <c r="N317" s="362"/>
      <c r="O317" s="362"/>
      <c r="P317" s="362"/>
      <c r="Q317" s="362"/>
      <c r="R317" s="362"/>
      <c r="S317" s="362"/>
      <c r="T317" s="493"/>
      <c r="U317" s="362"/>
      <c r="V317" s="362"/>
      <c r="W317" s="362"/>
      <c r="X317" s="362"/>
      <c r="Y317" s="362"/>
      <c r="Z317" s="362"/>
      <c r="AA317" s="362"/>
      <c r="AB317" s="362"/>
      <c r="AC317" s="362"/>
      <c r="AD317" s="362"/>
      <c r="AE317" s="362"/>
      <c r="AF317" s="362"/>
      <c r="AG317" s="362"/>
      <c r="AH317" s="362"/>
      <c r="AI317" s="362"/>
      <c r="AJ317" s="362"/>
      <c r="AK317" s="362"/>
    </row>
    <row r="318" spans="1:37" ht="12.75" customHeight="1" x14ac:dyDescent="0.25">
      <c r="A318" s="362"/>
      <c r="B318" s="468"/>
      <c r="C318" s="362"/>
      <c r="D318" s="362"/>
      <c r="E318" s="362"/>
      <c r="F318" s="373"/>
      <c r="G318" s="362"/>
      <c r="H318" s="362"/>
      <c r="I318" s="362"/>
      <c r="J318" s="362"/>
      <c r="K318" s="362"/>
      <c r="L318" s="362"/>
      <c r="M318" s="362"/>
      <c r="N318" s="362"/>
      <c r="O318" s="362"/>
      <c r="P318" s="362"/>
      <c r="Q318" s="362"/>
      <c r="R318" s="362"/>
      <c r="S318" s="362"/>
      <c r="T318" s="493"/>
      <c r="U318" s="362"/>
      <c r="V318" s="362"/>
      <c r="W318" s="362"/>
      <c r="X318" s="362"/>
      <c r="Y318" s="362"/>
      <c r="Z318" s="362"/>
      <c r="AA318" s="362"/>
      <c r="AB318" s="362"/>
      <c r="AC318" s="362"/>
      <c r="AD318" s="362"/>
      <c r="AE318" s="362"/>
      <c r="AF318" s="362"/>
      <c r="AG318" s="362"/>
      <c r="AH318" s="362"/>
      <c r="AI318" s="362"/>
      <c r="AJ318" s="362"/>
      <c r="AK318" s="362"/>
    </row>
    <row r="319" spans="1:37" ht="12.75" customHeight="1" x14ac:dyDescent="0.25">
      <c r="A319" s="362"/>
      <c r="B319" s="468"/>
      <c r="C319" s="362"/>
      <c r="D319" s="362"/>
      <c r="E319" s="362"/>
      <c r="F319" s="373"/>
      <c r="G319" s="362"/>
      <c r="H319" s="362"/>
      <c r="I319" s="362"/>
      <c r="J319" s="362"/>
      <c r="K319" s="362"/>
      <c r="L319" s="362"/>
      <c r="M319" s="362"/>
      <c r="N319" s="362"/>
      <c r="O319" s="362"/>
      <c r="P319" s="362"/>
      <c r="Q319" s="362"/>
      <c r="R319" s="362"/>
      <c r="S319" s="362"/>
      <c r="T319" s="493"/>
      <c r="U319" s="362"/>
      <c r="V319" s="362"/>
      <c r="W319" s="362"/>
      <c r="X319" s="362"/>
      <c r="Y319" s="362"/>
      <c r="Z319" s="362"/>
      <c r="AA319" s="362"/>
      <c r="AB319" s="362"/>
      <c r="AC319" s="362"/>
      <c r="AD319" s="362"/>
      <c r="AE319" s="362"/>
      <c r="AF319" s="362"/>
      <c r="AG319" s="362"/>
      <c r="AH319" s="362"/>
      <c r="AI319" s="362"/>
      <c r="AJ319" s="362"/>
      <c r="AK319" s="362"/>
    </row>
    <row r="320" spans="1:37" ht="12.75" customHeight="1" x14ac:dyDescent="0.25">
      <c r="A320" s="362"/>
      <c r="B320" s="468"/>
      <c r="C320" s="362"/>
      <c r="D320" s="362"/>
      <c r="E320" s="362"/>
      <c r="F320" s="373"/>
      <c r="G320" s="362"/>
      <c r="H320" s="362"/>
      <c r="I320" s="362"/>
      <c r="J320" s="362"/>
      <c r="K320" s="362"/>
      <c r="L320" s="362"/>
      <c r="M320" s="362"/>
      <c r="N320" s="362"/>
      <c r="O320" s="362"/>
      <c r="P320" s="362"/>
      <c r="Q320" s="362"/>
      <c r="R320" s="362"/>
      <c r="S320" s="362"/>
      <c r="T320" s="493"/>
      <c r="U320" s="362"/>
      <c r="V320" s="362"/>
      <c r="W320" s="362"/>
      <c r="X320" s="362"/>
      <c r="Y320" s="362"/>
      <c r="Z320" s="362"/>
      <c r="AA320" s="362"/>
      <c r="AB320" s="362"/>
      <c r="AC320" s="362"/>
      <c r="AD320" s="362"/>
      <c r="AE320" s="362"/>
      <c r="AF320" s="362"/>
      <c r="AG320" s="362"/>
      <c r="AH320" s="362"/>
      <c r="AI320" s="362"/>
      <c r="AJ320" s="362"/>
      <c r="AK320" s="362"/>
    </row>
    <row r="321" spans="1:37" ht="12.75" customHeight="1" x14ac:dyDescent="0.25">
      <c r="A321" s="362"/>
      <c r="B321" s="468"/>
      <c r="C321" s="362"/>
      <c r="D321" s="362"/>
      <c r="E321" s="362"/>
      <c r="F321" s="373"/>
      <c r="G321" s="362"/>
      <c r="H321" s="362"/>
      <c r="I321" s="362"/>
      <c r="J321" s="362"/>
      <c r="K321" s="362"/>
      <c r="L321" s="362"/>
      <c r="M321" s="362"/>
      <c r="N321" s="362"/>
      <c r="O321" s="362"/>
      <c r="P321" s="362"/>
      <c r="Q321" s="362"/>
      <c r="R321" s="362"/>
      <c r="S321" s="362"/>
      <c r="T321" s="493"/>
      <c r="U321" s="362"/>
      <c r="V321" s="362"/>
      <c r="W321" s="362"/>
      <c r="X321" s="362"/>
      <c r="Y321" s="362"/>
      <c r="Z321" s="362"/>
      <c r="AA321" s="362"/>
      <c r="AB321" s="362"/>
      <c r="AC321" s="362"/>
      <c r="AD321" s="362"/>
      <c r="AE321" s="362"/>
      <c r="AF321" s="362"/>
      <c r="AG321" s="362"/>
      <c r="AH321" s="362"/>
      <c r="AI321" s="362"/>
      <c r="AJ321" s="362"/>
      <c r="AK321" s="362"/>
    </row>
    <row r="322" spans="1:37" ht="12.75" customHeight="1" x14ac:dyDescent="0.25">
      <c r="A322" s="362"/>
      <c r="B322" s="468"/>
      <c r="C322" s="362"/>
      <c r="D322" s="362"/>
      <c r="E322" s="362"/>
      <c r="F322" s="373"/>
      <c r="G322" s="362"/>
      <c r="H322" s="362"/>
      <c r="I322" s="362"/>
      <c r="J322" s="362"/>
      <c r="K322" s="362"/>
      <c r="L322" s="362"/>
      <c r="M322" s="362"/>
      <c r="N322" s="362"/>
      <c r="O322" s="362"/>
      <c r="P322" s="362"/>
      <c r="Q322" s="362"/>
      <c r="R322" s="362"/>
      <c r="S322" s="362"/>
      <c r="T322" s="493"/>
      <c r="U322" s="362"/>
      <c r="V322" s="362"/>
      <c r="W322" s="362"/>
      <c r="X322" s="362"/>
      <c r="Y322" s="362"/>
      <c r="Z322" s="362"/>
      <c r="AA322" s="362"/>
      <c r="AB322" s="362"/>
      <c r="AC322" s="362"/>
      <c r="AD322" s="362"/>
      <c r="AE322" s="362"/>
      <c r="AF322" s="362"/>
      <c r="AG322" s="362"/>
      <c r="AH322" s="362"/>
      <c r="AI322" s="362"/>
      <c r="AJ322" s="362"/>
      <c r="AK322" s="362"/>
    </row>
    <row r="323" spans="1:37" ht="12.75" customHeight="1" x14ac:dyDescent="0.25">
      <c r="A323" s="362"/>
      <c r="B323" s="468"/>
      <c r="C323" s="362"/>
      <c r="D323" s="362"/>
      <c r="E323" s="362"/>
      <c r="F323" s="373"/>
      <c r="G323" s="362"/>
      <c r="H323" s="362"/>
      <c r="I323" s="362"/>
      <c r="J323" s="362"/>
      <c r="K323" s="362"/>
      <c r="L323" s="362"/>
      <c r="M323" s="362"/>
      <c r="N323" s="362"/>
      <c r="O323" s="362"/>
      <c r="P323" s="362"/>
      <c r="Q323" s="362"/>
      <c r="R323" s="362"/>
      <c r="S323" s="362"/>
      <c r="T323" s="493"/>
      <c r="U323" s="362"/>
      <c r="V323" s="362"/>
      <c r="W323" s="362"/>
      <c r="X323" s="362"/>
      <c r="Y323" s="362"/>
      <c r="Z323" s="362"/>
      <c r="AA323" s="362"/>
      <c r="AB323" s="362"/>
      <c r="AC323" s="362"/>
      <c r="AD323" s="362"/>
      <c r="AE323" s="362"/>
      <c r="AF323" s="362"/>
      <c r="AG323" s="362"/>
      <c r="AH323" s="362"/>
      <c r="AI323" s="362"/>
      <c r="AJ323" s="362"/>
      <c r="AK323" s="362"/>
    </row>
    <row r="324" spans="1:37" ht="12.75" customHeight="1" x14ac:dyDescent="0.25">
      <c r="A324" s="362"/>
      <c r="B324" s="468"/>
      <c r="C324" s="362"/>
      <c r="D324" s="362"/>
      <c r="E324" s="362"/>
      <c r="F324" s="373"/>
      <c r="G324" s="362"/>
      <c r="H324" s="362"/>
      <c r="I324" s="362"/>
      <c r="J324" s="362"/>
      <c r="K324" s="362"/>
      <c r="L324" s="362"/>
      <c r="M324" s="362"/>
      <c r="N324" s="362"/>
      <c r="O324" s="362"/>
      <c r="P324" s="362"/>
      <c r="Q324" s="362"/>
      <c r="R324" s="362"/>
      <c r="S324" s="362"/>
      <c r="T324" s="493"/>
      <c r="U324" s="362"/>
      <c r="V324" s="362"/>
      <c r="W324" s="362"/>
      <c r="X324" s="362"/>
      <c r="Y324" s="362"/>
      <c r="Z324" s="362"/>
      <c r="AA324" s="362"/>
      <c r="AB324" s="362"/>
      <c r="AC324" s="362"/>
      <c r="AD324" s="362"/>
      <c r="AE324" s="362"/>
      <c r="AF324" s="362"/>
      <c r="AG324" s="362"/>
      <c r="AH324" s="362"/>
      <c r="AI324" s="362"/>
      <c r="AJ324" s="362"/>
      <c r="AK324" s="362"/>
    </row>
    <row r="325" spans="1:37" ht="12.75" customHeight="1" x14ac:dyDescent="0.25">
      <c r="A325" s="362"/>
      <c r="B325" s="468"/>
      <c r="C325" s="362"/>
      <c r="D325" s="362"/>
      <c r="E325" s="362"/>
      <c r="F325" s="373"/>
      <c r="G325" s="362"/>
      <c r="H325" s="362"/>
      <c r="I325" s="362"/>
      <c r="J325" s="362"/>
      <c r="K325" s="362"/>
      <c r="L325" s="362"/>
      <c r="M325" s="362"/>
      <c r="N325" s="362"/>
      <c r="O325" s="362"/>
      <c r="P325" s="362"/>
      <c r="Q325" s="362"/>
      <c r="R325" s="362"/>
      <c r="S325" s="362"/>
      <c r="T325" s="493"/>
      <c r="U325" s="362"/>
      <c r="V325" s="362"/>
      <c r="W325" s="362"/>
      <c r="X325" s="362"/>
      <c r="Y325" s="362"/>
      <c r="Z325" s="362"/>
      <c r="AA325" s="362"/>
      <c r="AB325" s="362"/>
      <c r="AC325" s="362"/>
      <c r="AD325" s="362"/>
      <c r="AE325" s="362"/>
      <c r="AF325" s="362"/>
      <c r="AG325" s="362"/>
      <c r="AH325" s="362"/>
      <c r="AI325" s="362"/>
      <c r="AJ325" s="362"/>
      <c r="AK325" s="362"/>
    </row>
    <row r="326" spans="1:37" ht="12.75" customHeight="1" x14ac:dyDescent="0.25">
      <c r="A326" s="362"/>
      <c r="B326" s="468"/>
      <c r="C326" s="362"/>
      <c r="D326" s="362"/>
      <c r="E326" s="362"/>
      <c r="F326" s="373"/>
      <c r="G326" s="362"/>
      <c r="H326" s="362"/>
      <c r="I326" s="362"/>
      <c r="J326" s="362"/>
      <c r="K326" s="362"/>
      <c r="L326" s="362"/>
      <c r="M326" s="362"/>
      <c r="N326" s="362"/>
      <c r="O326" s="362"/>
      <c r="P326" s="362"/>
      <c r="Q326" s="362"/>
      <c r="R326" s="362"/>
      <c r="S326" s="362"/>
      <c r="T326" s="493"/>
      <c r="U326" s="362"/>
      <c r="V326" s="362"/>
      <c r="W326" s="362"/>
      <c r="X326" s="362"/>
      <c r="Y326" s="362"/>
      <c r="Z326" s="362"/>
      <c r="AA326" s="362"/>
      <c r="AB326" s="362"/>
      <c r="AC326" s="362"/>
      <c r="AD326" s="362"/>
      <c r="AE326" s="362"/>
      <c r="AF326" s="362"/>
      <c r="AG326" s="362"/>
      <c r="AH326" s="362"/>
      <c r="AI326" s="362"/>
      <c r="AJ326" s="362"/>
      <c r="AK326" s="362"/>
    </row>
    <row r="327" spans="1:37" ht="12.75" customHeight="1" x14ac:dyDescent="0.25">
      <c r="A327" s="362"/>
      <c r="B327" s="468"/>
      <c r="C327" s="362"/>
      <c r="D327" s="362"/>
      <c r="E327" s="362"/>
      <c r="F327" s="373"/>
      <c r="G327" s="362"/>
      <c r="H327" s="362"/>
      <c r="I327" s="362"/>
      <c r="J327" s="362"/>
      <c r="K327" s="362"/>
      <c r="L327" s="362"/>
      <c r="M327" s="362"/>
      <c r="N327" s="362"/>
      <c r="O327" s="362"/>
      <c r="P327" s="362"/>
      <c r="Q327" s="362"/>
      <c r="R327" s="362"/>
      <c r="S327" s="362"/>
      <c r="T327" s="493"/>
      <c r="U327" s="362"/>
      <c r="V327" s="362"/>
      <c r="W327" s="362"/>
      <c r="X327" s="362"/>
      <c r="Y327" s="362"/>
      <c r="Z327" s="362"/>
      <c r="AA327" s="362"/>
      <c r="AB327" s="362"/>
      <c r="AC327" s="362"/>
      <c r="AD327" s="362"/>
      <c r="AE327" s="362"/>
      <c r="AF327" s="362"/>
      <c r="AG327" s="362"/>
      <c r="AH327" s="362"/>
      <c r="AI327" s="362"/>
      <c r="AJ327" s="362"/>
      <c r="AK327" s="362"/>
    </row>
    <row r="328" spans="1:37" ht="12.75" customHeight="1" x14ac:dyDescent="0.25">
      <c r="A328" s="362"/>
      <c r="B328" s="468"/>
      <c r="C328" s="362"/>
      <c r="D328" s="362"/>
      <c r="E328" s="362"/>
      <c r="F328" s="373"/>
      <c r="G328" s="362"/>
      <c r="H328" s="362"/>
      <c r="I328" s="362"/>
      <c r="J328" s="362"/>
      <c r="K328" s="362"/>
      <c r="L328" s="362"/>
      <c r="M328" s="362"/>
      <c r="N328" s="362"/>
      <c r="O328" s="362"/>
      <c r="P328" s="362"/>
      <c r="Q328" s="362"/>
      <c r="R328" s="362"/>
      <c r="S328" s="362"/>
      <c r="T328" s="493"/>
      <c r="U328" s="362"/>
      <c r="V328" s="362"/>
      <c r="W328" s="362"/>
      <c r="X328" s="362"/>
      <c r="Y328" s="362"/>
      <c r="Z328" s="362"/>
      <c r="AA328" s="362"/>
      <c r="AB328" s="362"/>
      <c r="AC328" s="362"/>
      <c r="AD328" s="362"/>
      <c r="AE328" s="362"/>
      <c r="AF328" s="362"/>
      <c r="AG328" s="362"/>
      <c r="AH328" s="362"/>
      <c r="AI328" s="362"/>
      <c r="AJ328" s="362"/>
      <c r="AK328" s="362"/>
    </row>
    <row r="329" spans="1:37" ht="12.75" customHeight="1" x14ac:dyDescent="0.25">
      <c r="A329" s="362"/>
      <c r="B329" s="468"/>
      <c r="C329" s="362"/>
      <c r="D329" s="362"/>
      <c r="E329" s="362"/>
      <c r="F329" s="373"/>
      <c r="G329" s="362"/>
      <c r="H329" s="362"/>
      <c r="I329" s="362"/>
      <c r="J329" s="362"/>
      <c r="K329" s="362"/>
      <c r="L329" s="362"/>
      <c r="M329" s="362"/>
      <c r="N329" s="362"/>
      <c r="O329" s="362"/>
      <c r="P329" s="362"/>
      <c r="Q329" s="362"/>
      <c r="R329" s="362"/>
      <c r="S329" s="362"/>
      <c r="T329" s="493"/>
      <c r="U329" s="362"/>
      <c r="V329" s="362"/>
      <c r="W329" s="362"/>
      <c r="X329" s="362"/>
      <c r="Y329" s="362"/>
      <c r="Z329" s="362"/>
      <c r="AA329" s="362"/>
      <c r="AB329" s="362"/>
      <c r="AC329" s="362"/>
      <c r="AD329" s="362"/>
      <c r="AE329" s="362"/>
      <c r="AF329" s="362"/>
      <c r="AG329" s="362"/>
      <c r="AH329" s="362"/>
      <c r="AI329" s="362"/>
      <c r="AJ329" s="362"/>
      <c r="AK329" s="362"/>
    </row>
    <row r="330" spans="1:37" ht="12.75" customHeight="1" x14ac:dyDescent="0.25">
      <c r="A330" s="362"/>
      <c r="B330" s="468"/>
      <c r="C330" s="362"/>
      <c r="D330" s="362"/>
      <c r="E330" s="362"/>
      <c r="F330" s="373"/>
      <c r="G330" s="362"/>
      <c r="H330" s="362"/>
      <c r="I330" s="362"/>
      <c r="J330" s="362"/>
      <c r="K330" s="362"/>
      <c r="L330" s="362"/>
      <c r="M330" s="362"/>
      <c r="N330" s="362"/>
      <c r="O330" s="362"/>
      <c r="P330" s="362"/>
      <c r="Q330" s="362"/>
      <c r="R330" s="362"/>
      <c r="S330" s="362"/>
      <c r="T330" s="493"/>
      <c r="U330" s="362"/>
      <c r="V330" s="362"/>
      <c r="W330" s="362"/>
      <c r="X330" s="362"/>
      <c r="Y330" s="362"/>
      <c r="Z330" s="362"/>
      <c r="AA330" s="362"/>
      <c r="AB330" s="362"/>
      <c r="AC330" s="362"/>
      <c r="AD330" s="362"/>
      <c r="AE330" s="362"/>
      <c r="AF330" s="362"/>
      <c r="AG330" s="362"/>
      <c r="AH330" s="362"/>
      <c r="AI330" s="362"/>
      <c r="AJ330" s="362"/>
      <c r="AK330" s="362"/>
    </row>
    <row r="331" spans="1:37" ht="12.75" customHeight="1" x14ac:dyDescent="0.25">
      <c r="A331" s="362"/>
      <c r="B331" s="468"/>
      <c r="C331" s="362"/>
      <c r="D331" s="362"/>
      <c r="E331" s="362"/>
      <c r="F331" s="373"/>
      <c r="G331" s="362"/>
      <c r="H331" s="362"/>
      <c r="I331" s="362"/>
      <c r="J331" s="362"/>
      <c r="K331" s="362"/>
      <c r="L331" s="362"/>
      <c r="M331" s="362"/>
      <c r="N331" s="362"/>
      <c r="O331" s="362"/>
      <c r="P331" s="362"/>
      <c r="Q331" s="362"/>
      <c r="R331" s="362"/>
      <c r="S331" s="362"/>
      <c r="T331" s="493"/>
      <c r="U331" s="362"/>
      <c r="V331" s="362"/>
      <c r="W331" s="362"/>
      <c r="X331" s="362"/>
      <c r="Y331" s="362"/>
      <c r="Z331" s="362"/>
      <c r="AA331" s="362"/>
      <c r="AB331" s="362"/>
      <c r="AC331" s="362"/>
      <c r="AD331" s="362"/>
      <c r="AE331" s="362"/>
      <c r="AF331" s="362"/>
      <c r="AG331" s="362"/>
      <c r="AH331" s="362"/>
      <c r="AI331" s="362"/>
      <c r="AJ331" s="362"/>
      <c r="AK331" s="362"/>
    </row>
    <row r="332" spans="1:37" ht="12.75" customHeight="1" x14ac:dyDescent="0.25">
      <c r="A332" s="362"/>
      <c r="B332" s="468"/>
      <c r="C332" s="362"/>
      <c r="D332" s="362"/>
      <c r="E332" s="362"/>
      <c r="F332" s="373"/>
      <c r="G332" s="362"/>
      <c r="H332" s="362"/>
      <c r="I332" s="362"/>
      <c r="J332" s="362"/>
      <c r="K332" s="362"/>
      <c r="L332" s="362"/>
      <c r="M332" s="362"/>
      <c r="N332" s="362"/>
      <c r="O332" s="362"/>
      <c r="P332" s="362"/>
      <c r="Q332" s="362"/>
      <c r="R332" s="362"/>
      <c r="S332" s="362"/>
      <c r="T332" s="493"/>
      <c r="U332" s="362"/>
      <c r="V332" s="362"/>
      <c r="W332" s="362"/>
      <c r="X332" s="362"/>
      <c r="Y332" s="362"/>
      <c r="Z332" s="362"/>
      <c r="AA332" s="362"/>
      <c r="AB332" s="362"/>
      <c r="AC332" s="362"/>
      <c r="AD332" s="362"/>
      <c r="AE332" s="362"/>
      <c r="AF332" s="362"/>
      <c r="AG332" s="362"/>
      <c r="AH332" s="362"/>
      <c r="AI332" s="362"/>
      <c r="AJ332" s="362"/>
      <c r="AK332" s="362"/>
    </row>
    <row r="333" spans="1:37" ht="12.75" customHeight="1" x14ac:dyDescent="0.25">
      <c r="A333" s="362"/>
      <c r="B333" s="468"/>
      <c r="C333" s="362"/>
      <c r="D333" s="362"/>
      <c r="E333" s="362"/>
      <c r="F333" s="373"/>
      <c r="G333" s="362"/>
      <c r="H333" s="362"/>
      <c r="I333" s="362"/>
      <c r="J333" s="362"/>
      <c r="K333" s="362"/>
      <c r="L333" s="362"/>
      <c r="M333" s="362"/>
      <c r="N333" s="362"/>
      <c r="O333" s="362"/>
      <c r="P333" s="362"/>
      <c r="Q333" s="362"/>
      <c r="R333" s="362"/>
      <c r="S333" s="362"/>
      <c r="T333" s="493"/>
      <c r="U333" s="362"/>
      <c r="V333" s="362"/>
      <c r="W333" s="362"/>
      <c r="X333" s="362"/>
      <c r="Y333" s="362"/>
      <c r="Z333" s="362"/>
      <c r="AA333" s="362"/>
      <c r="AB333" s="362"/>
      <c r="AC333" s="362"/>
      <c r="AD333" s="362"/>
      <c r="AE333" s="362"/>
      <c r="AF333" s="362"/>
      <c r="AG333" s="362"/>
      <c r="AH333" s="362"/>
      <c r="AI333" s="362"/>
      <c r="AJ333" s="362"/>
      <c r="AK333" s="362"/>
    </row>
    <row r="334" spans="1:37" ht="12.75" customHeight="1" x14ac:dyDescent="0.25">
      <c r="A334" s="362"/>
      <c r="B334" s="468"/>
      <c r="C334" s="362"/>
      <c r="D334" s="362"/>
      <c r="E334" s="362"/>
      <c r="F334" s="373"/>
      <c r="G334" s="362"/>
      <c r="H334" s="362"/>
      <c r="I334" s="362"/>
      <c r="J334" s="362"/>
      <c r="K334" s="362"/>
      <c r="L334" s="362"/>
      <c r="M334" s="362"/>
      <c r="N334" s="362"/>
      <c r="O334" s="362"/>
      <c r="P334" s="362"/>
      <c r="Q334" s="362"/>
      <c r="R334" s="362"/>
      <c r="S334" s="362"/>
      <c r="T334" s="493"/>
      <c r="U334" s="362"/>
      <c r="V334" s="362"/>
      <c r="W334" s="362"/>
      <c r="X334" s="362"/>
      <c r="Y334" s="362"/>
      <c r="Z334" s="362"/>
      <c r="AA334" s="362"/>
      <c r="AB334" s="362"/>
      <c r="AC334" s="362"/>
      <c r="AD334" s="362"/>
      <c r="AE334" s="362"/>
      <c r="AF334" s="362"/>
      <c r="AG334" s="362"/>
      <c r="AH334" s="362"/>
      <c r="AI334" s="362"/>
      <c r="AJ334" s="362"/>
      <c r="AK334" s="362"/>
    </row>
    <row r="335" spans="1:37" ht="12.75" customHeight="1" x14ac:dyDescent="0.25">
      <c r="A335" s="362"/>
      <c r="B335" s="468"/>
      <c r="C335" s="362"/>
      <c r="D335" s="362"/>
      <c r="E335" s="362"/>
      <c r="F335" s="373"/>
      <c r="G335" s="362"/>
      <c r="H335" s="362"/>
      <c r="I335" s="362"/>
      <c r="J335" s="362"/>
      <c r="K335" s="362"/>
      <c r="L335" s="362"/>
      <c r="M335" s="362"/>
      <c r="N335" s="362"/>
      <c r="O335" s="362"/>
      <c r="P335" s="362"/>
      <c r="Q335" s="362"/>
      <c r="R335" s="362"/>
      <c r="S335" s="362"/>
      <c r="T335" s="493"/>
      <c r="U335" s="362"/>
      <c r="V335" s="362"/>
      <c r="W335" s="362"/>
      <c r="X335" s="362"/>
      <c r="Y335" s="362"/>
      <c r="Z335" s="362"/>
      <c r="AA335" s="362"/>
      <c r="AB335" s="362"/>
      <c r="AC335" s="362"/>
      <c r="AD335" s="362"/>
      <c r="AE335" s="362"/>
      <c r="AF335" s="362"/>
      <c r="AG335" s="362"/>
      <c r="AH335" s="362"/>
      <c r="AI335" s="362"/>
      <c r="AJ335" s="362"/>
      <c r="AK335" s="362"/>
    </row>
    <row r="336" spans="1:37" ht="12.75" customHeight="1" x14ac:dyDescent="0.25">
      <c r="A336" s="362"/>
      <c r="B336" s="468"/>
      <c r="C336" s="362"/>
      <c r="D336" s="362"/>
      <c r="E336" s="362"/>
      <c r="F336" s="373"/>
      <c r="G336" s="362"/>
      <c r="H336" s="362"/>
      <c r="I336" s="362"/>
      <c r="J336" s="362"/>
      <c r="K336" s="362"/>
      <c r="L336" s="362"/>
      <c r="M336" s="362"/>
      <c r="N336" s="362"/>
      <c r="O336" s="362"/>
      <c r="P336" s="362"/>
      <c r="Q336" s="362"/>
      <c r="R336" s="362"/>
      <c r="S336" s="362"/>
      <c r="T336" s="493"/>
      <c r="U336" s="362"/>
      <c r="V336" s="362"/>
      <c r="W336" s="362"/>
      <c r="X336" s="362"/>
      <c r="Y336" s="362"/>
      <c r="Z336" s="362"/>
      <c r="AA336" s="362"/>
      <c r="AB336" s="362"/>
      <c r="AC336" s="362"/>
      <c r="AD336" s="362"/>
      <c r="AE336" s="362"/>
      <c r="AF336" s="362"/>
      <c r="AG336" s="362"/>
      <c r="AH336" s="362"/>
      <c r="AI336" s="362"/>
      <c r="AJ336" s="362"/>
      <c r="AK336" s="362"/>
    </row>
    <row r="337" spans="1:37" ht="12.75" customHeight="1" x14ac:dyDescent="0.25">
      <c r="A337" s="362"/>
      <c r="B337" s="468"/>
      <c r="C337" s="362"/>
      <c r="D337" s="362"/>
      <c r="E337" s="362"/>
      <c r="F337" s="373"/>
      <c r="G337" s="362"/>
      <c r="H337" s="362"/>
      <c r="I337" s="362"/>
      <c r="J337" s="362"/>
      <c r="K337" s="362"/>
      <c r="L337" s="362"/>
      <c r="M337" s="362"/>
      <c r="N337" s="362"/>
      <c r="O337" s="362"/>
      <c r="P337" s="362"/>
      <c r="Q337" s="362"/>
      <c r="R337" s="362"/>
      <c r="S337" s="362"/>
      <c r="T337" s="493"/>
      <c r="U337" s="362"/>
      <c r="V337" s="362"/>
      <c r="W337" s="362"/>
      <c r="X337" s="362"/>
      <c r="Y337" s="362"/>
      <c r="Z337" s="362"/>
      <c r="AA337" s="362"/>
      <c r="AB337" s="362"/>
      <c r="AC337" s="362"/>
      <c r="AD337" s="362"/>
      <c r="AE337" s="362"/>
      <c r="AF337" s="362"/>
      <c r="AG337" s="362"/>
      <c r="AH337" s="362"/>
      <c r="AI337" s="362"/>
      <c r="AJ337" s="362"/>
      <c r="AK337" s="362"/>
    </row>
    <row r="338" spans="1:37" ht="12.75" customHeight="1" x14ac:dyDescent="0.25">
      <c r="A338" s="362"/>
      <c r="B338" s="468"/>
      <c r="C338" s="362"/>
      <c r="D338" s="362"/>
      <c r="E338" s="362"/>
      <c r="F338" s="373"/>
      <c r="G338" s="362"/>
      <c r="H338" s="362"/>
      <c r="I338" s="362"/>
      <c r="J338" s="362"/>
      <c r="K338" s="362"/>
      <c r="L338" s="362"/>
      <c r="M338" s="362"/>
      <c r="N338" s="362"/>
      <c r="O338" s="362"/>
      <c r="P338" s="362"/>
      <c r="Q338" s="362"/>
      <c r="R338" s="362"/>
      <c r="S338" s="362"/>
      <c r="T338" s="493"/>
      <c r="U338" s="362"/>
      <c r="V338" s="362"/>
      <c r="W338" s="362"/>
      <c r="X338" s="362"/>
      <c r="Y338" s="362"/>
      <c r="Z338" s="362"/>
      <c r="AA338" s="362"/>
      <c r="AB338" s="362"/>
      <c r="AC338" s="362"/>
      <c r="AD338" s="362"/>
      <c r="AE338" s="362"/>
      <c r="AF338" s="362"/>
      <c r="AG338" s="362"/>
      <c r="AH338" s="362"/>
      <c r="AI338" s="362"/>
      <c r="AJ338" s="362"/>
      <c r="AK338" s="362"/>
    </row>
    <row r="339" spans="1:37" ht="12.75" customHeight="1" x14ac:dyDescent="0.25">
      <c r="A339" s="362"/>
      <c r="B339" s="468"/>
      <c r="C339" s="362"/>
      <c r="D339" s="362"/>
      <c r="E339" s="362"/>
      <c r="F339" s="373"/>
      <c r="G339" s="362"/>
      <c r="H339" s="362"/>
      <c r="I339" s="362"/>
      <c r="J339" s="362"/>
      <c r="K339" s="362"/>
      <c r="L339" s="362"/>
      <c r="M339" s="362"/>
      <c r="N339" s="362"/>
      <c r="O339" s="362"/>
      <c r="P339" s="362"/>
      <c r="Q339" s="362"/>
      <c r="R339" s="362"/>
      <c r="S339" s="362"/>
      <c r="T339" s="493"/>
      <c r="U339" s="362"/>
      <c r="V339" s="362"/>
      <c r="W339" s="362"/>
      <c r="X339" s="362"/>
      <c r="Y339" s="362"/>
      <c r="Z339" s="362"/>
      <c r="AA339" s="362"/>
      <c r="AB339" s="362"/>
      <c r="AC339" s="362"/>
      <c r="AD339" s="362"/>
      <c r="AE339" s="362"/>
      <c r="AF339" s="362"/>
      <c r="AG339" s="362"/>
      <c r="AH339" s="362"/>
      <c r="AI339" s="362"/>
      <c r="AJ339" s="362"/>
      <c r="AK339" s="362"/>
    </row>
    <row r="340" spans="1:37" ht="12.75" customHeight="1" x14ac:dyDescent="0.25">
      <c r="A340" s="362"/>
      <c r="B340" s="468"/>
      <c r="C340" s="362"/>
      <c r="D340" s="362"/>
      <c r="E340" s="362"/>
      <c r="F340" s="373"/>
      <c r="G340" s="362"/>
      <c r="H340" s="362"/>
      <c r="I340" s="362"/>
      <c r="J340" s="362"/>
      <c r="K340" s="362"/>
      <c r="L340" s="362"/>
      <c r="M340" s="362"/>
      <c r="N340" s="362"/>
      <c r="O340" s="362"/>
      <c r="P340" s="362"/>
      <c r="Q340" s="362"/>
      <c r="R340" s="362"/>
      <c r="S340" s="362"/>
      <c r="T340" s="493"/>
      <c r="U340" s="362"/>
      <c r="V340" s="362"/>
      <c r="W340" s="362"/>
      <c r="X340" s="362"/>
      <c r="Y340" s="362"/>
      <c r="Z340" s="362"/>
      <c r="AA340" s="362"/>
      <c r="AB340" s="362"/>
      <c r="AC340" s="362"/>
      <c r="AD340" s="362"/>
      <c r="AE340" s="362"/>
      <c r="AF340" s="362"/>
      <c r="AG340" s="362"/>
      <c r="AH340" s="362"/>
      <c r="AI340" s="362"/>
      <c r="AJ340" s="362"/>
      <c r="AK340" s="362"/>
    </row>
    <row r="341" spans="1:37" ht="12.75" customHeight="1" x14ac:dyDescent="0.25">
      <c r="A341" s="362"/>
      <c r="B341" s="468"/>
      <c r="C341" s="362"/>
      <c r="D341" s="362"/>
      <c r="E341" s="362"/>
      <c r="F341" s="373"/>
      <c r="G341" s="362"/>
      <c r="H341" s="362"/>
      <c r="I341" s="362"/>
      <c r="J341" s="362"/>
      <c r="K341" s="362"/>
      <c r="L341" s="362"/>
      <c r="M341" s="362"/>
      <c r="N341" s="362"/>
      <c r="O341" s="362"/>
      <c r="P341" s="362"/>
      <c r="Q341" s="362"/>
      <c r="R341" s="362"/>
      <c r="S341" s="362"/>
      <c r="T341" s="493"/>
      <c r="U341" s="362"/>
      <c r="V341" s="362"/>
      <c r="W341" s="362"/>
      <c r="X341" s="362"/>
      <c r="Y341" s="362"/>
      <c r="Z341" s="362"/>
      <c r="AA341" s="362"/>
      <c r="AB341" s="362"/>
      <c r="AC341" s="362"/>
      <c r="AD341" s="362"/>
      <c r="AE341" s="362"/>
      <c r="AF341" s="362"/>
      <c r="AG341" s="362"/>
      <c r="AH341" s="362"/>
      <c r="AI341" s="362"/>
      <c r="AJ341" s="362"/>
      <c r="AK341" s="362"/>
    </row>
    <row r="342" spans="1:37" ht="12.75" customHeight="1" x14ac:dyDescent="0.25">
      <c r="A342" s="362"/>
      <c r="B342" s="468"/>
      <c r="C342" s="362"/>
      <c r="D342" s="362"/>
      <c r="E342" s="362"/>
      <c r="F342" s="373"/>
      <c r="G342" s="362"/>
      <c r="H342" s="362"/>
      <c r="I342" s="362"/>
      <c r="J342" s="362"/>
      <c r="K342" s="362"/>
      <c r="L342" s="362"/>
      <c r="M342" s="362"/>
      <c r="N342" s="362"/>
      <c r="O342" s="362"/>
      <c r="P342" s="362"/>
      <c r="Q342" s="362"/>
      <c r="R342" s="362"/>
      <c r="S342" s="362"/>
      <c r="T342" s="493"/>
      <c r="U342" s="362"/>
      <c r="V342" s="362"/>
      <c r="W342" s="362"/>
      <c r="X342" s="362"/>
      <c r="Y342" s="362"/>
      <c r="Z342" s="362"/>
      <c r="AA342" s="362"/>
      <c r="AB342" s="362"/>
      <c r="AC342" s="362"/>
      <c r="AD342" s="362"/>
      <c r="AE342" s="362"/>
      <c r="AF342" s="362"/>
      <c r="AG342" s="362"/>
      <c r="AH342" s="362"/>
      <c r="AI342" s="362"/>
      <c r="AJ342" s="362"/>
      <c r="AK342" s="362"/>
    </row>
    <row r="343" spans="1:37" ht="12.75" customHeight="1" x14ac:dyDescent="0.25">
      <c r="A343" s="362"/>
      <c r="B343" s="468"/>
      <c r="C343" s="362"/>
      <c r="D343" s="362"/>
      <c r="E343" s="362"/>
      <c r="F343" s="373"/>
      <c r="G343" s="362"/>
      <c r="H343" s="362"/>
      <c r="I343" s="362"/>
      <c r="J343" s="362"/>
      <c r="K343" s="362"/>
      <c r="L343" s="362"/>
      <c r="M343" s="362"/>
      <c r="N343" s="362"/>
      <c r="O343" s="362"/>
      <c r="P343" s="362"/>
      <c r="Q343" s="362"/>
      <c r="R343" s="362"/>
      <c r="S343" s="362"/>
      <c r="T343" s="493"/>
      <c r="U343" s="362"/>
      <c r="V343" s="362"/>
      <c r="W343" s="362"/>
      <c r="X343" s="362"/>
      <c r="Y343" s="362"/>
      <c r="Z343" s="362"/>
      <c r="AA343" s="362"/>
      <c r="AB343" s="362"/>
      <c r="AC343" s="362"/>
      <c r="AD343" s="362"/>
      <c r="AE343" s="362"/>
      <c r="AF343" s="362"/>
      <c r="AG343" s="362"/>
      <c r="AH343" s="362"/>
      <c r="AI343" s="362"/>
      <c r="AJ343" s="362"/>
      <c r="AK343" s="362"/>
    </row>
    <row r="344" spans="1:37" ht="12.75" customHeight="1" x14ac:dyDescent="0.25">
      <c r="A344" s="362"/>
      <c r="B344" s="468"/>
      <c r="C344" s="362"/>
      <c r="D344" s="362"/>
      <c r="E344" s="362"/>
      <c r="F344" s="373"/>
      <c r="G344" s="362"/>
      <c r="H344" s="362"/>
      <c r="I344" s="362"/>
      <c r="J344" s="362"/>
      <c r="K344" s="362"/>
      <c r="L344" s="362"/>
      <c r="M344" s="362"/>
      <c r="N344" s="362"/>
      <c r="O344" s="362"/>
      <c r="P344" s="362"/>
      <c r="Q344" s="362"/>
      <c r="R344" s="362"/>
      <c r="S344" s="362"/>
      <c r="T344" s="493"/>
      <c r="U344" s="362"/>
      <c r="V344" s="362"/>
      <c r="W344" s="362"/>
      <c r="X344" s="362"/>
      <c r="Y344" s="362"/>
      <c r="Z344" s="362"/>
      <c r="AA344" s="362"/>
      <c r="AB344" s="362"/>
      <c r="AC344" s="362"/>
      <c r="AD344" s="362"/>
      <c r="AE344" s="362"/>
      <c r="AF344" s="362"/>
      <c r="AG344" s="362"/>
      <c r="AH344" s="362"/>
      <c r="AI344" s="362"/>
      <c r="AJ344" s="362"/>
      <c r="AK344" s="362"/>
    </row>
    <row r="345" spans="1:37" ht="12.75" customHeight="1" x14ac:dyDescent="0.25">
      <c r="A345" s="362"/>
      <c r="B345" s="468"/>
      <c r="C345" s="362"/>
      <c r="D345" s="362"/>
      <c r="E345" s="362"/>
      <c r="F345" s="373"/>
      <c r="G345" s="362"/>
      <c r="H345" s="362"/>
      <c r="I345" s="362"/>
      <c r="J345" s="362"/>
      <c r="K345" s="362"/>
      <c r="L345" s="362"/>
      <c r="M345" s="362"/>
      <c r="N345" s="362"/>
      <c r="O345" s="362"/>
      <c r="P345" s="362"/>
      <c r="Q345" s="362"/>
      <c r="R345" s="362"/>
      <c r="S345" s="362"/>
      <c r="T345" s="493"/>
      <c r="U345" s="362"/>
      <c r="V345" s="362"/>
      <c r="W345" s="362"/>
      <c r="X345" s="362"/>
      <c r="Y345" s="362"/>
      <c r="Z345" s="362"/>
      <c r="AA345" s="362"/>
      <c r="AB345" s="362"/>
      <c r="AC345" s="362"/>
      <c r="AD345" s="362"/>
      <c r="AE345" s="362"/>
      <c r="AF345" s="362"/>
      <c r="AG345" s="362"/>
      <c r="AH345" s="362"/>
      <c r="AI345" s="362"/>
      <c r="AJ345" s="362"/>
      <c r="AK345" s="362"/>
    </row>
    <row r="346" spans="1:37" ht="12.75" customHeight="1" x14ac:dyDescent="0.25">
      <c r="A346" s="362"/>
      <c r="B346" s="468"/>
      <c r="C346" s="362"/>
      <c r="D346" s="362"/>
      <c r="E346" s="362"/>
      <c r="F346" s="373"/>
      <c r="G346" s="362"/>
      <c r="H346" s="362"/>
      <c r="I346" s="362"/>
      <c r="J346" s="362"/>
      <c r="K346" s="362"/>
      <c r="L346" s="362"/>
      <c r="M346" s="362"/>
      <c r="N346" s="362"/>
      <c r="O346" s="362"/>
      <c r="P346" s="362"/>
      <c r="Q346" s="362"/>
      <c r="R346" s="362"/>
      <c r="S346" s="362"/>
      <c r="T346" s="493"/>
      <c r="U346" s="362"/>
      <c r="V346" s="362"/>
      <c r="W346" s="362"/>
      <c r="X346" s="362"/>
      <c r="Y346" s="362"/>
      <c r="Z346" s="362"/>
      <c r="AA346" s="362"/>
      <c r="AB346" s="362"/>
      <c r="AC346" s="362"/>
      <c r="AD346" s="362"/>
      <c r="AE346" s="362"/>
      <c r="AF346" s="362"/>
      <c r="AG346" s="362"/>
      <c r="AH346" s="362"/>
      <c r="AI346" s="362"/>
      <c r="AJ346" s="362"/>
      <c r="AK346" s="362"/>
    </row>
    <row r="347" spans="1:37" ht="12.75" customHeight="1" x14ac:dyDescent="0.25">
      <c r="A347" s="362"/>
      <c r="B347" s="468"/>
      <c r="C347" s="362"/>
      <c r="D347" s="362"/>
      <c r="E347" s="362"/>
      <c r="F347" s="373"/>
      <c r="G347" s="362"/>
      <c r="H347" s="362"/>
      <c r="I347" s="362"/>
      <c r="J347" s="362"/>
      <c r="K347" s="362"/>
      <c r="L347" s="362"/>
      <c r="M347" s="362"/>
      <c r="N347" s="362"/>
      <c r="O347" s="362"/>
      <c r="P347" s="362"/>
      <c r="Q347" s="362"/>
      <c r="R347" s="362"/>
      <c r="S347" s="362"/>
      <c r="T347" s="493"/>
      <c r="U347" s="362"/>
      <c r="V347" s="362"/>
      <c r="W347" s="362"/>
      <c r="X347" s="362"/>
      <c r="Y347" s="362"/>
      <c r="Z347" s="362"/>
      <c r="AA347" s="362"/>
      <c r="AB347" s="362"/>
      <c r="AC347" s="362"/>
      <c r="AD347" s="362"/>
      <c r="AE347" s="362"/>
      <c r="AF347" s="362"/>
      <c r="AG347" s="362"/>
      <c r="AH347" s="362"/>
      <c r="AI347" s="362"/>
      <c r="AJ347" s="362"/>
      <c r="AK347" s="362"/>
    </row>
    <row r="348" spans="1:37" ht="12.75" customHeight="1" x14ac:dyDescent="0.25">
      <c r="A348" s="362"/>
      <c r="B348" s="468"/>
      <c r="C348" s="362"/>
      <c r="D348" s="362"/>
      <c r="E348" s="362"/>
      <c r="F348" s="373"/>
      <c r="G348" s="362"/>
      <c r="H348" s="362"/>
      <c r="I348" s="362"/>
      <c r="J348" s="362"/>
      <c r="K348" s="362"/>
      <c r="L348" s="362"/>
      <c r="M348" s="362"/>
      <c r="N348" s="362"/>
      <c r="O348" s="362"/>
      <c r="P348" s="362"/>
      <c r="Q348" s="362"/>
      <c r="R348" s="362"/>
      <c r="S348" s="362"/>
      <c r="T348" s="493"/>
      <c r="U348" s="362"/>
      <c r="V348" s="362"/>
      <c r="W348" s="362"/>
      <c r="X348" s="362"/>
      <c r="Y348" s="362"/>
      <c r="Z348" s="362"/>
      <c r="AA348" s="362"/>
      <c r="AB348" s="362"/>
      <c r="AC348" s="362"/>
      <c r="AD348" s="362"/>
      <c r="AE348" s="362"/>
      <c r="AF348" s="362"/>
      <c r="AG348" s="362"/>
      <c r="AH348" s="362"/>
      <c r="AI348" s="362"/>
      <c r="AJ348" s="362"/>
      <c r="AK348" s="362"/>
    </row>
    <row r="349" spans="1:37" ht="12.75" customHeight="1" x14ac:dyDescent="0.25">
      <c r="A349" s="362"/>
      <c r="B349" s="468"/>
      <c r="C349" s="362"/>
      <c r="D349" s="362"/>
      <c r="E349" s="362"/>
      <c r="F349" s="373"/>
      <c r="G349" s="362"/>
      <c r="H349" s="362"/>
      <c r="I349" s="362"/>
      <c r="J349" s="362"/>
      <c r="K349" s="362"/>
      <c r="L349" s="362"/>
      <c r="M349" s="362"/>
      <c r="N349" s="362"/>
      <c r="O349" s="362"/>
      <c r="P349" s="362"/>
      <c r="Q349" s="362"/>
      <c r="R349" s="362"/>
      <c r="S349" s="362"/>
      <c r="T349" s="493"/>
      <c r="U349" s="362"/>
      <c r="V349" s="362"/>
      <c r="W349" s="362"/>
      <c r="X349" s="362"/>
      <c r="Y349" s="362"/>
      <c r="Z349" s="362"/>
      <c r="AA349" s="362"/>
      <c r="AB349" s="362"/>
      <c r="AC349" s="362"/>
      <c r="AD349" s="362"/>
      <c r="AE349" s="362"/>
      <c r="AF349" s="362"/>
      <c r="AG349" s="362"/>
      <c r="AH349" s="362"/>
      <c r="AI349" s="362"/>
      <c r="AJ349" s="362"/>
      <c r="AK349" s="362"/>
    </row>
    <row r="350" spans="1:37" ht="12.75" customHeight="1" x14ac:dyDescent="0.25">
      <c r="A350" s="362"/>
      <c r="B350" s="468"/>
      <c r="C350" s="362"/>
      <c r="D350" s="362"/>
      <c r="E350" s="362"/>
      <c r="F350" s="373"/>
      <c r="G350" s="362"/>
      <c r="H350" s="362"/>
      <c r="I350" s="362"/>
      <c r="J350" s="362"/>
      <c r="K350" s="362"/>
      <c r="L350" s="362"/>
      <c r="M350" s="362"/>
      <c r="N350" s="362"/>
      <c r="O350" s="362"/>
      <c r="P350" s="362"/>
      <c r="Q350" s="362"/>
      <c r="R350" s="362"/>
      <c r="S350" s="362"/>
      <c r="T350" s="493"/>
      <c r="U350" s="362"/>
      <c r="V350" s="362"/>
      <c r="W350" s="362"/>
      <c r="X350" s="362"/>
      <c r="Y350" s="362"/>
      <c r="Z350" s="362"/>
      <c r="AA350" s="362"/>
      <c r="AB350" s="362"/>
      <c r="AC350" s="362"/>
      <c r="AD350" s="362"/>
      <c r="AE350" s="362"/>
      <c r="AF350" s="362"/>
      <c r="AG350" s="362"/>
      <c r="AH350" s="362"/>
      <c r="AI350" s="362"/>
      <c r="AJ350" s="362"/>
      <c r="AK350" s="362"/>
    </row>
    <row r="351" spans="1:37" ht="12.75" customHeight="1" x14ac:dyDescent="0.25">
      <c r="A351" s="362"/>
      <c r="B351" s="468"/>
      <c r="C351" s="362"/>
      <c r="D351" s="362"/>
      <c r="E351" s="362"/>
      <c r="F351" s="373"/>
      <c r="G351" s="362"/>
      <c r="H351" s="362"/>
      <c r="I351" s="362"/>
      <c r="J351" s="362"/>
      <c r="K351" s="362"/>
      <c r="L351" s="362"/>
      <c r="M351" s="362"/>
      <c r="N351" s="362"/>
      <c r="O351" s="362"/>
      <c r="P351" s="362"/>
      <c r="Q351" s="362"/>
      <c r="R351" s="362"/>
      <c r="S351" s="362"/>
      <c r="T351" s="493"/>
      <c r="U351" s="362"/>
      <c r="V351" s="362"/>
      <c r="W351" s="362"/>
      <c r="X351" s="362"/>
      <c r="Y351" s="362"/>
      <c r="Z351" s="362"/>
      <c r="AA351" s="362"/>
      <c r="AB351" s="362"/>
      <c r="AC351" s="362"/>
      <c r="AD351" s="362"/>
      <c r="AE351" s="362"/>
      <c r="AF351" s="362"/>
      <c r="AG351" s="362"/>
      <c r="AH351" s="362"/>
      <c r="AI351" s="362"/>
      <c r="AJ351" s="362"/>
      <c r="AK351" s="362"/>
    </row>
    <row r="352" spans="1:37" ht="12.75" customHeight="1" x14ac:dyDescent="0.25">
      <c r="A352" s="362"/>
      <c r="B352" s="468"/>
      <c r="C352" s="362"/>
      <c r="D352" s="362"/>
      <c r="E352" s="362"/>
      <c r="F352" s="373"/>
      <c r="G352" s="362"/>
      <c r="H352" s="362"/>
      <c r="I352" s="362"/>
      <c r="J352" s="362"/>
      <c r="K352" s="362"/>
      <c r="L352" s="362"/>
      <c r="M352" s="362"/>
      <c r="N352" s="362"/>
      <c r="O352" s="362"/>
      <c r="P352" s="362"/>
      <c r="Q352" s="362"/>
      <c r="R352" s="362"/>
      <c r="S352" s="362"/>
      <c r="T352" s="493"/>
      <c r="U352" s="362"/>
      <c r="V352" s="362"/>
      <c r="W352" s="362"/>
      <c r="X352" s="362"/>
      <c r="Y352" s="362"/>
      <c r="Z352" s="362"/>
      <c r="AA352" s="362"/>
      <c r="AB352" s="362"/>
      <c r="AC352" s="362"/>
      <c r="AD352" s="362"/>
      <c r="AE352" s="362"/>
      <c r="AF352" s="362"/>
      <c r="AG352" s="362"/>
      <c r="AH352" s="362"/>
      <c r="AI352" s="362"/>
      <c r="AJ352" s="362"/>
      <c r="AK352" s="362"/>
    </row>
    <row r="353" spans="1:37" ht="12.75" customHeight="1" x14ac:dyDescent="0.25">
      <c r="A353" s="362"/>
      <c r="B353" s="468"/>
      <c r="C353" s="362"/>
      <c r="D353" s="362"/>
      <c r="E353" s="362"/>
      <c r="F353" s="373"/>
      <c r="G353" s="362"/>
      <c r="H353" s="362"/>
      <c r="I353" s="362"/>
      <c r="J353" s="362"/>
      <c r="K353" s="362"/>
      <c r="L353" s="362"/>
      <c r="M353" s="362"/>
      <c r="N353" s="362"/>
      <c r="O353" s="362"/>
      <c r="P353" s="362"/>
      <c r="Q353" s="362"/>
      <c r="R353" s="362"/>
      <c r="S353" s="362"/>
      <c r="T353" s="493"/>
      <c r="U353" s="362"/>
      <c r="V353" s="362"/>
      <c r="W353" s="362"/>
      <c r="X353" s="362"/>
      <c r="Y353" s="362"/>
      <c r="Z353" s="362"/>
      <c r="AA353" s="362"/>
      <c r="AB353" s="362"/>
      <c r="AC353" s="362"/>
      <c r="AD353" s="362"/>
      <c r="AE353" s="362"/>
      <c r="AF353" s="362"/>
      <c r="AG353" s="362"/>
      <c r="AH353" s="362"/>
      <c r="AI353" s="362"/>
      <c r="AJ353" s="362"/>
      <c r="AK353" s="362"/>
    </row>
    <row r="354" spans="1:37" ht="12.75" customHeight="1" x14ac:dyDescent="0.25">
      <c r="A354" s="362"/>
      <c r="B354" s="468"/>
      <c r="C354" s="362"/>
      <c r="D354" s="362"/>
      <c r="E354" s="362"/>
      <c r="F354" s="373"/>
      <c r="G354" s="362"/>
      <c r="H354" s="362"/>
      <c r="I354" s="362"/>
      <c r="J354" s="362"/>
      <c r="K354" s="362"/>
      <c r="L354" s="362"/>
      <c r="M354" s="362"/>
      <c r="N354" s="362"/>
      <c r="O354" s="362"/>
      <c r="P354" s="362"/>
      <c r="Q354" s="362"/>
      <c r="R354" s="362"/>
      <c r="S354" s="362"/>
      <c r="T354" s="493"/>
      <c r="U354" s="362"/>
      <c r="V354" s="362"/>
      <c r="W354" s="362"/>
      <c r="X354" s="362"/>
      <c r="Y354" s="362"/>
      <c r="Z354" s="362"/>
      <c r="AA354" s="362"/>
      <c r="AB354" s="362"/>
      <c r="AC354" s="362"/>
      <c r="AD354" s="362"/>
      <c r="AE354" s="362"/>
      <c r="AF354" s="362"/>
      <c r="AG354" s="362"/>
      <c r="AH354" s="362"/>
      <c r="AI354" s="362"/>
      <c r="AJ354" s="362"/>
      <c r="AK354" s="362"/>
    </row>
    <row r="355" spans="1:37" ht="12.75" customHeight="1" x14ac:dyDescent="0.25">
      <c r="A355" s="362"/>
      <c r="B355" s="468"/>
      <c r="C355" s="362"/>
      <c r="D355" s="362"/>
      <c r="E355" s="362"/>
      <c r="F355" s="373"/>
      <c r="G355" s="362"/>
      <c r="H355" s="362"/>
      <c r="I355" s="362"/>
      <c r="J355" s="362"/>
      <c r="K355" s="362"/>
      <c r="L355" s="362"/>
      <c r="M355" s="362"/>
      <c r="N355" s="362"/>
      <c r="O355" s="362"/>
      <c r="P355" s="362"/>
      <c r="Q355" s="362"/>
      <c r="R355" s="362"/>
      <c r="S355" s="362"/>
      <c r="T355" s="493"/>
      <c r="U355" s="362"/>
      <c r="V355" s="362"/>
      <c r="W355" s="362"/>
      <c r="X355" s="362"/>
      <c r="Y355" s="362"/>
      <c r="Z355" s="362"/>
      <c r="AA355" s="362"/>
      <c r="AB355" s="362"/>
      <c r="AC355" s="362"/>
      <c r="AD355" s="362"/>
      <c r="AE355" s="362"/>
      <c r="AF355" s="362"/>
      <c r="AG355" s="362"/>
      <c r="AH355" s="362"/>
      <c r="AI355" s="362"/>
      <c r="AJ355" s="362"/>
      <c r="AK355" s="362"/>
    </row>
    <row r="356" spans="1:37" ht="12.75" customHeight="1" x14ac:dyDescent="0.25">
      <c r="A356" s="362"/>
      <c r="B356" s="468"/>
      <c r="C356" s="362"/>
      <c r="D356" s="362"/>
      <c r="E356" s="362"/>
      <c r="F356" s="373"/>
      <c r="G356" s="362"/>
      <c r="H356" s="362"/>
      <c r="I356" s="362"/>
      <c r="J356" s="362"/>
      <c r="K356" s="362"/>
      <c r="L356" s="362"/>
      <c r="M356" s="362"/>
      <c r="N356" s="362"/>
      <c r="O356" s="362"/>
      <c r="P356" s="362"/>
      <c r="Q356" s="362"/>
      <c r="R356" s="362"/>
      <c r="S356" s="362"/>
      <c r="T356" s="493"/>
      <c r="U356" s="362"/>
      <c r="V356" s="362"/>
      <c r="W356" s="362"/>
      <c r="X356" s="362"/>
      <c r="Y356" s="362"/>
      <c r="Z356" s="362"/>
      <c r="AA356" s="362"/>
      <c r="AB356" s="362"/>
      <c r="AC356" s="362"/>
      <c r="AD356" s="362"/>
      <c r="AE356" s="362"/>
      <c r="AF356" s="362"/>
      <c r="AG356" s="362"/>
      <c r="AH356" s="362"/>
      <c r="AI356" s="362"/>
      <c r="AJ356" s="362"/>
      <c r="AK356" s="362"/>
    </row>
    <row r="357" spans="1:37" ht="12.75" customHeight="1" x14ac:dyDescent="0.25">
      <c r="A357" s="362"/>
      <c r="B357" s="468"/>
      <c r="C357" s="362"/>
      <c r="D357" s="362"/>
      <c r="E357" s="362"/>
      <c r="F357" s="373"/>
      <c r="G357" s="362"/>
      <c r="H357" s="362"/>
      <c r="I357" s="362"/>
      <c r="J357" s="362"/>
      <c r="K357" s="362"/>
      <c r="L357" s="362"/>
      <c r="M357" s="362"/>
      <c r="N357" s="362"/>
      <c r="O357" s="362"/>
      <c r="P357" s="362"/>
      <c r="Q357" s="362"/>
      <c r="R357" s="362"/>
      <c r="S357" s="362"/>
      <c r="T357" s="493"/>
      <c r="U357" s="362"/>
      <c r="V357" s="362"/>
      <c r="W357" s="362"/>
      <c r="X357" s="362"/>
      <c r="Y357" s="362"/>
      <c r="Z357" s="362"/>
      <c r="AA357" s="362"/>
      <c r="AB357" s="362"/>
      <c r="AC357" s="362"/>
      <c r="AD357" s="362"/>
      <c r="AE357" s="362"/>
      <c r="AF357" s="362"/>
      <c r="AG357" s="362"/>
      <c r="AH357" s="362"/>
      <c r="AI357" s="362"/>
      <c r="AJ357" s="362"/>
      <c r="AK357" s="362"/>
    </row>
    <row r="358" spans="1:37" ht="12.75" customHeight="1" x14ac:dyDescent="0.25">
      <c r="A358" s="362"/>
      <c r="B358" s="468"/>
      <c r="C358" s="362"/>
      <c r="D358" s="362"/>
      <c r="E358" s="362"/>
      <c r="F358" s="373"/>
      <c r="G358" s="362"/>
      <c r="H358" s="362"/>
      <c r="I358" s="362"/>
      <c r="J358" s="362"/>
      <c r="K358" s="362"/>
      <c r="L358" s="362"/>
      <c r="M358" s="362"/>
      <c r="N358" s="362"/>
      <c r="O358" s="362"/>
      <c r="P358" s="362"/>
      <c r="Q358" s="362"/>
      <c r="R358" s="362"/>
      <c r="S358" s="362"/>
      <c r="T358" s="493"/>
      <c r="U358" s="362"/>
      <c r="V358" s="362"/>
      <c r="W358" s="362"/>
      <c r="X358" s="362"/>
      <c r="Y358" s="362"/>
      <c r="Z358" s="362"/>
      <c r="AA358" s="362"/>
      <c r="AB358" s="362"/>
      <c r="AC358" s="362"/>
      <c r="AD358" s="362"/>
      <c r="AE358" s="362"/>
      <c r="AF358" s="362"/>
      <c r="AG358" s="362"/>
      <c r="AH358" s="362"/>
      <c r="AI358" s="362"/>
      <c r="AJ358" s="362"/>
      <c r="AK358" s="362"/>
    </row>
    <row r="359" spans="1:37" ht="12.75" customHeight="1" x14ac:dyDescent="0.25">
      <c r="A359" s="362"/>
      <c r="B359" s="468"/>
      <c r="C359" s="362"/>
      <c r="D359" s="362"/>
      <c r="E359" s="362"/>
      <c r="F359" s="373"/>
      <c r="G359" s="362"/>
      <c r="H359" s="362"/>
      <c r="I359" s="362"/>
      <c r="J359" s="362"/>
      <c r="K359" s="362"/>
      <c r="L359" s="362"/>
      <c r="M359" s="362"/>
      <c r="N359" s="362"/>
      <c r="O359" s="362"/>
      <c r="P359" s="362"/>
      <c r="Q359" s="362"/>
      <c r="R359" s="362"/>
      <c r="S359" s="362"/>
      <c r="T359" s="493"/>
      <c r="U359" s="362"/>
      <c r="V359" s="362"/>
      <c r="W359" s="362"/>
      <c r="X359" s="362"/>
      <c r="Y359" s="362"/>
      <c r="Z359" s="362"/>
      <c r="AA359" s="362"/>
      <c r="AB359" s="362"/>
      <c r="AC359" s="362"/>
      <c r="AD359" s="362"/>
      <c r="AE359" s="362"/>
      <c r="AF359" s="362"/>
      <c r="AG359" s="362"/>
      <c r="AH359" s="362"/>
      <c r="AI359" s="362"/>
      <c r="AJ359" s="362"/>
      <c r="AK359" s="362"/>
    </row>
    <row r="360" spans="1:37" ht="12.75" customHeight="1" x14ac:dyDescent="0.25">
      <c r="A360" s="362"/>
      <c r="B360" s="468"/>
      <c r="C360" s="362"/>
      <c r="D360" s="362"/>
      <c r="E360" s="362"/>
      <c r="F360" s="373"/>
      <c r="G360" s="362"/>
      <c r="H360" s="362"/>
      <c r="I360" s="362"/>
      <c r="J360" s="362"/>
      <c r="K360" s="362"/>
      <c r="L360" s="362"/>
      <c r="M360" s="362"/>
      <c r="N360" s="362"/>
      <c r="O360" s="362"/>
      <c r="P360" s="362"/>
      <c r="Q360" s="362"/>
      <c r="R360" s="362"/>
      <c r="S360" s="362"/>
      <c r="T360" s="493"/>
      <c r="U360" s="362"/>
      <c r="V360" s="362"/>
      <c r="W360" s="362"/>
      <c r="X360" s="362"/>
      <c r="Y360" s="362"/>
      <c r="Z360" s="362"/>
      <c r="AA360" s="362"/>
      <c r="AB360" s="362"/>
      <c r="AC360" s="362"/>
      <c r="AD360" s="362"/>
      <c r="AE360" s="362"/>
      <c r="AF360" s="362"/>
      <c r="AG360" s="362"/>
      <c r="AH360" s="362"/>
      <c r="AI360" s="362"/>
      <c r="AJ360" s="362"/>
      <c r="AK360" s="362"/>
    </row>
    <row r="361" spans="1:37" ht="12.75" customHeight="1" x14ac:dyDescent="0.25">
      <c r="A361" s="362"/>
      <c r="B361" s="468"/>
      <c r="C361" s="362"/>
      <c r="D361" s="362"/>
      <c r="E361" s="362"/>
      <c r="F361" s="373"/>
      <c r="G361" s="362"/>
      <c r="H361" s="362"/>
      <c r="I361" s="362"/>
      <c r="J361" s="362"/>
      <c r="K361" s="362"/>
      <c r="L361" s="362"/>
      <c r="M361" s="362"/>
      <c r="N361" s="362"/>
      <c r="O361" s="362"/>
      <c r="P361" s="362"/>
      <c r="Q361" s="362"/>
      <c r="R361" s="362"/>
      <c r="S361" s="362"/>
      <c r="T361" s="493"/>
      <c r="U361" s="362"/>
      <c r="V361" s="362"/>
      <c r="W361" s="362"/>
      <c r="X361" s="362"/>
      <c r="Y361" s="362"/>
      <c r="Z361" s="362"/>
      <c r="AA361" s="362"/>
      <c r="AB361" s="362"/>
      <c r="AC361" s="362"/>
      <c r="AD361" s="362"/>
      <c r="AE361" s="362"/>
      <c r="AF361" s="362"/>
      <c r="AG361" s="362"/>
      <c r="AH361" s="362"/>
      <c r="AI361" s="362"/>
      <c r="AJ361" s="362"/>
      <c r="AK361" s="362"/>
    </row>
    <row r="362" spans="1:37" ht="12.75" customHeight="1" x14ac:dyDescent="0.25">
      <c r="A362" s="362"/>
      <c r="B362" s="468"/>
      <c r="C362" s="362"/>
      <c r="D362" s="362"/>
      <c r="E362" s="362"/>
      <c r="F362" s="373"/>
      <c r="G362" s="362"/>
      <c r="H362" s="362"/>
      <c r="I362" s="362"/>
      <c r="J362" s="362"/>
      <c r="K362" s="362"/>
      <c r="L362" s="362"/>
      <c r="M362" s="362"/>
      <c r="N362" s="362"/>
      <c r="O362" s="362"/>
      <c r="P362" s="362"/>
      <c r="Q362" s="362"/>
      <c r="R362" s="362"/>
      <c r="S362" s="362"/>
      <c r="T362" s="493"/>
      <c r="U362" s="362"/>
      <c r="V362" s="362"/>
      <c r="W362" s="362"/>
      <c r="X362" s="362"/>
      <c r="Y362" s="362"/>
      <c r="Z362" s="362"/>
      <c r="AA362" s="362"/>
      <c r="AB362" s="362"/>
      <c r="AC362" s="362"/>
      <c r="AD362" s="362"/>
      <c r="AE362" s="362"/>
      <c r="AF362" s="362"/>
      <c r="AG362" s="362"/>
      <c r="AH362" s="362"/>
      <c r="AI362" s="362"/>
      <c r="AJ362" s="362"/>
      <c r="AK362" s="362"/>
    </row>
    <row r="363" spans="1:37" ht="12.75" customHeight="1" x14ac:dyDescent="0.25">
      <c r="A363" s="362"/>
      <c r="B363" s="468"/>
      <c r="C363" s="362"/>
      <c r="D363" s="362"/>
      <c r="E363" s="362"/>
      <c r="F363" s="373"/>
      <c r="G363" s="362"/>
      <c r="H363" s="362"/>
      <c r="I363" s="362"/>
      <c r="J363" s="362"/>
      <c r="K363" s="362"/>
      <c r="L363" s="362"/>
      <c r="M363" s="362"/>
      <c r="N363" s="362"/>
      <c r="O363" s="362"/>
      <c r="P363" s="362"/>
      <c r="Q363" s="362"/>
      <c r="R363" s="362"/>
      <c r="S363" s="362"/>
      <c r="T363" s="493"/>
      <c r="U363" s="362"/>
      <c r="V363" s="362"/>
      <c r="W363" s="362"/>
      <c r="X363" s="362"/>
      <c r="Y363" s="362"/>
      <c r="Z363" s="362"/>
      <c r="AA363" s="362"/>
      <c r="AB363" s="362"/>
      <c r="AC363" s="362"/>
      <c r="AD363" s="362"/>
      <c r="AE363" s="362"/>
      <c r="AF363" s="362"/>
      <c r="AG363" s="362"/>
      <c r="AH363" s="362"/>
      <c r="AI363" s="362"/>
      <c r="AJ363" s="362"/>
      <c r="AK363" s="362"/>
    </row>
    <row r="364" spans="1:37" ht="12.75" customHeight="1" x14ac:dyDescent="0.25">
      <c r="A364" s="362"/>
      <c r="B364" s="468"/>
      <c r="C364" s="362"/>
      <c r="D364" s="362"/>
      <c r="E364" s="362"/>
      <c r="F364" s="373"/>
      <c r="G364" s="362"/>
      <c r="H364" s="362"/>
      <c r="I364" s="362"/>
      <c r="J364" s="362"/>
      <c r="K364" s="362"/>
      <c r="L364" s="362"/>
      <c r="M364" s="362"/>
      <c r="N364" s="362"/>
      <c r="O364" s="362"/>
      <c r="P364" s="362"/>
      <c r="Q364" s="362"/>
      <c r="R364" s="362"/>
      <c r="S364" s="362"/>
      <c r="T364" s="493"/>
      <c r="U364" s="362"/>
      <c r="V364" s="362"/>
      <c r="W364" s="362"/>
      <c r="X364" s="362"/>
      <c r="Y364" s="362"/>
      <c r="Z364" s="362"/>
      <c r="AA364" s="362"/>
      <c r="AB364" s="362"/>
      <c r="AC364" s="362"/>
      <c r="AD364" s="362"/>
      <c r="AE364" s="362"/>
      <c r="AF364" s="362"/>
      <c r="AG364" s="362"/>
      <c r="AH364" s="362"/>
      <c r="AI364" s="362"/>
      <c r="AJ364" s="362"/>
      <c r="AK364" s="362"/>
    </row>
    <row r="365" spans="1:37" ht="12.75" customHeight="1" x14ac:dyDescent="0.25">
      <c r="A365" s="362"/>
      <c r="B365" s="468"/>
      <c r="C365" s="362"/>
      <c r="D365" s="362"/>
      <c r="E365" s="362"/>
      <c r="F365" s="373"/>
      <c r="G365" s="362"/>
      <c r="H365" s="362"/>
      <c r="I365" s="362"/>
      <c r="J365" s="362"/>
      <c r="K365" s="362"/>
      <c r="L365" s="362"/>
      <c r="M365" s="362"/>
      <c r="N365" s="362"/>
      <c r="O365" s="362"/>
      <c r="P365" s="362"/>
      <c r="Q365" s="362"/>
      <c r="R365" s="362"/>
      <c r="S365" s="362"/>
      <c r="T365" s="493"/>
      <c r="U365" s="362"/>
      <c r="V365" s="362"/>
      <c r="W365" s="362"/>
      <c r="X365" s="362"/>
      <c r="Y365" s="362"/>
      <c r="Z365" s="362"/>
      <c r="AA365" s="362"/>
      <c r="AB365" s="362"/>
      <c r="AC365" s="362"/>
      <c r="AD365" s="362"/>
      <c r="AE365" s="362"/>
      <c r="AF365" s="362"/>
      <c r="AG365" s="362"/>
      <c r="AH365" s="362"/>
      <c r="AI365" s="362"/>
      <c r="AJ365" s="362"/>
      <c r="AK365" s="362"/>
    </row>
    <row r="366" spans="1:37" ht="12.75" customHeight="1" x14ac:dyDescent="0.25">
      <c r="A366" s="362"/>
      <c r="B366" s="468"/>
      <c r="C366" s="362"/>
      <c r="D366" s="362"/>
      <c r="E366" s="362"/>
      <c r="F366" s="373"/>
      <c r="G366" s="362"/>
      <c r="H366" s="362"/>
      <c r="I366" s="362"/>
      <c r="J366" s="362"/>
      <c r="K366" s="362"/>
      <c r="L366" s="362"/>
      <c r="M366" s="362"/>
      <c r="N366" s="362"/>
      <c r="O366" s="362"/>
      <c r="P366" s="362"/>
      <c r="Q366" s="362"/>
      <c r="R366" s="362"/>
      <c r="S366" s="362"/>
      <c r="T366" s="493"/>
      <c r="U366" s="362"/>
      <c r="V366" s="362"/>
      <c r="W366" s="362"/>
      <c r="X366" s="362"/>
      <c r="Y366" s="362"/>
      <c r="Z366" s="362"/>
      <c r="AA366" s="362"/>
      <c r="AB366" s="362"/>
      <c r="AC366" s="362"/>
      <c r="AD366" s="362"/>
      <c r="AE366" s="362"/>
      <c r="AF366" s="362"/>
      <c r="AG366" s="362"/>
      <c r="AH366" s="362"/>
      <c r="AI366" s="362"/>
      <c r="AJ366" s="362"/>
      <c r="AK366" s="362"/>
    </row>
    <row r="367" spans="1:37" ht="12.75" customHeight="1" x14ac:dyDescent="0.25">
      <c r="A367" s="362"/>
      <c r="B367" s="468"/>
      <c r="C367" s="362"/>
      <c r="D367" s="362"/>
      <c r="E367" s="362"/>
      <c r="F367" s="373"/>
      <c r="G367" s="362"/>
      <c r="H367" s="362"/>
      <c r="I367" s="362"/>
      <c r="J367" s="362"/>
      <c r="K367" s="362"/>
      <c r="L367" s="362"/>
      <c r="M367" s="362"/>
      <c r="N367" s="362"/>
      <c r="O367" s="362"/>
      <c r="P367" s="362"/>
      <c r="Q367" s="362"/>
      <c r="R367" s="362"/>
      <c r="S367" s="362"/>
      <c r="T367" s="493"/>
      <c r="U367" s="362"/>
      <c r="V367" s="362"/>
      <c r="W367" s="362"/>
      <c r="X367" s="362"/>
      <c r="Y367" s="362"/>
      <c r="Z367" s="362"/>
      <c r="AA367" s="362"/>
      <c r="AB367" s="362"/>
      <c r="AC367" s="362"/>
      <c r="AD367" s="362"/>
      <c r="AE367" s="362"/>
      <c r="AF367" s="362"/>
      <c r="AG367" s="362"/>
      <c r="AH367" s="362"/>
      <c r="AI367" s="362"/>
      <c r="AJ367" s="362"/>
      <c r="AK367" s="362"/>
    </row>
    <row r="368" spans="1:37" ht="12.75" customHeight="1" x14ac:dyDescent="0.25">
      <c r="A368" s="362"/>
      <c r="B368" s="468"/>
      <c r="C368" s="362"/>
      <c r="D368" s="362"/>
      <c r="E368" s="362"/>
      <c r="F368" s="373"/>
      <c r="G368" s="362"/>
      <c r="H368" s="362"/>
      <c r="I368" s="362"/>
      <c r="J368" s="362"/>
      <c r="K368" s="362"/>
      <c r="L368" s="362"/>
      <c r="M368" s="362"/>
      <c r="N368" s="362"/>
      <c r="O368" s="362"/>
      <c r="P368" s="362"/>
      <c r="Q368" s="362"/>
      <c r="R368" s="362"/>
      <c r="S368" s="362"/>
      <c r="T368" s="493"/>
      <c r="U368" s="362"/>
      <c r="V368" s="362"/>
      <c r="W368" s="362"/>
      <c r="X368" s="362"/>
      <c r="Y368" s="362"/>
      <c r="Z368" s="362"/>
      <c r="AA368" s="362"/>
      <c r="AB368" s="362"/>
      <c r="AC368" s="362"/>
      <c r="AD368" s="362"/>
      <c r="AE368" s="362"/>
      <c r="AF368" s="362"/>
      <c r="AG368" s="362"/>
      <c r="AH368" s="362"/>
      <c r="AI368" s="362"/>
      <c r="AJ368" s="362"/>
      <c r="AK368" s="362"/>
    </row>
    <row r="369" spans="1:37" ht="12.75" customHeight="1" x14ac:dyDescent="0.25">
      <c r="A369" s="362"/>
      <c r="B369" s="468"/>
      <c r="C369" s="362"/>
      <c r="D369" s="362"/>
      <c r="E369" s="362"/>
      <c r="F369" s="373"/>
      <c r="G369" s="362"/>
      <c r="H369" s="362"/>
      <c r="I369" s="362"/>
      <c r="J369" s="362"/>
      <c r="K369" s="362"/>
      <c r="L369" s="362"/>
      <c r="M369" s="362"/>
      <c r="N369" s="362"/>
      <c r="O369" s="362"/>
      <c r="P369" s="362"/>
      <c r="Q369" s="362"/>
      <c r="R369" s="362"/>
      <c r="S369" s="362"/>
      <c r="T369" s="493"/>
      <c r="U369" s="362"/>
      <c r="V369" s="362"/>
      <c r="W369" s="362"/>
      <c r="X369" s="362"/>
      <c r="Y369" s="362"/>
      <c r="Z369" s="362"/>
      <c r="AA369" s="362"/>
      <c r="AB369" s="362"/>
      <c r="AC369" s="362"/>
      <c r="AD369" s="362"/>
      <c r="AE369" s="362"/>
      <c r="AF369" s="362"/>
      <c r="AG369" s="362"/>
      <c r="AH369" s="362"/>
      <c r="AI369" s="362"/>
      <c r="AJ369" s="362"/>
      <c r="AK369" s="362"/>
    </row>
    <row r="370" spans="1:37" ht="12.75" customHeight="1" x14ac:dyDescent="0.25">
      <c r="A370" s="362"/>
      <c r="B370" s="468"/>
      <c r="C370" s="362"/>
      <c r="D370" s="362"/>
      <c r="E370" s="362"/>
      <c r="F370" s="373"/>
      <c r="G370" s="362"/>
      <c r="H370" s="362"/>
      <c r="I370" s="362"/>
      <c r="J370" s="362"/>
      <c r="K370" s="362"/>
      <c r="L370" s="362"/>
      <c r="M370" s="362"/>
      <c r="N370" s="362"/>
      <c r="O370" s="362"/>
      <c r="P370" s="362"/>
      <c r="Q370" s="362"/>
      <c r="R370" s="362"/>
      <c r="S370" s="362"/>
      <c r="T370" s="493"/>
      <c r="U370" s="362"/>
      <c r="V370" s="362"/>
      <c r="W370" s="362"/>
      <c r="X370" s="362"/>
      <c r="Y370" s="362"/>
      <c r="Z370" s="362"/>
      <c r="AA370" s="362"/>
      <c r="AB370" s="362"/>
      <c r="AC370" s="362"/>
      <c r="AD370" s="362"/>
      <c r="AE370" s="362"/>
      <c r="AF370" s="362"/>
      <c r="AG370" s="362"/>
      <c r="AH370" s="362"/>
      <c r="AI370" s="362"/>
      <c r="AJ370" s="362"/>
      <c r="AK370" s="362"/>
    </row>
    <row r="371" spans="1:37" ht="12.75" customHeight="1" x14ac:dyDescent="0.25">
      <c r="A371" s="362"/>
      <c r="B371" s="468"/>
      <c r="C371" s="362"/>
      <c r="D371" s="362"/>
      <c r="E371" s="362"/>
      <c r="F371" s="373"/>
      <c r="G371" s="362"/>
      <c r="H371" s="362"/>
      <c r="I371" s="362"/>
      <c r="J371" s="362"/>
      <c r="K371" s="362"/>
      <c r="L371" s="362"/>
      <c r="M371" s="362"/>
      <c r="N371" s="362"/>
      <c r="O371" s="362"/>
      <c r="P371" s="362"/>
      <c r="Q371" s="362"/>
      <c r="R371" s="362"/>
      <c r="S371" s="362"/>
      <c r="T371" s="493"/>
      <c r="U371" s="362"/>
      <c r="V371" s="362"/>
      <c r="W371" s="362"/>
      <c r="X371" s="362"/>
      <c r="Y371" s="362"/>
      <c r="Z371" s="362"/>
      <c r="AA371" s="362"/>
      <c r="AB371" s="362"/>
      <c r="AC371" s="362"/>
      <c r="AD371" s="362"/>
      <c r="AE371" s="362"/>
      <c r="AF371" s="362"/>
      <c r="AG371" s="362"/>
      <c r="AH371" s="362"/>
      <c r="AI371" s="362"/>
      <c r="AJ371" s="362"/>
      <c r="AK371" s="362"/>
    </row>
    <row r="372" spans="1:37" ht="12.75" customHeight="1" x14ac:dyDescent="0.25">
      <c r="A372" s="362"/>
      <c r="B372" s="468"/>
      <c r="C372" s="362"/>
      <c r="D372" s="362"/>
      <c r="E372" s="362"/>
      <c r="F372" s="373"/>
      <c r="G372" s="362"/>
      <c r="H372" s="362"/>
      <c r="I372" s="362"/>
      <c r="J372" s="362"/>
      <c r="K372" s="362"/>
      <c r="L372" s="362"/>
      <c r="M372" s="362"/>
      <c r="N372" s="362"/>
      <c r="O372" s="362"/>
      <c r="P372" s="362"/>
      <c r="Q372" s="362"/>
      <c r="R372" s="362"/>
      <c r="S372" s="362"/>
      <c r="T372" s="493"/>
      <c r="U372" s="362"/>
      <c r="V372" s="362"/>
      <c r="W372" s="362"/>
      <c r="X372" s="362"/>
      <c r="Y372" s="362"/>
      <c r="Z372" s="362"/>
      <c r="AA372" s="362"/>
      <c r="AB372" s="362"/>
      <c r="AC372" s="362"/>
      <c r="AD372" s="362"/>
      <c r="AE372" s="362"/>
      <c r="AF372" s="362"/>
      <c r="AG372" s="362"/>
      <c r="AH372" s="362"/>
      <c r="AI372" s="362"/>
      <c r="AJ372" s="362"/>
      <c r="AK372" s="362"/>
    </row>
    <row r="373" spans="1:37" ht="12.75" customHeight="1" x14ac:dyDescent="0.25">
      <c r="A373" s="362"/>
      <c r="B373" s="468"/>
      <c r="C373" s="362"/>
      <c r="D373" s="362"/>
      <c r="E373" s="362"/>
      <c r="F373" s="373"/>
      <c r="G373" s="362"/>
      <c r="H373" s="362"/>
      <c r="I373" s="362"/>
      <c r="J373" s="362"/>
      <c r="K373" s="362"/>
      <c r="L373" s="362"/>
      <c r="M373" s="362"/>
      <c r="N373" s="362"/>
      <c r="O373" s="362"/>
      <c r="P373" s="362"/>
      <c r="Q373" s="362"/>
      <c r="R373" s="362"/>
      <c r="S373" s="362"/>
      <c r="T373" s="493"/>
      <c r="U373" s="362"/>
      <c r="V373" s="362"/>
      <c r="W373" s="362"/>
      <c r="X373" s="362"/>
      <c r="Y373" s="362"/>
      <c r="Z373" s="362"/>
      <c r="AA373" s="362"/>
      <c r="AB373" s="362"/>
      <c r="AC373" s="362"/>
      <c r="AD373" s="362"/>
      <c r="AE373" s="362"/>
      <c r="AF373" s="362"/>
      <c r="AG373" s="362"/>
      <c r="AH373" s="362"/>
      <c r="AI373" s="362"/>
      <c r="AJ373" s="362"/>
      <c r="AK373" s="362"/>
    </row>
    <row r="374" spans="1:37" ht="12.75" customHeight="1" x14ac:dyDescent="0.25">
      <c r="A374" s="362"/>
      <c r="B374" s="468"/>
      <c r="C374" s="362"/>
      <c r="D374" s="362"/>
      <c r="E374" s="362"/>
      <c r="F374" s="373"/>
      <c r="G374" s="362"/>
      <c r="H374" s="362"/>
      <c r="I374" s="362"/>
      <c r="J374" s="362"/>
      <c r="K374" s="362"/>
      <c r="L374" s="362"/>
      <c r="M374" s="362"/>
      <c r="N374" s="362"/>
      <c r="O374" s="362"/>
      <c r="P374" s="362"/>
      <c r="Q374" s="362"/>
      <c r="R374" s="362"/>
      <c r="S374" s="362"/>
      <c r="T374" s="493"/>
      <c r="U374" s="362"/>
      <c r="V374" s="362"/>
      <c r="W374" s="362"/>
      <c r="X374" s="362"/>
      <c r="Y374" s="362"/>
      <c r="Z374" s="362"/>
      <c r="AA374" s="362"/>
      <c r="AB374" s="362"/>
      <c r="AC374" s="362"/>
      <c r="AD374" s="362"/>
      <c r="AE374" s="362"/>
      <c r="AF374" s="362"/>
      <c r="AG374" s="362"/>
      <c r="AH374" s="362"/>
      <c r="AI374" s="362"/>
      <c r="AJ374" s="362"/>
      <c r="AK374" s="362"/>
    </row>
    <row r="375" spans="1:37" ht="12.75" customHeight="1" x14ac:dyDescent="0.25">
      <c r="A375" s="362"/>
      <c r="B375" s="468"/>
      <c r="C375" s="362"/>
      <c r="D375" s="362"/>
      <c r="E375" s="362"/>
      <c r="F375" s="373"/>
      <c r="G375" s="362"/>
      <c r="H375" s="362"/>
      <c r="I375" s="362"/>
      <c r="J375" s="362"/>
      <c r="K375" s="362"/>
      <c r="L375" s="362"/>
      <c r="M375" s="362"/>
      <c r="N375" s="362"/>
      <c r="O375" s="362"/>
      <c r="P375" s="362"/>
      <c r="Q375" s="362"/>
      <c r="R375" s="362"/>
      <c r="S375" s="362"/>
      <c r="T375" s="493"/>
      <c r="U375" s="362"/>
      <c r="V375" s="362"/>
      <c r="W375" s="362"/>
      <c r="X375" s="362"/>
      <c r="Y375" s="362"/>
      <c r="Z375" s="362"/>
      <c r="AA375" s="362"/>
      <c r="AB375" s="362"/>
      <c r="AC375" s="362"/>
      <c r="AD375" s="362"/>
      <c r="AE375" s="362"/>
      <c r="AF375" s="362"/>
      <c r="AG375" s="362"/>
      <c r="AH375" s="362"/>
      <c r="AI375" s="362"/>
      <c r="AJ375" s="362"/>
      <c r="AK375" s="362"/>
    </row>
    <row r="376" spans="1:37" ht="12.75" customHeight="1" x14ac:dyDescent="0.25">
      <c r="A376" s="362"/>
      <c r="B376" s="468"/>
      <c r="C376" s="362"/>
      <c r="D376" s="362"/>
      <c r="E376" s="362"/>
      <c r="F376" s="373"/>
      <c r="G376" s="362"/>
      <c r="H376" s="362"/>
      <c r="I376" s="362"/>
      <c r="J376" s="362"/>
      <c r="K376" s="362"/>
      <c r="L376" s="362"/>
      <c r="M376" s="362"/>
      <c r="N376" s="362"/>
      <c r="O376" s="362"/>
      <c r="P376" s="362"/>
      <c r="Q376" s="362"/>
      <c r="R376" s="362"/>
      <c r="S376" s="362"/>
      <c r="T376" s="493"/>
      <c r="U376" s="362"/>
      <c r="V376" s="362"/>
      <c r="W376" s="362"/>
      <c r="X376" s="362"/>
      <c r="Y376" s="362"/>
      <c r="Z376" s="362"/>
      <c r="AA376" s="362"/>
      <c r="AB376" s="362"/>
      <c r="AC376" s="362"/>
      <c r="AD376" s="362"/>
      <c r="AE376" s="362"/>
      <c r="AF376" s="362"/>
      <c r="AG376" s="362"/>
      <c r="AH376" s="362"/>
      <c r="AI376" s="362"/>
      <c r="AJ376" s="362"/>
      <c r="AK376" s="362"/>
    </row>
    <row r="377" spans="1:37" ht="12.75" customHeight="1" x14ac:dyDescent="0.25">
      <c r="A377" s="362"/>
      <c r="B377" s="468"/>
      <c r="C377" s="362"/>
      <c r="D377" s="362"/>
      <c r="E377" s="362"/>
      <c r="F377" s="373"/>
      <c r="G377" s="362"/>
      <c r="H377" s="362"/>
      <c r="I377" s="362"/>
      <c r="J377" s="362"/>
      <c r="K377" s="362"/>
      <c r="L377" s="362"/>
      <c r="M377" s="362"/>
      <c r="N377" s="362"/>
      <c r="O377" s="362"/>
      <c r="P377" s="362"/>
      <c r="Q377" s="362"/>
      <c r="R377" s="362"/>
      <c r="S377" s="362"/>
      <c r="T377" s="493"/>
      <c r="U377" s="362"/>
      <c r="V377" s="362"/>
      <c r="W377" s="362"/>
      <c r="X377" s="362"/>
      <c r="Y377" s="362"/>
      <c r="Z377" s="362"/>
      <c r="AA377" s="362"/>
      <c r="AB377" s="362"/>
      <c r="AC377" s="362"/>
      <c r="AD377" s="362"/>
      <c r="AE377" s="362"/>
      <c r="AF377" s="362"/>
      <c r="AG377" s="362"/>
      <c r="AH377" s="362"/>
      <c r="AI377" s="362"/>
      <c r="AJ377" s="362"/>
      <c r="AK377" s="362"/>
    </row>
    <row r="378" spans="1:37" ht="12.75" customHeight="1" x14ac:dyDescent="0.25">
      <c r="A378" s="362"/>
      <c r="B378" s="468"/>
      <c r="C378" s="362"/>
      <c r="D378" s="362"/>
      <c r="E378" s="362"/>
      <c r="F378" s="373"/>
      <c r="G378" s="362"/>
      <c r="H378" s="362"/>
      <c r="I378" s="362"/>
      <c r="J378" s="362"/>
      <c r="K378" s="362"/>
      <c r="L378" s="362"/>
      <c r="M378" s="362"/>
      <c r="N378" s="362"/>
      <c r="O378" s="362"/>
      <c r="P378" s="362"/>
      <c r="Q378" s="362"/>
      <c r="R378" s="362"/>
      <c r="S378" s="362"/>
      <c r="T378" s="493"/>
      <c r="U378" s="362"/>
      <c r="V378" s="362"/>
      <c r="W378" s="362"/>
      <c r="X378" s="362"/>
      <c r="Y378" s="362"/>
      <c r="Z378" s="362"/>
      <c r="AA378" s="362"/>
      <c r="AB378" s="362"/>
      <c r="AC378" s="362"/>
      <c r="AD378" s="362"/>
      <c r="AE378" s="362"/>
      <c r="AF378" s="362"/>
      <c r="AG378" s="362"/>
      <c r="AH378" s="362"/>
      <c r="AI378" s="362"/>
      <c r="AJ378" s="362"/>
      <c r="AK378" s="362"/>
    </row>
    <row r="379" spans="1:37" ht="12.75" customHeight="1" x14ac:dyDescent="0.25">
      <c r="A379" s="362"/>
      <c r="B379" s="468"/>
      <c r="C379" s="362"/>
      <c r="D379" s="362"/>
      <c r="E379" s="362"/>
      <c r="F379" s="373"/>
      <c r="G379" s="362"/>
      <c r="H379" s="362"/>
      <c r="I379" s="362"/>
      <c r="J379" s="362"/>
      <c r="K379" s="362"/>
      <c r="L379" s="362"/>
      <c r="M379" s="362"/>
      <c r="N379" s="362"/>
      <c r="O379" s="362"/>
      <c r="P379" s="362"/>
      <c r="Q379" s="362"/>
      <c r="R379" s="362"/>
      <c r="S379" s="362"/>
      <c r="T379" s="493"/>
      <c r="U379" s="362"/>
      <c r="V379" s="362"/>
      <c r="W379" s="362"/>
      <c r="X379" s="362"/>
      <c r="Y379" s="362"/>
      <c r="Z379" s="362"/>
      <c r="AA379" s="362"/>
      <c r="AB379" s="362"/>
      <c r="AC379" s="362"/>
      <c r="AD379" s="362"/>
      <c r="AE379" s="362"/>
      <c r="AF379" s="362"/>
      <c r="AG379" s="362"/>
      <c r="AH379" s="362"/>
      <c r="AI379" s="362"/>
      <c r="AJ379" s="362"/>
      <c r="AK379" s="362"/>
    </row>
    <row r="380" spans="1:37" ht="12.75" customHeight="1" x14ac:dyDescent="0.25">
      <c r="A380" s="362"/>
      <c r="B380" s="468"/>
      <c r="C380" s="362"/>
      <c r="D380" s="362"/>
      <c r="E380" s="362"/>
      <c r="F380" s="373"/>
      <c r="G380" s="362"/>
      <c r="H380" s="362"/>
      <c r="I380" s="362"/>
      <c r="J380" s="362"/>
      <c r="K380" s="362"/>
      <c r="L380" s="362"/>
      <c r="M380" s="362"/>
      <c r="N380" s="362"/>
      <c r="O380" s="362"/>
      <c r="P380" s="362"/>
      <c r="Q380" s="362"/>
      <c r="R380" s="362"/>
      <c r="S380" s="362"/>
      <c r="T380" s="493"/>
      <c r="U380" s="362"/>
      <c r="V380" s="362"/>
      <c r="W380" s="362"/>
      <c r="X380" s="362"/>
      <c r="Y380" s="362"/>
      <c r="Z380" s="362"/>
      <c r="AA380" s="362"/>
      <c r="AB380" s="362"/>
      <c r="AC380" s="362"/>
      <c r="AD380" s="362"/>
      <c r="AE380" s="362"/>
      <c r="AF380" s="362"/>
      <c r="AG380" s="362"/>
      <c r="AH380" s="362"/>
      <c r="AI380" s="362"/>
      <c r="AJ380" s="362"/>
      <c r="AK380" s="362"/>
    </row>
    <row r="381" spans="1:37" ht="12.75" customHeight="1" x14ac:dyDescent="0.25">
      <c r="A381" s="362"/>
      <c r="B381" s="468"/>
      <c r="C381" s="362"/>
      <c r="D381" s="362"/>
      <c r="E381" s="362"/>
      <c r="F381" s="373"/>
      <c r="G381" s="362"/>
      <c r="H381" s="362"/>
      <c r="I381" s="362"/>
      <c r="J381" s="362"/>
      <c r="K381" s="362"/>
      <c r="L381" s="362"/>
      <c r="M381" s="362"/>
      <c r="N381" s="362"/>
      <c r="O381" s="362"/>
      <c r="P381" s="362"/>
      <c r="Q381" s="362"/>
      <c r="R381" s="362"/>
      <c r="S381" s="362"/>
      <c r="T381" s="493"/>
      <c r="U381" s="362"/>
      <c r="V381" s="362"/>
      <c r="W381" s="362"/>
      <c r="X381" s="362"/>
      <c r="Y381" s="362"/>
      <c r="Z381" s="362"/>
      <c r="AA381" s="362"/>
      <c r="AB381" s="362"/>
      <c r="AC381" s="362"/>
      <c r="AD381" s="362"/>
      <c r="AE381" s="362"/>
      <c r="AF381" s="362"/>
      <c r="AG381" s="362"/>
      <c r="AH381" s="362"/>
      <c r="AI381" s="362"/>
      <c r="AJ381" s="362"/>
      <c r="AK381" s="362"/>
    </row>
    <row r="382" spans="1:37" ht="12.75" customHeight="1" x14ac:dyDescent="0.25">
      <c r="A382" s="362"/>
      <c r="B382" s="468"/>
      <c r="C382" s="362"/>
      <c r="D382" s="362"/>
      <c r="E382" s="362"/>
      <c r="F382" s="373"/>
      <c r="G382" s="362"/>
      <c r="H382" s="362"/>
      <c r="I382" s="362"/>
      <c r="J382" s="362"/>
      <c r="K382" s="362"/>
      <c r="L382" s="362"/>
      <c r="M382" s="362"/>
      <c r="N382" s="362"/>
      <c r="O382" s="362"/>
      <c r="P382" s="362"/>
      <c r="Q382" s="362"/>
      <c r="R382" s="362"/>
      <c r="S382" s="362"/>
      <c r="T382" s="493"/>
      <c r="U382" s="362"/>
      <c r="V382" s="362"/>
      <c r="W382" s="362"/>
      <c r="X382" s="362"/>
      <c r="Y382" s="362"/>
      <c r="Z382" s="362"/>
      <c r="AA382" s="362"/>
      <c r="AB382" s="362"/>
      <c r="AC382" s="362"/>
      <c r="AD382" s="362"/>
      <c r="AE382" s="362"/>
      <c r="AF382" s="362"/>
      <c r="AG382" s="362"/>
      <c r="AH382" s="362"/>
      <c r="AI382" s="362"/>
      <c r="AJ382" s="362"/>
      <c r="AK382" s="362"/>
    </row>
    <row r="383" spans="1:37" ht="12.75" customHeight="1" x14ac:dyDescent="0.25">
      <c r="A383" s="362"/>
      <c r="B383" s="468"/>
      <c r="C383" s="362"/>
      <c r="D383" s="362"/>
      <c r="E383" s="362"/>
      <c r="F383" s="373"/>
      <c r="G383" s="362"/>
      <c r="H383" s="362"/>
      <c r="I383" s="362"/>
      <c r="J383" s="362"/>
      <c r="K383" s="362"/>
      <c r="L383" s="362"/>
      <c r="M383" s="362"/>
      <c r="N383" s="362"/>
      <c r="O383" s="362"/>
      <c r="P383" s="362"/>
      <c r="Q383" s="362"/>
      <c r="R383" s="362"/>
      <c r="S383" s="362"/>
      <c r="T383" s="493"/>
      <c r="U383" s="362"/>
      <c r="V383" s="362"/>
      <c r="W383" s="362"/>
      <c r="X383" s="362"/>
      <c r="Y383" s="362"/>
      <c r="Z383" s="362"/>
      <c r="AA383" s="362"/>
      <c r="AB383" s="362"/>
      <c r="AC383" s="362"/>
      <c r="AD383" s="362"/>
      <c r="AE383" s="362"/>
      <c r="AF383" s="362"/>
      <c r="AG383" s="362"/>
      <c r="AH383" s="362"/>
      <c r="AI383" s="362"/>
      <c r="AJ383" s="362"/>
      <c r="AK383" s="362"/>
    </row>
    <row r="384" spans="1:37" ht="12.75" customHeight="1" x14ac:dyDescent="0.25">
      <c r="A384" s="362"/>
      <c r="B384" s="468"/>
      <c r="C384" s="362"/>
      <c r="D384" s="362"/>
      <c r="E384" s="362"/>
      <c r="F384" s="373"/>
      <c r="G384" s="362"/>
      <c r="H384" s="362"/>
      <c r="I384" s="362"/>
      <c r="J384" s="362"/>
      <c r="K384" s="362"/>
      <c r="L384" s="362"/>
      <c r="M384" s="362"/>
      <c r="N384" s="362"/>
      <c r="O384" s="362"/>
      <c r="P384" s="362"/>
      <c r="Q384" s="362"/>
      <c r="R384" s="362"/>
      <c r="S384" s="362"/>
      <c r="T384" s="493"/>
      <c r="U384" s="362"/>
      <c r="V384" s="362"/>
      <c r="W384" s="362"/>
      <c r="X384" s="362"/>
      <c r="Y384" s="362"/>
      <c r="Z384" s="362"/>
      <c r="AA384" s="362"/>
      <c r="AB384" s="362"/>
      <c r="AC384" s="362"/>
      <c r="AD384" s="362"/>
      <c r="AE384" s="362"/>
      <c r="AF384" s="362"/>
      <c r="AG384" s="362"/>
      <c r="AH384" s="362"/>
      <c r="AI384" s="362"/>
      <c r="AJ384" s="362"/>
      <c r="AK384" s="362"/>
    </row>
    <row r="385" spans="1:37" ht="12.75" customHeight="1" x14ac:dyDescent="0.25">
      <c r="A385" s="362"/>
      <c r="B385" s="468"/>
      <c r="C385" s="362"/>
      <c r="D385" s="362"/>
      <c r="E385" s="362"/>
      <c r="F385" s="373"/>
      <c r="G385" s="362"/>
      <c r="H385" s="362"/>
      <c r="I385" s="362"/>
      <c r="J385" s="362"/>
      <c r="K385" s="362"/>
      <c r="L385" s="362"/>
      <c r="M385" s="362"/>
      <c r="N385" s="362"/>
      <c r="O385" s="362"/>
      <c r="P385" s="362"/>
      <c r="Q385" s="362"/>
      <c r="R385" s="362"/>
      <c r="S385" s="362"/>
      <c r="T385" s="493"/>
      <c r="U385" s="362"/>
      <c r="V385" s="362"/>
      <c r="W385" s="362"/>
      <c r="X385" s="362"/>
      <c r="Y385" s="362"/>
      <c r="Z385" s="362"/>
      <c r="AA385" s="362"/>
      <c r="AB385" s="362"/>
      <c r="AC385" s="362"/>
      <c r="AD385" s="362"/>
      <c r="AE385" s="362"/>
      <c r="AF385" s="362"/>
      <c r="AG385" s="362"/>
      <c r="AH385" s="362"/>
      <c r="AI385" s="362"/>
      <c r="AJ385" s="362"/>
      <c r="AK385" s="362"/>
    </row>
    <row r="386" spans="1:37" ht="12.75" customHeight="1" x14ac:dyDescent="0.25">
      <c r="A386" s="362"/>
      <c r="B386" s="468"/>
      <c r="C386" s="362"/>
      <c r="D386" s="362"/>
      <c r="E386" s="362"/>
      <c r="F386" s="373"/>
      <c r="G386" s="362"/>
      <c r="H386" s="362"/>
      <c r="I386" s="362"/>
      <c r="J386" s="362"/>
      <c r="K386" s="362"/>
      <c r="L386" s="362"/>
      <c r="M386" s="362"/>
      <c r="N386" s="362"/>
      <c r="O386" s="362"/>
      <c r="P386" s="362"/>
      <c r="Q386" s="362"/>
      <c r="R386" s="362"/>
      <c r="S386" s="362"/>
      <c r="T386" s="493"/>
      <c r="U386" s="362"/>
      <c r="V386" s="362"/>
      <c r="W386" s="362"/>
      <c r="X386" s="362"/>
      <c r="Y386" s="362"/>
      <c r="Z386" s="362"/>
      <c r="AA386" s="362"/>
      <c r="AB386" s="362"/>
      <c r="AC386" s="362"/>
      <c r="AD386" s="362"/>
      <c r="AE386" s="362"/>
      <c r="AF386" s="362"/>
      <c r="AG386" s="362"/>
      <c r="AH386" s="362"/>
      <c r="AI386" s="362"/>
      <c r="AJ386" s="362"/>
      <c r="AK386" s="362"/>
    </row>
    <row r="387" spans="1:37" ht="12.75" customHeight="1" x14ac:dyDescent="0.25">
      <c r="A387" s="362"/>
      <c r="B387" s="468"/>
      <c r="C387" s="362"/>
      <c r="D387" s="362"/>
      <c r="E387" s="362"/>
      <c r="F387" s="373"/>
      <c r="G387" s="362"/>
      <c r="H387" s="362"/>
      <c r="I387" s="362"/>
      <c r="J387" s="362"/>
      <c r="K387" s="362"/>
      <c r="L387" s="362"/>
      <c r="M387" s="362"/>
      <c r="N387" s="362"/>
      <c r="O387" s="362"/>
      <c r="P387" s="362"/>
      <c r="Q387" s="362"/>
      <c r="R387" s="362"/>
      <c r="S387" s="362"/>
      <c r="T387" s="493"/>
      <c r="U387" s="362"/>
      <c r="V387" s="362"/>
      <c r="W387" s="362"/>
      <c r="X387" s="362"/>
      <c r="Y387" s="362"/>
      <c r="Z387" s="362"/>
      <c r="AA387" s="362"/>
      <c r="AB387" s="362"/>
      <c r="AC387" s="362"/>
      <c r="AD387" s="362"/>
      <c r="AE387" s="362"/>
      <c r="AF387" s="362"/>
      <c r="AG387" s="362"/>
      <c r="AH387" s="362"/>
      <c r="AI387" s="362"/>
      <c r="AJ387" s="362"/>
      <c r="AK387" s="362"/>
    </row>
    <row r="388" spans="1:37" ht="12.75" customHeight="1" x14ac:dyDescent="0.25">
      <c r="A388" s="362"/>
      <c r="B388" s="468"/>
      <c r="C388" s="362"/>
      <c r="D388" s="362"/>
      <c r="E388" s="362"/>
      <c r="F388" s="373"/>
      <c r="G388" s="362"/>
      <c r="H388" s="362"/>
      <c r="I388" s="362"/>
      <c r="J388" s="362"/>
      <c r="K388" s="362"/>
      <c r="L388" s="362"/>
      <c r="M388" s="362"/>
      <c r="N388" s="362"/>
      <c r="O388" s="362"/>
      <c r="P388" s="362"/>
      <c r="Q388" s="362"/>
      <c r="R388" s="362"/>
      <c r="S388" s="362"/>
      <c r="T388" s="493"/>
      <c r="U388" s="362"/>
      <c r="V388" s="362"/>
      <c r="W388" s="362"/>
      <c r="X388" s="362"/>
      <c r="Y388" s="362"/>
      <c r="Z388" s="362"/>
      <c r="AA388" s="362"/>
      <c r="AB388" s="362"/>
      <c r="AC388" s="362"/>
      <c r="AD388" s="362"/>
      <c r="AE388" s="362"/>
      <c r="AF388" s="362"/>
      <c r="AG388" s="362"/>
      <c r="AH388" s="362"/>
      <c r="AI388" s="362"/>
      <c r="AJ388" s="362"/>
      <c r="AK388" s="362"/>
    </row>
    <row r="389" spans="1:37" ht="12.75" customHeight="1" x14ac:dyDescent="0.25">
      <c r="A389" s="362"/>
      <c r="B389" s="468"/>
      <c r="C389" s="362"/>
      <c r="D389" s="362"/>
      <c r="E389" s="362"/>
      <c r="F389" s="373"/>
      <c r="G389" s="362"/>
      <c r="H389" s="362"/>
      <c r="I389" s="362"/>
      <c r="J389" s="362"/>
      <c r="K389" s="362"/>
      <c r="L389" s="362"/>
      <c r="M389" s="362"/>
      <c r="N389" s="362"/>
      <c r="O389" s="362"/>
      <c r="P389" s="362"/>
      <c r="Q389" s="362"/>
      <c r="R389" s="362"/>
      <c r="S389" s="362"/>
      <c r="T389" s="493"/>
      <c r="U389" s="362"/>
      <c r="V389" s="362"/>
      <c r="W389" s="362"/>
      <c r="X389" s="362"/>
      <c r="Y389" s="362"/>
      <c r="Z389" s="362"/>
      <c r="AA389" s="362"/>
      <c r="AB389" s="362"/>
      <c r="AC389" s="362"/>
      <c r="AD389" s="362"/>
      <c r="AE389" s="362"/>
      <c r="AF389" s="362"/>
      <c r="AG389" s="362"/>
      <c r="AH389" s="362"/>
      <c r="AI389" s="362"/>
      <c r="AJ389" s="362"/>
      <c r="AK389" s="362"/>
    </row>
    <row r="390" spans="1:37" ht="12.75" customHeight="1" x14ac:dyDescent="0.25">
      <c r="A390" s="362"/>
      <c r="B390" s="468"/>
      <c r="C390" s="362"/>
      <c r="D390" s="362"/>
      <c r="E390" s="362"/>
      <c r="F390" s="373"/>
      <c r="G390" s="362"/>
      <c r="H390" s="362"/>
      <c r="I390" s="362"/>
      <c r="J390" s="362"/>
      <c r="K390" s="362"/>
      <c r="L390" s="362"/>
      <c r="M390" s="362"/>
      <c r="N390" s="362"/>
      <c r="O390" s="362"/>
      <c r="P390" s="362"/>
      <c r="Q390" s="362"/>
      <c r="R390" s="362"/>
      <c r="S390" s="362"/>
      <c r="T390" s="493"/>
      <c r="U390" s="362"/>
      <c r="V390" s="362"/>
      <c r="W390" s="362"/>
      <c r="X390" s="362"/>
      <c r="Y390" s="362"/>
      <c r="Z390" s="362"/>
      <c r="AA390" s="362"/>
      <c r="AB390" s="362"/>
      <c r="AC390" s="362"/>
      <c r="AD390" s="362"/>
      <c r="AE390" s="362"/>
      <c r="AF390" s="362"/>
      <c r="AG390" s="362"/>
      <c r="AH390" s="362"/>
      <c r="AI390" s="362"/>
      <c r="AJ390" s="362"/>
      <c r="AK390" s="362"/>
    </row>
    <row r="391" spans="1:37" ht="12.75" customHeight="1" x14ac:dyDescent="0.25">
      <c r="A391" s="362"/>
      <c r="B391" s="468"/>
      <c r="C391" s="362"/>
      <c r="D391" s="362"/>
      <c r="E391" s="362"/>
      <c r="F391" s="373"/>
      <c r="G391" s="362"/>
      <c r="H391" s="362"/>
      <c r="I391" s="362"/>
      <c r="J391" s="362"/>
      <c r="K391" s="362"/>
      <c r="L391" s="362"/>
      <c r="M391" s="362"/>
      <c r="N391" s="362"/>
      <c r="O391" s="362"/>
      <c r="P391" s="362"/>
      <c r="Q391" s="362"/>
      <c r="R391" s="362"/>
      <c r="S391" s="362"/>
      <c r="T391" s="493"/>
      <c r="U391" s="362"/>
      <c r="V391" s="362"/>
      <c r="W391" s="362"/>
      <c r="X391" s="362"/>
      <c r="Y391" s="362"/>
      <c r="Z391" s="362"/>
      <c r="AA391" s="362"/>
      <c r="AB391" s="362"/>
      <c r="AC391" s="362"/>
      <c r="AD391" s="362"/>
      <c r="AE391" s="362"/>
      <c r="AF391" s="362"/>
      <c r="AG391" s="362"/>
      <c r="AH391" s="362"/>
      <c r="AI391" s="362"/>
      <c r="AJ391" s="362"/>
      <c r="AK391" s="362"/>
    </row>
    <row r="392" spans="1:37" ht="12.75" customHeight="1" x14ac:dyDescent="0.25">
      <c r="A392" s="362"/>
      <c r="B392" s="468"/>
      <c r="C392" s="362"/>
      <c r="D392" s="362"/>
      <c r="E392" s="362"/>
      <c r="F392" s="373"/>
      <c r="G392" s="362"/>
      <c r="H392" s="362"/>
      <c r="I392" s="362"/>
      <c r="J392" s="362"/>
      <c r="K392" s="362"/>
      <c r="L392" s="362"/>
      <c r="M392" s="362"/>
      <c r="N392" s="362"/>
      <c r="O392" s="362"/>
      <c r="P392" s="362"/>
      <c r="Q392" s="362"/>
      <c r="R392" s="362"/>
      <c r="S392" s="362"/>
      <c r="T392" s="493"/>
      <c r="U392" s="362"/>
      <c r="V392" s="362"/>
      <c r="W392" s="362"/>
      <c r="X392" s="362"/>
      <c r="Y392" s="362"/>
      <c r="Z392" s="362"/>
      <c r="AA392" s="362"/>
      <c r="AB392" s="362"/>
      <c r="AC392" s="362"/>
      <c r="AD392" s="362"/>
      <c r="AE392" s="362"/>
      <c r="AF392" s="362"/>
      <c r="AG392" s="362"/>
      <c r="AH392" s="362"/>
      <c r="AI392" s="362"/>
      <c r="AJ392" s="362"/>
      <c r="AK392" s="362"/>
    </row>
    <row r="393" spans="1:37" ht="12.75" customHeight="1" x14ac:dyDescent="0.25">
      <c r="A393" s="362"/>
      <c r="B393" s="468"/>
      <c r="C393" s="362"/>
      <c r="D393" s="362"/>
      <c r="E393" s="362"/>
      <c r="F393" s="373"/>
      <c r="G393" s="362"/>
      <c r="H393" s="362"/>
      <c r="I393" s="362"/>
      <c r="J393" s="362"/>
      <c r="K393" s="362"/>
      <c r="L393" s="362"/>
      <c r="M393" s="362"/>
      <c r="N393" s="362"/>
      <c r="O393" s="362"/>
      <c r="P393" s="362"/>
      <c r="Q393" s="362"/>
      <c r="R393" s="362"/>
      <c r="S393" s="362"/>
      <c r="T393" s="493"/>
      <c r="U393" s="362"/>
      <c r="V393" s="362"/>
      <c r="W393" s="362"/>
      <c r="X393" s="362"/>
      <c r="Y393" s="362"/>
      <c r="Z393" s="362"/>
      <c r="AA393" s="362"/>
      <c r="AB393" s="362"/>
      <c r="AC393" s="362"/>
      <c r="AD393" s="362"/>
      <c r="AE393" s="362"/>
      <c r="AF393" s="362"/>
      <c r="AG393" s="362"/>
      <c r="AH393" s="362"/>
      <c r="AI393" s="362"/>
      <c r="AJ393" s="362"/>
      <c r="AK393" s="362"/>
    </row>
    <row r="394" spans="1:37" ht="12.75" customHeight="1" x14ac:dyDescent="0.25">
      <c r="A394" s="362"/>
      <c r="B394" s="468"/>
      <c r="C394" s="362"/>
      <c r="D394" s="362"/>
      <c r="E394" s="362"/>
      <c r="F394" s="373"/>
      <c r="G394" s="362"/>
      <c r="H394" s="362"/>
      <c r="I394" s="362"/>
      <c r="J394" s="362"/>
      <c r="K394" s="362"/>
      <c r="L394" s="362"/>
      <c r="M394" s="362"/>
      <c r="N394" s="362"/>
      <c r="O394" s="362"/>
      <c r="P394" s="362"/>
      <c r="Q394" s="362"/>
      <c r="R394" s="362"/>
      <c r="S394" s="362"/>
      <c r="T394" s="493"/>
      <c r="U394" s="362"/>
      <c r="V394" s="362"/>
      <c r="W394" s="362"/>
      <c r="X394" s="362"/>
      <c r="Y394" s="362"/>
      <c r="Z394" s="362"/>
      <c r="AA394" s="362"/>
      <c r="AB394" s="362"/>
      <c r="AC394" s="362"/>
      <c r="AD394" s="362"/>
      <c r="AE394" s="362"/>
      <c r="AF394" s="362"/>
      <c r="AG394" s="362"/>
      <c r="AH394" s="362"/>
      <c r="AI394" s="362"/>
      <c r="AJ394" s="362"/>
      <c r="AK394" s="362"/>
    </row>
    <row r="395" spans="1:37" ht="12.75" customHeight="1" x14ac:dyDescent="0.25">
      <c r="A395" s="362"/>
      <c r="B395" s="468"/>
      <c r="C395" s="362"/>
      <c r="D395" s="362"/>
      <c r="E395" s="362"/>
      <c r="F395" s="373"/>
      <c r="G395" s="362"/>
      <c r="H395" s="362"/>
      <c r="I395" s="362"/>
      <c r="J395" s="362"/>
      <c r="K395" s="362"/>
      <c r="L395" s="362"/>
      <c r="M395" s="362"/>
      <c r="N395" s="362"/>
      <c r="O395" s="362"/>
      <c r="P395" s="362"/>
      <c r="Q395" s="362"/>
      <c r="R395" s="362"/>
      <c r="S395" s="362"/>
      <c r="T395" s="493"/>
      <c r="U395" s="362"/>
      <c r="V395" s="362"/>
      <c r="W395" s="362"/>
      <c r="X395" s="362"/>
      <c r="Y395" s="362"/>
      <c r="Z395" s="362"/>
      <c r="AA395" s="362"/>
      <c r="AB395" s="362"/>
      <c r="AC395" s="362"/>
      <c r="AD395" s="362"/>
      <c r="AE395" s="362"/>
      <c r="AF395" s="362"/>
      <c r="AG395" s="362"/>
      <c r="AH395" s="362"/>
      <c r="AI395" s="362"/>
      <c r="AJ395" s="362"/>
      <c r="AK395" s="362"/>
    </row>
    <row r="396" spans="1:37" ht="12.75" customHeight="1" x14ac:dyDescent="0.25">
      <c r="A396" s="362"/>
      <c r="B396" s="468"/>
      <c r="C396" s="362"/>
      <c r="D396" s="362"/>
      <c r="E396" s="362"/>
      <c r="F396" s="373"/>
      <c r="G396" s="362"/>
      <c r="H396" s="362"/>
      <c r="I396" s="362"/>
      <c r="J396" s="362"/>
      <c r="K396" s="362"/>
      <c r="L396" s="362"/>
      <c r="M396" s="362"/>
      <c r="N396" s="362"/>
      <c r="O396" s="362"/>
      <c r="P396" s="362"/>
      <c r="Q396" s="362"/>
      <c r="R396" s="362"/>
      <c r="S396" s="362"/>
      <c r="T396" s="493"/>
      <c r="U396" s="362"/>
      <c r="V396" s="362"/>
      <c r="W396" s="362"/>
      <c r="X396" s="362"/>
      <c r="Y396" s="362"/>
      <c r="Z396" s="362"/>
      <c r="AA396" s="362"/>
      <c r="AB396" s="362"/>
      <c r="AC396" s="362"/>
      <c r="AD396" s="362"/>
      <c r="AE396" s="362"/>
      <c r="AF396" s="362"/>
      <c r="AG396" s="362"/>
      <c r="AH396" s="362"/>
      <c r="AI396" s="362"/>
      <c r="AJ396" s="362"/>
      <c r="AK396" s="362"/>
    </row>
    <row r="397" spans="1:37" ht="12.75" customHeight="1" x14ac:dyDescent="0.25">
      <c r="A397" s="362"/>
      <c r="B397" s="468"/>
      <c r="C397" s="362"/>
      <c r="D397" s="362"/>
      <c r="E397" s="362"/>
      <c r="F397" s="373"/>
      <c r="G397" s="362"/>
      <c r="H397" s="362"/>
      <c r="I397" s="362"/>
      <c r="J397" s="362"/>
      <c r="K397" s="362"/>
      <c r="L397" s="362"/>
      <c r="M397" s="362"/>
      <c r="N397" s="362"/>
      <c r="O397" s="362"/>
      <c r="P397" s="362"/>
      <c r="Q397" s="362"/>
      <c r="R397" s="362"/>
      <c r="S397" s="362"/>
      <c r="T397" s="493"/>
      <c r="U397" s="362"/>
      <c r="V397" s="362"/>
      <c r="W397" s="362"/>
      <c r="X397" s="362"/>
      <c r="Y397" s="362"/>
      <c r="Z397" s="362"/>
      <c r="AA397" s="362"/>
      <c r="AB397" s="362"/>
      <c r="AC397" s="362"/>
      <c r="AD397" s="362"/>
      <c r="AE397" s="362"/>
      <c r="AF397" s="362"/>
      <c r="AG397" s="362"/>
      <c r="AH397" s="362"/>
      <c r="AI397" s="362"/>
      <c r="AJ397" s="362"/>
      <c r="AK397" s="362"/>
    </row>
    <row r="398" spans="1:37" ht="12.75" customHeight="1" x14ac:dyDescent="0.25">
      <c r="A398" s="362"/>
      <c r="B398" s="468"/>
      <c r="C398" s="362"/>
      <c r="D398" s="362"/>
      <c r="E398" s="362"/>
      <c r="F398" s="373"/>
      <c r="G398" s="362"/>
      <c r="H398" s="362"/>
      <c r="I398" s="362"/>
      <c r="J398" s="362"/>
      <c r="K398" s="362"/>
      <c r="L398" s="362"/>
      <c r="M398" s="362"/>
      <c r="N398" s="362"/>
      <c r="O398" s="362"/>
      <c r="P398" s="362"/>
      <c r="Q398" s="362"/>
      <c r="R398" s="362"/>
      <c r="S398" s="362"/>
      <c r="T398" s="493"/>
      <c r="U398" s="362"/>
      <c r="V398" s="362"/>
      <c r="W398" s="362"/>
      <c r="X398" s="362"/>
      <c r="Y398" s="362"/>
      <c r="Z398" s="362"/>
      <c r="AA398" s="362"/>
      <c r="AB398" s="362"/>
      <c r="AC398" s="362"/>
      <c r="AD398" s="362"/>
      <c r="AE398" s="362"/>
      <c r="AF398" s="362"/>
      <c r="AG398" s="362"/>
      <c r="AH398" s="362"/>
      <c r="AI398" s="362"/>
      <c r="AJ398" s="362"/>
      <c r="AK398" s="362"/>
    </row>
    <row r="399" spans="1:37" ht="12.75" customHeight="1" x14ac:dyDescent="0.25">
      <c r="A399" s="362"/>
      <c r="B399" s="468"/>
      <c r="C399" s="362"/>
      <c r="D399" s="362"/>
      <c r="E399" s="362"/>
      <c r="F399" s="373"/>
      <c r="G399" s="362"/>
      <c r="H399" s="362"/>
      <c r="I399" s="362"/>
      <c r="J399" s="362"/>
      <c r="K399" s="362"/>
      <c r="L399" s="362"/>
      <c r="M399" s="362"/>
      <c r="N399" s="362"/>
      <c r="O399" s="362"/>
      <c r="P399" s="362"/>
      <c r="Q399" s="362"/>
      <c r="R399" s="362"/>
      <c r="S399" s="362"/>
      <c r="T399" s="493"/>
      <c r="U399" s="362"/>
      <c r="V399" s="362"/>
      <c r="W399" s="362"/>
      <c r="X399" s="362"/>
      <c r="Y399" s="362"/>
      <c r="Z399" s="362"/>
      <c r="AA399" s="362"/>
      <c r="AB399" s="362"/>
      <c r="AC399" s="362"/>
      <c r="AD399" s="362"/>
      <c r="AE399" s="362"/>
      <c r="AF399" s="362"/>
      <c r="AG399" s="362"/>
      <c r="AH399" s="362"/>
      <c r="AI399" s="362"/>
      <c r="AJ399" s="362"/>
      <c r="AK399" s="362"/>
    </row>
    <row r="400" spans="1:37" ht="12.75" customHeight="1" x14ac:dyDescent="0.25">
      <c r="A400" s="362"/>
      <c r="B400" s="468"/>
      <c r="C400" s="362"/>
      <c r="D400" s="362"/>
      <c r="E400" s="362"/>
      <c r="F400" s="373"/>
      <c r="G400" s="362"/>
      <c r="H400" s="362"/>
      <c r="I400" s="362"/>
      <c r="J400" s="362"/>
      <c r="K400" s="362"/>
      <c r="L400" s="362"/>
      <c r="M400" s="362"/>
      <c r="N400" s="362"/>
      <c r="O400" s="362"/>
      <c r="P400" s="362"/>
      <c r="Q400" s="362"/>
      <c r="R400" s="362"/>
      <c r="S400" s="362"/>
      <c r="T400" s="493"/>
      <c r="U400" s="362"/>
      <c r="V400" s="362"/>
      <c r="W400" s="362"/>
      <c r="X400" s="362"/>
      <c r="Y400" s="362"/>
      <c r="Z400" s="362"/>
      <c r="AA400" s="362"/>
      <c r="AB400" s="362"/>
      <c r="AC400" s="362"/>
      <c r="AD400" s="362"/>
      <c r="AE400" s="362"/>
      <c r="AF400" s="362"/>
      <c r="AG400" s="362"/>
      <c r="AH400" s="362"/>
      <c r="AI400" s="362"/>
      <c r="AJ400" s="362"/>
      <c r="AK400" s="362"/>
    </row>
    <row r="401" spans="1:37" ht="12.75" customHeight="1" x14ac:dyDescent="0.25">
      <c r="A401" s="362"/>
      <c r="B401" s="468"/>
      <c r="C401" s="362"/>
      <c r="D401" s="362"/>
      <c r="E401" s="362"/>
      <c r="F401" s="373"/>
      <c r="G401" s="362"/>
      <c r="H401" s="362"/>
      <c r="I401" s="362"/>
      <c r="J401" s="362"/>
      <c r="K401" s="362"/>
      <c r="L401" s="362"/>
      <c r="M401" s="362"/>
      <c r="N401" s="362"/>
      <c r="O401" s="362"/>
      <c r="P401" s="362"/>
      <c r="Q401" s="362"/>
      <c r="R401" s="362"/>
      <c r="S401" s="362"/>
      <c r="T401" s="493"/>
      <c r="U401" s="362"/>
      <c r="V401" s="362"/>
      <c r="W401" s="362"/>
      <c r="X401" s="362"/>
      <c r="Y401" s="362"/>
      <c r="Z401" s="362"/>
      <c r="AA401" s="362"/>
      <c r="AB401" s="362"/>
      <c r="AC401" s="362"/>
      <c r="AD401" s="362"/>
      <c r="AE401" s="362"/>
      <c r="AF401" s="362"/>
      <c r="AG401" s="362"/>
      <c r="AH401" s="362"/>
      <c r="AI401" s="362"/>
      <c r="AJ401" s="362"/>
      <c r="AK401" s="362"/>
    </row>
    <row r="402" spans="1:37" ht="12.75" customHeight="1" x14ac:dyDescent="0.25">
      <c r="A402" s="362"/>
      <c r="B402" s="468"/>
      <c r="C402" s="362"/>
      <c r="D402" s="362"/>
      <c r="E402" s="362"/>
      <c r="F402" s="373"/>
      <c r="G402" s="362"/>
      <c r="H402" s="362"/>
      <c r="I402" s="362"/>
      <c r="J402" s="362"/>
      <c r="K402" s="362"/>
      <c r="L402" s="362"/>
      <c r="M402" s="362"/>
      <c r="N402" s="362"/>
      <c r="O402" s="362"/>
      <c r="P402" s="362"/>
      <c r="Q402" s="362"/>
      <c r="R402" s="362"/>
      <c r="S402" s="362"/>
      <c r="T402" s="493"/>
      <c r="U402" s="362"/>
      <c r="V402" s="362"/>
      <c r="W402" s="362"/>
      <c r="X402" s="362"/>
      <c r="Y402" s="362"/>
      <c r="Z402" s="362"/>
      <c r="AA402" s="362"/>
      <c r="AB402" s="362"/>
      <c r="AC402" s="362"/>
      <c r="AD402" s="362"/>
      <c r="AE402" s="362"/>
      <c r="AF402" s="362"/>
      <c r="AG402" s="362"/>
      <c r="AH402" s="362"/>
      <c r="AI402" s="362"/>
      <c r="AJ402" s="362"/>
      <c r="AK402" s="362"/>
    </row>
    <row r="403" spans="1:37" ht="12.75" customHeight="1" x14ac:dyDescent="0.25">
      <c r="A403" s="362"/>
      <c r="B403" s="468"/>
      <c r="C403" s="362"/>
      <c r="D403" s="362"/>
      <c r="E403" s="362"/>
      <c r="F403" s="373"/>
      <c r="G403" s="362"/>
      <c r="H403" s="362"/>
      <c r="I403" s="362"/>
      <c r="J403" s="362"/>
      <c r="K403" s="362"/>
      <c r="L403" s="362"/>
      <c r="M403" s="362"/>
      <c r="N403" s="362"/>
      <c r="O403" s="362"/>
      <c r="P403" s="362"/>
      <c r="Q403" s="362"/>
      <c r="R403" s="362"/>
      <c r="S403" s="362"/>
      <c r="T403" s="493"/>
      <c r="U403" s="362"/>
      <c r="V403" s="362"/>
      <c r="W403" s="362"/>
      <c r="X403" s="362"/>
      <c r="Y403" s="362"/>
      <c r="Z403" s="362"/>
      <c r="AA403" s="362"/>
      <c r="AB403" s="362"/>
      <c r="AC403" s="362"/>
      <c r="AD403" s="362"/>
      <c r="AE403" s="362"/>
      <c r="AF403" s="362"/>
      <c r="AG403" s="362"/>
      <c r="AH403" s="362"/>
      <c r="AI403" s="362"/>
      <c r="AJ403" s="362"/>
      <c r="AK403" s="362"/>
    </row>
    <row r="404" spans="1:37" ht="12.75" customHeight="1" x14ac:dyDescent="0.25">
      <c r="A404" s="362"/>
      <c r="B404" s="468"/>
      <c r="C404" s="362"/>
      <c r="D404" s="362"/>
      <c r="E404" s="362"/>
      <c r="F404" s="373"/>
      <c r="G404" s="362"/>
      <c r="H404" s="362"/>
      <c r="I404" s="362"/>
      <c r="J404" s="362"/>
      <c r="K404" s="362"/>
      <c r="L404" s="362"/>
      <c r="M404" s="362"/>
      <c r="N404" s="362"/>
      <c r="O404" s="362"/>
      <c r="P404" s="362"/>
      <c r="Q404" s="362"/>
      <c r="R404" s="362"/>
      <c r="S404" s="362"/>
      <c r="T404" s="493"/>
      <c r="U404" s="362"/>
      <c r="V404" s="362"/>
      <c r="W404" s="362"/>
      <c r="X404" s="362"/>
      <c r="Y404" s="362"/>
      <c r="Z404" s="362"/>
      <c r="AA404" s="362"/>
      <c r="AB404" s="362"/>
      <c r="AC404" s="362"/>
      <c r="AD404" s="362"/>
      <c r="AE404" s="362"/>
      <c r="AF404" s="362"/>
      <c r="AG404" s="362"/>
      <c r="AH404" s="362"/>
      <c r="AI404" s="362"/>
      <c r="AJ404" s="362"/>
      <c r="AK404" s="362"/>
    </row>
    <row r="405" spans="1:37" ht="12.75" customHeight="1" x14ac:dyDescent="0.25">
      <c r="A405" s="362"/>
      <c r="B405" s="468"/>
      <c r="C405" s="362"/>
      <c r="D405" s="362"/>
      <c r="E405" s="362"/>
      <c r="F405" s="373"/>
      <c r="G405" s="362"/>
      <c r="H405" s="362"/>
      <c r="I405" s="362"/>
      <c r="J405" s="362"/>
      <c r="K405" s="362"/>
      <c r="L405" s="362"/>
      <c r="M405" s="362"/>
      <c r="N405" s="362"/>
      <c r="O405" s="362"/>
      <c r="P405" s="362"/>
      <c r="Q405" s="362"/>
      <c r="R405" s="362"/>
      <c r="S405" s="362"/>
      <c r="T405" s="493"/>
      <c r="U405" s="362"/>
      <c r="V405" s="362"/>
      <c r="W405" s="362"/>
      <c r="X405" s="362"/>
      <c r="Y405" s="362"/>
      <c r="Z405" s="362"/>
      <c r="AA405" s="362"/>
      <c r="AB405" s="362"/>
      <c r="AC405" s="362"/>
      <c r="AD405" s="362"/>
      <c r="AE405" s="362"/>
      <c r="AF405" s="362"/>
      <c r="AG405" s="362"/>
      <c r="AH405" s="362"/>
      <c r="AI405" s="362"/>
      <c r="AJ405" s="362"/>
      <c r="AK405" s="362"/>
    </row>
    <row r="406" spans="1:37" ht="12.75" customHeight="1" x14ac:dyDescent="0.25">
      <c r="A406" s="362"/>
      <c r="B406" s="468"/>
      <c r="C406" s="362"/>
      <c r="D406" s="362"/>
      <c r="E406" s="362"/>
      <c r="F406" s="373"/>
      <c r="G406" s="362"/>
      <c r="H406" s="362"/>
      <c r="I406" s="362"/>
      <c r="J406" s="362"/>
      <c r="K406" s="362"/>
      <c r="L406" s="362"/>
      <c r="M406" s="362"/>
      <c r="N406" s="362"/>
      <c r="O406" s="362"/>
      <c r="P406" s="362"/>
      <c r="Q406" s="362"/>
      <c r="R406" s="362"/>
      <c r="S406" s="362"/>
      <c r="T406" s="493"/>
      <c r="U406" s="362"/>
      <c r="V406" s="362"/>
      <c r="W406" s="362"/>
      <c r="X406" s="362"/>
      <c r="Y406" s="362"/>
      <c r="Z406" s="362"/>
      <c r="AA406" s="362"/>
      <c r="AB406" s="362"/>
      <c r="AC406" s="362"/>
      <c r="AD406" s="362"/>
      <c r="AE406" s="362"/>
      <c r="AF406" s="362"/>
      <c r="AG406" s="362"/>
      <c r="AH406" s="362"/>
      <c r="AI406" s="362"/>
      <c r="AJ406" s="362"/>
      <c r="AK406" s="362"/>
    </row>
    <row r="407" spans="1:37" ht="12.75" customHeight="1" x14ac:dyDescent="0.25">
      <c r="A407" s="362"/>
      <c r="B407" s="468"/>
      <c r="C407" s="362"/>
      <c r="D407" s="362"/>
      <c r="E407" s="362"/>
      <c r="F407" s="373"/>
      <c r="G407" s="362"/>
      <c r="H407" s="362"/>
      <c r="I407" s="362"/>
      <c r="J407" s="362"/>
      <c r="K407" s="362"/>
      <c r="L407" s="362"/>
      <c r="M407" s="362"/>
      <c r="N407" s="362"/>
      <c r="O407" s="362"/>
      <c r="P407" s="362"/>
      <c r="Q407" s="362"/>
      <c r="R407" s="362"/>
      <c r="S407" s="362"/>
      <c r="T407" s="493"/>
      <c r="U407" s="362"/>
      <c r="V407" s="362"/>
      <c r="W407" s="362"/>
      <c r="X407" s="362"/>
      <c r="Y407" s="362"/>
      <c r="Z407" s="362"/>
      <c r="AA407" s="362"/>
      <c r="AB407" s="362"/>
      <c r="AC407" s="362"/>
      <c r="AD407" s="362"/>
      <c r="AE407" s="362"/>
      <c r="AF407" s="362"/>
      <c r="AG407" s="362"/>
      <c r="AH407" s="362"/>
      <c r="AI407" s="362"/>
      <c r="AJ407" s="362"/>
      <c r="AK407" s="362"/>
    </row>
    <row r="408" spans="1:37" ht="12.75" customHeight="1" x14ac:dyDescent="0.25">
      <c r="A408" s="362"/>
      <c r="B408" s="468"/>
      <c r="C408" s="362"/>
      <c r="D408" s="362"/>
      <c r="E408" s="362"/>
      <c r="F408" s="373"/>
      <c r="G408" s="362"/>
      <c r="H408" s="362"/>
      <c r="I408" s="362"/>
      <c r="J408" s="362"/>
      <c r="K408" s="362"/>
      <c r="L408" s="362"/>
      <c r="M408" s="362"/>
      <c r="N408" s="362"/>
      <c r="O408" s="362"/>
      <c r="P408" s="362"/>
      <c r="Q408" s="362"/>
      <c r="R408" s="362"/>
      <c r="S408" s="362"/>
      <c r="T408" s="493"/>
      <c r="U408" s="362"/>
      <c r="V408" s="362"/>
      <c r="W408" s="362"/>
      <c r="X408" s="362"/>
      <c r="Y408" s="362"/>
      <c r="Z408" s="362"/>
      <c r="AA408" s="362"/>
      <c r="AB408" s="362"/>
      <c r="AC408" s="362"/>
      <c r="AD408" s="362"/>
      <c r="AE408" s="362"/>
      <c r="AF408" s="362"/>
      <c r="AG408" s="362"/>
      <c r="AH408" s="362"/>
      <c r="AI408" s="362"/>
      <c r="AJ408" s="362"/>
      <c r="AK408" s="362"/>
    </row>
    <row r="409" spans="1:37" ht="12.75" customHeight="1" x14ac:dyDescent="0.25">
      <c r="A409" s="362"/>
      <c r="B409" s="468"/>
      <c r="C409" s="362"/>
      <c r="D409" s="362"/>
      <c r="E409" s="362"/>
      <c r="F409" s="373"/>
      <c r="G409" s="362"/>
      <c r="H409" s="362"/>
      <c r="I409" s="362"/>
      <c r="J409" s="362"/>
      <c r="K409" s="362"/>
      <c r="L409" s="362"/>
      <c r="M409" s="362"/>
      <c r="N409" s="362"/>
      <c r="O409" s="362"/>
      <c r="P409" s="362"/>
      <c r="Q409" s="362"/>
      <c r="R409" s="362"/>
      <c r="S409" s="362"/>
      <c r="T409" s="493"/>
      <c r="U409" s="362"/>
      <c r="V409" s="362"/>
      <c r="W409" s="362"/>
      <c r="X409" s="362"/>
      <c r="Y409" s="362"/>
      <c r="Z409" s="362"/>
      <c r="AA409" s="362"/>
      <c r="AB409" s="362"/>
      <c r="AC409" s="362"/>
      <c r="AD409" s="362"/>
      <c r="AE409" s="362"/>
      <c r="AF409" s="362"/>
      <c r="AG409" s="362"/>
      <c r="AH409" s="362"/>
      <c r="AI409" s="362"/>
      <c r="AJ409" s="362"/>
      <c r="AK409" s="362"/>
    </row>
    <row r="410" spans="1:37" ht="12.75" customHeight="1" x14ac:dyDescent="0.25">
      <c r="A410" s="362"/>
      <c r="B410" s="468"/>
      <c r="C410" s="362"/>
      <c r="D410" s="362"/>
      <c r="E410" s="362"/>
      <c r="F410" s="373"/>
      <c r="G410" s="362"/>
      <c r="H410" s="362"/>
      <c r="I410" s="362"/>
      <c r="J410" s="362"/>
      <c r="K410" s="362"/>
      <c r="L410" s="362"/>
      <c r="M410" s="362"/>
      <c r="N410" s="362"/>
      <c r="O410" s="362"/>
      <c r="P410" s="362"/>
      <c r="Q410" s="362"/>
      <c r="R410" s="362"/>
      <c r="S410" s="362"/>
      <c r="T410" s="493"/>
      <c r="U410" s="362"/>
      <c r="V410" s="362"/>
      <c r="W410" s="362"/>
      <c r="X410" s="362"/>
      <c r="Y410" s="362"/>
      <c r="Z410" s="362"/>
      <c r="AA410" s="362"/>
      <c r="AB410" s="362"/>
      <c r="AC410" s="362"/>
      <c r="AD410" s="362"/>
      <c r="AE410" s="362"/>
      <c r="AF410" s="362"/>
      <c r="AG410" s="362"/>
      <c r="AH410" s="362"/>
      <c r="AI410" s="362"/>
      <c r="AJ410" s="362"/>
      <c r="AK410" s="362"/>
    </row>
    <row r="411" spans="1:37" ht="12.75" customHeight="1" x14ac:dyDescent="0.25">
      <c r="A411" s="362"/>
      <c r="B411" s="468"/>
      <c r="C411" s="362"/>
      <c r="D411" s="362"/>
      <c r="E411" s="362"/>
      <c r="F411" s="373"/>
      <c r="G411" s="362"/>
      <c r="H411" s="362"/>
      <c r="I411" s="362"/>
      <c r="J411" s="362"/>
      <c r="K411" s="362"/>
      <c r="L411" s="362"/>
      <c r="M411" s="362"/>
      <c r="N411" s="362"/>
      <c r="O411" s="362"/>
      <c r="P411" s="362"/>
      <c r="Q411" s="362"/>
      <c r="R411" s="362"/>
      <c r="S411" s="362"/>
      <c r="T411" s="493"/>
      <c r="U411" s="362"/>
      <c r="V411" s="362"/>
      <c r="W411" s="362"/>
      <c r="X411" s="362"/>
      <c r="Y411" s="362"/>
      <c r="Z411" s="362"/>
      <c r="AA411" s="362"/>
      <c r="AB411" s="362"/>
      <c r="AC411" s="362"/>
      <c r="AD411" s="362"/>
      <c r="AE411" s="362"/>
      <c r="AF411" s="362"/>
      <c r="AG411" s="362"/>
      <c r="AH411" s="362"/>
      <c r="AI411" s="362"/>
      <c r="AJ411" s="362"/>
      <c r="AK411" s="362"/>
    </row>
    <row r="412" spans="1:37" ht="12.75" customHeight="1" x14ac:dyDescent="0.25">
      <c r="A412" s="362"/>
      <c r="B412" s="468"/>
      <c r="C412" s="362"/>
      <c r="D412" s="362"/>
      <c r="E412" s="362"/>
      <c r="F412" s="373"/>
      <c r="G412" s="362"/>
      <c r="H412" s="362"/>
      <c r="I412" s="362"/>
      <c r="J412" s="362"/>
      <c r="K412" s="362"/>
      <c r="L412" s="362"/>
      <c r="M412" s="362"/>
      <c r="N412" s="362"/>
      <c r="O412" s="362"/>
      <c r="P412" s="362"/>
      <c r="Q412" s="362"/>
      <c r="R412" s="362"/>
      <c r="S412" s="362"/>
      <c r="T412" s="493"/>
      <c r="U412" s="362"/>
      <c r="V412" s="362"/>
      <c r="W412" s="362"/>
      <c r="X412" s="362"/>
      <c r="Y412" s="362"/>
      <c r="Z412" s="362"/>
      <c r="AA412" s="362"/>
      <c r="AB412" s="362"/>
      <c r="AC412" s="362"/>
      <c r="AD412" s="362"/>
      <c r="AE412" s="362"/>
      <c r="AF412" s="362"/>
      <c r="AG412" s="362"/>
      <c r="AH412" s="362"/>
      <c r="AI412" s="362"/>
      <c r="AJ412" s="362"/>
      <c r="AK412" s="362"/>
    </row>
    <row r="413" spans="1:37" ht="12.75" customHeight="1" x14ac:dyDescent="0.25">
      <c r="A413" s="362"/>
      <c r="B413" s="468"/>
      <c r="C413" s="362"/>
      <c r="D413" s="362"/>
      <c r="E413" s="362"/>
      <c r="F413" s="373"/>
      <c r="G413" s="362"/>
      <c r="H413" s="362"/>
      <c r="I413" s="362"/>
      <c r="J413" s="362"/>
      <c r="K413" s="362"/>
      <c r="L413" s="362"/>
      <c r="M413" s="362"/>
      <c r="N413" s="362"/>
      <c r="O413" s="362"/>
      <c r="P413" s="362"/>
      <c r="Q413" s="362"/>
      <c r="R413" s="362"/>
      <c r="S413" s="362"/>
      <c r="T413" s="493"/>
      <c r="U413" s="362"/>
      <c r="V413" s="362"/>
      <c r="W413" s="362"/>
      <c r="X413" s="362"/>
      <c r="Y413" s="362"/>
      <c r="Z413" s="362"/>
      <c r="AA413" s="362"/>
      <c r="AB413" s="362"/>
      <c r="AC413" s="362"/>
      <c r="AD413" s="362"/>
      <c r="AE413" s="362"/>
      <c r="AF413" s="362"/>
      <c r="AG413" s="362"/>
      <c r="AH413" s="362"/>
      <c r="AI413" s="362"/>
      <c r="AJ413" s="362"/>
      <c r="AK413" s="362"/>
    </row>
    <row r="414" spans="1:37" ht="12.75" customHeight="1" x14ac:dyDescent="0.25">
      <c r="A414" s="362"/>
      <c r="B414" s="468"/>
      <c r="C414" s="362"/>
      <c r="D414" s="362"/>
      <c r="E414" s="362"/>
      <c r="F414" s="373"/>
      <c r="G414" s="362"/>
      <c r="H414" s="362"/>
      <c r="I414" s="362"/>
      <c r="J414" s="362"/>
      <c r="K414" s="362"/>
      <c r="L414" s="362"/>
      <c r="M414" s="362"/>
      <c r="N414" s="362"/>
      <c r="O414" s="362"/>
      <c r="P414" s="362"/>
      <c r="Q414" s="362"/>
      <c r="R414" s="362"/>
      <c r="S414" s="362"/>
      <c r="T414" s="493"/>
      <c r="U414" s="362"/>
      <c r="V414" s="362"/>
      <c r="W414" s="362"/>
      <c r="X414" s="362"/>
      <c r="Y414" s="362"/>
      <c r="Z414" s="362"/>
      <c r="AA414" s="362"/>
      <c r="AB414" s="362"/>
      <c r="AC414" s="362"/>
      <c r="AD414" s="362"/>
      <c r="AE414" s="362"/>
      <c r="AF414" s="362"/>
      <c r="AG414" s="362"/>
      <c r="AH414" s="362"/>
      <c r="AI414" s="362"/>
      <c r="AJ414" s="362"/>
      <c r="AK414" s="362"/>
    </row>
    <row r="415" spans="1:37" ht="12.75" customHeight="1" x14ac:dyDescent="0.25">
      <c r="A415" s="362"/>
      <c r="B415" s="468"/>
      <c r="C415" s="362"/>
      <c r="D415" s="362"/>
      <c r="E415" s="362"/>
      <c r="F415" s="373"/>
      <c r="G415" s="362"/>
      <c r="H415" s="362"/>
      <c r="I415" s="362"/>
      <c r="J415" s="362"/>
      <c r="K415" s="362"/>
      <c r="L415" s="362"/>
      <c r="M415" s="362"/>
      <c r="N415" s="362"/>
      <c r="O415" s="362"/>
      <c r="P415" s="362"/>
      <c r="Q415" s="362"/>
      <c r="R415" s="362"/>
      <c r="S415" s="362"/>
      <c r="T415" s="493"/>
      <c r="U415" s="362"/>
      <c r="V415" s="362"/>
      <c r="W415" s="362"/>
      <c r="X415" s="362"/>
      <c r="Y415" s="362"/>
      <c r="Z415" s="362"/>
      <c r="AA415" s="362"/>
      <c r="AB415" s="362"/>
      <c r="AC415" s="362"/>
      <c r="AD415" s="362"/>
      <c r="AE415" s="362"/>
      <c r="AF415" s="362"/>
      <c r="AG415" s="362"/>
      <c r="AH415" s="362"/>
      <c r="AI415" s="362"/>
      <c r="AJ415" s="362"/>
      <c r="AK415" s="362"/>
    </row>
    <row r="416" spans="1:37" ht="12.75" customHeight="1" x14ac:dyDescent="0.25">
      <c r="A416" s="362"/>
      <c r="B416" s="468"/>
      <c r="C416" s="362"/>
      <c r="D416" s="362"/>
      <c r="E416" s="362"/>
      <c r="F416" s="373"/>
      <c r="G416" s="362"/>
      <c r="H416" s="362"/>
      <c r="I416" s="362"/>
      <c r="J416" s="362"/>
      <c r="K416" s="362"/>
      <c r="L416" s="362"/>
      <c r="M416" s="362"/>
      <c r="N416" s="362"/>
      <c r="O416" s="362"/>
      <c r="P416" s="362"/>
      <c r="Q416" s="362"/>
      <c r="R416" s="362"/>
      <c r="S416" s="362"/>
      <c r="T416" s="493"/>
      <c r="U416" s="362"/>
      <c r="V416" s="362"/>
      <c r="W416" s="362"/>
      <c r="X416" s="362"/>
      <c r="Y416" s="362"/>
      <c r="Z416" s="362"/>
      <c r="AA416" s="362"/>
      <c r="AB416" s="362"/>
      <c r="AC416" s="362"/>
      <c r="AD416" s="362"/>
      <c r="AE416" s="362"/>
      <c r="AF416" s="362"/>
      <c r="AG416" s="362"/>
      <c r="AH416" s="362"/>
      <c r="AI416" s="362"/>
      <c r="AJ416" s="362"/>
      <c r="AK416" s="362"/>
    </row>
    <row r="417" spans="1:37" ht="12.75" customHeight="1" x14ac:dyDescent="0.25">
      <c r="A417" s="362"/>
      <c r="B417" s="468"/>
      <c r="C417" s="362"/>
      <c r="D417" s="362"/>
      <c r="E417" s="362"/>
      <c r="F417" s="373"/>
      <c r="G417" s="362"/>
      <c r="H417" s="362"/>
      <c r="I417" s="362"/>
      <c r="J417" s="362"/>
      <c r="K417" s="362"/>
      <c r="L417" s="362"/>
      <c r="M417" s="362"/>
      <c r="N417" s="362"/>
      <c r="O417" s="362"/>
      <c r="P417" s="362"/>
      <c r="Q417" s="362"/>
      <c r="R417" s="362"/>
      <c r="S417" s="362"/>
      <c r="T417" s="493"/>
      <c r="U417" s="362"/>
      <c r="V417" s="362"/>
      <c r="W417" s="362"/>
      <c r="X417" s="362"/>
      <c r="Y417" s="362"/>
      <c r="Z417" s="362"/>
      <c r="AA417" s="362"/>
      <c r="AB417" s="362"/>
      <c r="AC417" s="362"/>
      <c r="AD417" s="362"/>
      <c r="AE417" s="362"/>
      <c r="AF417" s="362"/>
      <c r="AG417" s="362"/>
      <c r="AH417" s="362"/>
      <c r="AI417" s="362"/>
      <c r="AJ417" s="362"/>
      <c r="AK417" s="362"/>
    </row>
    <row r="418" spans="1:37" ht="12.75" customHeight="1" x14ac:dyDescent="0.25">
      <c r="A418" s="362"/>
      <c r="B418" s="468"/>
      <c r="C418" s="362"/>
      <c r="D418" s="362"/>
      <c r="E418" s="362"/>
      <c r="F418" s="373"/>
      <c r="G418" s="362"/>
      <c r="H418" s="362"/>
      <c r="I418" s="362"/>
      <c r="J418" s="362"/>
      <c r="K418" s="362"/>
      <c r="L418" s="362"/>
      <c r="M418" s="362"/>
      <c r="N418" s="362"/>
      <c r="O418" s="362"/>
      <c r="P418" s="362"/>
      <c r="Q418" s="362"/>
      <c r="R418" s="362"/>
      <c r="S418" s="362"/>
      <c r="T418" s="493"/>
      <c r="U418" s="362"/>
      <c r="V418" s="362"/>
      <c r="W418" s="362"/>
      <c r="X418" s="362"/>
      <c r="Y418" s="362"/>
      <c r="Z418" s="362"/>
      <c r="AA418" s="362"/>
      <c r="AB418" s="362"/>
      <c r="AC418" s="362"/>
      <c r="AD418" s="362"/>
      <c r="AE418" s="362"/>
      <c r="AF418" s="362"/>
      <c r="AG418" s="362"/>
      <c r="AH418" s="362"/>
      <c r="AI418" s="362"/>
      <c r="AJ418" s="362"/>
      <c r="AK418" s="362"/>
    </row>
    <row r="419" spans="1:37" ht="12.75" customHeight="1" x14ac:dyDescent="0.25">
      <c r="A419" s="362"/>
      <c r="B419" s="468"/>
      <c r="C419" s="362"/>
      <c r="D419" s="362"/>
      <c r="E419" s="362"/>
      <c r="F419" s="373"/>
      <c r="G419" s="362"/>
      <c r="H419" s="362"/>
      <c r="I419" s="362"/>
      <c r="J419" s="362"/>
      <c r="K419" s="362"/>
      <c r="L419" s="362"/>
      <c r="M419" s="362"/>
      <c r="N419" s="362"/>
      <c r="O419" s="362"/>
      <c r="P419" s="362"/>
      <c r="Q419" s="362"/>
      <c r="R419" s="362"/>
      <c r="S419" s="362"/>
      <c r="T419" s="493"/>
      <c r="U419" s="362"/>
      <c r="V419" s="362"/>
      <c r="W419" s="362"/>
      <c r="X419" s="362"/>
      <c r="Y419" s="362"/>
      <c r="Z419" s="362"/>
      <c r="AA419" s="362"/>
      <c r="AB419" s="362"/>
      <c r="AC419" s="362"/>
      <c r="AD419" s="362"/>
      <c r="AE419" s="362"/>
      <c r="AF419" s="362"/>
      <c r="AG419" s="362"/>
      <c r="AH419" s="362"/>
      <c r="AI419" s="362"/>
      <c r="AJ419" s="362"/>
      <c r="AK419" s="362"/>
    </row>
    <row r="420" spans="1:37" ht="12.75" customHeight="1" x14ac:dyDescent="0.25">
      <c r="A420" s="362"/>
      <c r="B420" s="468"/>
      <c r="C420" s="362"/>
      <c r="D420" s="362"/>
      <c r="E420" s="362"/>
      <c r="F420" s="373"/>
      <c r="G420" s="362"/>
      <c r="H420" s="362"/>
      <c r="I420" s="362"/>
      <c r="J420" s="362"/>
      <c r="K420" s="362"/>
      <c r="L420" s="362"/>
      <c r="M420" s="362"/>
      <c r="N420" s="362"/>
      <c r="O420" s="362"/>
      <c r="P420" s="362"/>
      <c r="Q420" s="362"/>
      <c r="R420" s="362"/>
      <c r="S420" s="362"/>
      <c r="T420" s="493"/>
      <c r="U420" s="362"/>
      <c r="V420" s="362"/>
      <c r="W420" s="362"/>
      <c r="X420" s="362"/>
      <c r="Y420" s="362"/>
      <c r="Z420" s="362"/>
      <c r="AA420" s="362"/>
      <c r="AB420" s="362"/>
      <c r="AC420" s="362"/>
      <c r="AD420" s="362"/>
      <c r="AE420" s="362"/>
      <c r="AF420" s="362"/>
      <c r="AG420" s="362"/>
      <c r="AH420" s="362"/>
      <c r="AI420" s="362"/>
      <c r="AJ420" s="362"/>
      <c r="AK420" s="362"/>
    </row>
    <row r="421" spans="1:37" ht="12.75" customHeight="1" x14ac:dyDescent="0.25">
      <c r="A421" s="362"/>
      <c r="B421" s="468"/>
      <c r="C421" s="362"/>
      <c r="D421" s="362"/>
      <c r="E421" s="362"/>
      <c r="F421" s="373"/>
      <c r="G421" s="362"/>
      <c r="H421" s="362"/>
      <c r="I421" s="362"/>
      <c r="J421" s="362"/>
      <c r="K421" s="362"/>
      <c r="L421" s="362"/>
      <c r="M421" s="362"/>
      <c r="N421" s="362"/>
      <c r="O421" s="362"/>
      <c r="P421" s="362"/>
      <c r="Q421" s="362"/>
      <c r="R421" s="362"/>
      <c r="S421" s="362"/>
      <c r="T421" s="493"/>
      <c r="U421" s="362"/>
      <c r="V421" s="362"/>
      <c r="W421" s="362"/>
      <c r="X421" s="362"/>
      <c r="Y421" s="362"/>
      <c r="Z421" s="362"/>
      <c r="AA421" s="362"/>
      <c r="AB421" s="362"/>
      <c r="AC421" s="362"/>
      <c r="AD421" s="362"/>
      <c r="AE421" s="362"/>
      <c r="AF421" s="362"/>
      <c r="AG421" s="362"/>
      <c r="AH421" s="362"/>
      <c r="AI421" s="362"/>
      <c r="AJ421" s="362"/>
      <c r="AK421" s="362"/>
    </row>
    <row r="422" spans="1:37" ht="12.75" customHeight="1" x14ac:dyDescent="0.25">
      <c r="A422" s="362"/>
      <c r="B422" s="468"/>
      <c r="C422" s="362"/>
      <c r="D422" s="362"/>
      <c r="E422" s="362"/>
      <c r="F422" s="373"/>
      <c r="G422" s="362"/>
      <c r="H422" s="362"/>
      <c r="I422" s="362"/>
      <c r="J422" s="362"/>
      <c r="K422" s="362"/>
      <c r="L422" s="362"/>
      <c r="M422" s="362"/>
      <c r="N422" s="362"/>
      <c r="O422" s="362"/>
      <c r="P422" s="362"/>
      <c r="Q422" s="362"/>
      <c r="R422" s="362"/>
      <c r="S422" s="362"/>
      <c r="T422" s="493"/>
      <c r="U422" s="362"/>
      <c r="V422" s="362"/>
      <c r="W422" s="362"/>
      <c r="X422" s="362"/>
      <c r="Y422" s="362"/>
      <c r="Z422" s="362"/>
      <c r="AA422" s="362"/>
      <c r="AB422" s="362"/>
      <c r="AC422" s="362"/>
      <c r="AD422" s="362"/>
      <c r="AE422" s="362"/>
      <c r="AF422" s="362"/>
      <c r="AG422" s="362"/>
      <c r="AH422" s="362"/>
      <c r="AI422" s="362"/>
      <c r="AJ422" s="362"/>
      <c r="AK422" s="362"/>
    </row>
    <row r="423" spans="1:37" ht="12.75" customHeight="1" x14ac:dyDescent="0.25">
      <c r="A423" s="362"/>
      <c r="B423" s="468"/>
      <c r="C423" s="362"/>
      <c r="D423" s="362"/>
      <c r="E423" s="362"/>
      <c r="F423" s="373"/>
      <c r="G423" s="362"/>
      <c r="H423" s="362"/>
      <c r="I423" s="362"/>
      <c r="J423" s="362"/>
      <c r="K423" s="362"/>
      <c r="L423" s="362"/>
      <c r="M423" s="362"/>
      <c r="N423" s="362"/>
      <c r="O423" s="362"/>
      <c r="P423" s="362"/>
      <c r="Q423" s="362"/>
      <c r="R423" s="362"/>
      <c r="S423" s="362"/>
      <c r="T423" s="493"/>
      <c r="U423" s="362"/>
      <c r="V423" s="362"/>
      <c r="W423" s="362"/>
      <c r="X423" s="362"/>
      <c r="Y423" s="362"/>
      <c r="Z423" s="362"/>
      <c r="AA423" s="362"/>
      <c r="AB423" s="362"/>
      <c r="AC423" s="362"/>
      <c r="AD423" s="362"/>
      <c r="AE423" s="362"/>
      <c r="AF423" s="362"/>
      <c r="AG423" s="362"/>
      <c r="AH423" s="362"/>
      <c r="AI423" s="362"/>
      <c r="AJ423" s="362"/>
      <c r="AK423" s="362"/>
    </row>
    <row r="424" spans="1:37" ht="12.75" customHeight="1" x14ac:dyDescent="0.25">
      <c r="A424" s="362"/>
      <c r="B424" s="468"/>
      <c r="C424" s="362"/>
      <c r="D424" s="362"/>
      <c r="E424" s="362"/>
      <c r="F424" s="373"/>
      <c r="G424" s="362"/>
      <c r="H424" s="362"/>
      <c r="I424" s="362"/>
      <c r="J424" s="362"/>
      <c r="K424" s="362"/>
      <c r="L424" s="362"/>
      <c r="M424" s="362"/>
      <c r="N424" s="362"/>
      <c r="O424" s="362"/>
      <c r="P424" s="362"/>
      <c r="Q424" s="362"/>
      <c r="R424" s="362"/>
      <c r="S424" s="362"/>
      <c r="T424" s="493"/>
      <c r="U424" s="362"/>
      <c r="V424" s="362"/>
      <c r="W424" s="362"/>
      <c r="X424" s="362"/>
      <c r="Y424" s="362"/>
      <c r="Z424" s="362"/>
      <c r="AA424" s="362"/>
      <c r="AB424" s="362"/>
      <c r="AC424" s="362"/>
      <c r="AD424" s="362"/>
      <c r="AE424" s="362"/>
      <c r="AF424" s="362"/>
      <c r="AG424" s="362"/>
      <c r="AH424" s="362"/>
      <c r="AI424" s="362"/>
      <c r="AJ424" s="362"/>
      <c r="AK424" s="362"/>
    </row>
    <row r="425" spans="1:37" ht="12.75" customHeight="1" x14ac:dyDescent="0.25">
      <c r="A425" s="362"/>
      <c r="B425" s="468"/>
      <c r="C425" s="362"/>
      <c r="D425" s="362"/>
      <c r="E425" s="362"/>
      <c r="F425" s="373"/>
      <c r="G425" s="362"/>
      <c r="H425" s="362"/>
      <c r="I425" s="362"/>
      <c r="J425" s="362"/>
      <c r="K425" s="362"/>
      <c r="L425" s="362"/>
      <c r="M425" s="362"/>
      <c r="N425" s="362"/>
      <c r="O425" s="362"/>
      <c r="P425" s="362"/>
      <c r="Q425" s="362"/>
      <c r="R425" s="362"/>
      <c r="S425" s="362"/>
      <c r="T425" s="493"/>
      <c r="U425" s="362"/>
      <c r="V425" s="362"/>
      <c r="W425" s="362"/>
      <c r="X425" s="362"/>
      <c r="Y425" s="362"/>
      <c r="Z425" s="362"/>
      <c r="AA425" s="362"/>
      <c r="AB425" s="362"/>
      <c r="AC425" s="362"/>
      <c r="AD425" s="362"/>
      <c r="AE425" s="362"/>
      <c r="AF425" s="362"/>
      <c r="AG425" s="362"/>
      <c r="AH425" s="362"/>
      <c r="AI425" s="362"/>
      <c r="AJ425" s="362"/>
      <c r="AK425" s="362"/>
    </row>
    <row r="426" spans="1:37" ht="12.75" customHeight="1" x14ac:dyDescent="0.25">
      <c r="A426" s="362"/>
      <c r="B426" s="468"/>
      <c r="C426" s="362"/>
      <c r="D426" s="362"/>
      <c r="E426" s="362"/>
      <c r="F426" s="373"/>
      <c r="G426" s="362"/>
      <c r="H426" s="362"/>
      <c r="I426" s="362"/>
      <c r="J426" s="362"/>
      <c r="K426" s="362"/>
      <c r="L426" s="362"/>
      <c r="M426" s="362"/>
      <c r="N426" s="362"/>
      <c r="O426" s="362"/>
      <c r="P426" s="362"/>
      <c r="Q426" s="362"/>
      <c r="R426" s="362"/>
      <c r="S426" s="362"/>
      <c r="T426" s="493"/>
      <c r="U426" s="362"/>
      <c r="V426" s="362"/>
      <c r="W426" s="362"/>
      <c r="X426" s="362"/>
      <c r="Y426" s="362"/>
      <c r="Z426" s="362"/>
      <c r="AA426" s="362"/>
      <c r="AB426" s="362"/>
      <c r="AC426" s="362"/>
      <c r="AD426" s="362"/>
      <c r="AE426" s="362"/>
      <c r="AF426" s="362"/>
      <c r="AG426" s="362"/>
      <c r="AH426" s="362"/>
      <c r="AI426" s="362"/>
      <c r="AJ426" s="362"/>
      <c r="AK426" s="362"/>
    </row>
    <row r="427" spans="1:37" ht="12.75" customHeight="1" x14ac:dyDescent="0.25">
      <c r="A427" s="362"/>
      <c r="B427" s="468"/>
      <c r="C427" s="362"/>
      <c r="D427" s="362"/>
      <c r="E427" s="362"/>
      <c r="F427" s="373"/>
      <c r="G427" s="362"/>
      <c r="H427" s="362"/>
      <c r="I427" s="362"/>
      <c r="J427" s="362"/>
      <c r="K427" s="362"/>
      <c r="L427" s="362"/>
      <c r="M427" s="362"/>
      <c r="N427" s="362"/>
      <c r="O427" s="362"/>
      <c r="P427" s="362"/>
      <c r="Q427" s="362"/>
      <c r="R427" s="362"/>
      <c r="S427" s="362"/>
      <c r="T427" s="493"/>
      <c r="U427" s="362"/>
      <c r="V427" s="362"/>
      <c r="W427" s="362"/>
      <c r="X427" s="362"/>
      <c r="Y427" s="362"/>
      <c r="Z427" s="362"/>
      <c r="AA427" s="362"/>
      <c r="AB427" s="362"/>
      <c r="AC427" s="362"/>
      <c r="AD427" s="362"/>
      <c r="AE427" s="362"/>
      <c r="AF427" s="362"/>
      <c r="AG427" s="362"/>
      <c r="AH427" s="362"/>
      <c r="AI427" s="362"/>
      <c r="AJ427" s="362"/>
      <c r="AK427" s="362"/>
    </row>
    <row r="428" spans="1:37" ht="12.75" customHeight="1" x14ac:dyDescent="0.25">
      <c r="A428" s="362"/>
      <c r="B428" s="468"/>
      <c r="C428" s="362"/>
      <c r="D428" s="362"/>
      <c r="E428" s="362"/>
      <c r="F428" s="373"/>
      <c r="G428" s="362"/>
      <c r="H428" s="362"/>
      <c r="I428" s="362"/>
      <c r="J428" s="362"/>
      <c r="K428" s="362"/>
      <c r="L428" s="362"/>
      <c r="M428" s="362"/>
      <c r="N428" s="362"/>
      <c r="O428" s="362"/>
      <c r="P428" s="362"/>
      <c r="Q428" s="362"/>
      <c r="R428" s="362"/>
      <c r="S428" s="362"/>
      <c r="T428" s="493"/>
      <c r="U428" s="362"/>
      <c r="V428" s="362"/>
      <c r="W428" s="362"/>
      <c r="X428" s="362"/>
      <c r="Y428" s="362"/>
      <c r="Z428" s="362"/>
      <c r="AA428" s="362"/>
      <c r="AB428" s="362"/>
      <c r="AC428" s="362"/>
      <c r="AD428" s="362"/>
      <c r="AE428" s="362"/>
      <c r="AF428" s="362"/>
      <c r="AG428" s="362"/>
      <c r="AH428" s="362"/>
      <c r="AI428" s="362"/>
      <c r="AJ428" s="362"/>
      <c r="AK428" s="362"/>
    </row>
    <row r="429" spans="1:37" ht="12.75" customHeight="1" x14ac:dyDescent="0.25">
      <c r="A429" s="362"/>
      <c r="B429" s="468"/>
      <c r="C429" s="362"/>
      <c r="D429" s="362"/>
      <c r="E429" s="362"/>
      <c r="F429" s="373"/>
      <c r="G429" s="362"/>
      <c r="H429" s="362"/>
      <c r="I429" s="362"/>
      <c r="J429" s="362"/>
      <c r="K429" s="362"/>
      <c r="L429" s="362"/>
      <c r="M429" s="362"/>
      <c r="N429" s="362"/>
      <c r="O429" s="362"/>
      <c r="P429" s="362"/>
      <c r="Q429" s="362"/>
      <c r="R429" s="362"/>
      <c r="S429" s="362"/>
      <c r="T429" s="493"/>
      <c r="U429" s="362"/>
      <c r="V429" s="362"/>
      <c r="W429" s="362"/>
      <c r="X429" s="362"/>
      <c r="Y429" s="362"/>
      <c r="Z429" s="362"/>
      <c r="AA429" s="362"/>
      <c r="AB429" s="362"/>
      <c r="AC429" s="362"/>
      <c r="AD429" s="362"/>
      <c r="AE429" s="362"/>
      <c r="AF429" s="362"/>
      <c r="AG429" s="362"/>
      <c r="AH429" s="362"/>
      <c r="AI429" s="362"/>
      <c r="AJ429" s="362"/>
      <c r="AK429" s="362"/>
    </row>
    <row r="430" spans="1:37" ht="12.75" customHeight="1" x14ac:dyDescent="0.25">
      <c r="A430" s="362"/>
      <c r="B430" s="468"/>
      <c r="C430" s="362"/>
      <c r="D430" s="362"/>
      <c r="E430" s="362"/>
      <c r="F430" s="373"/>
      <c r="G430" s="362"/>
      <c r="H430" s="362"/>
      <c r="I430" s="362"/>
      <c r="J430" s="362"/>
      <c r="K430" s="362"/>
      <c r="L430" s="362"/>
      <c r="M430" s="362"/>
      <c r="N430" s="362"/>
      <c r="O430" s="362"/>
      <c r="P430" s="362"/>
      <c r="Q430" s="362"/>
      <c r="R430" s="362"/>
      <c r="S430" s="362"/>
      <c r="T430" s="493"/>
      <c r="U430" s="362"/>
      <c r="V430" s="362"/>
      <c r="W430" s="362"/>
      <c r="X430" s="362"/>
      <c r="Y430" s="362"/>
      <c r="Z430" s="362"/>
      <c r="AA430" s="362"/>
      <c r="AB430" s="362"/>
      <c r="AC430" s="362"/>
      <c r="AD430" s="362"/>
      <c r="AE430" s="362"/>
      <c r="AF430" s="362"/>
      <c r="AG430" s="362"/>
      <c r="AH430" s="362"/>
      <c r="AI430" s="362"/>
      <c r="AJ430" s="362"/>
      <c r="AK430" s="362"/>
    </row>
    <row r="431" spans="1:37" ht="12.75" customHeight="1" x14ac:dyDescent="0.25">
      <c r="A431" s="362"/>
      <c r="B431" s="468"/>
      <c r="C431" s="362"/>
      <c r="D431" s="362"/>
      <c r="E431" s="362"/>
      <c r="F431" s="373"/>
      <c r="G431" s="362"/>
      <c r="H431" s="362"/>
      <c r="I431" s="362"/>
      <c r="J431" s="362"/>
      <c r="K431" s="362"/>
      <c r="L431" s="362"/>
      <c r="M431" s="362"/>
      <c r="N431" s="362"/>
      <c r="O431" s="362"/>
      <c r="P431" s="362"/>
      <c r="Q431" s="362"/>
      <c r="R431" s="362"/>
      <c r="S431" s="362"/>
      <c r="T431" s="493"/>
      <c r="U431" s="362"/>
      <c r="V431" s="362"/>
      <c r="W431" s="362"/>
      <c r="X431" s="362"/>
      <c r="Y431" s="362"/>
      <c r="Z431" s="362"/>
      <c r="AA431" s="362"/>
      <c r="AB431" s="362"/>
      <c r="AC431" s="362"/>
      <c r="AD431" s="362"/>
      <c r="AE431" s="362"/>
      <c r="AF431" s="362"/>
      <c r="AG431" s="362"/>
      <c r="AH431" s="362"/>
      <c r="AI431" s="362"/>
      <c r="AJ431" s="362"/>
      <c r="AK431" s="362"/>
    </row>
    <row r="432" spans="1:37" ht="12.75" customHeight="1" x14ac:dyDescent="0.25">
      <c r="A432" s="362"/>
      <c r="B432" s="468"/>
      <c r="C432" s="362"/>
      <c r="D432" s="362"/>
      <c r="E432" s="362"/>
      <c r="F432" s="373"/>
      <c r="G432" s="362"/>
      <c r="H432" s="362"/>
      <c r="I432" s="362"/>
      <c r="J432" s="362"/>
      <c r="K432" s="362"/>
      <c r="L432" s="362"/>
      <c r="M432" s="362"/>
      <c r="N432" s="362"/>
      <c r="O432" s="362"/>
      <c r="P432" s="362"/>
      <c r="Q432" s="362"/>
      <c r="R432" s="362"/>
      <c r="S432" s="362"/>
      <c r="T432" s="493"/>
      <c r="U432" s="362"/>
      <c r="V432" s="362"/>
      <c r="W432" s="362"/>
      <c r="X432" s="362"/>
      <c r="Y432" s="362"/>
      <c r="Z432" s="362"/>
      <c r="AA432" s="362"/>
      <c r="AB432" s="362"/>
      <c r="AC432" s="362"/>
      <c r="AD432" s="362"/>
      <c r="AE432" s="362"/>
      <c r="AF432" s="362"/>
      <c r="AG432" s="362"/>
      <c r="AH432" s="362"/>
      <c r="AI432" s="362"/>
      <c r="AJ432" s="362"/>
      <c r="AK432" s="362"/>
    </row>
    <row r="433" spans="1:37" ht="12.75" customHeight="1" x14ac:dyDescent="0.25">
      <c r="A433" s="362"/>
      <c r="B433" s="468"/>
      <c r="C433" s="362"/>
      <c r="D433" s="362"/>
      <c r="E433" s="362"/>
      <c r="F433" s="373"/>
      <c r="G433" s="362"/>
      <c r="H433" s="362"/>
      <c r="I433" s="362"/>
      <c r="J433" s="362"/>
      <c r="K433" s="362"/>
      <c r="L433" s="362"/>
      <c r="M433" s="362"/>
      <c r="N433" s="362"/>
      <c r="O433" s="362"/>
      <c r="P433" s="362"/>
      <c r="Q433" s="362"/>
      <c r="R433" s="362"/>
      <c r="S433" s="362"/>
      <c r="T433" s="493"/>
      <c r="U433" s="362"/>
      <c r="V433" s="362"/>
      <c r="W433" s="362"/>
      <c r="X433" s="362"/>
      <c r="Y433" s="362"/>
      <c r="Z433" s="362"/>
      <c r="AA433" s="362"/>
      <c r="AB433" s="362"/>
      <c r="AC433" s="362"/>
      <c r="AD433" s="362"/>
      <c r="AE433" s="362"/>
      <c r="AF433" s="362"/>
      <c r="AG433" s="362"/>
      <c r="AH433" s="362"/>
      <c r="AI433" s="362"/>
      <c r="AJ433" s="362"/>
      <c r="AK433" s="362"/>
    </row>
    <row r="434" spans="1:37" ht="12.75" customHeight="1" x14ac:dyDescent="0.25">
      <c r="A434" s="362"/>
      <c r="B434" s="468"/>
      <c r="C434" s="362"/>
      <c r="D434" s="362"/>
      <c r="E434" s="362"/>
      <c r="F434" s="373"/>
      <c r="G434" s="362"/>
      <c r="H434" s="362"/>
      <c r="I434" s="362"/>
      <c r="J434" s="362"/>
      <c r="K434" s="362"/>
      <c r="L434" s="362"/>
      <c r="M434" s="362"/>
      <c r="N434" s="362"/>
      <c r="O434" s="362"/>
      <c r="P434" s="362"/>
      <c r="Q434" s="362"/>
      <c r="R434" s="362"/>
      <c r="S434" s="362"/>
      <c r="T434" s="493"/>
      <c r="U434" s="362"/>
      <c r="V434" s="362"/>
      <c r="W434" s="362"/>
      <c r="X434" s="362"/>
      <c r="Y434" s="362"/>
      <c r="Z434" s="362"/>
      <c r="AA434" s="362"/>
      <c r="AB434" s="362"/>
      <c r="AC434" s="362"/>
      <c r="AD434" s="362"/>
      <c r="AE434" s="362"/>
      <c r="AF434" s="362"/>
      <c r="AG434" s="362"/>
      <c r="AH434" s="362"/>
      <c r="AI434" s="362"/>
      <c r="AJ434" s="362"/>
      <c r="AK434" s="362"/>
    </row>
    <row r="435" spans="1:37" ht="12.75" customHeight="1" x14ac:dyDescent="0.25">
      <c r="A435" s="362"/>
      <c r="B435" s="468"/>
      <c r="C435" s="362"/>
      <c r="D435" s="362"/>
      <c r="E435" s="362"/>
      <c r="F435" s="373"/>
      <c r="G435" s="362"/>
      <c r="H435" s="362"/>
      <c r="I435" s="362"/>
      <c r="J435" s="362"/>
      <c r="K435" s="362"/>
      <c r="L435" s="362"/>
      <c r="M435" s="362"/>
      <c r="N435" s="362"/>
      <c r="O435" s="362"/>
      <c r="P435" s="362"/>
      <c r="Q435" s="362"/>
      <c r="R435" s="362"/>
      <c r="S435" s="362"/>
      <c r="T435" s="493"/>
      <c r="U435" s="362"/>
      <c r="V435" s="362"/>
      <c r="W435" s="362"/>
      <c r="X435" s="362"/>
      <c r="Y435" s="362"/>
      <c r="Z435" s="362"/>
      <c r="AA435" s="362"/>
      <c r="AB435" s="362"/>
      <c r="AC435" s="362"/>
      <c r="AD435" s="362"/>
      <c r="AE435" s="362"/>
      <c r="AF435" s="362"/>
      <c r="AG435" s="362"/>
      <c r="AH435" s="362"/>
      <c r="AI435" s="362"/>
      <c r="AJ435" s="362"/>
      <c r="AK435" s="362"/>
    </row>
    <row r="436" spans="1:37" ht="12.75" customHeight="1" x14ac:dyDescent="0.25">
      <c r="A436" s="362"/>
      <c r="B436" s="468"/>
      <c r="C436" s="362"/>
      <c r="D436" s="362"/>
      <c r="E436" s="362"/>
      <c r="F436" s="373"/>
      <c r="G436" s="362"/>
      <c r="H436" s="362"/>
      <c r="I436" s="362"/>
      <c r="J436" s="362"/>
      <c r="K436" s="362"/>
      <c r="L436" s="362"/>
      <c r="M436" s="362"/>
      <c r="N436" s="362"/>
      <c r="O436" s="362"/>
      <c r="P436" s="362"/>
      <c r="Q436" s="362"/>
      <c r="R436" s="362"/>
      <c r="S436" s="362"/>
      <c r="T436" s="493"/>
      <c r="U436" s="362"/>
      <c r="V436" s="362"/>
      <c r="W436" s="362"/>
      <c r="X436" s="362"/>
      <c r="Y436" s="362"/>
      <c r="Z436" s="362"/>
      <c r="AA436" s="362"/>
      <c r="AB436" s="362"/>
      <c r="AC436" s="362"/>
      <c r="AD436" s="362"/>
      <c r="AE436" s="362"/>
      <c r="AF436" s="362"/>
      <c r="AG436" s="362"/>
      <c r="AH436" s="362"/>
      <c r="AI436" s="362"/>
      <c r="AJ436" s="362"/>
      <c r="AK436" s="362"/>
    </row>
    <row r="437" spans="1:37" ht="12.75" customHeight="1" x14ac:dyDescent="0.25">
      <c r="A437" s="362"/>
      <c r="B437" s="468"/>
      <c r="C437" s="362"/>
      <c r="D437" s="362"/>
      <c r="E437" s="362"/>
      <c r="F437" s="373"/>
      <c r="G437" s="362"/>
      <c r="H437" s="362"/>
      <c r="I437" s="362"/>
      <c r="J437" s="362"/>
      <c r="K437" s="362"/>
      <c r="L437" s="362"/>
      <c r="M437" s="362"/>
      <c r="N437" s="362"/>
      <c r="O437" s="362"/>
      <c r="P437" s="362"/>
      <c r="Q437" s="362"/>
      <c r="R437" s="362"/>
      <c r="S437" s="362"/>
      <c r="T437" s="493"/>
      <c r="U437" s="362"/>
      <c r="V437" s="362"/>
      <c r="W437" s="362"/>
      <c r="X437" s="362"/>
      <c r="Y437" s="362"/>
      <c r="Z437" s="362"/>
      <c r="AA437" s="362"/>
      <c r="AB437" s="362"/>
      <c r="AC437" s="362"/>
      <c r="AD437" s="362"/>
      <c r="AE437" s="362"/>
      <c r="AF437" s="362"/>
      <c r="AG437" s="362"/>
      <c r="AH437" s="362"/>
      <c r="AI437" s="362"/>
      <c r="AJ437" s="362"/>
      <c r="AK437" s="362"/>
    </row>
    <row r="438" spans="1:37" ht="12.75" customHeight="1" x14ac:dyDescent="0.25">
      <c r="A438" s="362"/>
      <c r="B438" s="468"/>
      <c r="C438" s="362"/>
      <c r="D438" s="362"/>
      <c r="E438" s="362"/>
      <c r="F438" s="373"/>
      <c r="G438" s="362"/>
      <c r="H438" s="362"/>
      <c r="I438" s="362"/>
      <c r="J438" s="362"/>
      <c r="K438" s="362"/>
      <c r="L438" s="362"/>
      <c r="M438" s="362"/>
      <c r="N438" s="362"/>
      <c r="O438" s="362"/>
      <c r="P438" s="362"/>
      <c r="Q438" s="362"/>
      <c r="R438" s="362"/>
      <c r="S438" s="362"/>
      <c r="T438" s="493"/>
      <c r="U438" s="362"/>
      <c r="V438" s="362"/>
      <c r="W438" s="362"/>
      <c r="X438" s="362"/>
      <c r="Y438" s="362"/>
      <c r="Z438" s="362"/>
      <c r="AA438" s="362"/>
      <c r="AB438" s="362"/>
      <c r="AC438" s="362"/>
      <c r="AD438" s="362"/>
      <c r="AE438" s="362"/>
      <c r="AF438" s="362"/>
      <c r="AG438" s="362"/>
      <c r="AH438" s="362"/>
      <c r="AI438" s="362"/>
      <c r="AJ438" s="362"/>
      <c r="AK438" s="362"/>
    </row>
    <row r="439" spans="1:37" ht="12.75" customHeight="1" x14ac:dyDescent="0.25">
      <c r="A439" s="362"/>
      <c r="B439" s="468"/>
      <c r="C439" s="362"/>
      <c r="D439" s="362"/>
      <c r="E439" s="362"/>
      <c r="F439" s="373"/>
      <c r="G439" s="362"/>
      <c r="H439" s="362"/>
      <c r="I439" s="362"/>
      <c r="J439" s="362"/>
      <c r="K439" s="362"/>
      <c r="L439" s="362"/>
      <c r="M439" s="362"/>
      <c r="N439" s="362"/>
      <c r="O439" s="362"/>
      <c r="P439" s="362"/>
      <c r="Q439" s="362"/>
      <c r="R439" s="362"/>
      <c r="S439" s="362"/>
      <c r="T439" s="493"/>
      <c r="U439" s="362"/>
      <c r="V439" s="362"/>
      <c r="W439" s="362"/>
      <c r="X439" s="362"/>
      <c r="Y439" s="362"/>
      <c r="Z439" s="362"/>
      <c r="AA439" s="362"/>
      <c r="AB439" s="362"/>
      <c r="AC439" s="362"/>
      <c r="AD439" s="362"/>
      <c r="AE439" s="362"/>
      <c r="AF439" s="362"/>
      <c r="AG439" s="362"/>
      <c r="AH439" s="362"/>
      <c r="AI439" s="362"/>
      <c r="AJ439" s="362"/>
      <c r="AK439" s="362"/>
    </row>
    <row r="440" spans="1:37" ht="12.75" customHeight="1" x14ac:dyDescent="0.25">
      <c r="A440" s="362"/>
      <c r="B440" s="468"/>
      <c r="C440" s="362"/>
      <c r="D440" s="362"/>
      <c r="E440" s="362"/>
      <c r="F440" s="373"/>
      <c r="G440" s="362"/>
      <c r="H440" s="362"/>
      <c r="I440" s="362"/>
      <c r="J440" s="362"/>
      <c r="K440" s="362"/>
      <c r="L440" s="362"/>
      <c r="M440" s="362"/>
      <c r="N440" s="362"/>
      <c r="O440" s="362"/>
      <c r="P440" s="362"/>
      <c r="Q440" s="362"/>
      <c r="R440" s="362"/>
      <c r="S440" s="362"/>
      <c r="T440" s="493"/>
      <c r="U440" s="362"/>
      <c r="V440" s="362"/>
      <c r="W440" s="362"/>
      <c r="X440" s="362"/>
      <c r="Y440" s="362"/>
      <c r="Z440" s="362"/>
      <c r="AA440" s="362"/>
      <c r="AB440" s="362"/>
      <c r="AC440" s="362"/>
      <c r="AD440" s="362"/>
      <c r="AE440" s="362"/>
      <c r="AF440" s="362"/>
      <c r="AG440" s="362"/>
      <c r="AH440" s="362"/>
      <c r="AI440" s="362"/>
      <c r="AJ440" s="362"/>
      <c r="AK440" s="362"/>
    </row>
    <row r="441" spans="1:37" ht="12.75" customHeight="1" x14ac:dyDescent="0.25">
      <c r="A441" s="362"/>
      <c r="B441" s="468"/>
      <c r="C441" s="362"/>
      <c r="D441" s="362"/>
      <c r="E441" s="362"/>
      <c r="F441" s="373"/>
      <c r="G441" s="362"/>
      <c r="H441" s="362"/>
      <c r="I441" s="362"/>
      <c r="J441" s="362"/>
      <c r="K441" s="362"/>
      <c r="L441" s="362"/>
      <c r="M441" s="362"/>
      <c r="N441" s="362"/>
      <c r="O441" s="362"/>
      <c r="P441" s="362"/>
      <c r="Q441" s="362"/>
      <c r="R441" s="362"/>
      <c r="S441" s="362"/>
      <c r="T441" s="493"/>
      <c r="U441" s="362"/>
      <c r="V441" s="362"/>
      <c r="W441" s="362"/>
      <c r="X441" s="362"/>
      <c r="Y441" s="362"/>
      <c r="Z441" s="362"/>
      <c r="AA441" s="362"/>
      <c r="AB441" s="362"/>
      <c r="AC441" s="362"/>
      <c r="AD441" s="362"/>
      <c r="AE441" s="362"/>
      <c r="AF441" s="362"/>
      <c r="AG441" s="362"/>
      <c r="AH441" s="362"/>
      <c r="AI441" s="362"/>
      <c r="AJ441" s="362"/>
      <c r="AK441" s="362"/>
    </row>
    <row r="442" spans="1:37" ht="12.75" customHeight="1" x14ac:dyDescent="0.25">
      <c r="A442" s="362"/>
      <c r="B442" s="468"/>
      <c r="C442" s="362"/>
      <c r="D442" s="362"/>
      <c r="E442" s="362"/>
      <c r="F442" s="373"/>
      <c r="G442" s="362"/>
      <c r="H442" s="362"/>
      <c r="I442" s="362"/>
      <c r="J442" s="362"/>
      <c r="K442" s="362"/>
      <c r="L442" s="362"/>
      <c r="M442" s="362"/>
      <c r="N442" s="362"/>
      <c r="O442" s="362"/>
      <c r="P442" s="362"/>
      <c r="Q442" s="362"/>
      <c r="R442" s="362"/>
      <c r="S442" s="362"/>
      <c r="T442" s="493"/>
      <c r="U442" s="362"/>
      <c r="V442" s="362"/>
      <c r="W442" s="362"/>
      <c r="X442" s="362"/>
      <c r="Y442" s="362"/>
      <c r="Z442" s="362"/>
      <c r="AA442" s="362"/>
      <c r="AB442" s="362"/>
      <c r="AC442" s="362"/>
      <c r="AD442" s="362"/>
      <c r="AE442" s="362"/>
      <c r="AF442" s="362"/>
      <c r="AG442" s="362"/>
      <c r="AH442" s="362"/>
      <c r="AI442" s="362"/>
      <c r="AJ442" s="362"/>
      <c r="AK442" s="362"/>
    </row>
    <row r="443" spans="1:37" ht="12.75" customHeight="1" x14ac:dyDescent="0.25">
      <c r="A443" s="362"/>
      <c r="B443" s="468"/>
      <c r="C443" s="362"/>
      <c r="D443" s="362"/>
      <c r="E443" s="362"/>
      <c r="F443" s="373"/>
      <c r="G443" s="362"/>
      <c r="H443" s="362"/>
      <c r="I443" s="362"/>
      <c r="J443" s="362"/>
      <c r="K443" s="362"/>
      <c r="L443" s="362"/>
      <c r="M443" s="362"/>
      <c r="N443" s="362"/>
      <c r="O443" s="362"/>
      <c r="P443" s="362"/>
      <c r="Q443" s="362"/>
      <c r="R443" s="362"/>
      <c r="S443" s="362"/>
      <c r="T443" s="493"/>
      <c r="U443" s="362"/>
      <c r="V443" s="362"/>
      <c r="W443" s="362"/>
      <c r="X443" s="362"/>
      <c r="Y443" s="362"/>
      <c r="Z443" s="362"/>
      <c r="AA443" s="362"/>
      <c r="AB443" s="362"/>
      <c r="AC443" s="362"/>
      <c r="AD443" s="362"/>
      <c r="AE443" s="362"/>
      <c r="AF443" s="362"/>
      <c r="AG443" s="362"/>
      <c r="AH443" s="362"/>
      <c r="AI443" s="362"/>
      <c r="AJ443" s="362"/>
      <c r="AK443" s="362"/>
    </row>
    <row r="444" spans="1:37" ht="12.75" customHeight="1" x14ac:dyDescent="0.25">
      <c r="A444" s="362"/>
      <c r="B444" s="468"/>
      <c r="C444" s="362"/>
      <c r="D444" s="362"/>
      <c r="E444" s="362"/>
      <c r="F444" s="373"/>
      <c r="G444" s="362"/>
      <c r="H444" s="362"/>
      <c r="I444" s="362"/>
      <c r="J444" s="362"/>
      <c r="K444" s="362"/>
      <c r="L444" s="362"/>
      <c r="M444" s="362"/>
      <c r="N444" s="362"/>
      <c r="O444" s="362"/>
      <c r="P444" s="362"/>
      <c r="Q444" s="362"/>
      <c r="R444" s="362"/>
      <c r="S444" s="362"/>
      <c r="T444" s="493"/>
      <c r="U444" s="362"/>
      <c r="V444" s="362"/>
      <c r="W444" s="362"/>
      <c r="X444" s="362"/>
      <c r="Y444" s="362"/>
      <c r="Z444" s="362"/>
      <c r="AA444" s="362"/>
      <c r="AB444" s="362"/>
      <c r="AC444" s="362"/>
      <c r="AD444" s="362"/>
      <c r="AE444" s="362"/>
      <c r="AF444" s="362"/>
      <c r="AG444" s="362"/>
      <c r="AH444" s="362"/>
      <c r="AI444" s="362"/>
      <c r="AJ444" s="362"/>
      <c r="AK444" s="362"/>
    </row>
    <row r="445" spans="1:37" ht="12.75" customHeight="1" x14ac:dyDescent="0.25">
      <c r="A445" s="362"/>
      <c r="B445" s="468"/>
      <c r="C445" s="362"/>
      <c r="D445" s="362"/>
      <c r="E445" s="362"/>
      <c r="F445" s="373"/>
      <c r="G445" s="362"/>
      <c r="H445" s="362"/>
      <c r="I445" s="362"/>
      <c r="J445" s="362"/>
      <c r="K445" s="362"/>
      <c r="L445" s="362"/>
      <c r="M445" s="362"/>
      <c r="N445" s="362"/>
      <c r="O445" s="362"/>
      <c r="P445" s="362"/>
      <c r="Q445" s="362"/>
      <c r="R445" s="362"/>
      <c r="S445" s="362"/>
      <c r="T445" s="493"/>
      <c r="U445" s="362"/>
      <c r="V445" s="362"/>
      <c r="W445" s="362"/>
      <c r="X445" s="362"/>
      <c r="Y445" s="362"/>
      <c r="Z445" s="362"/>
      <c r="AA445" s="362"/>
      <c r="AB445" s="362"/>
      <c r="AC445" s="362"/>
      <c r="AD445" s="362"/>
      <c r="AE445" s="362"/>
      <c r="AF445" s="362"/>
      <c r="AG445" s="362"/>
      <c r="AH445" s="362"/>
      <c r="AI445" s="362"/>
      <c r="AJ445" s="362"/>
      <c r="AK445" s="362"/>
    </row>
    <row r="446" spans="1:37" ht="12.75" customHeight="1" x14ac:dyDescent="0.25">
      <c r="A446" s="362"/>
      <c r="B446" s="468"/>
      <c r="C446" s="362"/>
      <c r="D446" s="362"/>
      <c r="E446" s="362"/>
      <c r="F446" s="373"/>
      <c r="G446" s="362"/>
      <c r="H446" s="362"/>
      <c r="I446" s="362"/>
      <c r="J446" s="362"/>
      <c r="K446" s="362"/>
      <c r="L446" s="362"/>
      <c r="M446" s="362"/>
      <c r="N446" s="362"/>
      <c r="O446" s="362"/>
      <c r="P446" s="362"/>
      <c r="Q446" s="362"/>
      <c r="R446" s="362"/>
      <c r="S446" s="362"/>
      <c r="T446" s="493"/>
      <c r="U446" s="362"/>
      <c r="V446" s="362"/>
      <c r="W446" s="362"/>
      <c r="X446" s="362"/>
      <c r="Y446" s="362"/>
      <c r="Z446" s="362"/>
      <c r="AA446" s="362"/>
      <c r="AB446" s="362"/>
      <c r="AC446" s="362"/>
      <c r="AD446" s="362"/>
      <c r="AE446" s="362"/>
      <c r="AF446" s="362"/>
      <c r="AG446" s="362"/>
      <c r="AH446" s="362"/>
      <c r="AI446" s="362"/>
      <c r="AJ446" s="362"/>
      <c r="AK446" s="362"/>
    </row>
    <row r="447" spans="1:37" ht="12.75" customHeight="1" x14ac:dyDescent="0.25">
      <c r="A447" s="362"/>
      <c r="B447" s="468"/>
      <c r="C447" s="362"/>
      <c r="D447" s="362"/>
      <c r="E447" s="362"/>
      <c r="F447" s="373"/>
      <c r="G447" s="362"/>
      <c r="H447" s="362"/>
      <c r="I447" s="362"/>
      <c r="J447" s="362"/>
      <c r="K447" s="362"/>
      <c r="L447" s="362"/>
      <c r="M447" s="362"/>
      <c r="N447" s="362"/>
      <c r="O447" s="362"/>
      <c r="P447" s="362"/>
      <c r="Q447" s="362"/>
      <c r="R447" s="362"/>
      <c r="S447" s="362"/>
      <c r="T447" s="493"/>
      <c r="U447" s="362"/>
      <c r="V447" s="362"/>
      <c r="W447" s="362"/>
      <c r="X447" s="362"/>
      <c r="Y447" s="362"/>
      <c r="Z447" s="362"/>
      <c r="AA447" s="362"/>
      <c r="AB447" s="362"/>
      <c r="AC447" s="362"/>
      <c r="AD447" s="362"/>
      <c r="AE447" s="362"/>
      <c r="AF447" s="362"/>
      <c r="AG447" s="362"/>
      <c r="AH447" s="362"/>
      <c r="AI447" s="362"/>
      <c r="AJ447" s="362"/>
      <c r="AK447" s="362"/>
    </row>
    <row r="448" spans="1:37" ht="12.75" customHeight="1" x14ac:dyDescent="0.25">
      <c r="A448" s="362"/>
      <c r="B448" s="468"/>
      <c r="C448" s="362"/>
      <c r="D448" s="362"/>
      <c r="E448" s="362"/>
      <c r="F448" s="373"/>
      <c r="G448" s="362"/>
      <c r="H448" s="362"/>
      <c r="I448" s="362"/>
      <c r="J448" s="362"/>
      <c r="K448" s="362"/>
      <c r="L448" s="362"/>
      <c r="M448" s="362"/>
      <c r="N448" s="362"/>
      <c r="O448" s="362"/>
      <c r="P448" s="362"/>
      <c r="Q448" s="362"/>
      <c r="R448" s="362"/>
      <c r="S448" s="362"/>
      <c r="T448" s="493"/>
      <c r="U448" s="362"/>
      <c r="V448" s="362"/>
      <c r="W448" s="362"/>
      <c r="X448" s="362"/>
      <c r="Y448" s="362"/>
      <c r="Z448" s="362"/>
      <c r="AA448" s="362"/>
      <c r="AB448" s="362"/>
      <c r="AC448" s="362"/>
      <c r="AD448" s="362"/>
      <c r="AE448" s="362"/>
      <c r="AF448" s="362"/>
      <c r="AG448" s="362"/>
      <c r="AH448" s="362"/>
      <c r="AI448" s="362"/>
      <c r="AJ448" s="362"/>
      <c r="AK448" s="362"/>
    </row>
    <row r="449" spans="1:37" ht="12.75" customHeight="1" x14ac:dyDescent="0.25">
      <c r="A449" s="362"/>
      <c r="B449" s="468"/>
      <c r="C449" s="362"/>
      <c r="D449" s="362"/>
      <c r="E449" s="362"/>
      <c r="F449" s="373"/>
      <c r="G449" s="362"/>
      <c r="H449" s="362"/>
      <c r="I449" s="362"/>
      <c r="J449" s="362"/>
      <c r="K449" s="362"/>
      <c r="L449" s="362"/>
      <c r="M449" s="362"/>
      <c r="N449" s="362"/>
      <c r="O449" s="362"/>
      <c r="P449" s="362"/>
      <c r="Q449" s="362"/>
      <c r="R449" s="362"/>
      <c r="S449" s="362"/>
      <c r="T449" s="493"/>
      <c r="U449" s="362"/>
      <c r="V449" s="362"/>
      <c r="W449" s="362"/>
      <c r="X449" s="362"/>
      <c r="Y449" s="362"/>
      <c r="Z449" s="362"/>
      <c r="AA449" s="362"/>
      <c r="AB449" s="362"/>
      <c r="AC449" s="362"/>
      <c r="AD449" s="362"/>
      <c r="AE449" s="362"/>
      <c r="AF449" s="362"/>
      <c r="AG449" s="362"/>
      <c r="AH449" s="362"/>
      <c r="AI449" s="362"/>
      <c r="AJ449" s="362"/>
      <c r="AK449" s="362"/>
    </row>
    <row r="450" spans="1:37" ht="12.75" customHeight="1" x14ac:dyDescent="0.25">
      <c r="A450" s="362"/>
      <c r="B450" s="468"/>
      <c r="C450" s="362"/>
      <c r="D450" s="362"/>
      <c r="E450" s="362"/>
      <c r="F450" s="373"/>
      <c r="G450" s="362"/>
      <c r="H450" s="362"/>
      <c r="I450" s="362"/>
      <c r="J450" s="362"/>
      <c r="K450" s="362"/>
      <c r="L450" s="362"/>
      <c r="M450" s="362"/>
      <c r="N450" s="362"/>
      <c r="O450" s="362"/>
      <c r="P450" s="362"/>
      <c r="Q450" s="362"/>
      <c r="R450" s="362"/>
      <c r="S450" s="362"/>
      <c r="T450" s="493"/>
      <c r="U450" s="362"/>
      <c r="V450" s="362"/>
      <c r="W450" s="362"/>
      <c r="X450" s="362"/>
      <c r="Y450" s="362"/>
      <c r="Z450" s="362"/>
      <c r="AA450" s="362"/>
      <c r="AB450" s="362"/>
      <c r="AC450" s="362"/>
      <c r="AD450" s="362"/>
      <c r="AE450" s="362"/>
      <c r="AF450" s="362"/>
      <c r="AG450" s="362"/>
      <c r="AH450" s="362"/>
      <c r="AI450" s="362"/>
      <c r="AJ450" s="362"/>
      <c r="AK450" s="362"/>
    </row>
    <row r="451" spans="1:37" ht="12.75" customHeight="1" x14ac:dyDescent="0.25">
      <c r="A451" s="362"/>
      <c r="B451" s="468"/>
      <c r="C451" s="362"/>
      <c r="D451" s="362"/>
      <c r="E451" s="362"/>
      <c r="F451" s="373"/>
      <c r="G451" s="362"/>
      <c r="H451" s="362"/>
      <c r="I451" s="362"/>
      <c r="J451" s="362"/>
      <c r="K451" s="362"/>
      <c r="L451" s="362"/>
      <c r="M451" s="362"/>
      <c r="N451" s="362"/>
      <c r="O451" s="362"/>
      <c r="P451" s="362"/>
      <c r="Q451" s="362"/>
      <c r="R451" s="362"/>
      <c r="S451" s="362"/>
      <c r="T451" s="493"/>
      <c r="U451" s="362"/>
      <c r="V451" s="362"/>
      <c r="W451" s="362"/>
      <c r="X451" s="362"/>
      <c r="Y451" s="362"/>
      <c r="Z451" s="362"/>
      <c r="AA451" s="362"/>
      <c r="AB451" s="362"/>
      <c r="AC451" s="362"/>
      <c r="AD451" s="362"/>
      <c r="AE451" s="362"/>
      <c r="AF451" s="362"/>
      <c r="AG451" s="362"/>
      <c r="AH451" s="362"/>
      <c r="AI451" s="362"/>
      <c r="AJ451" s="362"/>
      <c r="AK451" s="362"/>
    </row>
    <row r="452" spans="1:37" ht="12.75" customHeight="1" x14ac:dyDescent="0.25">
      <c r="A452" s="362"/>
      <c r="B452" s="468"/>
      <c r="C452" s="362"/>
      <c r="D452" s="362"/>
      <c r="E452" s="362"/>
      <c r="F452" s="373"/>
      <c r="G452" s="362"/>
      <c r="H452" s="362"/>
      <c r="I452" s="362"/>
      <c r="J452" s="362"/>
      <c r="K452" s="362"/>
      <c r="L452" s="362"/>
      <c r="M452" s="362"/>
      <c r="N452" s="362"/>
      <c r="O452" s="362"/>
      <c r="P452" s="362"/>
      <c r="Q452" s="362"/>
      <c r="R452" s="362"/>
      <c r="S452" s="362"/>
      <c r="T452" s="493"/>
      <c r="U452" s="362"/>
      <c r="V452" s="362"/>
      <c r="W452" s="362"/>
      <c r="X452" s="362"/>
      <c r="Y452" s="362"/>
      <c r="Z452" s="362"/>
      <c r="AA452" s="362"/>
      <c r="AB452" s="362"/>
      <c r="AC452" s="362"/>
      <c r="AD452" s="362"/>
      <c r="AE452" s="362"/>
      <c r="AF452" s="362"/>
      <c r="AG452" s="362"/>
      <c r="AH452" s="362"/>
      <c r="AI452" s="362"/>
      <c r="AJ452" s="362"/>
      <c r="AK452" s="362"/>
    </row>
    <row r="453" spans="1:37" ht="12.75" customHeight="1" x14ac:dyDescent="0.25">
      <c r="A453" s="362"/>
      <c r="B453" s="468"/>
      <c r="C453" s="362"/>
      <c r="D453" s="362"/>
      <c r="E453" s="362"/>
      <c r="F453" s="373"/>
      <c r="G453" s="362"/>
      <c r="H453" s="362"/>
      <c r="I453" s="362"/>
      <c r="J453" s="362"/>
      <c r="K453" s="362"/>
      <c r="L453" s="362"/>
      <c r="M453" s="362"/>
      <c r="N453" s="362"/>
      <c r="O453" s="362"/>
      <c r="P453" s="362"/>
      <c r="Q453" s="362"/>
      <c r="R453" s="362"/>
      <c r="S453" s="362"/>
      <c r="T453" s="493"/>
      <c r="U453" s="362"/>
      <c r="V453" s="362"/>
      <c r="W453" s="362"/>
      <c r="X453" s="362"/>
      <c r="Y453" s="362"/>
      <c r="Z453" s="362"/>
      <c r="AA453" s="362"/>
      <c r="AB453" s="362"/>
      <c r="AC453" s="362"/>
      <c r="AD453" s="362"/>
      <c r="AE453" s="362"/>
      <c r="AF453" s="362"/>
      <c r="AG453" s="362"/>
      <c r="AH453" s="362"/>
      <c r="AI453" s="362"/>
      <c r="AJ453" s="362"/>
      <c r="AK453" s="362"/>
    </row>
    <row r="454" spans="1:37" ht="12.75" customHeight="1" x14ac:dyDescent="0.25">
      <c r="A454" s="362"/>
      <c r="B454" s="468"/>
      <c r="C454" s="362"/>
      <c r="D454" s="362"/>
      <c r="E454" s="362"/>
      <c r="F454" s="373"/>
      <c r="G454" s="362"/>
      <c r="H454" s="362"/>
      <c r="I454" s="362"/>
      <c r="J454" s="362"/>
      <c r="K454" s="362"/>
      <c r="L454" s="362"/>
      <c r="M454" s="362"/>
      <c r="N454" s="362"/>
      <c r="O454" s="362"/>
      <c r="P454" s="362"/>
      <c r="Q454" s="362"/>
      <c r="R454" s="362"/>
      <c r="S454" s="362"/>
      <c r="T454" s="493"/>
      <c r="U454" s="362"/>
      <c r="V454" s="362"/>
      <c r="W454" s="362"/>
      <c r="X454" s="362"/>
      <c r="Y454" s="362"/>
      <c r="Z454" s="362"/>
      <c r="AA454" s="362"/>
      <c r="AB454" s="362"/>
      <c r="AC454" s="362"/>
      <c r="AD454" s="362"/>
      <c r="AE454" s="362"/>
      <c r="AF454" s="362"/>
      <c r="AG454" s="362"/>
      <c r="AH454" s="362"/>
      <c r="AI454" s="362"/>
      <c r="AJ454" s="362"/>
      <c r="AK454" s="362"/>
    </row>
    <row r="455" spans="1:37" ht="12.75" customHeight="1" x14ac:dyDescent="0.25">
      <c r="A455" s="362"/>
      <c r="B455" s="468"/>
      <c r="C455" s="362"/>
      <c r="D455" s="362"/>
      <c r="E455" s="362"/>
      <c r="F455" s="373"/>
      <c r="G455" s="362"/>
      <c r="H455" s="362"/>
      <c r="I455" s="362"/>
      <c r="J455" s="362"/>
      <c r="K455" s="362"/>
      <c r="L455" s="362"/>
      <c r="M455" s="362"/>
      <c r="N455" s="362"/>
      <c r="O455" s="362"/>
      <c r="P455" s="362"/>
      <c r="Q455" s="362"/>
      <c r="R455" s="362"/>
      <c r="S455" s="362"/>
      <c r="T455" s="493"/>
      <c r="U455" s="362"/>
      <c r="V455" s="362"/>
      <c r="W455" s="362"/>
      <c r="X455" s="362"/>
      <c r="Y455" s="362"/>
      <c r="Z455" s="362"/>
      <c r="AA455" s="362"/>
      <c r="AB455" s="362"/>
      <c r="AC455" s="362"/>
      <c r="AD455" s="362"/>
      <c r="AE455" s="362"/>
      <c r="AF455" s="362"/>
      <c r="AG455" s="362"/>
      <c r="AH455" s="362"/>
      <c r="AI455" s="362"/>
      <c r="AJ455" s="362"/>
      <c r="AK455" s="362"/>
    </row>
    <row r="456" spans="1:37" ht="12.75" customHeight="1" x14ac:dyDescent="0.25">
      <c r="A456" s="362"/>
      <c r="B456" s="468"/>
      <c r="C456" s="362"/>
      <c r="D456" s="362"/>
      <c r="E456" s="362"/>
      <c r="F456" s="373"/>
      <c r="G456" s="362"/>
      <c r="H456" s="362"/>
      <c r="I456" s="362"/>
      <c r="J456" s="362"/>
      <c r="K456" s="362"/>
      <c r="L456" s="362"/>
      <c r="M456" s="362"/>
      <c r="N456" s="362"/>
      <c r="O456" s="362"/>
      <c r="P456" s="362"/>
      <c r="Q456" s="362"/>
      <c r="R456" s="362"/>
      <c r="S456" s="362"/>
      <c r="T456" s="493"/>
      <c r="U456" s="362"/>
      <c r="V456" s="362"/>
      <c r="W456" s="362"/>
      <c r="X456" s="362"/>
      <c r="Y456" s="362"/>
      <c r="Z456" s="362"/>
      <c r="AA456" s="362"/>
      <c r="AB456" s="362"/>
      <c r="AC456" s="362"/>
      <c r="AD456" s="362"/>
      <c r="AE456" s="362"/>
      <c r="AF456" s="362"/>
      <c r="AG456" s="362"/>
      <c r="AH456" s="362"/>
      <c r="AI456" s="362"/>
      <c r="AJ456" s="362"/>
      <c r="AK456" s="362"/>
    </row>
    <row r="457" spans="1:37" ht="12.75" customHeight="1" x14ac:dyDescent="0.25">
      <c r="A457" s="362"/>
      <c r="B457" s="468"/>
      <c r="C457" s="362"/>
      <c r="D457" s="362"/>
      <c r="E457" s="362"/>
      <c r="F457" s="373"/>
      <c r="G457" s="362"/>
      <c r="H457" s="362"/>
      <c r="I457" s="362"/>
      <c r="J457" s="362"/>
      <c r="K457" s="362"/>
      <c r="L457" s="362"/>
      <c r="M457" s="362"/>
      <c r="N457" s="362"/>
      <c r="O457" s="362"/>
      <c r="P457" s="362"/>
      <c r="Q457" s="362"/>
      <c r="R457" s="362"/>
      <c r="S457" s="362"/>
      <c r="T457" s="493"/>
      <c r="U457" s="362"/>
      <c r="V457" s="362"/>
      <c r="W457" s="362"/>
      <c r="X457" s="362"/>
      <c r="Y457" s="362"/>
      <c r="Z457" s="362"/>
      <c r="AA457" s="362"/>
      <c r="AB457" s="362"/>
      <c r="AC457" s="362"/>
      <c r="AD457" s="362"/>
      <c r="AE457" s="362"/>
      <c r="AF457" s="362"/>
      <c r="AG457" s="362"/>
      <c r="AH457" s="362"/>
      <c r="AI457" s="362"/>
      <c r="AJ457" s="362"/>
      <c r="AK457" s="362"/>
    </row>
    <row r="458" spans="1:37" ht="12.75" customHeight="1" x14ac:dyDescent="0.25">
      <c r="A458" s="362"/>
      <c r="B458" s="468"/>
      <c r="C458" s="362"/>
      <c r="D458" s="362"/>
      <c r="E458" s="362"/>
      <c r="F458" s="373"/>
      <c r="G458" s="362"/>
      <c r="H458" s="362"/>
      <c r="I458" s="362"/>
      <c r="J458" s="362"/>
      <c r="K458" s="362"/>
      <c r="L458" s="362"/>
      <c r="M458" s="362"/>
      <c r="N458" s="362"/>
      <c r="O458" s="362"/>
      <c r="P458" s="362"/>
      <c r="Q458" s="362"/>
      <c r="R458" s="362"/>
      <c r="S458" s="362"/>
      <c r="T458" s="493"/>
      <c r="U458" s="362"/>
      <c r="V458" s="362"/>
      <c r="W458" s="362"/>
      <c r="X458" s="362"/>
      <c r="Y458" s="362"/>
      <c r="Z458" s="362"/>
      <c r="AA458" s="362"/>
      <c r="AB458" s="362"/>
      <c r="AC458" s="362"/>
      <c r="AD458" s="362"/>
      <c r="AE458" s="362"/>
      <c r="AF458" s="362"/>
      <c r="AG458" s="362"/>
      <c r="AH458" s="362"/>
      <c r="AI458" s="362"/>
      <c r="AJ458" s="362"/>
      <c r="AK458" s="362"/>
    </row>
    <row r="459" spans="1:37" ht="12.75" customHeight="1" x14ac:dyDescent="0.25">
      <c r="A459" s="362"/>
      <c r="B459" s="468"/>
      <c r="C459" s="362"/>
      <c r="D459" s="362"/>
      <c r="E459" s="362"/>
      <c r="F459" s="373"/>
      <c r="G459" s="362"/>
      <c r="H459" s="362"/>
      <c r="I459" s="362"/>
      <c r="J459" s="362"/>
      <c r="K459" s="362"/>
      <c r="L459" s="362"/>
      <c r="M459" s="362"/>
      <c r="N459" s="362"/>
      <c r="O459" s="362"/>
      <c r="P459" s="362"/>
      <c r="Q459" s="362"/>
      <c r="R459" s="362"/>
      <c r="S459" s="362"/>
      <c r="T459" s="493"/>
      <c r="U459" s="362"/>
      <c r="V459" s="362"/>
      <c r="W459" s="362"/>
      <c r="X459" s="362"/>
      <c r="Y459" s="362"/>
      <c r="Z459" s="362"/>
      <c r="AA459" s="362"/>
      <c r="AB459" s="362"/>
      <c r="AC459" s="362"/>
      <c r="AD459" s="362"/>
      <c r="AE459" s="362"/>
      <c r="AF459" s="362"/>
      <c r="AG459" s="362"/>
      <c r="AH459" s="362"/>
      <c r="AI459" s="362"/>
      <c r="AJ459" s="362"/>
      <c r="AK459" s="362"/>
    </row>
    <row r="460" spans="1:37" ht="12.75" customHeight="1" x14ac:dyDescent="0.25">
      <c r="A460" s="362"/>
      <c r="B460" s="468"/>
      <c r="C460" s="362"/>
      <c r="D460" s="362"/>
      <c r="E460" s="362"/>
      <c r="F460" s="373"/>
      <c r="G460" s="362"/>
      <c r="H460" s="362"/>
      <c r="I460" s="362"/>
      <c r="J460" s="362"/>
      <c r="K460" s="362"/>
      <c r="L460" s="362"/>
      <c r="M460" s="362"/>
      <c r="N460" s="362"/>
      <c r="O460" s="362"/>
      <c r="P460" s="362"/>
      <c r="Q460" s="362"/>
      <c r="R460" s="362"/>
      <c r="S460" s="362"/>
      <c r="T460" s="493"/>
      <c r="U460" s="362"/>
      <c r="V460" s="362"/>
      <c r="W460" s="362"/>
      <c r="X460" s="362"/>
      <c r="Y460" s="362"/>
      <c r="Z460" s="362"/>
      <c r="AA460" s="362"/>
      <c r="AB460" s="362"/>
      <c r="AC460" s="362"/>
      <c r="AD460" s="362"/>
      <c r="AE460" s="362"/>
      <c r="AF460" s="362"/>
      <c r="AG460" s="362"/>
      <c r="AH460" s="362"/>
      <c r="AI460" s="362"/>
      <c r="AJ460" s="362"/>
      <c r="AK460" s="362"/>
    </row>
    <row r="461" spans="1:37" ht="12.75" customHeight="1" x14ac:dyDescent="0.25">
      <c r="A461" s="362"/>
      <c r="B461" s="468"/>
      <c r="C461" s="362"/>
      <c r="D461" s="362"/>
      <c r="E461" s="362"/>
      <c r="F461" s="373"/>
      <c r="G461" s="362"/>
      <c r="H461" s="362"/>
      <c r="I461" s="362"/>
      <c r="J461" s="362"/>
      <c r="K461" s="362"/>
      <c r="L461" s="362"/>
      <c r="M461" s="362"/>
      <c r="N461" s="362"/>
      <c r="O461" s="362"/>
      <c r="P461" s="362"/>
      <c r="Q461" s="362"/>
      <c r="R461" s="362"/>
      <c r="S461" s="362"/>
      <c r="T461" s="493"/>
      <c r="U461" s="362"/>
      <c r="V461" s="362"/>
      <c r="W461" s="362"/>
      <c r="X461" s="362"/>
      <c r="Y461" s="362"/>
      <c r="Z461" s="362"/>
      <c r="AA461" s="362"/>
      <c r="AB461" s="362"/>
      <c r="AC461" s="362"/>
      <c r="AD461" s="362"/>
      <c r="AE461" s="362"/>
      <c r="AF461" s="362"/>
      <c r="AG461" s="362"/>
      <c r="AH461" s="362"/>
      <c r="AI461" s="362"/>
      <c r="AJ461" s="362"/>
      <c r="AK461" s="362"/>
    </row>
    <row r="462" spans="1:37" ht="12.75" customHeight="1" x14ac:dyDescent="0.25">
      <c r="A462" s="362"/>
      <c r="B462" s="468"/>
      <c r="C462" s="362"/>
      <c r="D462" s="362"/>
      <c r="E462" s="362"/>
      <c r="F462" s="373"/>
      <c r="G462" s="362"/>
      <c r="H462" s="362"/>
      <c r="I462" s="362"/>
      <c r="J462" s="362"/>
      <c r="K462" s="362"/>
      <c r="L462" s="362"/>
      <c r="M462" s="362"/>
      <c r="N462" s="362"/>
      <c r="O462" s="362"/>
      <c r="P462" s="362"/>
      <c r="Q462" s="362"/>
      <c r="R462" s="362"/>
      <c r="S462" s="362"/>
      <c r="T462" s="493"/>
      <c r="U462" s="362"/>
      <c r="V462" s="362"/>
      <c r="W462" s="362"/>
      <c r="X462" s="362"/>
      <c r="Y462" s="362"/>
      <c r="Z462" s="362"/>
      <c r="AA462" s="362"/>
      <c r="AB462" s="362"/>
      <c r="AC462" s="362"/>
      <c r="AD462" s="362"/>
      <c r="AE462" s="362"/>
      <c r="AF462" s="362"/>
      <c r="AG462" s="362"/>
      <c r="AH462" s="362"/>
      <c r="AI462" s="362"/>
      <c r="AJ462" s="362"/>
      <c r="AK462" s="362"/>
    </row>
    <row r="463" spans="1:37" ht="12.75" customHeight="1" x14ac:dyDescent="0.25">
      <c r="A463" s="362"/>
      <c r="B463" s="468"/>
      <c r="C463" s="362"/>
      <c r="D463" s="362"/>
      <c r="E463" s="362"/>
      <c r="F463" s="373"/>
      <c r="G463" s="362"/>
      <c r="H463" s="362"/>
      <c r="I463" s="362"/>
      <c r="J463" s="362"/>
      <c r="K463" s="362"/>
      <c r="L463" s="362"/>
      <c r="M463" s="362"/>
      <c r="N463" s="362"/>
      <c r="O463" s="362"/>
      <c r="P463" s="362"/>
      <c r="Q463" s="362"/>
      <c r="R463" s="362"/>
      <c r="S463" s="362"/>
      <c r="T463" s="493"/>
      <c r="U463" s="362"/>
      <c r="V463" s="362"/>
      <c r="W463" s="362"/>
      <c r="X463" s="362"/>
      <c r="Y463" s="362"/>
      <c r="Z463" s="362"/>
      <c r="AA463" s="362"/>
      <c r="AB463" s="362"/>
      <c r="AC463" s="362"/>
      <c r="AD463" s="362"/>
      <c r="AE463" s="362"/>
      <c r="AF463" s="362"/>
      <c r="AG463" s="362"/>
      <c r="AH463" s="362"/>
      <c r="AI463" s="362"/>
      <c r="AJ463" s="362"/>
      <c r="AK463" s="362"/>
    </row>
    <row r="464" spans="1:37" ht="12.75" customHeight="1" x14ac:dyDescent="0.25">
      <c r="A464" s="362"/>
      <c r="B464" s="468"/>
      <c r="C464" s="362"/>
      <c r="D464" s="362"/>
      <c r="E464" s="362"/>
      <c r="F464" s="373"/>
      <c r="G464" s="362"/>
      <c r="H464" s="362"/>
      <c r="I464" s="362"/>
      <c r="J464" s="362"/>
      <c r="K464" s="362"/>
      <c r="L464" s="362"/>
      <c r="M464" s="362"/>
      <c r="N464" s="362"/>
      <c r="O464" s="362"/>
      <c r="P464" s="362"/>
      <c r="Q464" s="362"/>
      <c r="R464" s="362"/>
      <c r="S464" s="362"/>
      <c r="T464" s="493"/>
      <c r="U464" s="362"/>
      <c r="V464" s="362"/>
      <c r="W464" s="362"/>
      <c r="X464" s="362"/>
      <c r="Y464" s="362"/>
      <c r="Z464" s="362"/>
      <c r="AA464" s="362"/>
      <c r="AB464" s="362"/>
      <c r="AC464" s="362"/>
      <c r="AD464" s="362"/>
      <c r="AE464" s="362"/>
      <c r="AF464" s="362"/>
      <c r="AG464" s="362"/>
      <c r="AH464" s="362"/>
      <c r="AI464" s="362"/>
      <c r="AJ464" s="362"/>
      <c r="AK464" s="362"/>
    </row>
    <row r="465" spans="1:37" ht="12.75" customHeight="1" x14ac:dyDescent="0.25">
      <c r="A465" s="362"/>
      <c r="B465" s="468"/>
      <c r="C465" s="362"/>
      <c r="D465" s="362"/>
      <c r="E465" s="362"/>
      <c r="F465" s="373"/>
      <c r="G465" s="362"/>
      <c r="H465" s="362"/>
      <c r="I465" s="362"/>
      <c r="J465" s="362"/>
      <c r="K465" s="362"/>
      <c r="L465" s="362"/>
      <c r="M465" s="362"/>
      <c r="N465" s="362"/>
      <c r="O465" s="362"/>
      <c r="P465" s="362"/>
      <c r="Q465" s="362"/>
      <c r="R465" s="362"/>
      <c r="S465" s="362"/>
      <c r="T465" s="493"/>
      <c r="U465" s="362"/>
      <c r="V465" s="362"/>
      <c r="W465" s="362"/>
      <c r="X465" s="362"/>
      <c r="Y465" s="362"/>
      <c r="Z465" s="362"/>
      <c r="AA465" s="362"/>
      <c r="AB465" s="362"/>
      <c r="AC465" s="362"/>
      <c r="AD465" s="362"/>
      <c r="AE465" s="362"/>
      <c r="AF465" s="362"/>
      <c r="AG465" s="362"/>
      <c r="AH465" s="362"/>
      <c r="AI465" s="362"/>
      <c r="AJ465" s="362"/>
      <c r="AK465" s="362"/>
    </row>
    <row r="466" spans="1:37" ht="12.75" customHeight="1" x14ac:dyDescent="0.25">
      <c r="A466" s="362"/>
      <c r="B466" s="468"/>
      <c r="C466" s="362"/>
      <c r="D466" s="362"/>
      <c r="E466" s="362"/>
      <c r="F466" s="373"/>
      <c r="G466" s="362"/>
      <c r="H466" s="362"/>
      <c r="I466" s="362"/>
      <c r="J466" s="362"/>
      <c r="K466" s="362"/>
      <c r="L466" s="362"/>
      <c r="M466" s="362"/>
      <c r="N466" s="362"/>
      <c r="O466" s="362"/>
      <c r="P466" s="362"/>
      <c r="Q466" s="362"/>
      <c r="R466" s="362"/>
      <c r="S466" s="362"/>
      <c r="T466" s="493"/>
      <c r="U466" s="362"/>
      <c r="V466" s="362"/>
      <c r="W466" s="362"/>
      <c r="X466" s="362"/>
      <c r="Y466" s="362"/>
      <c r="Z466" s="362"/>
      <c r="AA466" s="362"/>
      <c r="AB466" s="362"/>
      <c r="AC466" s="362"/>
      <c r="AD466" s="362"/>
      <c r="AE466" s="362"/>
      <c r="AF466" s="362"/>
      <c r="AG466" s="362"/>
      <c r="AH466" s="362"/>
      <c r="AI466" s="362"/>
      <c r="AJ466" s="362"/>
      <c r="AK466" s="362"/>
    </row>
    <row r="467" spans="1:37" ht="12.75" customHeight="1" x14ac:dyDescent="0.25">
      <c r="A467" s="362"/>
      <c r="B467" s="468"/>
      <c r="C467" s="362"/>
      <c r="D467" s="362"/>
      <c r="E467" s="362"/>
      <c r="F467" s="373"/>
      <c r="G467" s="362"/>
      <c r="H467" s="362"/>
      <c r="I467" s="362"/>
      <c r="J467" s="362"/>
      <c r="K467" s="362"/>
      <c r="L467" s="362"/>
      <c r="M467" s="362"/>
      <c r="N467" s="362"/>
      <c r="O467" s="362"/>
      <c r="P467" s="362"/>
      <c r="Q467" s="362"/>
      <c r="R467" s="362"/>
      <c r="S467" s="362"/>
      <c r="T467" s="493"/>
      <c r="U467" s="362"/>
      <c r="V467" s="362"/>
      <c r="W467" s="362"/>
      <c r="X467" s="362"/>
      <c r="Y467" s="362"/>
      <c r="Z467" s="362"/>
      <c r="AA467" s="362"/>
      <c r="AB467" s="362"/>
      <c r="AC467" s="362"/>
      <c r="AD467" s="362"/>
      <c r="AE467" s="362"/>
      <c r="AF467" s="362"/>
      <c r="AG467" s="362"/>
      <c r="AH467" s="362"/>
      <c r="AI467" s="362"/>
      <c r="AJ467" s="362"/>
      <c r="AK467" s="362"/>
    </row>
    <row r="468" spans="1:37" ht="12.75" customHeight="1" x14ac:dyDescent="0.25">
      <c r="A468" s="362"/>
      <c r="B468" s="468"/>
      <c r="C468" s="362"/>
      <c r="D468" s="362"/>
      <c r="E468" s="362"/>
      <c r="F468" s="373"/>
      <c r="G468" s="362"/>
      <c r="H468" s="362"/>
      <c r="I468" s="362"/>
      <c r="J468" s="362"/>
      <c r="K468" s="362"/>
      <c r="L468" s="362"/>
      <c r="M468" s="362"/>
      <c r="N468" s="362"/>
      <c r="O468" s="362"/>
      <c r="P468" s="362"/>
      <c r="Q468" s="362"/>
      <c r="R468" s="362"/>
      <c r="S468" s="362"/>
      <c r="T468" s="493"/>
      <c r="U468" s="362"/>
      <c r="V468" s="362"/>
      <c r="W468" s="362"/>
      <c r="X468" s="362"/>
      <c r="Y468" s="362"/>
      <c r="Z468" s="362"/>
      <c r="AA468" s="362"/>
      <c r="AB468" s="362"/>
      <c r="AC468" s="362"/>
      <c r="AD468" s="362"/>
      <c r="AE468" s="362"/>
      <c r="AF468" s="362"/>
      <c r="AG468" s="362"/>
      <c r="AH468" s="362"/>
      <c r="AI468" s="362"/>
      <c r="AJ468" s="362"/>
      <c r="AK468" s="362"/>
    </row>
    <row r="469" spans="1:37" ht="12.75" customHeight="1" x14ac:dyDescent="0.25">
      <c r="A469" s="362"/>
      <c r="B469" s="468"/>
      <c r="C469" s="362"/>
      <c r="D469" s="362"/>
      <c r="E469" s="362"/>
      <c r="F469" s="373"/>
      <c r="G469" s="362"/>
      <c r="H469" s="362"/>
      <c r="I469" s="362"/>
      <c r="J469" s="362"/>
      <c r="K469" s="362"/>
      <c r="L469" s="362"/>
      <c r="M469" s="362"/>
      <c r="N469" s="362"/>
      <c r="O469" s="362"/>
      <c r="P469" s="362"/>
      <c r="Q469" s="362"/>
      <c r="R469" s="362"/>
      <c r="S469" s="362"/>
      <c r="T469" s="493"/>
      <c r="U469" s="362"/>
      <c r="V469" s="362"/>
      <c r="W469" s="362"/>
      <c r="X469" s="362"/>
      <c r="Y469" s="362"/>
      <c r="Z469" s="362"/>
      <c r="AA469" s="362"/>
      <c r="AB469" s="362"/>
      <c r="AC469" s="362"/>
      <c r="AD469" s="362"/>
      <c r="AE469" s="362"/>
      <c r="AF469" s="362"/>
      <c r="AG469" s="362"/>
      <c r="AH469" s="362"/>
      <c r="AI469" s="362"/>
      <c r="AJ469" s="362"/>
      <c r="AK469" s="362"/>
    </row>
    <row r="470" spans="1:37" ht="12.75" customHeight="1" x14ac:dyDescent="0.25">
      <c r="A470" s="362"/>
      <c r="B470" s="468"/>
      <c r="C470" s="362"/>
      <c r="D470" s="362"/>
      <c r="E470" s="362"/>
      <c r="F470" s="373"/>
      <c r="G470" s="362"/>
      <c r="H470" s="362"/>
      <c r="I470" s="362"/>
      <c r="J470" s="362"/>
      <c r="K470" s="362"/>
      <c r="L470" s="362"/>
      <c r="M470" s="362"/>
      <c r="N470" s="362"/>
      <c r="O470" s="362"/>
      <c r="P470" s="362"/>
      <c r="Q470" s="362"/>
      <c r="R470" s="362"/>
      <c r="S470" s="362"/>
      <c r="T470" s="493"/>
      <c r="U470" s="362"/>
      <c r="V470" s="362"/>
      <c r="W470" s="362"/>
      <c r="X470" s="362"/>
      <c r="Y470" s="362"/>
      <c r="Z470" s="362"/>
      <c r="AA470" s="362"/>
      <c r="AB470" s="362"/>
      <c r="AC470" s="362"/>
      <c r="AD470" s="362"/>
      <c r="AE470" s="362"/>
      <c r="AF470" s="362"/>
      <c r="AG470" s="362"/>
      <c r="AH470" s="362"/>
      <c r="AI470" s="362"/>
      <c r="AJ470" s="362"/>
      <c r="AK470" s="362"/>
    </row>
    <row r="471" spans="1:37" ht="12.75" customHeight="1" x14ac:dyDescent="0.25">
      <c r="A471" s="362"/>
      <c r="B471" s="468"/>
      <c r="C471" s="362"/>
      <c r="D471" s="362"/>
      <c r="E471" s="362"/>
      <c r="F471" s="373"/>
      <c r="G471" s="362"/>
      <c r="H471" s="362"/>
      <c r="I471" s="362"/>
      <c r="J471" s="362"/>
      <c r="K471" s="362"/>
      <c r="L471" s="362"/>
      <c r="M471" s="362"/>
      <c r="N471" s="362"/>
      <c r="O471" s="362"/>
      <c r="P471" s="362"/>
      <c r="Q471" s="362"/>
      <c r="R471" s="362"/>
      <c r="S471" s="362"/>
      <c r="T471" s="493"/>
      <c r="U471" s="362"/>
      <c r="V471" s="362"/>
      <c r="W471" s="362"/>
      <c r="X471" s="362"/>
      <c r="Y471" s="362"/>
      <c r="Z471" s="362"/>
      <c r="AA471" s="362"/>
      <c r="AB471" s="362"/>
      <c r="AC471" s="362"/>
      <c r="AD471" s="362"/>
      <c r="AE471" s="362"/>
      <c r="AF471" s="362"/>
      <c r="AG471" s="362"/>
      <c r="AH471" s="362"/>
      <c r="AI471" s="362"/>
      <c r="AJ471" s="362"/>
      <c r="AK471" s="362"/>
    </row>
    <row r="472" spans="1:37" ht="12.75" customHeight="1" x14ac:dyDescent="0.25">
      <c r="A472" s="362"/>
      <c r="B472" s="468"/>
      <c r="C472" s="362"/>
      <c r="D472" s="362"/>
      <c r="E472" s="362"/>
      <c r="F472" s="373"/>
      <c r="G472" s="362"/>
      <c r="H472" s="362"/>
      <c r="I472" s="362"/>
      <c r="J472" s="362"/>
      <c r="K472" s="362"/>
      <c r="L472" s="362"/>
      <c r="M472" s="362"/>
      <c r="N472" s="362"/>
      <c r="O472" s="362"/>
      <c r="P472" s="362"/>
      <c r="Q472" s="362"/>
      <c r="R472" s="362"/>
      <c r="S472" s="362"/>
      <c r="T472" s="493"/>
      <c r="U472" s="362"/>
      <c r="V472" s="362"/>
      <c r="W472" s="362"/>
      <c r="X472" s="362"/>
      <c r="Y472" s="362"/>
      <c r="Z472" s="362"/>
      <c r="AA472" s="362"/>
      <c r="AB472" s="362"/>
      <c r="AC472" s="362"/>
      <c r="AD472" s="362"/>
      <c r="AE472" s="362"/>
      <c r="AF472" s="362"/>
      <c r="AG472" s="362"/>
      <c r="AH472" s="362"/>
      <c r="AI472" s="362"/>
      <c r="AJ472" s="362"/>
      <c r="AK472" s="362"/>
    </row>
    <row r="473" spans="1:37" ht="12.75" customHeight="1" x14ac:dyDescent="0.25">
      <c r="A473" s="362"/>
      <c r="B473" s="468"/>
      <c r="C473" s="362"/>
      <c r="D473" s="362"/>
      <c r="E473" s="362"/>
      <c r="F473" s="373"/>
      <c r="G473" s="362"/>
      <c r="H473" s="362"/>
      <c r="I473" s="362"/>
      <c r="J473" s="362"/>
      <c r="K473" s="362"/>
      <c r="L473" s="362"/>
      <c r="M473" s="362"/>
      <c r="N473" s="362"/>
      <c r="O473" s="362"/>
      <c r="P473" s="362"/>
      <c r="Q473" s="362"/>
      <c r="R473" s="362"/>
      <c r="S473" s="362"/>
      <c r="T473" s="493"/>
      <c r="U473" s="362"/>
      <c r="V473" s="362"/>
      <c r="W473" s="362"/>
      <c r="X473" s="362"/>
      <c r="Y473" s="362"/>
      <c r="Z473" s="362"/>
      <c r="AA473" s="362"/>
      <c r="AB473" s="362"/>
      <c r="AC473" s="362"/>
      <c r="AD473" s="362"/>
      <c r="AE473" s="362"/>
      <c r="AF473" s="362"/>
      <c r="AG473" s="362"/>
      <c r="AH473" s="362"/>
      <c r="AI473" s="362"/>
      <c r="AJ473" s="362"/>
      <c r="AK473" s="362"/>
    </row>
    <row r="474" spans="1:37" ht="12.75" customHeight="1" x14ac:dyDescent="0.25">
      <c r="A474" s="362"/>
      <c r="B474" s="468"/>
      <c r="C474" s="362"/>
      <c r="D474" s="362"/>
      <c r="E474" s="362"/>
      <c r="F474" s="373"/>
      <c r="G474" s="362"/>
      <c r="H474" s="362"/>
      <c r="I474" s="362"/>
      <c r="J474" s="362"/>
      <c r="K474" s="362"/>
      <c r="L474" s="362"/>
      <c r="M474" s="362"/>
      <c r="N474" s="362"/>
      <c r="O474" s="362"/>
      <c r="P474" s="362"/>
      <c r="Q474" s="362"/>
      <c r="R474" s="362"/>
      <c r="S474" s="362"/>
      <c r="T474" s="493"/>
      <c r="U474" s="362"/>
      <c r="V474" s="362"/>
      <c r="W474" s="362"/>
      <c r="X474" s="362"/>
      <c r="Y474" s="362"/>
      <c r="Z474" s="362"/>
      <c r="AA474" s="362"/>
      <c r="AB474" s="362"/>
      <c r="AC474" s="362"/>
      <c r="AD474" s="362"/>
      <c r="AE474" s="362"/>
      <c r="AF474" s="362"/>
      <c r="AG474" s="362"/>
      <c r="AH474" s="362"/>
      <c r="AI474" s="362"/>
      <c r="AJ474" s="362"/>
      <c r="AK474" s="362"/>
    </row>
    <row r="475" spans="1:37" ht="12.75" customHeight="1" x14ac:dyDescent="0.25">
      <c r="A475" s="362"/>
      <c r="B475" s="468"/>
      <c r="C475" s="362"/>
      <c r="D475" s="362"/>
      <c r="E475" s="362"/>
      <c r="F475" s="373"/>
      <c r="G475" s="362"/>
      <c r="H475" s="362"/>
      <c r="I475" s="362"/>
      <c r="J475" s="362"/>
      <c r="K475" s="362"/>
      <c r="L475" s="362"/>
      <c r="M475" s="362"/>
      <c r="N475" s="362"/>
      <c r="O475" s="362"/>
      <c r="P475" s="362"/>
      <c r="Q475" s="362"/>
      <c r="R475" s="362"/>
      <c r="S475" s="362"/>
      <c r="T475" s="493"/>
      <c r="U475" s="362"/>
      <c r="V475" s="362"/>
      <c r="W475" s="362"/>
      <c r="X475" s="362"/>
      <c r="Y475" s="362"/>
      <c r="Z475" s="362"/>
      <c r="AA475" s="362"/>
      <c r="AB475" s="362"/>
      <c r="AC475" s="362"/>
      <c r="AD475" s="362"/>
      <c r="AE475" s="362"/>
      <c r="AF475" s="362"/>
      <c r="AG475" s="362"/>
      <c r="AH475" s="362"/>
      <c r="AI475" s="362"/>
      <c r="AJ475" s="362"/>
      <c r="AK475" s="362"/>
    </row>
    <row r="476" spans="1:37" ht="12.75" customHeight="1" x14ac:dyDescent="0.25">
      <c r="A476" s="362"/>
      <c r="B476" s="468"/>
      <c r="C476" s="362"/>
      <c r="D476" s="362"/>
      <c r="E476" s="362"/>
      <c r="F476" s="373"/>
      <c r="G476" s="362"/>
      <c r="H476" s="362"/>
      <c r="I476" s="362"/>
      <c r="J476" s="362"/>
      <c r="K476" s="362"/>
      <c r="L476" s="362"/>
      <c r="M476" s="362"/>
      <c r="N476" s="362"/>
      <c r="O476" s="362"/>
      <c r="P476" s="362"/>
      <c r="Q476" s="362"/>
      <c r="R476" s="362"/>
      <c r="S476" s="362"/>
      <c r="T476" s="493"/>
      <c r="U476" s="362"/>
      <c r="V476" s="362"/>
      <c r="W476" s="362"/>
      <c r="X476" s="362"/>
      <c r="Y476" s="362"/>
      <c r="Z476" s="362"/>
      <c r="AA476" s="362"/>
      <c r="AB476" s="362"/>
      <c r="AC476" s="362"/>
      <c r="AD476" s="362"/>
      <c r="AE476" s="362"/>
      <c r="AF476" s="362"/>
      <c r="AG476" s="362"/>
      <c r="AH476" s="362"/>
      <c r="AI476" s="362"/>
      <c r="AJ476" s="362"/>
      <c r="AK476" s="362"/>
    </row>
    <row r="477" spans="1:37" ht="12.75" customHeight="1" x14ac:dyDescent="0.25">
      <c r="A477" s="362"/>
      <c r="B477" s="468"/>
      <c r="C477" s="362"/>
      <c r="D477" s="362"/>
      <c r="E477" s="362"/>
      <c r="F477" s="373"/>
      <c r="G477" s="362"/>
      <c r="H477" s="362"/>
      <c r="I477" s="362"/>
      <c r="J477" s="362"/>
      <c r="K477" s="362"/>
      <c r="L477" s="362"/>
      <c r="M477" s="362"/>
      <c r="N477" s="362"/>
      <c r="O477" s="362"/>
      <c r="P477" s="362"/>
      <c r="Q477" s="362"/>
      <c r="R477" s="362"/>
      <c r="S477" s="362"/>
      <c r="T477" s="493"/>
      <c r="U477" s="362"/>
      <c r="V477" s="362"/>
      <c r="W477" s="362"/>
      <c r="X477" s="362"/>
      <c r="Y477" s="362"/>
      <c r="Z477" s="362"/>
      <c r="AA477" s="362"/>
      <c r="AB477" s="362"/>
      <c r="AC477" s="362"/>
      <c r="AD477" s="362"/>
      <c r="AE477" s="362"/>
      <c r="AF477" s="362"/>
      <c r="AG477" s="362"/>
      <c r="AH477" s="362"/>
      <c r="AI477" s="362"/>
      <c r="AJ477" s="362"/>
      <c r="AK477" s="362"/>
    </row>
    <row r="478" spans="1:37" ht="12.75" customHeight="1" x14ac:dyDescent="0.25">
      <c r="A478" s="362"/>
      <c r="B478" s="468"/>
      <c r="C478" s="362"/>
      <c r="D478" s="362"/>
      <c r="E478" s="362"/>
      <c r="F478" s="373"/>
      <c r="G478" s="362"/>
      <c r="H478" s="362"/>
      <c r="I478" s="362"/>
      <c r="J478" s="362"/>
      <c r="K478" s="362"/>
      <c r="L478" s="362"/>
      <c r="M478" s="362"/>
      <c r="N478" s="362"/>
      <c r="O478" s="362"/>
      <c r="P478" s="362"/>
      <c r="Q478" s="362"/>
      <c r="R478" s="362"/>
      <c r="S478" s="362"/>
      <c r="T478" s="493"/>
      <c r="U478" s="362"/>
      <c r="V478" s="362"/>
      <c r="W478" s="362"/>
      <c r="X478" s="362"/>
      <c r="Y478" s="362"/>
      <c r="Z478" s="362"/>
      <c r="AA478" s="362"/>
      <c r="AB478" s="362"/>
      <c r="AC478" s="362"/>
      <c r="AD478" s="362"/>
      <c r="AE478" s="362"/>
      <c r="AF478" s="362"/>
      <c r="AG478" s="362"/>
      <c r="AH478" s="362"/>
      <c r="AI478" s="362"/>
      <c r="AJ478" s="362"/>
      <c r="AK478" s="362"/>
    </row>
    <row r="479" spans="1:37" ht="12.75" customHeight="1" x14ac:dyDescent="0.25">
      <c r="A479" s="362"/>
      <c r="B479" s="468"/>
      <c r="C479" s="362"/>
      <c r="D479" s="362"/>
      <c r="E479" s="362"/>
      <c r="F479" s="373"/>
      <c r="G479" s="362"/>
      <c r="H479" s="362"/>
      <c r="I479" s="362"/>
      <c r="J479" s="362"/>
      <c r="K479" s="362"/>
      <c r="L479" s="362"/>
      <c r="M479" s="362"/>
      <c r="N479" s="362"/>
      <c r="O479" s="362"/>
      <c r="P479" s="362"/>
      <c r="Q479" s="362"/>
      <c r="R479" s="362"/>
      <c r="S479" s="362"/>
      <c r="T479" s="493"/>
      <c r="U479" s="362"/>
      <c r="V479" s="362"/>
      <c r="W479" s="362"/>
      <c r="X479" s="362"/>
      <c r="Y479" s="362"/>
      <c r="Z479" s="362"/>
      <c r="AA479" s="362"/>
      <c r="AB479" s="362"/>
      <c r="AC479" s="362"/>
      <c r="AD479" s="362"/>
      <c r="AE479" s="362"/>
      <c r="AF479" s="362"/>
      <c r="AG479" s="362"/>
      <c r="AH479" s="362"/>
      <c r="AI479" s="362"/>
      <c r="AJ479" s="362"/>
      <c r="AK479" s="362"/>
    </row>
    <row r="480" spans="1:37" ht="12.75" customHeight="1" x14ac:dyDescent="0.25">
      <c r="A480" s="362"/>
      <c r="B480" s="468"/>
      <c r="C480" s="362"/>
      <c r="D480" s="362"/>
      <c r="E480" s="362"/>
      <c r="F480" s="373"/>
      <c r="G480" s="362"/>
      <c r="H480" s="362"/>
      <c r="I480" s="362"/>
      <c r="J480" s="362"/>
      <c r="K480" s="362"/>
      <c r="L480" s="362"/>
      <c r="M480" s="362"/>
      <c r="N480" s="362"/>
      <c r="O480" s="362"/>
      <c r="P480" s="362"/>
      <c r="Q480" s="362"/>
      <c r="R480" s="362"/>
      <c r="S480" s="362"/>
      <c r="T480" s="493"/>
      <c r="U480" s="362"/>
      <c r="V480" s="362"/>
      <c r="W480" s="362"/>
      <c r="X480" s="362"/>
      <c r="Y480" s="362"/>
      <c r="Z480" s="362"/>
      <c r="AA480" s="362"/>
      <c r="AB480" s="362"/>
      <c r="AC480" s="362"/>
      <c r="AD480" s="362"/>
      <c r="AE480" s="362"/>
      <c r="AF480" s="362"/>
      <c r="AG480" s="362"/>
      <c r="AH480" s="362"/>
      <c r="AI480" s="362"/>
      <c r="AJ480" s="362"/>
      <c r="AK480" s="362"/>
    </row>
    <row r="481" spans="1:37" ht="12.75" customHeight="1" x14ac:dyDescent="0.25">
      <c r="A481" s="362"/>
      <c r="B481" s="468"/>
      <c r="C481" s="362"/>
      <c r="D481" s="362"/>
      <c r="E481" s="362"/>
      <c r="F481" s="373"/>
      <c r="G481" s="362"/>
      <c r="H481" s="362"/>
      <c r="I481" s="362"/>
      <c r="J481" s="362"/>
      <c r="K481" s="362"/>
      <c r="L481" s="362"/>
      <c r="M481" s="362"/>
      <c r="N481" s="362"/>
      <c r="O481" s="362"/>
      <c r="P481" s="362"/>
      <c r="Q481" s="362"/>
      <c r="R481" s="362"/>
      <c r="S481" s="362"/>
      <c r="T481" s="493"/>
      <c r="U481" s="362"/>
      <c r="V481" s="362"/>
      <c r="W481" s="362"/>
      <c r="X481" s="362"/>
      <c r="Y481" s="362"/>
      <c r="Z481" s="362"/>
      <c r="AA481" s="362"/>
      <c r="AB481" s="362"/>
      <c r="AC481" s="362"/>
      <c r="AD481" s="362"/>
      <c r="AE481" s="362"/>
      <c r="AF481" s="362"/>
      <c r="AG481" s="362"/>
      <c r="AH481" s="362"/>
      <c r="AI481" s="362"/>
      <c r="AJ481" s="362"/>
      <c r="AK481" s="362"/>
    </row>
    <row r="482" spans="1:37" ht="12.75" customHeight="1" x14ac:dyDescent="0.25">
      <c r="A482" s="362"/>
      <c r="B482" s="468"/>
      <c r="C482" s="362"/>
      <c r="D482" s="362"/>
      <c r="E482" s="362"/>
      <c r="F482" s="373"/>
      <c r="G482" s="362"/>
      <c r="H482" s="362"/>
      <c r="I482" s="362"/>
      <c r="J482" s="362"/>
      <c r="K482" s="362"/>
      <c r="L482" s="362"/>
      <c r="M482" s="362"/>
      <c r="N482" s="362"/>
      <c r="O482" s="362"/>
      <c r="P482" s="362"/>
      <c r="Q482" s="362"/>
      <c r="R482" s="362"/>
      <c r="S482" s="362"/>
      <c r="T482" s="493"/>
      <c r="U482" s="362"/>
      <c r="V482" s="362"/>
      <c r="W482" s="362"/>
      <c r="X482" s="362"/>
      <c r="Y482" s="362"/>
      <c r="Z482" s="362"/>
      <c r="AA482" s="362"/>
      <c r="AB482" s="362"/>
      <c r="AC482" s="362"/>
      <c r="AD482" s="362"/>
      <c r="AE482" s="362"/>
      <c r="AF482" s="362"/>
      <c r="AG482" s="362"/>
      <c r="AH482" s="362"/>
      <c r="AI482" s="362"/>
      <c r="AJ482" s="362"/>
      <c r="AK482" s="362"/>
    </row>
    <row r="483" spans="1:37" ht="12.75" customHeight="1" x14ac:dyDescent="0.25">
      <c r="A483" s="362"/>
      <c r="B483" s="468"/>
      <c r="C483" s="362"/>
      <c r="D483" s="362"/>
      <c r="E483" s="362"/>
      <c r="F483" s="373"/>
      <c r="G483" s="362"/>
      <c r="H483" s="362"/>
      <c r="I483" s="362"/>
      <c r="J483" s="362"/>
      <c r="K483" s="362"/>
      <c r="L483" s="362"/>
      <c r="M483" s="362"/>
      <c r="N483" s="362"/>
      <c r="O483" s="362"/>
      <c r="P483" s="362"/>
      <c r="Q483" s="362"/>
      <c r="R483" s="362"/>
      <c r="S483" s="362"/>
      <c r="T483" s="493"/>
      <c r="U483" s="362"/>
      <c r="V483" s="362"/>
      <c r="W483" s="362"/>
      <c r="X483" s="362"/>
      <c r="Y483" s="362"/>
      <c r="Z483" s="362"/>
      <c r="AA483" s="362"/>
      <c r="AB483" s="362"/>
      <c r="AC483" s="362"/>
      <c r="AD483" s="362"/>
      <c r="AE483" s="362"/>
      <c r="AF483" s="362"/>
      <c r="AG483" s="362"/>
      <c r="AH483" s="362"/>
      <c r="AI483" s="362"/>
      <c r="AJ483" s="362"/>
      <c r="AK483" s="362"/>
    </row>
    <row r="484" spans="1:37" ht="12.75" customHeight="1" x14ac:dyDescent="0.25">
      <c r="A484" s="362"/>
      <c r="B484" s="468"/>
      <c r="C484" s="362"/>
      <c r="D484" s="362"/>
      <c r="E484" s="362"/>
      <c r="F484" s="373"/>
      <c r="G484" s="362"/>
      <c r="H484" s="362"/>
      <c r="I484" s="362"/>
      <c r="J484" s="362"/>
      <c r="K484" s="362"/>
      <c r="L484" s="362"/>
      <c r="M484" s="362"/>
      <c r="N484" s="362"/>
      <c r="O484" s="362"/>
      <c r="P484" s="362"/>
      <c r="Q484" s="362"/>
      <c r="R484" s="362"/>
      <c r="S484" s="362"/>
      <c r="T484" s="493"/>
      <c r="U484" s="362"/>
      <c r="V484" s="362"/>
      <c r="W484" s="362"/>
      <c r="X484" s="362"/>
      <c r="Y484" s="362"/>
      <c r="Z484" s="362"/>
      <c r="AA484" s="362"/>
      <c r="AB484" s="362"/>
      <c r="AC484" s="362"/>
      <c r="AD484" s="362"/>
      <c r="AE484" s="362"/>
      <c r="AF484" s="362"/>
      <c r="AG484" s="362"/>
      <c r="AH484" s="362"/>
      <c r="AI484" s="362"/>
      <c r="AJ484" s="362"/>
      <c r="AK484" s="362"/>
    </row>
    <row r="485" spans="1:37" ht="12.75" customHeight="1" x14ac:dyDescent="0.25">
      <c r="A485" s="362"/>
      <c r="B485" s="468"/>
      <c r="C485" s="362"/>
      <c r="D485" s="362"/>
      <c r="E485" s="362"/>
      <c r="F485" s="373"/>
      <c r="G485" s="362"/>
      <c r="H485" s="362"/>
      <c r="I485" s="362"/>
      <c r="J485" s="362"/>
      <c r="K485" s="362"/>
      <c r="L485" s="362"/>
      <c r="M485" s="362"/>
      <c r="N485" s="362"/>
      <c r="O485" s="362"/>
      <c r="P485" s="362"/>
      <c r="Q485" s="362"/>
      <c r="R485" s="362"/>
      <c r="S485" s="362"/>
      <c r="T485" s="493"/>
      <c r="U485" s="362"/>
      <c r="V485" s="362"/>
      <c r="W485" s="362"/>
      <c r="X485" s="362"/>
      <c r="Y485" s="362"/>
      <c r="Z485" s="362"/>
      <c r="AA485" s="362"/>
      <c r="AB485" s="362"/>
      <c r="AC485" s="362"/>
      <c r="AD485" s="362"/>
      <c r="AE485" s="362"/>
      <c r="AF485" s="362"/>
      <c r="AG485" s="362"/>
      <c r="AH485" s="362"/>
      <c r="AI485" s="362"/>
      <c r="AJ485" s="362"/>
      <c r="AK485" s="362"/>
    </row>
    <row r="486" spans="1:37" ht="12.75" customHeight="1" x14ac:dyDescent="0.25">
      <c r="A486" s="362"/>
      <c r="B486" s="468"/>
      <c r="C486" s="362"/>
      <c r="D486" s="362"/>
      <c r="E486" s="362"/>
      <c r="F486" s="373"/>
      <c r="G486" s="362"/>
      <c r="H486" s="362"/>
      <c r="I486" s="362"/>
      <c r="J486" s="362"/>
      <c r="K486" s="362"/>
      <c r="L486" s="362"/>
      <c r="M486" s="362"/>
      <c r="N486" s="362"/>
      <c r="O486" s="362"/>
      <c r="P486" s="362"/>
      <c r="Q486" s="362"/>
      <c r="R486" s="362"/>
      <c r="S486" s="362"/>
      <c r="T486" s="493"/>
      <c r="U486" s="362"/>
      <c r="V486" s="362"/>
      <c r="W486" s="362"/>
      <c r="X486" s="362"/>
      <c r="Y486" s="362"/>
      <c r="Z486" s="362"/>
      <c r="AA486" s="362"/>
      <c r="AB486" s="362"/>
      <c r="AC486" s="362"/>
      <c r="AD486" s="362"/>
      <c r="AE486" s="362"/>
      <c r="AF486" s="362"/>
      <c r="AG486" s="362"/>
      <c r="AH486" s="362"/>
      <c r="AI486" s="362"/>
      <c r="AJ486" s="362"/>
      <c r="AK486" s="362"/>
    </row>
    <row r="487" spans="1:37" ht="12.75" customHeight="1" x14ac:dyDescent="0.25">
      <c r="A487" s="362"/>
      <c r="B487" s="468"/>
      <c r="C487" s="362"/>
      <c r="D487" s="362"/>
      <c r="E487" s="362"/>
      <c r="F487" s="373"/>
      <c r="G487" s="362"/>
      <c r="H487" s="362"/>
      <c r="I487" s="362"/>
      <c r="J487" s="362"/>
      <c r="K487" s="362"/>
      <c r="L487" s="362"/>
      <c r="M487" s="362"/>
      <c r="N487" s="362"/>
      <c r="O487" s="362"/>
      <c r="P487" s="362"/>
      <c r="Q487" s="362"/>
      <c r="R487" s="362"/>
      <c r="S487" s="362"/>
      <c r="T487" s="493"/>
      <c r="U487" s="362"/>
      <c r="V487" s="362"/>
      <c r="W487" s="362"/>
      <c r="X487" s="362"/>
      <c r="Y487" s="362"/>
      <c r="Z487" s="362"/>
      <c r="AA487" s="362"/>
      <c r="AB487" s="362"/>
      <c r="AC487" s="362"/>
      <c r="AD487" s="362"/>
      <c r="AE487" s="362"/>
      <c r="AF487" s="362"/>
      <c r="AG487" s="362"/>
      <c r="AH487" s="362"/>
      <c r="AI487" s="362"/>
      <c r="AJ487" s="362"/>
      <c r="AK487" s="362"/>
    </row>
    <row r="488" spans="1:37" ht="12.75" customHeight="1" x14ac:dyDescent="0.25">
      <c r="A488" s="362"/>
      <c r="B488" s="468"/>
      <c r="C488" s="362"/>
      <c r="D488" s="362"/>
      <c r="E488" s="362"/>
      <c r="F488" s="373"/>
      <c r="G488" s="362"/>
      <c r="H488" s="362"/>
      <c r="I488" s="362"/>
      <c r="J488" s="362"/>
      <c r="K488" s="362"/>
      <c r="L488" s="362"/>
      <c r="M488" s="362"/>
      <c r="N488" s="362"/>
      <c r="O488" s="362"/>
      <c r="P488" s="362"/>
      <c r="Q488" s="362"/>
      <c r="R488" s="362"/>
      <c r="S488" s="362"/>
      <c r="T488" s="493"/>
      <c r="U488" s="362"/>
      <c r="V488" s="362"/>
      <c r="W488" s="362"/>
      <c r="X488" s="362"/>
      <c r="Y488" s="362"/>
      <c r="Z488" s="362"/>
      <c r="AA488" s="362"/>
      <c r="AB488" s="362"/>
      <c r="AC488" s="362"/>
      <c r="AD488" s="362"/>
      <c r="AE488" s="362"/>
      <c r="AF488" s="362"/>
      <c r="AG488" s="362"/>
      <c r="AH488" s="362"/>
      <c r="AI488" s="362"/>
      <c r="AJ488" s="362"/>
      <c r="AK488" s="362"/>
    </row>
    <row r="489" spans="1:37" ht="12.75" customHeight="1" x14ac:dyDescent="0.25">
      <c r="A489" s="362"/>
      <c r="B489" s="468"/>
      <c r="C489" s="362"/>
      <c r="D489" s="362"/>
      <c r="E489" s="362"/>
      <c r="F489" s="373"/>
      <c r="G489" s="362"/>
      <c r="H489" s="362"/>
      <c r="I489" s="362"/>
      <c r="J489" s="362"/>
      <c r="K489" s="362"/>
      <c r="L489" s="362"/>
      <c r="M489" s="362"/>
      <c r="N489" s="362"/>
      <c r="O489" s="362"/>
      <c r="P489" s="362"/>
      <c r="Q489" s="362"/>
      <c r="R489" s="362"/>
      <c r="S489" s="362"/>
      <c r="T489" s="493"/>
      <c r="U489" s="362"/>
      <c r="V489" s="362"/>
      <c r="W489" s="362"/>
      <c r="X489" s="362"/>
      <c r="Y489" s="362"/>
      <c r="Z489" s="362"/>
      <c r="AA489" s="362"/>
      <c r="AB489" s="362"/>
      <c r="AC489" s="362"/>
      <c r="AD489" s="362"/>
      <c r="AE489" s="362"/>
      <c r="AF489" s="362"/>
      <c r="AG489" s="362"/>
      <c r="AH489" s="362"/>
      <c r="AI489" s="362"/>
      <c r="AJ489" s="362"/>
      <c r="AK489" s="362"/>
    </row>
    <row r="490" spans="1:37" ht="12.75" customHeight="1" x14ac:dyDescent="0.25">
      <c r="A490" s="362"/>
      <c r="B490" s="468"/>
      <c r="C490" s="362"/>
      <c r="D490" s="362"/>
      <c r="E490" s="362"/>
      <c r="F490" s="373"/>
      <c r="G490" s="362"/>
      <c r="H490" s="362"/>
      <c r="I490" s="362"/>
      <c r="J490" s="362"/>
      <c r="K490" s="362"/>
      <c r="L490" s="362"/>
      <c r="M490" s="362"/>
      <c r="N490" s="362"/>
      <c r="O490" s="362"/>
      <c r="P490" s="362"/>
      <c r="Q490" s="362"/>
      <c r="R490" s="362"/>
      <c r="S490" s="362"/>
      <c r="T490" s="493"/>
      <c r="U490" s="362"/>
      <c r="V490" s="362"/>
      <c r="W490" s="362"/>
      <c r="X490" s="362"/>
      <c r="Y490" s="362"/>
      <c r="Z490" s="362"/>
      <c r="AA490" s="362"/>
      <c r="AB490" s="362"/>
      <c r="AC490" s="362"/>
      <c r="AD490" s="362"/>
      <c r="AE490" s="362"/>
      <c r="AF490" s="362"/>
      <c r="AG490" s="362"/>
      <c r="AH490" s="362"/>
      <c r="AI490" s="362"/>
      <c r="AJ490" s="362"/>
      <c r="AK490" s="362"/>
    </row>
    <row r="491" spans="1:37" ht="12.75" customHeight="1" x14ac:dyDescent="0.25">
      <c r="A491" s="362"/>
      <c r="B491" s="468"/>
      <c r="C491" s="362"/>
      <c r="D491" s="362"/>
      <c r="E491" s="362"/>
      <c r="F491" s="373"/>
      <c r="G491" s="362"/>
      <c r="H491" s="362"/>
      <c r="I491" s="362"/>
      <c r="J491" s="362"/>
      <c r="K491" s="362"/>
      <c r="L491" s="362"/>
      <c r="M491" s="362"/>
      <c r="N491" s="362"/>
      <c r="O491" s="362"/>
      <c r="P491" s="362"/>
      <c r="Q491" s="362"/>
      <c r="R491" s="362"/>
      <c r="S491" s="362"/>
      <c r="T491" s="493"/>
      <c r="U491" s="362"/>
      <c r="V491" s="362"/>
      <c r="W491" s="362"/>
      <c r="X491" s="362"/>
      <c r="Y491" s="362"/>
      <c r="Z491" s="362"/>
      <c r="AA491" s="362"/>
      <c r="AB491" s="362"/>
      <c r="AC491" s="362"/>
      <c r="AD491" s="362"/>
      <c r="AE491" s="362"/>
      <c r="AF491" s="362"/>
      <c r="AG491" s="362"/>
      <c r="AH491" s="362"/>
      <c r="AI491" s="362"/>
      <c r="AJ491" s="362"/>
      <c r="AK491" s="362"/>
    </row>
    <row r="492" spans="1:37" ht="12.75" customHeight="1" x14ac:dyDescent="0.25">
      <c r="A492" s="362"/>
      <c r="B492" s="468"/>
      <c r="C492" s="362"/>
      <c r="D492" s="362"/>
      <c r="E492" s="362"/>
      <c r="F492" s="373"/>
      <c r="G492" s="362"/>
      <c r="H492" s="362"/>
      <c r="I492" s="362"/>
      <c r="J492" s="362"/>
      <c r="K492" s="362"/>
      <c r="L492" s="362"/>
      <c r="M492" s="362"/>
      <c r="N492" s="362"/>
      <c r="O492" s="362"/>
      <c r="P492" s="362"/>
      <c r="Q492" s="362"/>
      <c r="R492" s="362"/>
      <c r="S492" s="362"/>
      <c r="T492" s="493"/>
      <c r="U492" s="362"/>
      <c r="V492" s="362"/>
      <c r="W492" s="362"/>
      <c r="X492" s="362"/>
      <c r="Y492" s="362"/>
      <c r="Z492" s="362"/>
      <c r="AA492" s="362"/>
      <c r="AB492" s="362"/>
      <c r="AC492" s="362"/>
      <c r="AD492" s="362"/>
      <c r="AE492" s="362"/>
      <c r="AF492" s="362"/>
      <c r="AG492" s="362"/>
      <c r="AH492" s="362"/>
      <c r="AI492" s="362"/>
      <c r="AJ492" s="362"/>
      <c r="AK492" s="362"/>
    </row>
    <row r="493" spans="1:37" ht="12.75" customHeight="1" x14ac:dyDescent="0.25">
      <c r="A493" s="362"/>
      <c r="B493" s="468"/>
      <c r="C493" s="362"/>
      <c r="D493" s="362"/>
      <c r="E493" s="362"/>
      <c r="F493" s="373"/>
      <c r="G493" s="362"/>
      <c r="H493" s="362"/>
      <c r="I493" s="362"/>
      <c r="J493" s="362"/>
      <c r="K493" s="362"/>
      <c r="L493" s="362"/>
      <c r="M493" s="362"/>
      <c r="N493" s="362"/>
      <c r="O493" s="362"/>
      <c r="P493" s="362"/>
      <c r="Q493" s="362"/>
      <c r="R493" s="362"/>
      <c r="S493" s="362"/>
      <c r="T493" s="493"/>
      <c r="U493" s="362"/>
      <c r="V493" s="362"/>
      <c r="W493" s="362"/>
      <c r="X493" s="362"/>
      <c r="Y493" s="362"/>
      <c r="Z493" s="362"/>
      <c r="AA493" s="362"/>
      <c r="AB493" s="362"/>
      <c r="AC493" s="362"/>
      <c r="AD493" s="362"/>
      <c r="AE493" s="362"/>
      <c r="AF493" s="362"/>
      <c r="AG493" s="362"/>
      <c r="AH493" s="362"/>
      <c r="AI493" s="362"/>
      <c r="AJ493" s="362"/>
      <c r="AK493" s="362"/>
    </row>
    <row r="494" spans="1:37" ht="12.75" customHeight="1" x14ac:dyDescent="0.25">
      <c r="A494" s="362"/>
      <c r="B494" s="468"/>
      <c r="C494" s="362"/>
      <c r="D494" s="362"/>
      <c r="E494" s="362"/>
      <c r="F494" s="373"/>
      <c r="G494" s="362"/>
      <c r="H494" s="362"/>
      <c r="I494" s="362"/>
      <c r="J494" s="362"/>
      <c r="K494" s="362"/>
      <c r="L494" s="362"/>
      <c r="M494" s="362"/>
      <c r="N494" s="362"/>
      <c r="O494" s="362"/>
      <c r="P494" s="362"/>
      <c r="Q494" s="362"/>
      <c r="R494" s="362"/>
      <c r="S494" s="362"/>
      <c r="T494" s="493"/>
      <c r="U494" s="362"/>
      <c r="V494" s="362"/>
      <c r="W494" s="362"/>
      <c r="X494" s="362"/>
      <c r="Y494" s="362"/>
      <c r="Z494" s="362"/>
      <c r="AA494" s="362"/>
      <c r="AB494" s="362"/>
      <c r="AC494" s="362"/>
      <c r="AD494" s="362"/>
      <c r="AE494" s="362"/>
      <c r="AF494" s="362"/>
      <c r="AG494" s="362"/>
      <c r="AH494" s="362"/>
      <c r="AI494" s="362"/>
      <c r="AJ494" s="362"/>
      <c r="AK494" s="362"/>
    </row>
    <row r="495" spans="1:37" ht="12.75" customHeight="1" x14ac:dyDescent="0.25">
      <c r="A495" s="362"/>
      <c r="B495" s="468"/>
      <c r="C495" s="362"/>
      <c r="D495" s="362"/>
      <c r="E495" s="362"/>
      <c r="F495" s="373"/>
      <c r="G495" s="362"/>
      <c r="H495" s="362"/>
      <c r="I495" s="362"/>
      <c r="J495" s="362"/>
      <c r="K495" s="362"/>
      <c r="L495" s="362"/>
      <c r="M495" s="362"/>
      <c r="N495" s="362"/>
      <c r="O495" s="362"/>
      <c r="P495" s="362"/>
      <c r="Q495" s="362"/>
      <c r="R495" s="362"/>
      <c r="S495" s="362"/>
      <c r="T495" s="493"/>
      <c r="U495" s="362"/>
      <c r="V495" s="362"/>
      <c r="W495" s="362"/>
      <c r="X495" s="362"/>
      <c r="Y495" s="362"/>
      <c r="Z495" s="362"/>
      <c r="AA495" s="362"/>
      <c r="AB495" s="362"/>
      <c r="AC495" s="362"/>
      <c r="AD495" s="362"/>
      <c r="AE495" s="362"/>
      <c r="AF495" s="362"/>
      <c r="AG495" s="362"/>
      <c r="AH495" s="362"/>
      <c r="AI495" s="362"/>
      <c r="AJ495" s="362"/>
      <c r="AK495" s="362"/>
    </row>
    <row r="496" spans="1:37" ht="12.75" customHeight="1" x14ac:dyDescent="0.25">
      <c r="A496" s="362"/>
      <c r="B496" s="468"/>
      <c r="C496" s="362"/>
      <c r="D496" s="362"/>
      <c r="E496" s="362"/>
      <c r="F496" s="373"/>
      <c r="G496" s="362"/>
      <c r="H496" s="362"/>
      <c r="I496" s="362"/>
      <c r="J496" s="362"/>
      <c r="K496" s="362"/>
      <c r="L496" s="362"/>
      <c r="M496" s="362"/>
      <c r="N496" s="362"/>
      <c r="O496" s="362"/>
      <c r="P496" s="362"/>
      <c r="Q496" s="362"/>
      <c r="R496" s="362"/>
      <c r="S496" s="362"/>
      <c r="T496" s="493"/>
      <c r="U496" s="362"/>
      <c r="V496" s="362"/>
      <c r="W496" s="362"/>
      <c r="X496" s="362"/>
      <c r="Y496" s="362"/>
      <c r="Z496" s="362"/>
      <c r="AA496" s="362"/>
      <c r="AB496" s="362"/>
      <c r="AC496" s="362"/>
      <c r="AD496" s="362"/>
      <c r="AE496" s="362"/>
      <c r="AF496" s="362"/>
      <c r="AG496" s="362"/>
      <c r="AH496" s="362"/>
      <c r="AI496" s="362"/>
      <c r="AJ496" s="362"/>
      <c r="AK496" s="362"/>
    </row>
    <row r="497" spans="1:37" ht="12.75" customHeight="1" x14ac:dyDescent="0.25">
      <c r="A497" s="362"/>
      <c r="B497" s="468"/>
      <c r="C497" s="362"/>
      <c r="D497" s="362"/>
      <c r="E497" s="362"/>
      <c r="F497" s="373"/>
      <c r="G497" s="362"/>
      <c r="H497" s="362"/>
      <c r="I497" s="362"/>
      <c r="J497" s="362"/>
      <c r="K497" s="362"/>
      <c r="L497" s="362"/>
      <c r="M497" s="362"/>
      <c r="N497" s="362"/>
      <c r="O497" s="362"/>
      <c r="P497" s="362"/>
      <c r="Q497" s="362"/>
      <c r="R497" s="362"/>
      <c r="S497" s="362"/>
      <c r="T497" s="493"/>
      <c r="U497" s="362"/>
      <c r="V497" s="362"/>
      <c r="W497" s="362"/>
      <c r="X497" s="362"/>
      <c r="Y497" s="362"/>
      <c r="Z497" s="362"/>
      <c r="AA497" s="362"/>
      <c r="AB497" s="362"/>
      <c r="AC497" s="362"/>
      <c r="AD497" s="362"/>
      <c r="AE497" s="362"/>
      <c r="AF497" s="362"/>
      <c r="AG497" s="362"/>
      <c r="AH497" s="362"/>
      <c r="AI497" s="362"/>
      <c r="AJ497" s="362"/>
      <c r="AK497" s="362"/>
    </row>
    <row r="498" spans="1:37" ht="12.75" customHeight="1" x14ac:dyDescent="0.25">
      <c r="A498" s="362"/>
      <c r="B498" s="468"/>
      <c r="C498" s="362"/>
      <c r="D498" s="362"/>
      <c r="E498" s="362"/>
      <c r="F498" s="373"/>
      <c r="G498" s="362"/>
      <c r="H498" s="362"/>
      <c r="I498" s="362"/>
      <c r="J498" s="362"/>
      <c r="K498" s="362"/>
      <c r="L498" s="362"/>
      <c r="M498" s="362"/>
      <c r="N498" s="362"/>
      <c r="O498" s="362"/>
      <c r="P498" s="362"/>
      <c r="Q498" s="362"/>
      <c r="R498" s="362"/>
      <c r="S498" s="362"/>
      <c r="T498" s="493"/>
      <c r="U498" s="362"/>
      <c r="V498" s="362"/>
      <c r="W498" s="362"/>
      <c r="X498" s="362"/>
      <c r="Y498" s="362"/>
      <c r="Z498" s="362"/>
      <c r="AA498" s="362"/>
      <c r="AB498" s="362"/>
      <c r="AC498" s="362"/>
      <c r="AD498" s="362"/>
      <c r="AE498" s="362"/>
      <c r="AF498" s="362"/>
      <c r="AG498" s="362"/>
      <c r="AH498" s="362"/>
      <c r="AI498" s="362"/>
      <c r="AJ498" s="362"/>
      <c r="AK498" s="362"/>
    </row>
    <row r="499" spans="1:37" ht="12.75" customHeight="1" x14ac:dyDescent="0.25">
      <c r="A499" s="362"/>
      <c r="B499" s="468"/>
      <c r="C499" s="362"/>
      <c r="D499" s="362"/>
      <c r="E499" s="362"/>
      <c r="F499" s="373"/>
      <c r="G499" s="362"/>
      <c r="H499" s="362"/>
      <c r="I499" s="362"/>
      <c r="J499" s="362"/>
      <c r="K499" s="362"/>
      <c r="L499" s="362"/>
      <c r="M499" s="362"/>
      <c r="N499" s="362"/>
      <c r="O499" s="362"/>
      <c r="P499" s="362"/>
      <c r="Q499" s="362"/>
      <c r="R499" s="362"/>
      <c r="S499" s="362"/>
      <c r="T499" s="493"/>
      <c r="U499" s="362"/>
      <c r="V499" s="362"/>
      <c r="W499" s="362"/>
      <c r="X499" s="362"/>
      <c r="Y499" s="362"/>
      <c r="Z499" s="362"/>
      <c r="AA499" s="362"/>
      <c r="AB499" s="362"/>
      <c r="AC499" s="362"/>
      <c r="AD499" s="362"/>
      <c r="AE499" s="362"/>
      <c r="AF499" s="362"/>
      <c r="AG499" s="362"/>
      <c r="AH499" s="362"/>
      <c r="AI499" s="362"/>
      <c r="AJ499" s="362"/>
      <c r="AK499" s="362"/>
    </row>
    <row r="500" spans="1:37" ht="12.75" customHeight="1" x14ac:dyDescent="0.25">
      <c r="A500" s="362"/>
      <c r="B500" s="468"/>
      <c r="C500" s="362"/>
      <c r="D500" s="362"/>
      <c r="E500" s="362"/>
      <c r="F500" s="373"/>
      <c r="G500" s="362"/>
      <c r="H500" s="362"/>
      <c r="I500" s="362"/>
      <c r="J500" s="362"/>
      <c r="K500" s="362"/>
      <c r="L500" s="362"/>
      <c r="M500" s="362"/>
      <c r="N500" s="362"/>
      <c r="O500" s="362"/>
      <c r="P500" s="362"/>
      <c r="Q500" s="362"/>
      <c r="R500" s="362"/>
      <c r="S500" s="362"/>
      <c r="T500" s="493"/>
      <c r="U500" s="362"/>
      <c r="V500" s="362"/>
      <c r="W500" s="362"/>
      <c r="X500" s="362"/>
      <c r="Y500" s="362"/>
      <c r="Z500" s="362"/>
      <c r="AA500" s="362"/>
      <c r="AB500" s="362"/>
      <c r="AC500" s="362"/>
      <c r="AD500" s="362"/>
      <c r="AE500" s="362"/>
      <c r="AF500" s="362"/>
      <c r="AG500" s="362"/>
      <c r="AH500" s="362"/>
      <c r="AI500" s="362"/>
      <c r="AJ500" s="362"/>
      <c r="AK500" s="362"/>
    </row>
    <row r="501" spans="1:37" ht="12.75" customHeight="1" x14ac:dyDescent="0.25">
      <c r="A501" s="362"/>
      <c r="B501" s="468"/>
      <c r="C501" s="362"/>
      <c r="D501" s="362"/>
      <c r="E501" s="362"/>
      <c r="F501" s="373"/>
      <c r="G501" s="362"/>
      <c r="H501" s="362"/>
      <c r="I501" s="362"/>
      <c r="J501" s="362"/>
      <c r="K501" s="362"/>
      <c r="L501" s="362"/>
      <c r="M501" s="362"/>
      <c r="N501" s="362"/>
      <c r="O501" s="362"/>
      <c r="P501" s="362"/>
      <c r="Q501" s="362"/>
      <c r="R501" s="362"/>
      <c r="S501" s="362"/>
      <c r="T501" s="493"/>
      <c r="U501" s="362"/>
      <c r="V501" s="362"/>
      <c r="W501" s="362"/>
      <c r="X501" s="362"/>
      <c r="Y501" s="362"/>
      <c r="Z501" s="362"/>
      <c r="AA501" s="362"/>
      <c r="AB501" s="362"/>
      <c r="AC501" s="362"/>
      <c r="AD501" s="362"/>
      <c r="AE501" s="362"/>
      <c r="AF501" s="362"/>
      <c r="AG501" s="362"/>
      <c r="AH501" s="362"/>
      <c r="AI501" s="362"/>
      <c r="AJ501" s="362"/>
      <c r="AK501" s="362"/>
    </row>
    <row r="502" spans="1:37" ht="12.75" customHeight="1" x14ac:dyDescent="0.25">
      <c r="A502" s="362"/>
      <c r="B502" s="468"/>
      <c r="C502" s="362"/>
      <c r="D502" s="362"/>
      <c r="E502" s="362"/>
      <c r="F502" s="373"/>
      <c r="G502" s="362"/>
      <c r="H502" s="362"/>
      <c r="I502" s="362"/>
      <c r="J502" s="362"/>
      <c r="K502" s="362"/>
      <c r="L502" s="362"/>
      <c r="M502" s="362"/>
      <c r="N502" s="362"/>
      <c r="O502" s="362"/>
      <c r="P502" s="362"/>
      <c r="Q502" s="362"/>
      <c r="R502" s="362"/>
      <c r="S502" s="362"/>
      <c r="T502" s="493"/>
      <c r="U502" s="362"/>
      <c r="V502" s="362"/>
      <c r="W502" s="362"/>
      <c r="X502" s="362"/>
      <c r="Y502" s="362"/>
      <c r="Z502" s="362"/>
      <c r="AA502" s="362"/>
      <c r="AB502" s="362"/>
      <c r="AC502" s="362"/>
      <c r="AD502" s="362"/>
      <c r="AE502" s="362"/>
      <c r="AF502" s="362"/>
      <c r="AG502" s="362"/>
      <c r="AH502" s="362"/>
      <c r="AI502" s="362"/>
      <c r="AJ502" s="362"/>
      <c r="AK502" s="362"/>
    </row>
    <row r="503" spans="1:37" ht="12.75" customHeight="1" x14ac:dyDescent="0.25">
      <c r="A503" s="362"/>
      <c r="B503" s="468"/>
      <c r="C503" s="362"/>
      <c r="D503" s="362"/>
      <c r="E503" s="362"/>
      <c r="F503" s="373"/>
      <c r="G503" s="362"/>
      <c r="H503" s="362"/>
      <c r="I503" s="362"/>
      <c r="J503" s="362"/>
      <c r="K503" s="362"/>
      <c r="L503" s="362"/>
      <c r="M503" s="362"/>
      <c r="N503" s="362"/>
      <c r="O503" s="362"/>
      <c r="P503" s="362"/>
      <c r="Q503" s="362"/>
      <c r="R503" s="362"/>
      <c r="S503" s="362"/>
      <c r="T503" s="493"/>
      <c r="U503" s="362"/>
      <c r="V503" s="362"/>
      <c r="W503" s="362"/>
      <c r="X503" s="362"/>
      <c r="Y503" s="362"/>
      <c r="Z503" s="362"/>
      <c r="AA503" s="362"/>
      <c r="AB503" s="362"/>
      <c r="AC503" s="362"/>
      <c r="AD503" s="362"/>
      <c r="AE503" s="362"/>
      <c r="AF503" s="362"/>
      <c r="AG503" s="362"/>
      <c r="AH503" s="362"/>
      <c r="AI503" s="362"/>
      <c r="AJ503" s="362"/>
      <c r="AK503" s="362"/>
    </row>
    <row r="504" spans="1:37" ht="12.75" customHeight="1" x14ac:dyDescent="0.25">
      <c r="A504" s="362"/>
      <c r="B504" s="468"/>
      <c r="C504" s="362"/>
      <c r="D504" s="362"/>
      <c r="E504" s="362"/>
      <c r="F504" s="373"/>
      <c r="G504" s="362"/>
      <c r="H504" s="362"/>
      <c r="I504" s="362"/>
      <c r="J504" s="362"/>
      <c r="K504" s="362"/>
      <c r="L504" s="362"/>
      <c r="M504" s="362"/>
      <c r="N504" s="362"/>
      <c r="O504" s="362"/>
      <c r="P504" s="362"/>
      <c r="Q504" s="362"/>
      <c r="R504" s="362"/>
      <c r="S504" s="362"/>
      <c r="T504" s="493"/>
      <c r="U504" s="362"/>
      <c r="V504" s="362"/>
      <c r="W504" s="362"/>
      <c r="X504" s="362"/>
      <c r="Y504" s="362"/>
      <c r="Z504" s="362"/>
      <c r="AA504" s="362"/>
      <c r="AB504" s="362"/>
      <c r="AC504" s="362"/>
      <c r="AD504" s="362"/>
      <c r="AE504" s="362"/>
      <c r="AF504" s="362"/>
      <c r="AG504" s="362"/>
      <c r="AH504" s="362"/>
      <c r="AI504" s="362"/>
      <c r="AJ504" s="362"/>
      <c r="AK504" s="362"/>
    </row>
    <row r="505" spans="1:37" ht="12.75" customHeight="1" x14ac:dyDescent="0.25">
      <c r="A505" s="362"/>
      <c r="B505" s="468"/>
      <c r="C505" s="362"/>
      <c r="D505" s="362"/>
      <c r="E505" s="362"/>
      <c r="F505" s="373"/>
      <c r="G505" s="362"/>
      <c r="H505" s="362"/>
      <c r="I505" s="362"/>
      <c r="J505" s="362"/>
      <c r="K505" s="362"/>
      <c r="L505" s="362"/>
      <c r="M505" s="362"/>
      <c r="N505" s="362"/>
      <c r="O505" s="362"/>
      <c r="P505" s="362"/>
      <c r="Q505" s="362"/>
      <c r="R505" s="362"/>
      <c r="S505" s="362"/>
      <c r="T505" s="493"/>
      <c r="U505" s="362"/>
      <c r="V505" s="362"/>
      <c r="W505" s="362"/>
      <c r="X505" s="362"/>
      <c r="Y505" s="362"/>
      <c r="Z505" s="362"/>
      <c r="AA505" s="362"/>
      <c r="AB505" s="362"/>
      <c r="AC505" s="362"/>
      <c r="AD505" s="362"/>
      <c r="AE505" s="362"/>
      <c r="AF505" s="362"/>
      <c r="AG505" s="362"/>
      <c r="AH505" s="362"/>
      <c r="AI505" s="362"/>
      <c r="AJ505" s="362"/>
      <c r="AK505" s="362"/>
    </row>
    <row r="506" spans="1:37" ht="12.75" customHeight="1" x14ac:dyDescent="0.25">
      <c r="A506" s="362"/>
      <c r="B506" s="468"/>
      <c r="C506" s="362"/>
      <c r="D506" s="362"/>
      <c r="E506" s="362"/>
      <c r="F506" s="373"/>
      <c r="G506" s="362"/>
      <c r="H506" s="362"/>
      <c r="I506" s="362"/>
      <c r="J506" s="362"/>
      <c r="K506" s="362"/>
      <c r="L506" s="362"/>
      <c r="M506" s="362"/>
      <c r="N506" s="362"/>
      <c r="O506" s="362"/>
      <c r="P506" s="362"/>
      <c r="Q506" s="362"/>
      <c r="R506" s="362"/>
      <c r="S506" s="362"/>
      <c r="T506" s="493"/>
      <c r="U506" s="362"/>
      <c r="V506" s="362"/>
      <c r="W506" s="362"/>
      <c r="X506" s="362"/>
      <c r="Y506" s="362"/>
      <c r="Z506" s="362"/>
      <c r="AA506" s="362"/>
      <c r="AB506" s="362"/>
      <c r="AC506" s="362"/>
      <c r="AD506" s="362"/>
      <c r="AE506" s="362"/>
      <c r="AF506" s="362"/>
      <c r="AG506" s="362"/>
      <c r="AH506" s="362"/>
      <c r="AI506" s="362"/>
      <c r="AJ506" s="362"/>
      <c r="AK506" s="362"/>
    </row>
    <row r="507" spans="1:37" ht="12.75" customHeight="1" x14ac:dyDescent="0.25">
      <c r="A507" s="362"/>
      <c r="B507" s="468"/>
      <c r="C507" s="362"/>
      <c r="D507" s="362"/>
      <c r="E507" s="362"/>
      <c r="F507" s="373"/>
      <c r="G507" s="362"/>
      <c r="H507" s="362"/>
      <c r="I507" s="362"/>
      <c r="J507" s="362"/>
      <c r="K507" s="362"/>
      <c r="L507" s="362"/>
      <c r="M507" s="362"/>
      <c r="N507" s="362"/>
      <c r="O507" s="362"/>
      <c r="P507" s="362"/>
      <c r="Q507" s="362"/>
      <c r="R507" s="362"/>
      <c r="S507" s="362"/>
      <c r="T507" s="493"/>
      <c r="U507" s="362"/>
      <c r="V507" s="362"/>
      <c r="W507" s="362"/>
      <c r="X507" s="362"/>
      <c r="Y507" s="362"/>
      <c r="Z507" s="362"/>
      <c r="AA507" s="362"/>
      <c r="AB507" s="362"/>
      <c r="AC507" s="362"/>
      <c r="AD507" s="362"/>
      <c r="AE507" s="362"/>
      <c r="AF507" s="362"/>
      <c r="AG507" s="362"/>
      <c r="AH507" s="362"/>
      <c r="AI507" s="362"/>
      <c r="AJ507" s="362"/>
      <c r="AK507" s="362"/>
    </row>
    <row r="508" spans="1:37" ht="12.75" customHeight="1" x14ac:dyDescent="0.25">
      <c r="A508" s="362"/>
      <c r="B508" s="468"/>
      <c r="C508" s="362"/>
      <c r="D508" s="362"/>
      <c r="E508" s="362"/>
      <c r="F508" s="373"/>
      <c r="G508" s="362"/>
      <c r="H508" s="362"/>
      <c r="I508" s="362"/>
      <c r="J508" s="362"/>
      <c r="K508" s="362"/>
      <c r="L508" s="362"/>
      <c r="M508" s="362"/>
      <c r="N508" s="362"/>
      <c r="O508" s="362"/>
      <c r="P508" s="362"/>
      <c r="Q508" s="362"/>
      <c r="R508" s="362"/>
      <c r="S508" s="362"/>
      <c r="T508" s="493"/>
      <c r="U508" s="362"/>
      <c r="V508" s="362"/>
      <c r="W508" s="362"/>
      <c r="X508" s="362"/>
      <c r="Y508" s="362"/>
      <c r="Z508" s="362"/>
      <c r="AA508" s="362"/>
      <c r="AB508" s="362"/>
      <c r="AC508" s="362"/>
      <c r="AD508" s="362"/>
      <c r="AE508" s="362"/>
      <c r="AF508" s="362"/>
      <c r="AG508" s="362"/>
      <c r="AH508" s="362"/>
      <c r="AI508" s="362"/>
      <c r="AJ508" s="362"/>
      <c r="AK508" s="362"/>
    </row>
    <row r="509" spans="1:37" ht="12.75" customHeight="1" x14ac:dyDescent="0.25">
      <c r="A509" s="362"/>
      <c r="B509" s="468"/>
      <c r="C509" s="362"/>
      <c r="D509" s="362"/>
      <c r="E509" s="362"/>
      <c r="F509" s="373"/>
      <c r="G509" s="362"/>
      <c r="H509" s="362"/>
      <c r="I509" s="362"/>
      <c r="J509" s="362"/>
      <c r="K509" s="362"/>
      <c r="L509" s="362"/>
      <c r="M509" s="362"/>
      <c r="N509" s="362"/>
      <c r="O509" s="362"/>
      <c r="P509" s="362"/>
      <c r="Q509" s="362"/>
      <c r="R509" s="362"/>
      <c r="S509" s="362"/>
      <c r="T509" s="493"/>
      <c r="U509" s="362"/>
      <c r="V509" s="362"/>
      <c r="W509" s="362"/>
      <c r="X509" s="362"/>
      <c r="Y509" s="362"/>
      <c r="Z509" s="362"/>
      <c r="AA509" s="362"/>
      <c r="AB509" s="362"/>
      <c r="AC509" s="362"/>
      <c r="AD509" s="362"/>
      <c r="AE509" s="362"/>
      <c r="AF509" s="362"/>
      <c r="AG509" s="362"/>
      <c r="AH509" s="362"/>
      <c r="AI509" s="362"/>
      <c r="AJ509" s="362"/>
      <c r="AK509" s="362"/>
    </row>
    <row r="510" spans="1:37" ht="12.75" customHeight="1" x14ac:dyDescent="0.25">
      <c r="A510" s="362"/>
      <c r="B510" s="468"/>
      <c r="C510" s="362"/>
      <c r="D510" s="362"/>
      <c r="E510" s="362"/>
      <c r="F510" s="373"/>
      <c r="G510" s="362"/>
      <c r="H510" s="362"/>
      <c r="I510" s="362"/>
      <c r="J510" s="362"/>
      <c r="K510" s="362"/>
      <c r="L510" s="362"/>
      <c r="M510" s="362"/>
      <c r="N510" s="362"/>
      <c r="O510" s="362"/>
      <c r="P510" s="362"/>
      <c r="Q510" s="362"/>
      <c r="R510" s="362"/>
      <c r="S510" s="362"/>
      <c r="T510" s="493"/>
      <c r="U510" s="362"/>
      <c r="V510" s="362"/>
      <c r="W510" s="362"/>
      <c r="X510" s="362"/>
      <c r="Y510" s="362"/>
      <c r="Z510" s="362"/>
      <c r="AA510" s="362"/>
      <c r="AB510" s="362"/>
      <c r="AC510" s="362"/>
      <c r="AD510" s="362"/>
      <c r="AE510" s="362"/>
      <c r="AF510" s="362"/>
      <c r="AG510" s="362"/>
      <c r="AH510" s="362"/>
      <c r="AI510" s="362"/>
      <c r="AJ510" s="362"/>
      <c r="AK510" s="362"/>
    </row>
    <row r="511" spans="1:37" ht="12.75" customHeight="1" x14ac:dyDescent="0.25">
      <c r="A511" s="362"/>
      <c r="B511" s="468"/>
      <c r="C511" s="362"/>
      <c r="D511" s="362"/>
      <c r="E511" s="362"/>
      <c r="F511" s="373"/>
      <c r="G511" s="362"/>
      <c r="H511" s="362"/>
      <c r="I511" s="362"/>
      <c r="J511" s="362"/>
      <c r="K511" s="362"/>
      <c r="L511" s="362"/>
      <c r="M511" s="362"/>
      <c r="N511" s="362"/>
      <c r="O511" s="362"/>
      <c r="P511" s="362"/>
      <c r="Q511" s="362"/>
      <c r="R511" s="362"/>
      <c r="S511" s="362"/>
      <c r="T511" s="493"/>
      <c r="U511" s="362"/>
      <c r="V511" s="362"/>
      <c r="W511" s="362"/>
      <c r="X511" s="362"/>
      <c r="Y511" s="362"/>
      <c r="Z511" s="362"/>
      <c r="AA511" s="362"/>
      <c r="AB511" s="362"/>
      <c r="AC511" s="362"/>
      <c r="AD511" s="362"/>
      <c r="AE511" s="362"/>
      <c r="AF511" s="362"/>
      <c r="AG511" s="362"/>
      <c r="AH511" s="362"/>
      <c r="AI511" s="362"/>
      <c r="AJ511" s="362"/>
      <c r="AK511" s="362"/>
    </row>
    <row r="512" spans="1:37" ht="12.75" customHeight="1" x14ac:dyDescent="0.25">
      <c r="A512" s="362"/>
      <c r="B512" s="468"/>
      <c r="C512" s="362"/>
      <c r="D512" s="362"/>
      <c r="E512" s="362"/>
      <c r="F512" s="373"/>
      <c r="G512" s="362"/>
      <c r="H512" s="362"/>
      <c r="I512" s="362"/>
      <c r="J512" s="362"/>
      <c r="K512" s="362"/>
      <c r="L512" s="362"/>
      <c r="M512" s="362"/>
      <c r="N512" s="362"/>
      <c r="O512" s="362"/>
      <c r="P512" s="362"/>
      <c r="Q512" s="362"/>
      <c r="R512" s="362"/>
      <c r="S512" s="362"/>
      <c r="T512" s="493"/>
      <c r="U512" s="362"/>
      <c r="V512" s="362"/>
      <c r="W512" s="362"/>
      <c r="X512" s="362"/>
      <c r="Y512" s="362"/>
      <c r="Z512" s="362"/>
      <c r="AA512" s="362"/>
      <c r="AB512" s="362"/>
      <c r="AC512" s="362"/>
      <c r="AD512" s="362"/>
      <c r="AE512" s="362"/>
      <c r="AF512" s="362"/>
      <c r="AG512" s="362"/>
      <c r="AH512" s="362"/>
      <c r="AI512" s="362"/>
      <c r="AJ512" s="362"/>
      <c r="AK512" s="362"/>
    </row>
    <row r="513" spans="1:37" ht="12.75" customHeight="1" x14ac:dyDescent="0.25">
      <c r="A513" s="362"/>
      <c r="B513" s="468"/>
      <c r="C513" s="362"/>
      <c r="D513" s="362"/>
      <c r="E513" s="362"/>
      <c r="F513" s="373"/>
      <c r="G513" s="362"/>
      <c r="H513" s="362"/>
      <c r="I513" s="362"/>
      <c r="J513" s="362"/>
      <c r="K513" s="362"/>
      <c r="L513" s="362"/>
      <c r="M513" s="362"/>
      <c r="N513" s="362"/>
      <c r="O513" s="362"/>
      <c r="P513" s="362"/>
      <c r="Q513" s="362"/>
      <c r="R513" s="362"/>
      <c r="S513" s="362"/>
      <c r="T513" s="493"/>
      <c r="U513" s="362"/>
      <c r="V513" s="362"/>
      <c r="W513" s="362"/>
      <c r="X513" s="362"/>
      <c r="Y513" s="362"/>
      <c r="Z513" s="362"/>
      <c r="AA513" s="362"/>
      <c r="AB513" s="362"/>
      <c r="AC513" s="362"/>
      <c r="AD513" s="362"/>
      <c r="AE513" s="362"/>
      <c r="AF513" s="362"/>
      <c r="AG513" s="362"/>
      <c r="AH513" s="362"/>
      <c r="AI513" s="362"/>
      <c r="AJ513" s="362"/>
      <c r="AK513" s="362"/>
    </row>
    <row r="514" spans="1:37" ht="12.75" customHeight="1" x14ac:dyDescent="0.25">
      <c r="A514" s="362"/>
      <c r="B514" s="468"/>
      <c r="C514" s="362"/>
      <c r="D514" s="362"/>
      <c r="E514" s="362"/>
      <c r="F514" s="373"/>
      <c r="G514" s="362"/>
      <c r="H514" s="362"/>
      <c r="I514" s="362"/>
      <c r="J514" s="362"/>
      <c r="K514" s="362"/>
      <c r="L514" s="362"/>
      <c r="M514" s="362"/>
      <c r="N514" s="362"/>
      <c r="O514" s="362"/>
      <c r="P514" s="362"/>
      <c r="Q514" s="362"/>
      <c r="R514" s="362"/>
      <c r="S514" s="362"/>
      <c r="T514" s="493"/>
      <c r="U514" s="362"/>
      <c r="V514" s="362"/>
      <c r="W514" s="362"/>
      <c r="X514" s="362"/>
      <c r="Y514" s="362"/>
      <c r="Z514" s="362"/>
      <c r="AA514" s="362"/>
      <c r="AB514" s="362"/>
      <c r="AC514" s="362"/>
      <c r="AD514" s="362"/>
      <c r="AE514" s="362"/>
      <c r="AF514" s="362"/>
      <c r="AG514" s="362"/>
      <c r="AH514" s="362"/>
      <c r="AI514" s="362"/>
      <c r="AJ514" s="362"/>
      <c r="AK514" s="362"/>
    </row>
    <row r="515" spans="1:37" ht="12.75" customHeight="1" x14ac:dyDescent="0.25">
      <c r="A515" s="362"/>
      <c r="B515" s="468"/>
      <c r="C515" s="362"/>
      <c r="D515" s="362"/>
      <c r="E515" s="362"/>
      <c r="F515" s="373"/>
      <c r="G515" s="362"/>
      <c r="H515" s="362"/>
      <c r="I515" s="362"/>
      <c r="J515" s="362"/>
      <c r="K515" s="362"/>
      <c r="L515" s="362"/>
      <c r="M515" s="362"/>
      <c r="N515" s="362"/>
      <c r="O515" s="362"/>
      <c r="P515" s="362"/>
      <c r="Q515" s="362"/>
      <c r="R515" s="362"/>
      <c r="S515" s="362"/>
      <c r="T515" s="493"/>
      <c r="U515" s="362"/>
      <c r="V515" s="362"/>
      <c r="W515" s="362"/>
      <c r="X515" s="362"/>
      <c r="Y515" s="362"/>
      <c r="Z515" s="362"/>
      <c r="AA515" s="362"/>
      <c r="AB515" s="362"/>
      <c r="AC515" s="362"/>
      <c r="AD515" s="362"/>
      <c r="AE515" s="362"/>
      <c r="AF515" s="362"/>
      <c r="AG515" s="362"/>
      <c r="AH515" s="362"/>
      <c r="AI515" s="362"/>
      <c r="AJ515" s="362"/>
      <c r="AK515" s="362"/>
    </row>
    <row r="516" spans="1:37" ht="12.75" customHeight="1" x14ac:dyDescent="0.25">
      <c r="A516" s="362"/>
      <c r="B516" s="468"/>
      <c r="C516" s="362"/>
      <c r="D516" s="362"/>
      <c r="E516" s="362"/>
      <c r="F516" s="373"/>
      <c r="G516" s="362"/>
      <c r="H516" s="362"/>
      <c r="I516" s="362"/>
      <c r="J516" s="362"/>
      <c r="K516" s="362"/>
      <c r="L516" s="362"/>
      <c r="M516" s="362"/>
      <c r="N516" s="362"/>
      <c r="O516" s="362"/>
      <c r="P516" s="362"/>
      <c r="Q516" s="362"/>
      <c r="R516" s="362"/>
      <c r="S516" s="362"/>
      <c r="T516" s="493"/>
      <c r="U516" s="362"/>
      <c r="V516" s="362"/>
      <c r="W516" s="362"/>
      <c r="X516" s="362"/>
      <c r="Y516" s="362"/>
      <c r="Z516" s="362"/>
      <c r="AA516" s="362"/>
      <c r="AB516" s="362"/>
      <c r="AC516" s="362"/>
      <c r="AD516" s="362"/>
      <c r="AE516" s="362"/>
      <c r="AF516" s="362"/>
      <c r="AG516" s="362"/>
      <c r="AH516" s="362"/>
      <c r="AI516" s="362"/>
      <c r="AJ516" s="362"/>
      <c r="AK516" s="362"/>
    </row>
    <row r="517" spans="1:37" ht="12.75" customHeight="1" x14ac:dyDescent="0.25">
      <c r="A517" s="362"/>
      <c r="B517" s="468"/>
      <c r="C517" s="362"/>
      <c r="D517" s="362"/>
      <c r="E517" s="362"/>
      <c r="F517" s="373"/>
      <c r="G517" s="362"/>
      <c r="H517" s="362"/>
      <c r="I517" s="362"/>
      <c r="J517" s="362"/>
      <c r="K517" s="362"/>
      <c r="L517" s="362"/>
      <c r="M517" s="362"/>
      <c r="N517" s="362"/>
      <c r="O517" s="362"/>
      <c r="P517" s="362"/>
      <c r="Q517" s="362"/>
      <c r="R517" s="362"/>
      <c r="S517" s="362"/>
      <c r="T517" s="493"/>
      <c r="U517" s="362"/>
      <c r="V517" s="362"/>
      <c r="W517" s="362"/>
      <c r="X517" s="362"/>
      <c r="Y517" s="362"/>
      <c r="Z517" s="362"/>
      <c r="AA517" s="362"/>
      <c r="AB517" s="362"/>
      <c r="AC517" s="362"/>
      <c r="AD517" s="362"/>
      <c r="AE517" s="362"/>
      <c r="AF517" s="362"/>
      <c r="AG517" s="362"/>
      <c r="AH517" s="362"/>
      <c r="AI517" s="362"/>
      <c r="AJ517" s="362"/>
      <c r="AK517" s="362"/>
    </row>
    <row r="518" spans="1:37" ht="12.75" customHeight="1" x14ac:dyDescent="0.25">
      <c r="A518" s="362"/>
      <c r="B518" s="468"/>
      <c r="C518" s="362"/>
      <c r="D518" s="362"/>
      <c r="E518" s="362"/>
      <c r="F518" s="373"/>
      <c r="G518" s="362"/>
      <c r="H518" s="362"/>
      <c r="I518" s="362"/>
      <c r="J518" s="362"/>
      <c r="K518" s="362"/>
      <c r="L518" s="362"/>
      <c r="M518" s="362"/>
      <c r="N518" s="362"/>
      <c r="O518" s="362"/>
      <c r="P518" s="362"/>
      <c r="Q518" s="362"/>
      <c r="R518" s="362"/>
      <c r="S518" s="362"/>
      <c r="T518" s="493"/>
      <c r="U518" s="362"/>
      <c r="V518" s="362"/>
      <c r="W518" s="362"/>
      <c r="X518" s="362"/>
      <c r="Y518" s="362"/>
      <c r="Z518" s="362"/>
      <c r="AA518" s="362"/>
      <c r="AB518" s="362"/>
      <c r="AC518" s="362"/>
      <c r="AD518" s="362"/>
      <c r="AE518" s="362"/>
      <c r="AF518" s="362"/>
      <c r="AG518" s="362"/>
      <c r="AH518" s="362"/>
      <c r="AI518" s="362"/>
      <c r="AJ518" s="362"/>
      <c r="AK518" s="362"/>
    </row>
    <row r="519" spans="1:37" ht="12.75" customHeight="1" x14ac:dyDescent="0.25">
      <c r="A519" s="362"/>
      <c r="B519" s="468"/>
      <c r="C519" s="362"/>
      <c r="D519" s="362"/>
      <c r="E519" s="362"/>
      <c r="F519" s="373"/>
      <c r="G519" s="362"/>
      <c r="H519" s="362"/>
      <c r="I519" s="362"/>
      <c r="J519" s="362"/>
      <c r="K519" s="362"/>
      <c r="L519" s="362"/>
      <c r="M519" s="362"/>
      <c r="N519" s="362"/>
      <c r="O519" s="362"/>
      <c r="P519" s="362"/>
      <c r="Q519" s="362"/>
      <c r="R519" s="362"/>
      <c r="S519" s="362"/>
      <c r="T519" s="493"/>
      <c r="U519" s="362"/>
      <c r="V519" s="362"/>
      <c r="W519" s="362"/>
      <c r="X519" s="362"/>
      <c r="Y519" s="362"/>
      <c r="Z519" s="362"/>
      <c r="AA519" s="362"/>
      <c r="AB519" s="362"/>
      <c r="AC519" s="362"/>
      <c r="AD519" s="362"/>
      <c r="AE519" s="362"/>
      <c r="AF519" s="362"/>
      <c r="AG519" s="362"/>
      <c r="AH519" s="362"/>
      <c r="AI519" s="362"/>
      <c r="AJ519" s="362"/>
      <c r="AK519" s="362"/>
    </row>
    <row r="520" spans="1:37" ht="12.75" customHeight="1" x14ac:dyDescent="0.25">
      <c r="A520" s="362"/>
      <c r="B520" s="468"/>
      <c r="C520" s="362"/>
      <c r="D520" s="362"/>
      <c r="E520" s="362"/>
      <c r="F520" s="373"/>
      <c r="G520" s="362"/>
      <c r="H520" s="362"/>
      <c r="I520" s="362"/>
      <c r="J520" s="362"/>
      <c r="K520" s="362"/>
      <c r="L520" s="362"/>
      <c r="M520" s="362"/>
      <c r="N520" s="362"/>
      <c r="O520" s="362"/>
      <c r="P520" s="362"/>
      <c r="Q520" s="362"/>
      <c r="R520" s="362"/>
      <c r="S520" s="362"/>
      <c r="T520" s="493"/>
      <c r="U520" s="362"/>
      <c r="V520" s="362"/>
      <c r="W520" s="362"/>
      <c r="X520" s="362"/>
      <c r="Y520" s="362"/>
      <c r="Z520" s="362"/>
      <c r="AA520" s="362"/>
      <c r="AB520" s="362"/>
      <c r="AC520" s="362"/>
      <c r="AD520" s="362"/>
      <c r="AE520" s="362"/>
      <c r="AF520" s="362"/>
      <c r="AG520" s="362"/>
      <c r="AH520" s="362"/>
      <c r="AI520" s="362"/>
      <c r="AJ520" s="362"/>
      <c r="AK520" s="362"/>
    </row>
    <row r="521" spans="1:37" ht="12.75" customHeight="1" x14ac:dyDescent="0.25">
      <c r="A521" s="362"/>
      <c r="B521" s="468"/>
      <c r="C521" s="362"/>
      <c r="D521" s="362"/>
      <c r="E521" s="362"/>
      <c r="F521" s="373"/>
      <c r="G521" s="362"/>
      <c r="H521" s="362"/>
      <c r="I521" s="362"/>
      <c r="J521" s="362"/>
      <c r="K521" s="362"/>
      <c r="L521" s="362"/>
      <c r="M521" s="362"/>
      <c r="N521" s="362"/>
      <c r="O521" s="362"/>
      <c r="P521" s="362"/>
      <c r="Q521" s="362"/>
      <c r="R521" s="362"/>
      <c r="S521" s="362"/>
      <c r="T521" s="493"/>
      <c r="U521" s="362"/>
      <c r="V521" s="362"/>
      <c r="W521" s="362"/>
      <c r="X521" s="362"/>
      <c r="Y521" s="362"/>
      <c r="Z521" s="362"/>
      <c r="AA521" s="362"/>
      <c r="AB521" s="362"/>
      <c r="AC521" s="362"/>
      <c r="AD521" s="362"/>
      <c r="AE521" s="362"/>
      <c r="AF521" s="362"/>
      <c r="AG521" s="362"/>
      <c r="AH521" s="362"/>
      <c r="AI521" s="362"/>
      <c r="AJ521" s="362"/>
      <c r="AK521" s="362"/>
    </row>
    <row r="522" spans="1:37" ht="12.75" customHeight="1" x14ac:dyDescent="0.25">
      <c r="A522" s="362"/>
      <c r="B522" s="468"/>
      <c r="C522" s="362"/>
      <c r="D522" s="362"/>
      <c r="E522" s="362"/>
      <c r="F522" s="373"/>
      <c r="G522" s="362"/>
      <c r="H522" s="362"/>
      <c r="I522" s="362"/>
      <c r="J522" s="362"/>
      <c r="K522" s="362"/>
      <c r="L522" s="362"/>
      <c r="M522" s="362"/>
      <c r="N522" s="362"/>
      <c r="O522" s="362"/>
      <c r="P522" s="362"/>
      <c r="Q522" s="362"/>
      <c r="R522" s="362"/>
      <c r="S522" s="362"/>
      <c r="T522" s="493"/>
      <c r="U522" s="362"/>
      <c r="V522" s="362"/>
      <c r="W522" s="362"/>
      <c r="X522" s="362"/>
      <c r="Y522" s="362"/>
      <c r="Z522" s="362"/>
      <c r="AA522" s="362"/>
      <c r="AB522" s="362"/>
      <c r="AC522" s="362"/>
      <c r="AD522" s="362"/>
      <c r="AE522" s="362"/>
      <c r="AF522" s="362"/>
      <c r="AG522" s="362"/>
      <c r="AH522" s="362"/>
      <c r="AI522" s="362"/>
      <c r="AJ522" s="362"/>
      <c r="AK522" s="362"/>
    </row>
    <row r="523" spans="1:37" ht="12.75" customHeight="1" x14ac:dyDescent="0.25">
      <c r="A523" s="362"/>
      <c r="B523" s="468"/>
      <c r="C523" s="362"/>
      <c r="D523" s="362"/>
      <c r="E523" s="362"/>
      <c r="F523" s="373"/>
      <c r="G523" s="362"/>
      <c r="H523" s="362"/>
      <c r="I523" s="362"/>
      <c r="J523" s="362"/>
      <c r="K523" s="362"/>
      <c r="L523" s="362"/>
      <c r="M523" s="362"/>
      <c r="N523" s="362"/>
      <c r="O523" s="362"/>
      <c r="P523" s="362"/>
      <c r="Q523" s="362"/>
      <c r="R523" s="362"/>
      <c r="S523" s="362"/>
      <c r="T523" s="493"/>
      <c r="U523" s="362"/>
      <c r="V523" s="362"/>
      <c r="W523" s="362"/>
      <c r="X523" s="362"/>
      <c r="Y523" s="362"/>
      <c r="Z523" s="362"/>
      <c r="AA523" s="362"/>
      <c r="AB523" s="362"/>
      <c r="AC523" s="362"/>
      <c r="AD523" s="362"/>
      <c r="AE523" s="362"/>
      <c r="AF523" s="362"/>
      <c r="AG523" s="362"/>
      <c r="AH523" s="362"/>
      <c r="AI523" s="362"/>
      <c r="AJ523" s="362"/>
      <c r="AK523" s="362"/>
    </row>
    <row r="524" spans="1:37" ht="12.75" customHeight="1" x14ac:dyDescent="0.25">
      <c r="A524" s="362"/>
      <c r="B524" s="468"/>
      <c r="C524" s="362"/>
      <c r="D524" s="362"/>
      <c r="E524" s="362"/>
      <c r="F524" s="373"/>
      <c r="G524" s="362"/>
      <c r="H524" s="362"/>
      <c r="I524" s="362"/>
      <c r="J524" s="362"/>
      <c r="K524" s="362"/>
      <c r="L524" s="362"/>
      <c r="M524" s="362"/>
      <c r="N524" s="362"/>
      <c r="O524" s="362"/>
      <c r="P524" s="362"/>
      <c r="Q524" s="362"/>
      <c r="R524" s="362"/>
      <c r="S524" s="362"/>
      <c r="T524" s="493"/>
      <c r="U524" s="362"/>
      <c r="V524" s="362"/>
      <c r="W524" s="362"/>
      <c r="X524" s="362"/>
      <c r="Y524" s="362"/>
      <c r="Z524" s="362"/>
      <c r="AA524" s="362"/>
      <c r="AB524" s="362"/>
      <c r="AC524" s="362"/>
      <c r="AD524" s="362"/>
      <c r="AE524" s="362"/>
      <c r="AF524" s="362"/>
      <c r="AG524" s="362"/>
      <c r="AH524" s="362"/>
      <c r="AI524" s="362"/>
      <c r="AJ524" s="362"/>
      <c r="AK524" s="362"/>
    </row>
    <row r="525" spans="1:37" ht="12.75" customHeight="1" x14ac:dyDescent="0.25">
      <c r="A525" s="362"/>
      <c r="B525" s="468"/>
      <c r="C525" s="362"/>
      <c r="D525" s="362"/>
      <c r="E525" s="362"/>
      <c r="F525" s="373"/>
      <c r="G525" s="362"/>
      <c r="H525" s="362"/>
      <c r="I525" s="362"/>
      <c r="J525" s="362"/>
      <c r="K525" s="362"/>
      <c r="L525" s="362"/>
      <c r="M525" s="362"/>
      <c r="N525" s="362"/>
      <c r="O525" s="362"/>
      <c r="P525" s="362"/>
      <c r="Q525" s="362"/>
      <c r="R525" s="362"/>
      <c r="S525" s="362"/>
      <c r="T525" s="493"/>
      <c r="U525" s="362"/>
      <c r="V525" s="362"/>
      <c r="W525" s="362"/>
      <c r="X525" s="362"/>
      <c r="Y525" s="362"/>
      <c r="Z525" s="362"/>
      <c r="AA525" s="362"/>
      <c r="AB525" s="362"/>
      <c r="AC525" s="362"/>
      <c r="AD525" s="362"/>
      <c r="AE525" s="362"/>
      <c r="AF525" s="362"/>
      <c r="AG525" s="362"/>
      <c r="AH525" s="362"/>
      <c r="AI525" s="362"/>
      <c r="AJ525" s="362"/>
      <c r="AK525" s="362"/>
    </row>
    <row r="526" spans="1:37" ht="12.75" customHeight="1" x14ac:dyDescent="0.25">
      <c r="A526" s="362"/>
      <c r="B526" s="468"/>
      <c r="C526" s="362"/>
      <c r="D526" s="362"/>
      <c r="E526" s="362"/>
      <c r="F526" s="373"/>
      <c r="G526" s="362"/>
      <c r="H526" s="362"/>
      <c r="I526" s="362"/>
      <c r="J526" s="362"/>
      <c r="K526" s="362"/>
      <c r="L526" s="362"/>
      <c r="M526" s="362"/>
      <c r="N526" s="362"/>
      <c r="O526" s="362"/>
      <c r="P526" s="362"/>
      <c r="Q526" s="362"/>
      <c r="R526" s="362"/>
      <c r="S526" s="362"/>
      <c r="T526" s="493"/>
      <c r="U526" s="362"/>
      <c r="V526" s="362"/>
      <c r="W526" s="362"/>
      <c r="X526" s="362"/>
      <c r="Y526" s="362"/>
      <c r="Z526" s="362"/>
      <c r="AA526" s="362"/>
      <c r="AB526" s="362"/>
      <c r="AC526" s="362"/>
      <c r="AD526" s="362"/>
      <c r="AE526" s="362"/>
      <c r="AF526" s="362"/>
      <c r="AG526" s="362"/>
      <c r="AH526" s="362"/>
      <c r="AI526" s="362"/>
      <c r="AJ526" s="362"/>
      <c r="AK526" s="362"/>
    </row>
    <row r="527" spans="1:37" ht="12.75" customHeight="1" x14ac:dyDescent="0.25">
      <c r="A527" s="362"/>
      <c r="B527" s="468"/>
      <c r="C527" s="362"/>
      <c r="D527" s="362"/>
      <c r="E527" s="362"/>
      <c r="F527" s="373"/>
      <c r="G527" s="362"/>
      <c r="H527" s="362"/>
      <c r="I527" s="362"/>
      <c r="J527" s="362"/>
      <c r="K527" s="362"/>
      <c r="L527" s="362"/>
      <c r="M527" s="362"/>
      <c r="N527" s="362"/>
      <c r="O527" s="362"/>
      <c r="P527" s="362"/>
      <c r="Q527" s="362"/>
      <c r="R527" s="362"/>
      <c r="S527" s="362"/>
      <c r="T527" s="493"/>
      <c r="U527" s="362"/>
      <c r="V527" s="362"/>
      <c r="W527" s="362"/>
      <c r="X527" s="362"/>
      <c r="Y527" s="362"/>
      <c r="Z527" s="362"/>
      <c r="AA527" s="362"/>
      <c r="AB527" s="362"/>
      <c r="AC527" s="362"/>
      <c r="AD527" s="362"/>
      <c r="AE527" s="362"/>
      <c r="AF527" s="362"/>
      <c r="AG527" s="362"/>
      <c r="AH527" s="362"/>
      <c r="AI527" s="362"/>
      <c r="AJ527" s="362"/>
      <c r="AK527" s="362"/>
    </row>
    <row r="528" spans="1:37" ht="12.75" customHeight="1" x14ac:dyDescent="0.25">
      <c r="A528" s="362"/>
      <c r="B528" s="468"/>
      <c r="C528" s="362"/>
      <c r="D528" s="362"/>
      <c r="E528" s="362"/>
      <c r="F528" s="373"/>
      <c r="G528" s="362"/>
      <c r="H528" s="362"/>
      <c r="I528" s="362"/>
      <c r="J528" s="362"/>
      <c r="K528" s="362"/>
      <c r="L528" s="362"/>
      <c r="M528" s="362"/>
      <c r="N528" s="362"/>
      <c r="O528" s="362"/>
      <c r="P528" s="362"/>
      <c r="Q528" s="362"/>
      <c r="R528" s="362"/>
      <c r="S528" s="362"/>
      <c r="T528" s="493"/>
      <c r="U528" s="362"/>
      <c r="V528" s="362"/>
      <c r="W528" s="362"/>
      <c r="X528" s="362"/>
      <c r="Y528" s="362"/>
      <c r="Z528" s="362"/>
      <c r="AA528" s="362"/>
      <c r="AB528" s="362"/>
      <c r="AC528" s="362"/>
      <c r="AD528" s="362"/>
      <c r="AE528" s="362"/>
      <c r="AF528" s="362"/>
      <c r="AG528" s="362"/>
      <c r="AH528" s="362"/>
      <c r="AI528" s="362"/>
      <c r="AJ528" s="362"/>
      <c r="AK528" s="362"/>
    </row>
    <row r="529" spans="1:37" ht="12.75" customHeight="1" x14ac:dyDescent="0.25">
      <c r="A529" s="362"/>
      <c r="B529" s="468"/>
      <c r="C529" s="362"/>
      <c r="D529" s="362"/>
      <c r="E529" s="362"/>
      <c r="F529" s="373"/>
      <c r="G529" s="362"/>
      <c r="H529" s="362"/>
      <c r="I529" s="362"/>
      <c r="J529" s="362"/>
      <c r="K529" s="362"/>
      <c r="L529" s="362"/>
      <c r="M529" s="362"/>
      <c r="N529" s="362"/>
      <c r="O529" s="362"/>
      <c r="P529" s="362"/>
      <c r="Q529" s="362"/>
      <c r="R529" s="362"/>
      <c r="S529" s="362"/>
      <c r="T529" s="493"/>
      <c r="U529" s="362"/>
      <c r="V529" s="362"/>
      <c r="W529" s="362"/>
      <c r="X529" s="362"/>
      <c r="Y529" s="362"/>
      <c r="Z529" s="362"/>
      <c r="AA529" s="362"/>
      <c r="AB529" s="362"/>
      <c r="AC529" s="362"/>
      <c r="AD529" s="362"/>
      <c r="AE529" s="362"/>
      <c r="AF529" s="362"/>
      <c r="AG529" s="362"/>
      <c r="AH529" s="362"/>
      <c r="AI529" s="362"/>
      <c r="AJ529" s="362"/>
      <c r="AK529" s="362"/>
    </row>
    <row r="530" spans="1:37" ht="12.75" customHeight="1" x14ac:dyDescent="0.25">
      <c r="A530" s="362"/>
      <c r="B530" s="468"/>
      <c r="C530" s="362"/>
      <c r="D530" s="362"/>
      <c r="E530" s="362"/>
      <c r="F530" s="373"/>
      <c r="G530" s="362"/>
      <c r="H530" s="362"/>
      <c r="I530" s="362"/>
      <c r="J530" s="362"/>
      <c r="K530" s="362"/>
      <c r="L530" s="362"/>
      <c r="M530" s="362"/>
      <c r="N530" s="362"/>
      <c r="O530" s="362"/>
      <c r="P530" s="362"/>
      <c r="Q530" s="362"/>
      <c r="R530" s="362"/>
      <c r="S530" s="362"/>
      <c r="T530" s="493"/>
      <c r="U530" s="362"/>
      <c r="V530" s="362"/>
      <c r="W530" s="362"/>
      <c r="X530" s="362"/>
      <c r="Y530" s="362"/>
      <c r="Z530" s="362"/>
      <c r="AA530" s="362"/>
      <c r="AB530" s="362"/>
      <c r="AC530" s="362"/>
      <c r="AD530" s="362"/>
      <c r="AE530" s="362"/>
      <c r="AF530" s="362"/>
      <c r="AG530" s="362"/>
      <c r="AH530" s="362"/>
      <c r="AI530" s="362"/>
      <c r="AJ530" s="362"/>
      <c r="AK530" s="362"/>
    </row>
    <row r="531" spans="1:37" ht="12.75" customHeight="1" x14ac:dyDescent="0.25">
      <c r="A531" s="362"/>
      <c r="B531" s="468"/>
      <c r="C531" s="362"/>
      <c r="D531" s="362"/>
      <c r="E531" s="362"/>
      <c r="F531" s="373"/>
      <c r="G531" s="362"/>
      <c r="H531" s="362"/>
      <c r="I531" s="362"/>
      <c r="J531" s="362"/>
      <c r="K531" s="362"/>
      <c r="L531" s="362"/>
      <c r="M531" s="362"/>
      <c r="N531" s="362"/>
      <c r="O531" s="362"/>
      <c r="P531" s="362"/>
      <c r="Q531" s="362"/>
      <c r="R531" s="362"/>
      <c r="S531" s="362"/>
      <c r="T531" s="493"/>
      <c r="U531" s="362"/>
      <c r="V531" s="362"/>
      <c r="W531" s="362"/>
      <c r="X531" s="362"/>
      <c r="Y531" s="362"/>
      <c r="Z531" s="362"/>
      <c r="AA531" s="362"/>
      <c r="AB531" s="362"/>
      <c r="AC531" s="362"/>
      <c r="AD531" s="362"/>
      <c r="AE531" s="362"/>
      <c r="AF531" s="362"/>
      <c r="AG531" s="362"/>
      <c r="AH531" s="362"/>
      <c r="AI531" s="362"/>
      <c r="AJ531" s="362"/>
      <c r="AK531" s="362"/>
    </row>
    <row r="532" spans="1:37" ht="12.75" customHeight="1" x14ac:dyDescent="0.25">
      <c r="A532" s="362"/>
      <c r="B532" s="468"/>
      <c r="C532" s="362"/>
      <c r="D532" s="362"/>
      <c r="E532" s="362"/>
      <c r="F532" s="373"/>
      <c r="G532" s="362"/>
      <c r="H532" s="362"/>
      <c r="I532" s="362"/>
      <c r="J532" s="362"/>
      <c r="K532" s="362"/>
      <c r="L532" s="362"/>
      <c r="M532" s="362"/>
      <c r="N532" s="362"/>
      <c r="O532" s="362"/>
      <c r="P532" s="362"/>
      <c r="Q532" s="362"/>
      <c r="R532" s="362"/>
      <c r="S532" s="362"/>
      <c r="T532" s="493"/>
      <c r="U532" s="362"/>
      <c r="V532" s="362"/>
      <c r="W532" s="362"/>
      <c r="X532" s="362"/>
      <c r="Y532" s="362"/>
      <c r="Z532" s="362"/>
      <c r="AA532" s="362"/>
      <c r="AB532" s="362"/>
      <c r="AC532" s="362"/>
      <c r="AD532" s="362"/>
      <c r="AE532" s="362"/>
      <c r="AF532" s="362"/>
      <c r="AG532" s="362"/>
      <c r="AH532" s="362"/>
      <c r="AI532" s="362"/>
      <c r="AJ532" s="362"/>
      <c r="AK532" s="362"/>
    </row>
    <row r="533" spans="1:37" ht="12.75" customHeight="1" x14ac:dyDescent="0.25">
      <c r="A533" s="362"/>
      <c r="B533" s="468"/>
      <c r="C533" s="362"/>
      <c r="D533" s="362"/>
      <c r="E533" s="362"/>
      <c r="F533" s="373"/>
      <c r="G533" s="362"/>
      <c r="H533" s="362"/>
      <c r="I533" s="362"/>
      <c r="J533" s="362"/>
      <c r="K533" s="362"/>
      <c r="L533" s="362"/>
      <c r="M533" s="362"/>
      <c r="N533" s="362"/>
      <c r="O533" s="362"/>
      <c r="P533" s="362"/>
      <c r="Q533" s="362"/>
      <c r="R533" s="362"/>
      <c r="S533" s="362"/>
      <c r="T533" s="493"/>
      <c r="U533" s="362"/>
      <c r="V533" s="362"/>
      <c r="W533" s="362"/>
      <c r="X533" s="362"/>
      <c r="Y533" s="362"/>
      <c r="Z533" s="362"/>
      <c r="AA533" s="362"/>
      <c r="AB533" s="362"/>
      <c r="AC533" s="362"/>
      <c r="AD533" s="362"/>
      <c r="AE533" s="362"/>
      <c r="AF533" s="362"/>
      <c r="AG533" s="362"/>
      <c r="AH533" s="362"/>
      <c r="AI533" s="362"/>
      <c r="AJ533" s="362"/>
      <c r="AK533" s="362"/>
    </row>
    <row r="534" spans="1:37" ht="12.75" customHeight="1" x14ac:dyDescent="0.25">
      <c r="A534" s="362"/>
      <c r="B534" s="468"/>
      <c r="C534" s="362"/>
      <c r="D534" s="362"/>
      <c r="E534" s="362"/>
      <c r="F534" s="373"/>
      <c r="G534" s="362"/>
      <c r="H534" s="362"/>
      <c r="I534" s="362"/>
      <c r="J534" s="362"/>
      <c r="K534" s="362"/>
      <c r="L534" s="362"/>
      <c r="M534" s="362"/>
      <c r="N534" s="362"/>
      <c r="O534" s="362"/>
      <c r="P534" s="362"/>
      <c r="Q534" s="362"/>
      <c r="R534" s="362"/>
      <c r="S534" s="362"/>
      <c r="T534" s="493"/>
      <c r="U534" s="362"/>
      <c r="V534" s="362"/>
      <c r="W534" s="362"/>
      <c r="X534" s="362"/>
      <c r="Y534" s="362"/>
      <c r="Z534" s="362"/>
      <c r="AA534" s="362"/>
      <c r="AB534" s="362"/>
      <c r="AC534" s="362"/>
      <c r="AD534" s="362"/>
      <c r="AE534" s="362"/>
      <c r="AF534" s="362"/>
      <c r="AG534" s="362"/>
      <c r="AH534" s="362"/>
      <c r="AI534" s="362"/>
      <c r="AJ534" s="362"/>
      <c r="AK534" s="362"/>
    </row>
    <row r="535" spans="1:37" ht="12.75" customHeight="1" x14ac:dyDescent="0.25">
      <c r="A535" s="362"/>
      <c r="B535" s="468"/>
      <c r="C535" s="362"/>
      <c r="D535" s="362"/>
      <c r="E535" s="362"/>
      <c r="F535" s="373"/>
      <c r="G535" s="362"/>
      <c r="H535" s="362"/>
      <c r="I535" s="362"/>
      <c r="J535" s="362"/>
      <c r="K535" s="362"/>
      <c r="L535" s="362"/>
      <c r="M535" s="362"/>
      <c r="N535" s="362"/>
      <c r="O535" s="362"/>
      <c r="P535" s="362"/>
      <c r="Q535" s="362"/>
      <c r="R535" s="362"/>
      <c r="S535" s="362"/>
      <c r="T535" s="493"/>
      <c r="U535" s="362"/>
      <c r="V535" s="362"/>
      <c r="W535" s="362"/>
      <c r="X535" s="362"/>
      <c r="Y535" s="362"/>
      <c r="Z535" s="362"/>
      <c r="AA535" s="362"/>
      <c r="AB535" s="362"/>
      <c r="AC535" s="362"/>
      <c r="AD535" s="362"/>
      <c r="AE535" s="362"/>
      <c r="AF535" s="362"/>
      <c r="AG535" s="362"/>
      <c r="AH535" s="362"/>
      <c r="AI535" s="362"/>
      <c r="AJ535" s="362"/>
      <c r="AK535" s="362"/>
    </row>
    <row r="536" spans="1:37" ht="12.75" customHeight="1" x14ac:dyDescent="0.25">
      <c r="A536" s="362"/>
      <c r="B536" s="468"/>
      <c r="C536" s="362"/>
      <c r="D536" s="362"/>
      <c r="E536" s="362"/>
      <c r="F536" s="373"/>
      <c r="G536" s="362"/>
      <c r="H536" s="362"/>
      <c r="I536" s="362"/>
      <c r="J536" s="362"/>
      <c r="K536" s="362"/>
      <c r="L536" s="362"/>
      <c r="M536" s="362"/>
      <c r="N536" s="362"/>
      <c r="O536" s="362"/>
      <c r="P536" s="362"/>
      <c r="Q536" s="362"/>
      <c r="R536" s="362"/>
      <c r="S536" s="362"/>
      <c r="T536" s="493"/>
      <c r="U536" s="362"/>
      <c r="V536" s="362"/>
      <c r="W536" s="362"/>
      <c r="X536" s="362"/>
      <c r="Y536" s="362"/>
      <c r="Z536" s="362"/>
      <c r="AA536" s="362"/>
      <c r="AB536" s="362"/>
      <c r="AC536" s="362"/>
      <c r="AD536" s="362"/>
      <c r="AE536" s="362"/>
      <c r="AF536" s="362"/>
      <c r="AG536" s="362"/>
      <c r="AH536" s="362"/>
      <c r="AI536" s="362"/>
      <c r="AJ536" s="362"/>
      <c r="AK536" s="362"/>
    </row>
    <row r="537" spans="1:37" ht="12.75" customHeight="1" x14ac:dyDescent="0.25">
      <c r="A537" s="362"/>
      <c r="B537" s="468"/>
      <c r="C537" s="362"/>
      <c r="D537" s="362"/>
      <c r="E537" s="362"/>
      <c r="F537" s="373"/>
      <c r="G537" s="362"/>
      <c r="H537" s="362"/>
      <c r="I537" s="362"/>
      <c r="J537" s="362"/>
      <c r="K537" s="362"/>
      <c r="L537" s="362"/>
      <c r="M537" s="362"/>
      <c r="N537" s="362"/>
      <c r="O537" s="362"/>
      <c r="P537" s="362"/>
      <c r="Q537" s="362"/>
      <c r="R537" s="362"/>
      <c r="S537" s="362"/>
      <c r="T537" s="493"/>
      <c r="U537" s="362"/>
      <c r="V537" s="362"/>
      <c r="W537" s="362"/>
      <c r="X537" s="362"/>
      <c r="Y537" s="362"/>
      <c r="Z537" s="362"/>
      <c r="AA537" s="362"/>
      <c r="AB537" s="362"/>
      <c r="AC537" s="362"/>
      <c r="AD537" s="362"/>
      <c r="AE537" s="362"/>
      <c r="AF537" s="362"/>
      <c r="AG537" s="362"/>
      <c r="AH537" s="362"/>
      <c r="AI537" s="362"/>
      <c r="AJ537" s="362"/>
      <c r="AK537" s="362"/>
    </row>
    <row r="538" spans="1:37" ht="12.75" customHeight="1" x14ac:dyDescent="0.25">
      <c r="A538" s="362"/>
      <c r="B538" s="468"/>
      <c r="C538" s="362"/>
      <c r="D538" s="362"/>
      <c r="E538" s="362"/>
      <c r="F538" s="373"/>
      <c r="G538" s="362"/>
      <c r="H538" s="362"/>
      <c r="I538" s="362"/>
      <c r="J538" s="362"/>
      <c r="K538" s="362"/>
      <c r="L538" s="362"/>
      <c r="M538" s="362"/>
      <c r="N538" s="362"/>
      <c r="O538" s="362"/>
      <c r="P538" s="362"/>
      <c r="Q538" s="362"/>
      <c r="R538" s="362"/>
      <c r="S538" s="362"/>
      <c r="T538" s="493"/>
      <c r="U538" s="362"/>
      <c r="V538" s="362"/>
      <c r="W538" s="362"/>
      <c r="X538" s="362"/>
      <c r="Y538" s="362"/>
      <c r="Z538" s="362"/>
      <c r="AA538" s="362"/>
      <c r="AB538" s="362"/>
      <c r="AC538" s="362"/>
      <c r="AD538" s="362"/>
      <c r="AE538" s="362"/>
      <c r="AF538" s="362"/>
      <c r="AG538" s="362"/>
      <c r="AH538" s="362"/>
      <c r="AI538" s="362"/>
      <c r="AJ538" s="362"/>
      <c r="AK538" s="362"/>
    </row>
    <row r="539" spans="1:37" ht="12.75" customHeight="1" x14ac:dyDescent="0.25">
      <c r="A539" s="362"/>
      <c r="B539" s="468"/>
      <c r="C539" s="362"/>
      <c r="D539" s="362"/>
      <c r="E539" s="362"/>
      <c r="F539" s="373"/>
      <c r="G539" s="362"/>
      <c r="H539" s="362"/>
      <c r="I539" s="362"/>
      <c r="J539" s="362"/>
      <c r="K539" s="362"/>
      <c r="L539" s="362"/>
      <c r="M539" s="362"/>
      <c r="N539" s="362"/>
      <c r="O539" s="362"/>
      <c r="P539" s="362"/>
      <c r="Q539" s="362"/>
      <c r="R539" s="362"/>
      <c r="S539" s="362"/>
      <c r="T539" s="493"/>
      <c r="U539" s="362"/>
      <c r="V539" s="362"/>
      <c r="W539" s="362"/>
      <c r="X539" s="362"/>
      <c r="Y539" s="362"/>
      <c r="Z539" s="362"/>
      <c r="AA539" s="362"/>
      <c r="AB539" s="362"/>
      <c r="AC539" s="362"/>
      <c r="AD539" s="362"/>
      <c r="AE539" s="362"/>
      <c r="AF539" s="362"/>
      <c r="AG539" s="362"/>
      <c r="AH539" s="362"/>
      <c r="AI539" s="362"/>
      <c r="AJ539" s="362"/>
      <c r="AK539" s="362"/>
    </row>
    <row r="540" spans="1:37" ht="12.75" customHeight="1" x14ac:dyDescent="0.25">
      <c r="A540" s="362"/>
      <c r="B540" s="468"/>
      <c r="C540" s="362"/>
      <c r="D540" s="362"/>
      <c r="E540" s="362"/>
      <c r="F540" s="373"/>
      <c r="G540" s="362"/>
      <c r="H540" s="362"/>
      <c r="I540" s="362"/>
      <c r="J540" s="362"/>
      <c r="K540" s="362"/>
      <c r="L540" s="362"/>
      <c r="M540" s="362"/>
      <c r="N540" s="362"/>
      <c r="O540" s="362"/>
      <c r="P540" s="362"/>
      <c r="Q540" s="362"/>
      <c r="R540" s="362"/>
      <c r="S540" s="362"/>
      <c r="T540" s="493"/>
      <c r="U540" s="362"/>
      <c r="V540" s="362"/>
      <c r="W540" s="362"/>
      <c r="X540" s="362"/>
      <c r="Y540" s="362"/>
      <c r="Z540" s="362"/>
      <c r="AA540" s="362"/>
      <c r="AB540" s="362"/>
      <c r="AC540" s="362"/>
      <c r="AD540" s="362"/>
      <c r="AE540" s="362"/>
      <c r="AF540" s="362"/>
      <c r="AG540" s="362"/>
      <c r="AH540" s="362"/>
      <c r="AI540" s="362"/>
      <c r="AJ540" s="362"/>
      <c r="AK540" s="362"/>
    </row>
    <row r="541" spans="1:37" ht="12.75" customHeight="1" x14ac:dyDescent="0.25">
      <c r="A541" s="362"/>
      <c r="B541" s="468"/>
      <c r="C541" s="362"/>
      <c r="D541" s="362"/>
      <c r="E541" s="362"/>
      <c r="F541" s="373"/>
      <c r="G541" s="362"/>
      <c r="H541" s="362"/>
      <c r="I541" s="362"/>
      <c r="J541" s="362"/>
      <c r="K541" s="362"/>
      <c r="L541" s="362"/>
      <c r="M541" s="362"/>
      <c r="N541" s="362"/>
      <c r="O541" s="362"/>
      <c r="P541" s="362"/>
      <c r="Q541" s="362"/>
      <c r="R541" s="362"/>
      <c r="S541" s="362"/>
      <c r="T541" s="493"/>
      <c r="U541" s="362"/>
      <c r="V541" s="362"/>
      <c r="W541" s="362"/>
      <c r="X541" s="362"/>
      <c r="Y541" s="362"/>
      <c r="Z541" s="362"/>
      <c r="AA541" s="362"/>
      <c r="AB541" s="362"/>
      <c r="AC541" s="362"/>
      <c r="AD541" s="362"/>
      <c r="AE541" s="362"/>
      <c r="AF541" s="362"/>
      <c r="AG541" s="362"/>
      <c r="AH541" s="362"/>
      <c r="AI541" s="362"/>
      <c r="AJ541" s="362"/>
      <c r="AK541" s="362"/>
    </row>
    <row r="542" spans="1:37" ht="12.75" customHeight="1" x14ac:dyDescent="0.25">
      <c r="A542" s="362"/>
      <c r="B542" s="468"/>
      <c r="C542" s="362"/>
      <c r="D542" s="362"/>
      <c r="E542" s="362"/>
      <c r="F542" s="373"/>
      <c r="G542" s="362"/>
      <c r="H542" s="362"/>
      <c r="I542" s="362"/>
      <c r="J542" s="362"/>
      <c r="K542" s="362"/>
      <c r="L542" s="362"/>
      <c r="M542" s="362"/>
      <c r="N542" s="362"/>
      <c r="O542" s="362"/>
      <c r="P542" s="362"/>
      <c r="Q542" s="362"/>
      <c r="R542" s="362"/>
      <c r="S542" s="362"/>
      <c r="T542" s="493"/>
      <c r="U542" s="362"/>
      <c r="V542" s="362"/>
      <c r="W542" s="362"/>
      <c r="X542" s="362"/>
      <c r="Y542" s="362"/>
      <c r="Z542" s="362"/>
      <c r="AA542" s="362"/>
      <c r="AB542" s="362"/>
      <c r="AC542" s="362"/>
      <c r="AD542" s="362"/>
      <c r="AE542" s="362"/>
      <c r="AF542" s="362"/>
      <c r="AG542" s="362"/>
      <c r="AH542" s="362"/>
      <c r="AI542" s="362"/>
      <c r="AJ542" s="362"/>
      <c r="AK542" s="362"/>
    </row>
    <row r="543" spans="1:37" ht="12.75" customHeight="1" x14ac:dyDescent="0.25">
      <c r="A543" s="362"/>
      <c r="B543" s="468"/>
      <c r="C543" s="362"/>
      <c r="D543" s="362"/>
      <c r="E543" s="362"/>
      <c r="F543" s="373"/>
      <c r="G543" s="362"/>
      <c r="H543" s="362"/>
      <c r="I543" s="362"/>
      <c r="J543" s="362"/>
      <c r="K543" s="362"/>
      <c r="L543" s="362"/>
      <c r="M543" s="362"/>
      <c r="N543" s="362"/>
      <c r="O543" s="362"/>
      <c r="P543" s="362"/>
      <c r="Q543" s="362"/>
      <c r="R543" s="362"/>
      <c r="S543" s="362"/>
      <c r="T543" s="493"/>
      <c r="U543" s="362"/>
      <c r="V543" s="362"/>
      <c r="W543" s="362"/>
      <c r="X543" s="362"/>
      <c r="Y543" s="362"/>
      <c r="Z543" s="362"/>
      <c r="AA543" s="362"/>
      <c r="AB543" s="362"/>
      <c r="AC543" s="362"/>
      <c r="AD543" s="362"/>
      <c r="AE543" s="362"/>
      <c r="AF543" s="362"/>
      <c r="AG543" s="362"/>
      <c r="AH543" s="362"/>
      <c r="AI543" s="362"/>
      <c r="AJ543" s="362"/>
      <c r="AK543" s="362"/>
    </row>
    <row r="544" spans="1:37" ht="12.75" customHeight="1" x14ac:dyDescent="0.25">
      <c r="A544" s="362"/>
      <c r="B544" s="468"/>
      <c r="C544" s="362"/>
      <c r="D544" s="362"/>
      <c r="E544" s="362"/>
      <c r="F544" s="373"/>
      <c r="G544" s="362"/>
      <c r="H544" s="362"/>
      <c r="I544" s="362"/>
      <c r="J544" s="362"/>
      <c r="K544" s="362"/>
      <c r="L544" s="362"/>
      <c r="M544" s="362"/>
      <c r="N544" s="362"/>
      <c r="O544" s="362"/>
      <c r="P544" s="362"/>
      <c r="Q544" s="362"/>
      <c r="R544" s="362"/>
      <c r="S544" s="362"/>
      <c r="T544" s="493"/>
      <c r="U544" s="362"/>
      <c r="V544" s="362"/>
      <c r="W544" s="362"/>
      <c r="X544" s="362"/>
      <c r="Y544" s="362"/>
      <c r="Z544" s="362"/>
      <c r="AA544" s="362"/>
      <c r="AB544" s="362"/>
      <c r="AC544" s="362"/>
      <c r="AD544" s="362"/>
      <c r="AE544" s="362"/>
      <c r="AF544" s="362"/>
      <c r="AG544" s="362"/>
      <c r="AH544" s="362"/>
      <c r="AI544" s="362"/>
      <c r="AJ544" s="362"/>
      <c r="AK544" s="362"/>
    </row>
    <row r="545" spans="1:37" ht="12.75" customHeight="1" x14ac:dyDescent="0.25">
      <c r="A545" s="362"/>
      <c r="B545" s="468"/>
      <c r="C545" s="362"/>
      <c r="D545" s="362"/>
      <c r="E545" s="362"/>
      <c r="F545" s="373"/>
      <c r="G545" s="362"/>
      <c r="H545" s="362"/>
      <c r="I545" s="362"/>
      <c r="J545" s="362"/>
      <c r="K545" s="362"/>
      <c r="L545" s="362"/>
      <c r="M545" s="362"/>
      <c r="N545" s="362"/>
      <c r="O545" s="362"/>
      <c r="P545" s="362"/>
      <c r="Q545" s="362"/>
      <c r="R545" s="362"/>
      <c r="S545" s="362"/>
      <c r="T545" s="493"/>
      <c r="U545" s="362"/>
      <c r="V545" s="362"/>
      <c r="W545" s="362"/>
      <c r="X545" s="362"/>
      <c r="Y545" s="362"/>
      <c r="Z545" s="362"/>
      <c r="AA545" s="362"/>
      <c r="AB545" s="362"/>
      <c r="AC545" s="362"/>
      <c r="AD545" s="362"/>
      <c r="AE545" s="362"/>
      <c r="AF545" s="362"/>
      <c r="AG545" s="362"/>
      <c r="AH545" s="362"/>
      <c r="AI545" s="362"/>
      <c r="AJ545" s="362"/>
      <c r="AK545" s="362"/>
    </row>
    <row r="546" spans="1:37" ht="12.75" customHeight="1" x14ac:dyDescent="0.25">
      <c r="A546" s="362"/>
      <c r="B546" s="468"/>
      <c r="C546" s="362"/>
      <c r="D546" s="362"/>
      <c r="E546" s="362"/>
      <c r="F546" s="373"/>
      <c r="G546" s="362"/>
      <c r="H546" s="362"/>
      <c r="I546" s="362"/>
      <c r="J546" s="362"/>
      <c r="K546" s="362"/>
      <c r="L546" s="362"/>
      <c r="M546" s="362"/>
      <c r="N546" s="362"/>
      <c r="O546" s="362"/>
      <c r="P546" s="362"/>
      <c r="Q546" s="362"/>
      <c r="R546" s="362"/>
      <c r="S546" s="362"/>
      <c r="T546" s="493"/>
      <c r="U546" s="362"/>
      <c r="V546" s="362"/>
      <c r="W546" s="362"/>
      <c r="X546" s="362"/>
      <c r="Y546" s="362"/>
      <c r="Z546" s="362"/>
      <c r="AA546" s="362"/>
      <c r="AB546" s="362"/>
      <c r="AC546" s="362"/>
      <c r="AD546" s="362"/>
      <c r="AE546" s="362"/>
      <c r="AF546" s="362"/>
      <c r="AG546" s="362"/>
      <c r="AH546" s="362"/>
      <c r="AI546" s="362"/>
      <c r="AJ546" s="362"/>
      <c r="AK546" s="362"/>
    </row>
    <row r="547" spans="1:37" ht="12.75" customHeight="1" x14ac:dyDescent="0.25">
      <c r="A547" s="362"/>
      <c r="B547" s="468"/>
      <c r="C547" s="362"/>
      <c r="D547" s="362"/>
      <c r="E547" s="362"/>
      <c r="F547" s="373"/>
      <c r="G547" s="362"/>
      <c r="H547" s="362"/>
      <c r="I547" s="362"/>
      <c r="J547" s="362"/>
      <c r="K547" s="362"/>
      <c r="L547" s="362"/>
      <c r="M547" s="362"/>
      <c r="N547" s="362"/>
      <c r="O547" s="362"/>
      <c r="P547" s="362"/>
      <c r="Q547" s="362"/>
      <c r="R547" s="362"/>
      <c r="S547" s="362"/>
      <c r="T547" s="493"/>
      <c r="U547" s="362"/>
      <c r="V547" s="362"/>
      <c r="W547" s="362"/>
      <c r="X547" s="362"/>
      <c r="Y547" s="362"/>
      <c r="Z547" s="362"/>
      <c r="AA547" s="362"/>
      <c r="AB547" s="362"/>
      <c r="AC547" s="362"/>
      <c r="AD547" s="362"/>
      <c r="AE547" s="362"/>
      <c r="AF547" s="362"/>
      <c r="AG547" s="362"/>
      <c r="AH547" s="362"/>
      <c r="AI547" s="362"/>
      <c r="AJ547" s="362"/>
      <c r="AK547" s="362"/>
    </row>
    <row r="548" spans="1:37" ht="12.75" customHeight="1" x14ac:dyDescent="0.25">
      <c r="A548" s="362"/>
      <c r="B548" s="468"/>
      <c r="C548" s="362"/>
      <c r="D548" s="362"/>
      <c r="E548" s="362"/>
      <c r="F548" s="373"/>
      <c r="G548" s="362"/>
      <c r="H548" s="362"/>
      <c r="I548" s="362"/>
      <c r="J548" s="362"/>
      <c r="K548" s="362"/>
      <c r="L548" s="362"/>
      <c r="M548" s="362"/>
      <c r="N548" s="362"/>
      <c r="O548" s="362"/>
      <c r="P548" s="362"/>
      <c r="Q548" s="362"/>
      <c r="R548" s="362"/>
      <c r="S548" s="362"/>
      <c r="T548" s="493"/>
      <c r="U548" s="362"/>
      <c r="V548" s="362"/>
      <c r="W548" s="362"/>
      <c r="X548" s="362"/>
      <c r="Y548" s="362"/>
      <c r="Z548" s="362"/>
      <c r="AA548" s="362"/>
      <c r="AB548" s="362"/>
      <c r="AC548" s="362"/>
      <c r="AD548" s="362"/>
      <c r="AE548" s="362"/>
      <c r="AF548" s="362"/>
      <c r="AG548" s="362"/>
      <c r="AH548" s="362"/>
      <c r="AI548" s="362"/>
      <c r="AJ548" s="362"/>
      <c r="AK548" s="362"/>
    </row>
    <row r="549" spans="1:37" ht="12.75" customHeight="1" x14ac:dyDescent="0.25">
      <c r="A549" s="362"/>
      <c r="B549" s="468"/>
      <c r="C549" s="362"/>
      <c r="D549" s="362"/>
      <c r="E549" s="362"/>
      <c r="F549" s="373"/>
      <c r="G549" s="362"/>
      <c r="H549" s="362"/>
      <c r="I549" s="362"/>
      <c r="J549" s="362"/>
      <c r="K549" s="362"/>
      <c r="L549" s="362"/>
      <c r="M549" s="362"/>
      <c r="N549" s="362"/>
      <c r="O549" s="362"/>
      <c r="P549" s="362"/>
      <c r="Q549" s="362"/>
      <c r="R549" s="362"/>
      <c r="S549" s="362"/>
      <c r="T549" s="493"/>
      <c r="U549" s="362"/>
      <c r="V549" s="362"/>
      <c r="W549" s="362"/>
      <c r="X549" s="362"/>
      <c r="Y549" s="362"/>
      <c r="Z549" s="362"/>
      <c r="AA549" s="362"/>
      <c r="AB549" s="362"/>
      <c r="AC549" s="362"/>
      <c r="AD549" s="362"/>
      <c r="AE549" s="362"/>
      <c r="AF549" s="362"/>
      <c r="AG549" s="362"/>
      <c r="AH549" s="362"/>
      <c r="AI549" s="362"/>
      <c r="AJ549" s="362"/>
      <c r="AK549" s="362"/>
    </row>
    <row r="550" spans="1:37" ht="12.75" customHeight="1" x14ac:dyDescent="0.25">
      <c r="A550" s="362"/>
      <c r="B550" s="468"/>
      <c r="C550" s="362"/>
      <c r="D550" s="362"/>
      <c r="E550" s="362"/>
      <c r="F550" s="373"/>
      <c r="G550" s="362"/>
      <c r="H550" s="362"/>
      <c r="I550" s="362"/>
      <c r="J550" s="362"/>
      <c r="K550" s="362"/>
      <c r="L550" s="362"/>
      <c r="M550" s="362"/>
      <c r="N550" s="362"/>
      <c r="O550" s="362"/>
      <c r="P550" s="362"/>
      <c r="Q550" s="362"/>
      <c r="R550" s="362"/>
      <c r="S550" s="362"/>
      <c r="T550" s="493"/>
      <c r="U550" s="362"/>
      <c r="V550" s="362"/>
      <c r="W550" s="362"/>
      <c r="X550" s="362"/>
      <c r="Y550" s="362"/>
      <c r="Z550" s="362"/>
      <c r="AA550" s="362"/>
      <c r="AB550" s="362"/>
      <c r="AC550" s="362"/>
      <c r="AD550" s="362"/>
      <c r="AE550" s="362"/>
      <c r="AF550" s="362"/>
      <c r="AG550" s="362"/>
      <c r="AH550" s="362"/>
      <c r="AI550" s="362"/>
      <c r="AJ550" s="362"/>
      <c r="AK550" s="362"/>
    </row>
    <row r="551" spans="1:37" ht="12.75" customHeight="1" x14ac:dyDescent="0.25">
      <c r="A551" s="362"/>
      <c r="B551" s="468"/>
      <c r="C551" s="362"/>
      <c r="D551" s="362"/>
      <c r="E551" s="362"/>
      <c r="F551" s="373"/>
      <c r="G551" s="362"/>
      <c r="H551" s="362"/>
      <c r="I551" s="362"/>
      <c r="J551" s="362"/>
      <c r="K551" s="362"/>
      <c r="L551" s="362"/>
      <c r="M551" s="362"/>
      <c r="N551" s="362"/>
      <c r="O551" s="362"/>
      <c r="P551" s="362"/>
      <c r="Q551" s="362"/>
      <c r="R551" s="362"/>
      <c r="S551" s="362"/>
      <c r="T551" s="493"/>
      <c r="U551" s="362"/>
      <c r="V551" s="362"/>
      <c r="W551" s="362"/>
      <c r="X551" s="362"/>
      <c r="Y551" s="362"/>
      <c r="Z551" s="362"/>
      <c r="AA551" s="362"/>
      <c r="AB551" s="362"/>
      <c r="AC551" s="362"/>
      <c r="AD551" s="362"/>
      <c r="AE551" s="362"/>
      <c r="AF551" s="362"/>
      <c r="AG551" s="362"/>
      <c r="AH551" s="362"/>
      <c r="AI551" s="362"/>
      <c r="AJ551" s="362"/>
      <c r="AK551" s="362"/>
    </row>
    <row r="552" spans="1:37" ht="12.75" customHeight="1" x14ac:dyDescent="0.25">
      <c r="A552" s="362"/>
      <c r="B552" s="468"/>
      <c r="C552" s="362"/>
      <c r="D552" s="362"/>
      <c r="E552" s="362"/>
      <c r="F552" s="373"/>
      <c r="G552" s="362"/>
      <c r="H552" s="362"/>
      <c r="I552" s="362"/>
      <c r="J552" s="362"/>
      <c r="K552" s="362"/>
      <c r="L552" s="362"/>
      <c r="M552" s="362"/>
      <c r="N552" s="362"/>
      <c r="O552" s="362"/>
      <c r="P552" s="362"/>
      <c r="Q552" s="362"/>
      <c r="R552" s="362"/>
      <c r="S552" s="362"/>
      <c r="T552" s="493"/>
      <c r="U552" s="362"/>
      <c r="V552" s="362"/>
      <c r="W552" s="362"/>
      <c r="X552" s="362"/>
      <c r="Y552" s="362"/>
      <c r="Z552" s="362"/>
      <c r="AA552" s="362"/>
      <c r="AB552" s="362"/>
      <c r="AC552" s="362"/>
      <c r="AD552" s="362"/>
      <c r="AE552" s="362"/>
      <c r="AF552" s="362"/>
      <c r="AG552" s="362"/>
      <c r="AH552" s="362"/>
      <c r="AI552" s="362"/>
      <c r="AJ552" s="362"/>
      <c r="AK552" s="362"/>
    </row>
    <row r="553" spans="1:37" ht="12.75" customHeight="1" x14ac:dyDescent="0.25">
      <c r="A553" s="362"/>
      <c r="B553" s="468"/>
      <c r="C553" s="362"/>
      <c r="D553" s="362"/>
      <c r="E553" s="362"/>
      <c r="F553" s="373"/>
      <c r="G553" s="362"/>
      <c r="H553" s="362"/>
      <c r="I553" s="362"/>
      <c r="J553" s="362"/>
      <c r="K553" s="362"/>
      <c r="L553" s="362"/>
      <c r="M553" s="362"/>
      <c r="N553" s="362"/>
      <c r="O553" s="362"/>
      <c r="P553" s="362"/>
      <c r="Q553" s="362"/>
      <c r="R553" s="362"/>
      <c r="S553" s="362"/>
      <c r="T553" s="493"/>
      <c r="U553" s="362"/>
      <c r="V553" s="362"/>
      <c r="W553" s="362"/>
      <c r="X553" s="362"/>
      <c r="Y553" s="362"/>
      <c r="Z553" s="362"/>
      <c r="AA553" s="362"/>
      <c r="AB553" s="362"/>
      <c r="AC553" s="362"/>
      <c r="AD553" s="362"/>
      <c r="AE553" s="362"/>
      <c r="AF553" s="362"/>
      <c r="AG553" s="362"/>
      <c r="AH553" s="362"/>
      <c r="AI553" s="362"/>
      <c r="AJ553" s="362"/>
      <c r="AK553" s="362"/>
    </row>
    <row r="554" spans="1:37" ht="12.75" customHeight="1" x14ac:dyDescent="0.25">
      <c r="A554" s="362"/>
      <c r="B554" s="468"/>
      <c r="C554" s="362"/>
      <c r="D554" s="362"/>
      <c r="E554" s="362"/>
      <c r="F554" s="373"/>
      <c r="G554" s="362"/>
      <c r="H554" s="362"/>
      <c r="I554" s="362"/>
      <c r="J554" s="362"/>
      <c r="K554" s="362"/>
      <c r="L554" s="362"/>
      <c r="M554" s="362"/>
      <c r="N554" s="362"/>
      <c r="O554" s="362"/>
      <c r="P554" s="362"/>
      <c r="Q554" s="362"/>
      <c r="R554" s="362"/>
      <c r="S554" s="362"/>
      <c r="T554" s="493"/>
      <c r="U554" s="362"/>
      <c r="V554" s="362"/>
      <c r="W554" s="362"/>
      <c r="X554" s="362"/>
      <c r="Y554" s="362"/>
      <c r="Z554" s="362"/>
      <c r="AA554" s="362"/>
      <c r="AB554" s="362"/>
      <c r="AC554" s="362"/>
      <c r="AD554" s="362"/>
      <c r="AE554" s="362"/>
      <c r="AF554" s="362"/>
      <c r="AG554" s="362"/>
      <c r="AH554" s="362"/>
      <c r="AI554" s="362"/>
      <c r="AJ554" s="362"/>
      <c r="AK554" s="362"/>
    </row>
    <row r="555" spans="1:37" ht="12.75" customHeight="1" x14ac:dyDescent="0.25">
      <c r="A555" s="362"/>
      <c r="B555" s="468"/>
      <c r="C555" s="362"/>
      <c r="D555" s="362"/>
      <c r="E555" s="362"/>
      <c r="F555" s="373"/>
      <c r="G555" s="362"/>
      <c r="H555" s="362"/>
      <c r="I555" s="362"/>
      <c r="J555" s="362"/>
      <c r="K555" s="362"/>
      <c r="L555" s="362"/>
      <c r="M555" s="362"/>
      <c r="N555" s="362"/>
      <c r="O555" s="362"/>
      <c r="P555" s="362"/>
      <c r="Q555" s="362"/>
      <c r="R555" s="362"/>
      <c r="S555" s="362"/>
      <c r="T555" s="493"/>
      <c r="U555" s="362"/>
      <c r="V555" s="362"/>
      <c r="W555" s="362"/>
      <c r="X555" s="362"/>
      <c r="Y555" s="362"/>
      <c r="Z555" s="362"/>
      <c r="AA555" s="362"/>
      <c r="AB555" s="362"/>
      <c r="AC555" s="362"/>
      <c r="AD555" s="362"/>
      <c r="AE555" s="362"/>
      <c r="AF555" s="362"/>
      <c r="AG555" s="362"/>
      <c r="AH555" s="362"/>
      <c r="AI555" s="362"/>
      <c r="AJ555" s="362"/>
      <c r="AK555" s="362"/>
    </row>
    <row r="556" spans="1:37" ht="12.75" customHeight="1" x14ac:dyDescent="0.25">
      <c r="A556" s="362"/>
      <c r="B556" s="468"/>
      <c r="C556" s="362"/>
      <c r="D556" s="362"/>
      <c r="E556" s="362"/>
      <c r="F556" s="373"/>
      <c r="G556" s="362"/>
      <c r="H556" s="362"/>
      <c r="I556" s="362"/>
      <c r="J556" s="362"/>
      <c r="K556" s="362"/>
      <c r="L556" s="362"/>
      <c r="M556" s="362"/>
      <c r="N556" s="362"/>
      <c r="O556" s="362"/>
      <c r="P556" s="362"/>
      <c r="Q556" s="362"/>
      <c r="R556" s="362"/>
      <c r="S556" s="362"/>
      <c r="T556" s="493"/>
      <c r="U556" s="362"/>
      <c r="V556" s="362"/>
      <c r="W556" s="362"/>
      <c r="X556" s="362"/>
      <c r="Y556" s="362"/>
      <c r="Z556" s="362"/>
      <c r="AA556" s="362"/>
      <c r="AB556" s="362"/>
      <c r="AC556" s="362"/>
      <c r="AD556" s="362"/>
      <c r="AE556" s="362"/>
      <c r="AF556" s="362"/>
      <c r="AG556" s="362"/>
      <c r="AH556" s="362"/>
      <c r="AI556" s="362"/>
      <c r="AJ556" s="362"/>
      <c r="AK556" s="362"/>
    </row>
    <row r="557" spans="1:37" ht="12.75" customHeight="1" x14ac:dyDescent="0.25">
      <c r="A557" s="362"/>
      <c r="B557" s="468"/>
      <c r="C557" s="362"/>
      <c r="D557" s="362"/>
      <c r="E557" s="362"/>
      <c r="F557" s="373"/>
      <c r="G557" s="362"/>
      <c r="H557" s="362"/>
      <c r="I557" s="362"/>
      <c r="J557" s="362"/>
      <c r="K557" s="362"/>
      <c r="L557" s="362"/>
      <c r="M557" s="362"/>
      <c r="N557" s="362"/>
      <c r="O557" s="362"/>
      <c r="P557" s="362"/>
      <c r="Q557" s="362"/>
      <c r="R557" s="362"/>
      <c r="S557" s="362"/>
      <c r="T557" s="493"/>
      <c r="U557" s="362"/>
      <c r="V557" s="362"/>
      <c r="W557" s="362"/>
      <c r="X557" s="362"/>
      <c r="Y557" s="362"/>
      <c r="Z557" s="362"/>
      <c r="AA557" s="362"/>
      <c r="AB557" s="362"/>
      <c r="AC557" s="362"/>
      <c r="AD557" s="362"/>
      <c r="AE557" s="362"/>
      <c r="AF557" s="362"/>
      <c r="AG557" s="362"/>
      <c r="AH557" s="362"/>
      <c r="AI557" s="362"/>
      <c r="AJ557" s="362"/>
      <c r="AK557" s="362"/>
    </row>
    <row r="558" spans="1:37" ht="12.75" customHeight="1" x14ac:dyDescent="0.25">
      <c r="A558" s="362"/>
      <c r="B558" s="468"/>
      <c r="C558" s="362"/>
      <c r="D558" s="362"/>
      <c r="E558" s="362"/>
      <c r="F558" s="373"/>
      <c r="G558" s="362"/>
      <c r="H558" s="362"/>
      <c r="I558" s="362"/>
      <c r="J558" s="362"/>
      <c r="K558" s="362"/>
      <c r="L558" s="362"/>
      <c r="M558" s="362"/>
      <c r="N558" s="362"/>
      <c r="O558" s="362"/>
      <c r="P558" s="362"/>
      <c r="Q558" s="362"/>
      <c r="R558" s="362"/>
      <c r="S558" s="362"/>
      <c r="T558" s="493"/>
      <c r="U558" s="362"/>
      <c r="V558" s="362"/>
      <c r="W558" s="362"/>
      <c r="X558" s="362"/>
      <c r="Y558" s="362"/>
      <c r="Z558" s="362"/>
      <c r="AA558" s="362"/>
      <c r="AB558" s="362"/>
      <c r="AC558" s="362"/>
      <c r="AD558" s="362"/>
      <c r="AE558" s="362"/>
      <c r="AF558" s="362"/>
      <c r="AG558" s="362"/>
      <c r="AH558" s="362"/>
      <c r="AI558" s="362"/>
      <c r="AJ558" s="362"/>
      <c r="AK558" s="362"/>
    </row>
    <row r="559" spans="1:37" ht="12.75" customHeight="1" x14ac:dyDescent="0.25">
      <c r="A559" s="362"/>
      <c r="B559" s="468"/>
      <c r="C559" s="362"/>
      <c r="D559" s="362"/>
      <c r="E559" s="362"/>
      <c r="F559" s="373"/>
      <c r="G559" s="362"/>
      <c r="H559" s="362"/>
      <c r="I559" s="362"/>
      <c r="J559" s="362"/>
      <c r="K559" s="362"/>
      <c r="L559" s="362"/>
      <c r="M559" s="362"/>
      <c r="N559" s="362"/>
      <c r="O559" s="362"/>
      <c r="P559" s="362"/>
      <c r="Q559" s="362"/>
      <c r="R559" s="362"/>
      <c r="S559" s="362"/>
      <c r="T559" s="493"/>
      <c r="U559" s="362"/>
      <c r="V559" s="362"/>
      <c r="W559" s="362"/>
      <c r="X559" s="362"/>
      <c r="Y559" s="362"/>
      <c r="Z559" s="362"/>
      <c r="AA559" s="362"/>
      <c r="AB559" s="362"/>
      <c r="AC559" s="362"/>
      <c r="AD559" s="362"/>
      <c r="AE559" s="362"/>
      <c r="AF559" s="362"/>
      <c r="AG559" s="362"/>
      <c r="AH559" s="362"/>
      <c r="AI559" s="362"/>
      <c r="AJ559" s="362"/>
      <c r="AK559" s="362"/>
    </row>
    <row r="560" spans="1:37" ht="12.75" customHeight="1" x14ac:dyDescent="0.25">
      <c r="A560" s="362"/>
      <c r="B560" s="468"/>
      <c r="C560" s="362"/>
      <c r="D560" s="362"/>
      <c r="E560" s="362"/>
      <c r="F560" s="373"/>
      <c r="G560" s="362"/>
      <c r="H560" s="362"/>
      <c r="I560" s="362"/>
      <c r="J560" s="362"/>
      <c r="K560" s="362"/>
      <c r="L560" s="362"/>
      <c r="M560" s="362"/>
      <c r="N560" s="362"/>
      <c r="O560" s="362"/>
      <c r="P560" s="362"/>
      <c r="Q560" s="362"/>
      <c r="R560" s="362"/>
      <c r="S560" s="362"/>
      <c r="T560" s="493"/>
      <c r="U560" s="362"/>
      <c r="V560" s="362"/>
      <c r="W560" s="362"/>
      <c r="X560" s="362"/>
      <c r="Y560" s="362"/>
      <c r="Z560" s="362"/>
      <c r="AA560" s="362"/>
      <c r="AB560" s="362"/>
      <c r="AC560" s="362"/>
      <c r="AD560" s="362"/>
      <c r="AE560" s="362"/>
      <c r="AF560" s="362"/>
      <c r="AG560" s="362"/>
      <c r="AH560" s="362"/>
      <c r="AI560" s="362"/>
      <c r="AJ560" s="362"/>
      <c r="AK560" s="362"/>
    </row>
    <row r="561" spans="1:37" ht="12.75" customHeight="1" x14ac:dyDescent="0.25">
      <c r="A561" s="362"/>
      <c r="B561" s="468"/>
      <c r="C561" s="362"/>
      <c r="D561" s="362"/>
      <c r="E561" s="362"/>
      <c r="F561" s="373"/>
      <c r="G561" s="362"/>
      <c r="H561" s="362"/>
      <c r="I561" s="362"/>
      <c r="J561" s="362"/>
      <c r="K561" s="362"/>
      <c r="L561" s="362"/>
      <c r="M561" s="362"/>
      <c r="N561" s="362"/>
      <c r="O561" s="362"/>
      <c r="P561" s="362"/>
      <c r="Q561" s="362"/>
      <c r="R561" s="362"/>
      <c r="S561" s="362"/>
      <c r="T561" s="493"/>
      <c r="U561" s="362"/>
      <c r="V561" s="362"/>
      <c r="W561" s="362"/>
      <c r="X561" s="362"/>
      <c r="Y561" s="362"/>
      <c r="Z561" s="362"/>
      <c r="AA561" s="362"/>
      <c r="AB561" s="362"/>
      <c r="AC561" s="362"/>
      <c r="AD561" s="362"/>
      <c r="AE561" s="362"/>
      <c r="AF561" s="362"/>
      <c r="AG561" s="362"/>
      <c r="AH561" s="362"/>
      <c r="AI561" s="362"/>
      <c r="AJ561" s="362"/>
      <c r="AK561" s="362"/>
    </row>
    <row r="562" spans="1:37" ht="12.75" customHeight="1" x14ac:dyDescent="0.25">
      <c r="A562" s="362"/>
      <c r="B562" s="468"/>
      <c r="C562" s="362"/>
      <c r="D562" s="362"/>
      <c r="E562" s="362"/>
      <c r="F562" s="373"/>
      <c r="G562" s="362"/>
      <c r="H562" s="362"/>
      <c r="I562" s="362"/>
      <c r="J562" s="362"/>
      <c r="K562" s="362"/>
      <c r="L562" s="362"/>
      <c r="M562" s="362"/>
      <c r="N562" s="362"/>
      <c r="O562" s="362"/>
      <c r="P562" s="362"/>
      <c r="Q562" s="362"/>
      <c r="R562" s="362"/>
      <c r="S562" s="362"/>
      <c r="T562" s="493"/>
      <c r="U562" s="362"/>
      <c r="V562" s="362"/>
      <c r="W562" s="362"/>
      <c r="X562" s="362"/>
      <c r="Y562" s="362"/>
      <c r="Z562" s="362"/>
      <c r="AA562" s="362"/>
      <c r="AB562" s="362"/>
      <c r="AC562" s="362"/>
      <c r="AD562" s="362"/>
      <c r="AE562" s="362"/>
      <c r="AF562" s="362"/>
      <c r="AG562" s="362"/>
      <c r="AH562" s="362"/>
      <c r="AI562" s="362"/>
      <c r="AJ562" s="362"/>
      <c r="AK562" s="362"/>
    </row>
    <row r="563" spans="1:37" ht="12.75" customHeight="1" x14ac:dyDescent="0.25">
      <c r="A563" s="362"/>
      <c r="B563" s="468"/>
      <c r="C563" s="362"/>
      <c r="D563" s="362"/>
      <c r="E563" s="362"/>
      <c r="F563" s="373"/>
      <c r="G563" s="362"/>
      <c r="H563" s="362"/>
      <c r="I563" s="362"/>
      <c r="J563" s="362"/>
      <c r="K563" s="362"/>
      <c r="L563" s="362"/>
      <c r="M563" s="362"/>
      <c r="N563" s="362"/>
      <c r="O563" s="362"/>
      <c r="P563" s="362"/>
      <c r="Q563" s="362"/>
      <c r="R563" s="362"/>
      <c r="S563" s="362"/>
      <c r="T563" s="493"/>
      <c r="U563" s="362"/>
      <c r="V563" s="362"/>
      <c r="W563" s="362"/>
      <c r="X563" s="362"/>
      <c r="Y563" s="362"/>
      <c r="Z563" s="362"/>
      <c r="AA563" s="362"/>
      <c r="AB563" s="362"/>
      <c r="AC563" s="362"/>
      <c r="AD563" s="362"/>
      <c r="AE563" s="362"/>
      <c r="AF563" s="362"/>
      <c r="AG563" s="362"/>
      <c r="AH563" s="362"/>
      <c r="AI563" s="362"/>
      <c r="AJ563" s="362"/>
      <c r="AK563" s="362"/>
    </row>
    <row r="564" spans="1:37" ht="12.75" customHeight="1" x14ac:dyDescent="0.25">
      <c r="A564" s="362"/>
      <c r="B564" s="468"/>
      <c r="C564" s="362"/>
      <c r="D564" s="362"/>
      <c r="E564" s="362"/>
      <c r="F564" s="373"/>
      <c r="G564" s="362"/>
      <c r="H564" s="362"/>
      <c r="I564" s="362"/>
      <c r="J564" s="362"/>
      <c r="K564" s="362"/>
      <c r="L564" s="362"/>
      <c r="M564" s="362"/>
      <c r="N564" s="362"/>
      <c r="O564" s="362"/>
      <c r="P564" s="362"/>
      <c r="Q564" s="362"/>
      <c r="R564" s="362"/>
      <c r="S564" s="362"/>
      <c r="T564" s="493"/>
      <c r="U564" s="362"/>
      <c r="V564" s="362"/>
      <c r="W564" s="362"/>
      <c r="X564" s="362"/>
      <c r="Y564" s="362"/>
      <c r="Z564" s="362"/>
      <c r="AA564" s="362"/>
      <c r="AB564" s="362"/>
      <c r="AC564" s="362"/>
      <c r="AD564" s="362"/>
      <c r="AE564" s="362"/>
      <c r="AF564" s="362"/>
      <c r="AG564" s="362"/>
      <c r="AH564" s="362"/>
      <c r="AI564" s="362"/>
      <c r="AJ564" s="362"/>
      <c r="AK564" s="362"/>
    </row>
    <row r="565" spans="1:37" ht="12.75" customHeight="1" x14ac:dyDescent="0.25">
      <c r="A565" s="362"/>
      <c r="B565" s="468"/>
      <c r="C565" s="362"/>
      <c r="D565" s="362"/>
      <c r="E565" s="362"/>
      <c r="F565" s="373"/>
      <c r="G565" s="362"/>
      <c r="H565" s="362"/>
      <c r="I565" s="362"/>
      <c r="J565" s="362"/>
      <c r="K565" s="362"/>
      <c r="L565" s="362"/>
      <c r="M565" s="362"/>
      <c r="N565" s="362"/>
      <c r="O565" s="362"/>
      <c r="P565" s="362"/>
      <c r="Q565" s="362"/>
      <c r="R565" s="362"/>
      <c r="S565" s="362"/>
      <c r="T565" s="493"/>
      <c r="U565" s="362"/>
      <c r="V565" s="362"/>
      <c r="W565" s="362"/>
      <c r="X565" s="362"/>
      <c r="Y565" s="362"/>
      <c r="Z565" s="362"/>
      <c r="AA565" s="362"/>
      <c r="AB565" s="362"/>
      <c r="AC565" s="362"/>
      <c r="AD565" s="362"/>
      <c r="AE565" s="362"/>
      <c r="AF565" s="362"/>
      <c r="AG565" s="362"/>
      <c r="AH565" s="362"/>
      <c r="AI565" s="362"/>
      <c r="AJ565" s="362"/>
      <c r="AK565" s="362"/>
    </row>
    <row r="566" spans="1:37" ht="12.75" customHeight="1" x14ac:dyDescent="0.25">
      <c r="A566" s="362"/>
      <c r="B566" s="468"/>
      <c r="C566" s="362"/>
      <c r="D566" s="362"/>
      <c r="E566" s="362"/>
      <c r="F566" s="373"/>
      <c r="G566" s="362"/>
      <c r="H566" s="362"/>
      <c r="I566" s="362"/>
      <c r="J566" s="362"/>
      <c r="K566" s="362"/>
      <c r="L566" s="362"/>
      <c r="M566" s="362"/>
      <c r="N566" s="362"/>
      <c r="O566" s="362"/>
      <c r="P566" s="362"/>
      <c r="Q566" s="362"/>
      <c r="R566" s="362"/>
      <c r="S566" s="362"/>
      <c r="T566" s="493"/>
      <c r="U566" s="362"/>
      <c r="V566" s="362"/>
      <c r="W566" s="362"/>
      <c r="X566" s="362"/>
      <c r="Y566" s="362"/>
      <c r="Z566" s="362"/>
      <c r="AA566" s="362"/>
      <c r="AB566" s="362"/>
      <c r="AC566" s="362"/>
      <c r="AD566" s="362"/>
      <c r="AE566" s="362"/>
      <c r="AF566" s="362"/>
      <c r="AG566" s="362"/>
      <c r="AH566" s="362"/>
      <c r="AI566" s="362"/>
      <c r="AJ566" s="362"/>
      <c r="AK566" s="362"/>
    </row>
    <row r="567" spans="1:37" ht="12.75" customHeight="1" x14ac:dyDescent="0.25">
      <c r="A567" s="362"/>
      <c r="B567" s="468"/>
      <c r="C567" s="362"/>
      <c r="D567" s="362"/>
      <c r="E567" s="362"/>
      <c r="F567" s="373"/>
      <c r="G567" s="362"/>
      <c r="H567" s="362"/>
      <c r="I567" s="362"/>
      <c r="J567" s="362"/>
      <c r="K567" s="362"/>
      <c r="L567" s="362"/>
      <c r="M567" s="362"/>
      <c r="N567" s="362"/>
      <c r="O567" s="362"/>
      <c r="P567" s="362"/>
      <c r="Q567" s="362"/>
      <c r="R567" s="362"/>
      <c r="S567" s="362"/>
      <c r="T567" s="493"/>
      <c r="U567" s="362"/>
      <c r="V567" s="362"/>
      <c r="W567" s="362"/>
      <c r="X567" s="362"/>
      <c r="Y567" s="362"/>
      <c r="Z567" s="362"/>
      <c r="AA567" s="362"/>
      <c r="AB567" s="362"/>
      <c r="AC567" s="362"/>
      <c r="AD567" s="362"/>
      <c r="AE567" s="362"/>
      <c r="AF567" s="362"/>
      <c r="AG567" s="362"/>
      <c r="AH567" s="362"/>
      <c r="AI567" s="362"/>
      <c r="AJ567" s="362"/>
      <c r="AK567" s="362"/>
    </row>
    <row r="568" spans="1:37" ht="12.75" customHeight="1" x14ac:dyDescent="0.25">
      <c r="A568" s="362"/>
      <c r="B568" s="468"/>
      <c r="C568" s="362"/>
      <c r="D568" s="362"/>
      <c r="E568" s="362"/>
      <c r="F568" s="373"/>
      <c r="G568" s="362"/>
      <c r="H568" s="362"/>
      <c r="I568" s="362"/>
      <c r="J568" s="362"/>
      <c r="K568" s="362"/>
      <c r="L568" s="362"/>
      <c r="M568" s="362"/>
      <c r="N568" s="362"/>
      <c r="O568" s="362"/>
      <c r="P568" s="362"/>
      <c r="Q568" s="362"/>
      <c r="R568" s="362"/>
      <c r="S568" s="362"/>
      <c r="T568" s="493"/>
      <c r="U568" s="362"/>
      <c r="V568" s="362"/>
      <c r="W568" s="362"/>
      <c r="X568" s="362"/>
      <c r="Y568" s="362"/>
      <c r="Z568" s="362"/>
      <c r="AA568" s="362"/>
      <c r="AB568" s="362"/>
      <c r="AC568" s="362"/>
      <c r="AD568" s="362"/>
      <c r="AE568" s="362"/>
      <c r="AF568" s="362"/>
      <c r="AG568" s="362"/>
      <c r="AH568" s="362"/>
      <c r="AI568" s="362"/>
      <c r="AJ568" s="362"/>
      <c r="AK568" s="362"/>
    </row>
    <row r="569" spans="1:37" ht="12.75" customHeight="1" x14ac:dyDescent="0.25">
      <c r="A569" s="362"/>
      <c r="B569" s="468"/>
      <c r="C569" s="362"/>
      <c r="D569" s="362"/>
      <c r="E569" s="362"/>
      <c r="F569" s="373"/>
      <c r="G569" s="362"/>
      <c r="H569" s="362"/>
      <c r="I569" s="362"/>
      <c r="J569" s="362"/>
      <c r="K569" s="362"/>
      <c r="L569" s="362"/>
      <c r="M569" s="362"/>
      <c r="N569" s="362"/>
      <c r="O569" s="362"/>
      <c r="P569" s="362"/>
      <c r="Q569" s="362"/>
      <c r="R569" s="362"/>
      <c r="S569" s="362"/>
      <c r="T569" s="493"/>
      <c r="U569" s="362"/>
      <c r="V569" s="362"/>
      <c r="W569" s="362"/>
      <c r="X569" s="362"/>
      <c r="Y569" s="362"/>
      <c r="Z569" s="362"/>
      <c r="AA569" s="362"/>
      <c r="AB569" s="362"/>
      <c r="AC569" s="362"/>
      <c r="AD569" s="362"/>
      <c r="AE569" s="362"/>
      <c r="AF569" s="362"/>
      <c r="AG569" s="362"/>
      <c r="AH569" s="362"/>
      <c r="AI569" s="362"/>
      <c r="AJ569" s="362"/>
      <c r="AK569" s="362"/>
    </row>
    <row r="570" spans="1:37" ht="12.75" customHeight="1" x14ac:dyDescent="0.25">
      <c r="A570" s="362"/>
      <c r="B570" s="468"/>
      <c r="C570" s="362"/>
      <c r="D570" s="362"/>
      <c r="E570" s="362"/>
      <c r="F570" s="373"/>
      <c r="G570" s="362"/>
      <c r="H570" s="362"/>
      <c r="I570" s="362"/>
      <c r="J570" s="362"/>
      <c r="K570" s="362"/>
      <c r="L570" s="362"/>
      <c r="M570" s="362"/>
      <c r="N570" s="362"/>
      <c r="O570" s="362"/>
      <c r="P570" s="362"/>
      <c r="Q570" s="362"/>
      <c r="R570" s="362"/>
      <c r="S570" s="362"/>
      <c r="T570" s="493"/>
      <c r="U570" s="362"/>
      <c r="V570" s="362"/>
      <c r="W570" s="362"/>
      <c r="X570" s="362"/>
      <c r="Y570" s="362"/>
      <c r="Z570" s="362"/>
      <c r="AA570" s="362"/>
      <c r="AB570" s="362"/>
      <c r="AC570" s="362"/>
      <c r="AD570" s="362"/>
      <c r="AE570" s="362"/>
      <c r="AF570" s="362"/>
      <c r="AG570" s="362"/>
      <c r="AH570" s="362"/>
      <c r="AI570" s="362"/>
      <c r="AJ570" s="362"/>
      <c r="AK570" s="362"/>
    </row>
    <row r="571" spans="1:37" ht="12.75" customHeight="1" x14ac:dyDescent="0.25">
      <c r="A571" s="362"/>
      <c r="B571" s="468"/>
      <c r="C571" s="362"/>
      <c r="D571" s="362"/>
      <c r="E571" s="362"/>
      <c r="F571" s="373"/>
      <c r="G571" s="362"/>
      <c r="H571" s="362"/>
      <c r="I571" s="362"/>
      <c r="J571" s="362"/>
      <c r="K571" s="362"/>
      <c r="L571" s="362"/>
      <c r="M571" s="362"/>
      <c r="N571" s="362"/>
      <c r="O571" s="362"/>
      <c r="P571" s="362"/>
      <c r="Q571" s="362"/>
      <c r="R571" s="362"/>
      <c r="S571" s="362"/>
      <c r="T571" s="493"/>
      <c r="U571" s="362"/>
      <c r="V571" s="362"/>
      <c r="W571" s="362"/>
      <c r="X571" s="362"/>
      <c r="Y571" s="362"/>
      <c r="Z571" s="362"/>
      <c r="AA571" s="362"/>
      <c r="AB571" s="362"/>
      <c r="AC571" s="362"/>
      <c r="AD571" s="362"/>
      <c r="AE571" s="362"/>
      <c r="AF571" s="362"/>
      <c r="AG571" s="362"/>
      <c r="AH571" s="362"/>
      <c r="AI571" s="362"/>
      <c r="AJ571" s="362"/>
      <c r="AK571" s="362"/>
    </row>
    <row r="572" spans="1:37" ht="12.75" customHeight="1" x14ac:dyDescent="0.25">
      <c r="A572" s="362"/>
      <c r="B572" s="468"/>
      <c r="C572" s="362"/>
      <c r="D572" s="362"/>
      <c r="E572" s="362"/>
      <c r="F572" s="373"/>
      <c r="G572" s="362"/>
      <c r="H572" s="362"/>
      <c r="I572" s="362"/>
      <c r="J572" s="362"/>
      <c r="K572" s="362"/>
      <c r="L572" s="362"/>
      <c r="M572" s="362"/>
      <c r="N572" s="362"/>
      <c r="O572" s="362"/>
      <c r="P572" s="362"/>
      <c r="Q572" s="362"/>
      <c r="R572" s="362"/>
      <c r="S572" s="362"/>
      <c r="T572" s="493"/>
      <c r="U572" s="362"/>
      <c r="V572" s="362"/>
      <c r="W572" s="362"/>
      <c r="X572" s="362"/>
      <c r="Y572" s="362"/>
      <c r="Z572" s="362"/>
      <c r="AA572" s="362"/>
      <c r="AB572" s="362"/>
      <c r="AC572" s="362"/>
      <c r="AD572" s="362"/>
      <c r="AE572" s="362"/>
      <c r="AF572" s="362"/>
      <c r="AG572" s="362"/>
      <c r="AH572" s="362"/>
      <c r="AI572" s="362"/>
      <c r="AJ572" s="362"/>
      <c r="AK572" s="362"/>
    </row>
    <row r="573" spans="1:37" ht="12.75" customHeight="1" x14ac:dyDescent="0.25">
      <c r="A573" s="362"/>
      <c r="B573" s="468"/>
      <c r="C573" s="362"/>
      <c r="D573" s="362"/>
      <c r="E573" s="362"/>
      <c r="F573" s="373"/>
      <c r="G573" s="362"/>
      <c r="H573" s="362"/>
      <c r="I573" s="362"/>
      <c r="J573" s="362"/>
      <c r="K573" s="362"/>
      <c r="L573" s="362"/>
      <c r="M573" s="362"/>
      <c r="N573" s="362"/>
      <c r="O573" s="362"/>
      <c r="P573" s="362"/>
      <c r="Q573" s="362"/>
      <c r="R573" s="362"/>
      <c r="S573" s="362"/>
      <c r="T573" s="493"/>
      <c r="U573" s="362"/>
      <c r="V573" s="362"/>
      <c r="W573" s="362"/>
      <c r="X573" s="362"/>
      <c r="Y573" s="362"/>
      <c r="Z573" s="362"/>
      <c r="AA573" s="362"/>
      <c r="AB573" s="362"/>
      <c r="AC573" s="362"/>
      <c r="AD573" s="362"/>
      <c r="AE573" s="362"/>
      <c r="AF573" s="362"/>
      <c r="AG573" s="362"/>
      <c r="AH573" s="362"/>
      <c r="AI573" s="362"/>
      <c r="AJ573" s="362"/>
      <c r="AK573" s="362"/>
    </row>
    <row r="574" spans="1:37" ht="12.75" customHeight="1" x14ac:dyDescent="0.25">
      <c r="A574" s="362"/>
      <c r="B574" s="468"/>
      <c r="C574" s="362"/>
      <c r="D574" s="362"/>
      <c r="E574" s="362"/>
      <c r="F574" s="373"/>
      <c r="G574" s="362"/>
      <c r="H574" s="362"/>
      <c r="I574" s="362"/>
      <c r="J574" s="362"/>
      <c r="K574" s="362"/>
      <c r="L574" s="362"/>
      <c r="M574" s="362"/>
      <c r="N574" s="362"/>
      <c r="O574" s="362"/>
      <c r="P574" s="362"/>
      <c r="Q574" s="362"/>
      <c r="R574" s="362"/>
      <c r="S574" s="362"/>
      <c r="T574" s="493"/>
      <c r="U574" s="362"/>
      <c r="V574" s="362"/>
      <c r="W574" s="362"/>
      <c r="X574" s="362"/>
      <c r="Y574" s="362"/>
      <c r="Z574" s="362"/>
      <c r="AA574" s="362"/>
      <c r="AB574" s="362"/>
      <c r="AC574" s="362"/>
      <c r="AD574" s="362"/>
      <c r="AE574" s="362"/>
      <c r="AF574" s="362"/>
      <c r="AG574" s="362"/>
      <c r="AH574" s="362"/>
      <c r="AI574" s="362"/>
      <c r="AJ574" s="362"/>
      <c r="AK574" s="362"/>
    </row>
    <row r="575" spans="1:37" ht="12.75" customHeight="1" x14ac:dyDescent="0.25">
      <c r="A575" s="362"/>
      <c r="B575" s="468"/>
      <c r="C575" s="362"/>
      <c r="D575" s="362"/>
      <c r="E575" s="362"/>
      <c r="F575" s="373"/>
      <c r="G575" s="362"/>
      <c r="H575" s="362"/>
      <c r="I575" s="362"/>
      <c r="J575" s="362"/>
      <c r="K575" s="362"/>
      <c r="L575" s="362"/>
      <c r="M575" s="362"/>
      <c r="N575" s="362"/>
      <c r="O575" s="362"/>
      <c r="P575" s="362"/>
      <c r="Q575" s="362"/>
      <c r="R575" s="362"/>
      <c r="S575" s="362"/>
      <c r="T575" s="493"/>
      <c r="U575" s="362"/>
      <c r="V575" s="362"/>
      <c r="W575" s="362"/>
      <c r="X575" s="362"/>
      <c r="Y575" s="362"/>
      <c r="Z575" s="362"/>
      <c r="AA575" s="362"/>
      <c r="AB575" s="362"/>
      <c r="AC575" s="362"/>
      <c r="AD575" s="362"/>
      <c r="AE575" s="362"/>
      <c r="AF575" s="362"/>
      <c r="AG575" s="362"/>
      <c r="AH575" s="362"/>
      <c r="AI575" s="362"/>
      <c r="AJ575" s="362"/>
      <c r="AK575" s="362"/>
    </row>
    <row r="576" spans="1:37" ht="12.75" customHeight="1" x14ac:dyDescent="0.25">
      <c r="A576" s="362"/>
      <c r="B576" s="468"/>
      <c r="C576" s="362"/>
      <c r="D576" s="362"/>
      <c r="E576" s="362"/>
      <c r="F576" s="373"/>
      <c r="G576" s="362"/>
      <c r="H576" s="362"/>
      <c r="I576" s="362"/>
      <c r="J576" s="362"/>
      <c r="K576" s="362"/>
      <c r="L576" s="362"/>
      <c r="M576" s="362"/>
      <c r="N576" s="362"/>
      <c r="O576" s="362"/>
      <c r="P576" s="362"/>
      <c r="Q576" s="362"/>
      <c r="R576" s="362"/>
      <c r="S576" s="362"/>
      <c r="T576" s="493"/>
      <c r="U576" s="362"/>
      <c r="V576" s="362"/>
      <c r="W576" s="362"/>
      <c r="X576" s="362"/>
      <c r="Y576" s="362"/>
      <c r="Z576" s="362"/>
      <c r="AA576" s="362"/>
      <c r="AB576" s="362"/>
      <c r="AC576" s="362"/>
      <c r="AD576" s="362"/>
      <c r="AE576" s="362"/>
      <c r="AF576" s="362"/>
      <c r="AG576" s="362"/>
      <c r="AH576" s="362"/>
      <c r="AI576" s="362"/>
      <c r="AJ576" s="362"/>
      <c r="AK576" s="362"/>
    </row>
    <row r="577" spans="1:37" ht="12.75" customHeight="1" x14ac:dyDescent="0.25">
      <c r="A577" s="362"/>
      <c r="B577" s="468"/>
      <c r="C577" s="362"/>
      <c r="D577" s="362"/>
      <c r="E577" s="362"/>
      <c r="F577" s="373"/>
      <c r="G577" s="362"/>
      <c r="H577" s="362"/>
      <c r="I577" s="362"/>
      <c r="J577" s="362"/>
      <c r="K577" s="362"/>
      <c r="L577" s="362"/>
      <c r="M577" s="362"/>
      <c r="N577" s="362"/>
      <c r="O577" s="362"/>
      <c r="P577" s="362"/>
      <c r="Q577" s="362"/>
      <c r="R577" s="362"/>
      <c r="S577" s="362"/>
      <c r="T577" s="493"/>
      <c r="U577" s="362"/>
      <c r="V577" s="362"/>
      <c r="W577" s="362"/>
      <c r="X577" s="362"/>
      <c r="Y577" s="362"/>
      <c r="Z577" s="362"/>
      <c r="AA577" s="362"/>
      <c r="AB577" s="362"/>
      <c r="AC577" s="362"/>
      <c r="AD577" s="362"/>
      <c r="AE577" s="362"/>
      <c r="AF577" s="362"/>
      <c r="AG577" s="362"/>
      <c r="AH577" s="362"/>
      <c r="AI577" s="362"/>
      <c r="AJ577" s="362"/>
      <c r="AK577" s="362"/>
    </row>
    <row r="578" spans="1:37" ht="12.75" customHeight="1" x14ac:dyDescent="0.25">
      <c r="A578" s="362"/>
      <c r="B578" s="468"/>
      <c r="C578" s="362"/>
      <c r="D578" s="362"/>
      <c r="E578" s="362"/>
      <c r="F578" s="373"/>
      <c r="G578" s="362"/>
      <c r="H578" s="362"/>
      <c r="I578" s="362"/>
      <c r="J578" s="362"/>
      <c r="K578" s="362"/>
      <c r="L578" s="362"/>
      <c r="M578" s="362"/>
      <c r="N578" s="362"/>
      <c r="O578" s="362"/>
      <c r="P578" s="362"/>
      <c r="Q578" s="362"/>
      <c r="R578" s="362"/>
      <c r="S578" s="362"/>
      <c r="T578" s="493"/>
      <c r="U578" s="362"/>
      <c r="V578" s="362"/>
      <c r="W578" s="362"/>
      <c r="X578" s="362"/>
      <c r="Y578" s="362"/>
      <c r="Z578" s="362"/>
      <c r="AA578" s="362"/>
      <c r="AB578" s="362"/>
      <c r="AC578" s="362"/>
      <c r="AD578" s="362"/>
      <c r="AE578" s="362"/>
      <c r="AF578" s="362"/>
      <c r="AG578" s="362"/>
      <c r="AH578" s="362"/>
      <c r="AI578" s="362"/>
      <c r="AJ578" s="362"/>
      <c r="AK578" s="362"/>
    </row>
    <row r="579" spans="1:37" ht="12.75" customHeight="1" x14ac:dyDescent="0.25">
      <c r="A579" s="362"/>
      <c r="B579" s="468"/>
      <c r="C579" s="362"/>
      <c r="D579" s="362"/>
      <c r="E579" s="362"/>
      <c r="F579" s="373"/>
      <c r="G579" s="362"/>
      <c r="H579" s="362"/>
      <c r="I579" s="362"/>
      <c r="J579" s="362"/>
      <c r="K579" s="362"/>
      <c r="L579" s="362"/>
      <c r="M579" s="362"/>
      <c r="N579" s="362"/>
      <c r="O579" s="362"/>
      <c r="P579" s="362"/>
      <c r="Q579" s="362"/>
      <c r="R579" s="362"/>
      <c r="S579" s="362"/>
      <c r="T579" s="493"/>
      <c r="U579" s="362"/>
      <c r="V579" s="362"/>
      <c r="W579" s="362"/>
      <c r="X579" s="362"/>
      <c r="Y579" s="362"/>
      <c r="Z579" s="362"/>
      <c r="AA579" s="362"/>
      <c r="AB579" s="362"/>
      <c r="AC579" s="362"/>
      <c r="AD579" s="362"/>
      <c r="AE579" s="362"/>
      <c r="AF579" s="362"/>
      <c r="AG579" s="362"/>
      <c r="AH579" s="362"/>
      <c r="AI579" s="362"/>
      <c r="AJ579" s="362"/>
      <c r="AK579" s="362"/>
    </row>
    <row r="580" spans="1:37" ht="12.75" customHeight="1" x14ac:dyDescent="0.25">
      <c r="A580" s="362"/>
      <c r="B580" s="468"/>
      <c r="C580" s="362"/>
      <c r="D580" s="362"/>
      <c r="E580" s="362"/>
      <c r="F580" s="373"/>
      <c r="G580" s="362"/>
      <c r="H580" s="362"/>
      <c r="I580" s="362"/>
      <c r="J580" s="362"/>
      <c r="K580" s="362"/>
      <c r="L580" s="362"/>
      <c r="M580" s="362"/>
      <c r="N580" s="362"/>
      <c r="O580" s="362"/>
      <c r="P580" s="362"/>
      <c r="Q580" s="362"/>
      <c r="R580" s="362"/>
      <c r="S580" s="362"/>
      <c r="T580" s="493"/>
      <c r="U580" s="362"/>
      <c r="V580" s="362"/>
      <c r="W580" s="362"/>
      <c r="X580" s="362"/>
      <c r="Y580" s="362"/>
      <c r="Z580" s="362"/>
      <c r="AA580" s="362"/>
      <c r="AB580" s="362"/>
      <c r="AC580" s="362"/>
      <c r="AD580" s="362"/>
      <c r="AE580" s="362"/>
      <c r="AF580" s="362"/>
      <c r="AG580" s="362"/>
      <c r="AH580" s="362"/>
      <c r="AI580" s="362"/>
      <c r="AJ580" s="362"/>
      <c r="AK580" s="362"/>
    </row>
    <row r="581" spans="1:37" ht="12.75" customHeight="1" x14ac:dyDescent="0.25">
      <c r="A581" s="362"/>
      <c r="B581" s="468"/>
      <c r="C581" s="362"/>
      <c r="D581" s="362"/>
      <c r="E581" s="362"/>
      <c r="F581" s="373"/>
      <c r="G581" s="362"/>
      <c r="H581" s="362"/>
      <c r="I581" s="362"/>
      <c r="J581" s="362"/>
      <c r="K581" s="362"/>
      <c r="L581" s="362"/>
      <c r="M581" s="362"/>
      <c r="N581" s="362"/>
      <c r="O581" s="362"/>
      <c r="P581" s="362"/>
      <c r="Q581" s="362"/>
      <c r="R581" s="362"/>
      <c r="S581" s="362"/>
      <c r="T581" s="493"/>
      <c r="U581" s="362"/>
      <c r="V581" s="362"/>
      <c r="W581" s="362"/>
      <c r="X581" s="362"/>
      <c r="Y581" s="362"/>
      <c r="Z581" s="362"/>
      <c r="AA581" s="362"/>
      <c r="AB581" s="362"/>
      <c r="AC581" s="362"/>
      <c r="AD581" s="362"/>
      <c r="AE581" s="362"/>
      <c r="AF581" s="362"/>
      <c r="AG581" s="362"/>
      <c r="AH581" s="362"/>
      <c r="AI581" s="362"/>
      <c r="AJ581" s="362"/>
      <c r="AK581" s="362"/>
    </row>
    <row r="582" spans="1:37" ht="12.75" customHeight="1" x14ac:dyDescent="0.25">
      <c r="A582" s="362"/>
      <c r="B582" s="468"/>
      <c r="C582" s="362"/>
      <c r="D582" s="362"/>
      <c r="E582" s="362"/>
      <c r="F582" s="373"/>
      <c r="G582" s="362"/>
      <c r="H582" s="362"/>
      <c r="I582" s="362"/>
      <c r="J582" s="362"/>
      <c r="K582" s="362"/>
      <c r="L582" s="362"/>
      <c r="M582" s="362"/>
      <c r="N582" s="362"/>
      <c r="O582" s="362"/>
      <c r="P582" s="362"/>
      <c r="Q582" s="362"/>
      <c r="R582" s="362"/>
      <c r="S582" s="362"/>
      <c r="T582" s="493"/>
      <c r="U582" s="362"/>
      <c r="V582" s="362"/>
      <c r="W582" s="362"/>
      <c r="X582" s="362"/>
      <c r="Y582" s="362"/>
      <c r="Z582" s="362"/>
      <c r="AA582" s="362"/>
      <c r="AB582" s="362"/>
      <c r="AC582" s="362"/>
      <c r="AD582" s="362"/>
      <c r="AE582" s="362"/>
      <c r="AF582" s="362"/>
      <c r="AG582" s="362"/>
      <c r="AH582" s="362"/>
      <c r="AI582" s="362"/>
      <c r="AJ582" s="362"/>
      <c r="AK582" s="362"/>
    </row>
    <row r="583" spans="1:37" ht="12.75" customHeight="1" x14ac:dyDescent="0.25">
      <c r="A583" s="362"/>
      <c r="B583" s="468"/>
      <c r="C583" s="362"/>
      <c r="D583" s="362"/>
      <c r="E583" s="362"/>
      <c r="F583" s="373"/>
      <c r="G583" s="362"/>
      <c r="H583" s="362"/>
      <c r="I583" s="362"/>
      <c r="J583" s="362"/>
      <c r="K583" s="362"/>
      <c r="L583" s="362"/>
      <c r="M583" s="362"/>
      <c r="N583" s="362"/>
      <c r="O583" s="362"/>
      <c r="P583" s="362"/>
      <c r="Q583" s="362"/>
      <c r="R583" s="362"/>
      <c r="S583" s="362"/>
      <c r="T583" s="493"/>
      <c r="U583" s="362"/>
      <c r="V583" s="362"/>
      <c r="W583" s="362"/>
      <c r="X583" s="362"/>
      <c r="Y583" s="362"/>
      <c r="Z583" s="362"/>
      <c r="AA583" s="362"/>
      <c r="AB583" s="362"/>
      <c r="AC583" s="362"/>
      <c r="AD583" s="362"/>
      <c r="AE583" s="362"/>
      <c r="AF583" s="362"/>
      <c r="AG583" s="362"/>
      <c r="AH583" s="362"/>
      <c r="AI583" s="362"/>
      <c r="AJ583" s="362"/>
      <c r="AK583" s="362"/>
    </row>
    <row r="584" spans="1:37" ht="12.75" customHeight="1" x14ac:dyDescent="0.25">
      <c r="A584" s="362"/>
      <c r="B584" s="468"/>
      <c r="C584" s="362"/>
      <c r="D584" s="362"/>
      <c r="E584" s="362"/>
      <c r="F584" s="373"/>
      <c r="G584" s="362"/>
      <c r="H584" s="362"/>
      <c r="I584" s="362"/>
      <c r="J584" s="362"/>
      <c r="K584" s="362"/>
      <c r="L584" s="362"/>
      <c r="M584" s="362"/>
      <c r="N584" s="362"/>
      <c r="O584" s="362"/>
      <c r="P584" s="362"/>
      <c r="Q584" s="362"/>
      <c r="R584" s="362"/>
      <c r="S584" s="362"/>
      <c r="T584" s="493"/>
      <c r="U584" s="362"/>
      <c r="V584" s="362"/>
      <c r="W584" s="362"/>
      <c r="X584" s="362"/>
      <c r="Y584" s="362"/>
      <c r="Z584" s="362"/>
      <c r="AA584" s="362"/>
      <c r="AB584" s="362"/>
      <c r="AC584" s="362"/>
      <c r="AD584" s="362"/>
      <c r="AE584" s="362"/>
      <c r="AF584" s="362"/>
      <c r="AG584" s="362"/>
      <c r="AH584" s="362"/>
      <c r="AI584" s="362"/>
      <c r="AJ584" s="362"/>
      <c r="AK584" s="362"/>
    </row>
    <row r="585" spans="1:37" ht="12.75" customHeight="1" x14ac:dyDescent="0.25">
      <c r="A585" s="362"/>
      <c r="B585" s="468"/>
      <c r="C585" s="362"/>
      <c r="D585" s="362"/>
      <c r="E585" s="362"/>
      <c r="F585" s="373"/>
      <c r="G585" s="362"/>
      <c r="H585" s="362"/>
      <c r="I585" s="362"/>
      <c r="J585" s="362"/>
      <c r="K585" s="362"/>
      <c r="L585" s="362"/>
      <c r="M585" s="362"/>
      <c r="N585" s="362"/>
      <c r="O585" s="362"/>
      <c r="P585" s="362"/>
      <c r="Q585" s="362"/>
      <c r="R585" s="362"/>
      <c r="S585" s="362"/>
      <c r="T585" s="493"/>
      <c r="U585" s="362"/>
      <c r="V585" s="362"/>
      <c r="W585" s="362"/>
      <c r="X585" s="362"/>
      <c r="Y585" s="362"/>
      <c r="Z585" s="362"/>
      <c r="AA585" s="362"/>
      <c r="AB585" s="362"/>
      <c r="AC585" s="362"/>
      <c r="AD585" s="362"/>
      <c r="AE585" s="362"/>
      <c r="AF585" s="362"/>
      <c r="AG585" s="362"/>
      <c r="AH585" s="362"/>
      <c r="AI585" s="362"/>
      <c r="AJ585" s="362"/>
      <c r="AK585" s="362"/>
    </row>
    <row r="586" spans="1:37" ht="12.75" customHeight="1" x14ac:dyDescent="0.25">
      <c r="A586" s="362"/>
      <c r="B586" s="468"/>
      <c r="C586" s="362"/>
      <c r="D586" s="362"/>
      <c r="E586" s="362"/>
      <c r="F586" s="373"/>
      <c r="G586" s="362"/>
      <c r="H586" s="362"/>
      <c r="I586" s="362"/>
      <c r="J586" s="362"/>
      <c r="K586" s="362"/>
      <c r="L586" s="362"/>
      <c r="M586" s="362"/>
      <c r="N586" s="362"/>
      <c r="O586" s="362"/>
      <c r="P586" s="362"/>
      <c r="Q586" s="362"/>
      <c r="R586" s="362"/>
      <c r="S586" s="362"/>
      <c r="T586" s="493"/>
      <c r="U586" s="362"/>
      <c r="V586" s="362"/>
      <c r="W586" s="362"/>
      <c r="X586" s="362"/>
      <c r="Y586" s="362"/>
      <c r="Z586" s="362"/>
      <c r="AA586" s="362"/>
      <c r="AB586" s="362"/>
      <c r="AC586" s="362"/>
      <c r="AD586" s="362"/>
      <c r="AE586" s="362"/>
      <c r="AF586" s="362"/>
      <c r="AG586" s="362"/>
      <c r="AH586" s="362"/>
      <c r="AI586" s="362"/>
      <c r="AJ586" s="362"/>
      <c r="AK586" s="362"/>
    </row>
    <row r="587" spans="1:37" ht="12.75" customHeight="1" x14ac:dyDescent="0.25">
      <c r="A587" s="362"/>
      <c r="B587" s="468"/>
      <c r="C587" s="362"/>
      <c r="D587" s="362"/>
      <c r="E587" s="362"/>
      <c r="F587" s="373"/>
      <c r="G587" s="362"/>
      <c r="H587" s="362"/>
      <c r="I587" s="362"/>
      <c r="J587" s="362"/>
      <c r="K587" s="362"/>
      <c r="L587" s="362"/>
      <c r="M587" s="362"/>
      <c r="N587" s="362"/>
      <c r="O587" s="362"/>
      <c r="P587" s="362"/>
      <c r="Q587" s="362"/>
      <c r="R587" s="362"/>
      <c r="S587" s="362"/>
      <c r="T587" s="493"/>
      <c r="U587" s="362"/>
      <c r="V587" s="362"/>
      <c r="W587" s="362"/>
      <c r="X587" s="362"/>
      <c r="Y587" s="362"/>
      <c r="Z587" s="362"/>
      <c r="AA587" s="362"/>
      <c r="AB587" s="362"/>
      <c r="AC587" s="362"/>
      <c r="AD587" s="362"/>
      <c r="AE587" s="362"/>
      <c r="AF587" s="362"/>
      <c r="AG587" s="362"/>
      <c r="AH587" s="362"/>
      <c r="AI587" s="362"/>
      <c r="AJ587" s="362"/>
      <c r="AK587" s="362"/>
    </row>
    <row r="588" spans="1:37" ht="12.75" customHeight="1" x14ac:dyDescent="0.25">
      <c r="A588" s="362"/>
      <c r="B588" s="468"/>
      <c r="C588" s="362"/>
      <c r="D588" s="362"/>
      <c r="E588" s="362"/>
      <c r="F588" s="373"/>
      <c r="G588" s="362"/>
      <c r="H588" s="362"/>
      <c r="I588" s="362"/>
      <c r="J588" s="362"/>
      <c r="K588" s="362"/>
      <c r="L588" s="362"/>
      <c r="M588" s="362"/>
      <c r="N588" s="362"/>
      <c r="O588" s="362"/>
      <c r="P588" s="362"/>
      <c r="Q588" s="362"/>
      <c r="R588" s="362"/>
      <c r="S588" s="362"/>
      <c r="T588" s="493"/>
      <c r="U588" s="362"/>
      <c r="V588" s="362"/>
      <c r="W588" s="362"/>
      <c r="X588" s="362"/>
      <c r="Y588" s="362"/>
      <c r="Z588" s="362"/>
      <c r="AA588" s="362"/>
      <c r="AB588" s="362"/>
      <c r="AC588" s="362"/>
      <c r="AD588" s="362"/>
      <c r="AE588" s="362"/>
      <c r="AF588" s="362"/>
      <c r="AG588" s="362"/>
      <c r="AH588" s="362"/>
      <c r="AI588" s="362"/>
      <c r="AJ588" s="362"/>
      <c r="AK588" s="362"/>
    </row>
    <row r="589" spans="1:37" ht="12.75" customHeight="1" x14ac:dyDescent="0.25">
      <c r="A589" s="362"/>
      <c r="B589" s="468"/>
      <c r="C589" s="362"/>
      <c r="D589" s="362"/>
      <c r="E589" s="362"/>
      <c r="F589" s="373"/>
      <c r="G589" s="362"/>
      <c r="H589" s="362"/>
      <c r="I589" s="362"/>
      <c r="J589" s="362"/>
      <c r="K589" s="362"/>
      <c r="L589" s="362"/>
      <c r="M589" s="362"/>
      <c r="N589" s="362"/>
      <c r="O589" s="362"/>
      <c r="P589" s="362"/>
      <c r="Q589" s="362"/>
      <c r="R589" s="362"/>
      <c r="S589" s="362"/>
      <c r="T589" s="493"/>
      <c r="U589" s="362"/>
      <c r="V589" s="362"/>
      <c r="W589" s="362"/>
      <c r="X589" s="362"/>
      <c r="Y589" s="362"/>
      <c r="Z589" s="362"/>
      <c r="AA589" s="362"/>
      <c r="AB589" s="362"/>
      <c r="AC589" s="362"/>
      <c r="AD589" s="362"/>
      <c r="AE589" s="362"/>
      <c r="AF589" s="362"/>
      <c r="AG589" s="362"/>
      <c r="AH589" s="362"/>
      <c r="AI589" s="362"/>
      <c r="AJ589" s="362"/>
      <c r="AK589" s="362"/>
    </row>
    <row r="590" spans="1:37" ht="12.75" customHeight="1" x14ac:dyDescent="0.25">
      <c r="A590" s="362"/>
      <c r="B590" s="468"/>
      <c r="C590" s="362"/>
      <c r="D590" s="362"/>
      <c r="E590" s="362"/>
      <c r="F590" s="373"/>
      <c r="G590" s="362"/>
      <c r="H590" s="362"/>
      <c r="I590" s="362"/>
      <c r="J590" s="362"/>
      <c r="K590" s="362"/>
      <c r="L590" s="362"/>
      <c r="M590" s="362"/>
      <c r="N590" s="362"/>
      <c r="O590" s="362"/>
      <c r="P590" s="362"/>
      <c r="Q590" s="362"/>
      <c r="R590" s="362"/>
      <c r="S590" s="362"/>
      <c r="T590" s="493"/>
      <c r="U590" s="362"/>
      <c r="V590" s="362"/>
      <c r="W590" s="362"/>
      <c r="X590" s="362"/>
      <c r="Y590" s="362"/>
      <c r="Z590" s="362"/>
      <c r="AA590" s="362"/>
      <c r="AB590" s="362"/>
      <c r="AC590" s="362"/>
      <c r="AD590" s="362"/>
      <c r="AE590" s="362"/>
      <c r="AF590" s="362"/>
      <c r="AG590" s="362"/>
      <c r="AH590" s="362"/>
      <c r="AI590" s="362"/>
      <c r="AJ590" s="362"/>
      <c r="AK590" s="362"/>
    </row>
    <row r="591" spans="1:37" ht="12.75" customHeight="1" x14ac:dyDescent="0.25">
      <c r="A591" s="362"/>
      <c r="B591" s="468"/>
      <c r="C591" s="362"/>
      <c r="D591" s="362"/>
      <c r="E591" s="362"/>
      <c r="F591" s="373"/>
      <c r="G591" s="362"/>
      <c r="H591" s="362"/>
      <c r="I591" s="362"/>
      <c r="J591" s="362"/>
      <c r="K591" s="362"/>
      <c r="L591" s="362"/>
      <c r="M591" s="362"/>
      <c r="N591" s="362"/>
      <c r="O591" s="362"/>
      <c r="P591" s="362"/>
      <c r="Q591" s="362"/>
      <c r="R591" s="362"/>
      <c r="S591" s="362"/>
      <c r="T591" s="493"/>
      <c r="U591" s="362"/>
      <c r="V591" s="362"/>
      <c r="W591" s="362"/>
      <c r="X591" s="362"/>
      <c r="Y591" s="362"/>
      <c r="Z591" s="362"/>
      <c r="AA591" s="362"/>
      <c r="AB591" s="362"/>
      <c r="AC591" s="362"/>
      <c r="AD591" s="362"/>
      <c r="AE591" s="362"/>
      <c r="AF591" s="362"/>
      <c r="AG591" s="362"/>
      <c r="AH591" s="362"/>
      <c r="AI591" s="362"/>
      <c r="AJ591" s="362"/>
      <c r="AK591" s="362"/>
    </row>
    <row r="592" spans="1:37" ht="12.75" customHeight="1" x14ac:dyDescent="0.25">
      <c r="A592" s="362"/>
      <c r="B592" s="468"/>
      <c r="C592" s="362"/>
      <c r="D592" s="362"/>
      <c r="E592" s="362"/>
      <c r="F592" s="373"/>
      <c r="G592" s="362"/>
      <c r="H592" s="362"/>
      <c r="I592" s="362"/>
      <c r="J592" s="362"/>
      <c r="K592" s="362"/>
      <c r="L592" s="362"/>
      <c r="M592" s="362"/>
      <c r="N592" s="362"/>
      <c r="O592" s="362"/>
      <c r="P592" s="362"/>
      <c r="Q592" s="362"/>
      <c r="R592" s="362"/>
      <c r="S592" s="362"/>
      <c r="T592" s="493"/>
      <c r="U592" s="362"/>
      <c r="V592" s="362"/>
      <c r="W592" s="362"/>
      <c r="X592" s="362"/>
      <c r="Y592" s="362"/>
      <c r="Z592" s="362"/>
      <c r="AA592" s="362"/>
      <c r="AB592" s="362"/>
      <c r="AC592" s="362"/>
      <c r="AD592" s="362"/>
      <c r="AE592" s="362"/>
      <c r="AF592" s="362"/>
      <c r="AG592" s="362"/>
      <c r="AH592" s="362"/>
      <c r="AI592" s="362"/>
      <c r="AJ592" s="362"/>
      <c r="AK592" s="362"/>
    </row>
    <row r="593" spans="1:37" ht="12.75" customHeight="1" x14ac:dyDescent="0.25">
      <c r="A593" s="362"/>
      <c r="B593" s="468"/>
      <c r="C593" s="362"/>
      <c r="D593" s="362"/>
      <c r="E593" s="362"/>
      <c r="F593" s="373"/>
      <c r="G593" s="362"/>
      <c r="H593" s="362"/>
      <c r="I593" s="362"/>
      <c r="J593" s="362"/>
      <c r="K593" s="362"/>
      <c r="L593" s="362"/>
      <c r="M593" s="362"/>
      <c r="N593" s="362"/>
      <c r="O593" s="362"/>
      <c r="P593" s="362"/>
      <c r="Q593" s="362"/>
      <c r="R593" s="362"/>
      <c r="S593" s="362"/>
      <c r="T593" s="493"/>
      <c r="U593" s="362"/>
      <c r="V593" s="362"/>
      <c r="W593" s="362"/>
      <c r="X593" s="362"/>
      <c r="Y593" s="362"/>
      <c r="Z593" s="362"/>
      <c r="AA593" s="362"/>
      <c r="AB593" s="362"/>
      <c r="AC593" s="362"/>
      <c r="AD593" s="362"/>
      <c r="AE593" s="362"/>
      <c r="AF593" s="362"/>
      <c r="AG593" s="362"/>
      <c r="AH593" s="362"/>
      <c r="AI593" s="362"/>
      <c r="AJ593" s="362"/>
      <c r="AK593" s="362"/>
    </row>
    <row r="594" spans="1:37" ht="12.75" customHeight="1" x14ac:dyDescent="0.25">
      <c r="A594" s="362"/>
      <c r="B594" s="468"/>
      <c r="C594" s="362"/>
      <c r="D594" s="362"/>
      <c r="E594" s="362"/>
      <c r="F594" s="373"/>
      <c r="G594" s="362"/>
      <c r="H594" s="362"/>
      <c r="I594" s="362"/>
      <c r="J594" s="362"/>
      <c r="K594" s="362"/>
      <c r="L594" s="362"/>
      <c r="M594" s="362"/>
      <c r="N594" s="362"/>
      <c r="O594" s="362"/>
      <c r="P594" s="362"/>
      <c r="Q594" s="362"/>
      <c r="R594" s="362"/>
      <c r="S594" s="362"/>
      <c r="T594" s="493"/>
      <c r="U594" s="362"/>
      <c r="V594" s="362"/>
      <c r="W594" s="362"/>
      <c r="X594" s="362"/>
      <c r="Y594" s="362"/>
      <c r="Z594" s="362"/>
      <c r="AA594" s="362"/>
      <c r="AB594" s="362"/>
      <c r="AC594" s="362"/>
      <c r="AD594" s="362"/>
      <c r="AE594" s="362"/>
      <c r="AF594" s="362"/>
      <c r="AG594" s="362"/>
      <c r="AH594" s="362"/>
      <c r="AI594" s="362"/>
      <c r="AJ594" s="362"/>
      <c r="AK594" s="362"/>
    </row>
    <row r="595" spans="1:37" ht="12.75" customHeight="1" x14ac:dyDescent="0.25">
      <c r="A595" s="362"/>
      <c r="B595" s="468"/>
      <c r="C595" s="362"/>
      <c r="D595" s="362"/>
      <c r="E595" s="362"/>
      <c r="F595" s="373"/>
      <c r="G595" s="362"/>
      <c r="H595" s="362"/>
      <c r="I595" s="362"/>
      <c r="J595" s="362"/>
      <c r="K595" s="362"/>
      <c r="L595" s="362"/>
      <c r="M595" s="362"/>
      <c r="N595" s="362"/>
      <c r="O595" s="362"/>
      <c r="P595" s="362"/>
      <c r="Q595" s="362"/>
      <c r="R595" s="362"/>
      <c r="S595" s="362"/>
      <c r="T595" s="493"/>
      <c r="U595" s="362"/>
      <c r="V595" s="362"/>
      <c r="W595" s="362"/>
      <c r="X595" s="362"/>
      <c r="Y595" s="362"/>
      <c r="Z595" s="362"/>
      <c r="AA595" s="362"/>
      <c r="AB595" s="362"/>
      <c r="AC595" s="362"/>
      <c r="AD595" s="362"/>
      <c r="AE595" s="362"/>
      <c r="AF595" s="362"/>
      <c r="AG595" s="362"/>
      <c r="AH595" s="362"/>
      <c r="AI595" s="362"/>
      <c r="AJ595" s="362"/>
      <c r="AK595" s="362"/>
    </row>
    <row r="596" spans="1:37" ht="12.75" customHeight="1" x14ac:dyDescent="0.25">
      <c r="A596" s="362"/>
      <c r="B596" s="468"/>
      <c r="C596" s="362"/>
      <c r="D596" s="362"/>
      <c r="E596" s="362"/>
      <c r="F596" s="373"/>
      <c r="G596" s="362"/>
      <c r="H596" s="362"/>
      <c r="I596" s="362"/>
      <c r="J596" s="362"/>
      <c r="K596" s="362"/>
      <c r="L596" s="362"/>
      <c r="M596" s="362"/>
      <c r="N596" s="362"/>
      <c r="O596" s="362"/>
      <c r="P596" s="362"/>
      <c r="Q596" s="362"/>
      <c r="R596" s="362"/>
      <c r="S596" s="362"/>
      <c r="T596" s="493"/>
      <c r="U596" s="362"/>
      <c r="V596" s="362"/>
      <c r="W596" s="362"/>
      <c r="X596" s="362"/>
      <c r="Y596" s="362"/>
      <c r="Z596" s="362"/>
      <c r="AA596" s="362"/>
      <c r="AB596" s="362"/>
      <c r="AC596" s="362"/>
      <c r="AD596" s="362"/>
      <c r="AE596" s="362"/>
      <c r="AF596" s="362"/>
      <c r="AG596" s="362"/>
      <c r="AH596" s="362"/>
      <c r="AI596" s="362"/>
      <c r="AJ596" s="362"/>
      <c r="AK596" s="362"/>
    </row>
    <row r="597" spans="1:37" ht="12.75" customHeight="1" x14ac:dyDescent="0.25">
      <c r="A597" s="362"/>
      <c r="B597" s="468"/>
      <c r="C597" s="362"/>
      <c r="D597" s="362"/>
      <c r="E597" s="362"/>
      <c r="F597" s="373"/>
      <c r="G597" s="362"/>
      <c r="H597" s="362"/>
      <c r="I597" s="362"/>
      <c r="J597" s="362"/>
      <c r="K597" s="362"/>
      <c r="L597" s="362"/>
      <c r="M597" s="362"/>
      <c r="N597" s="362"/>
      <c r="O597" s="362"/>
      <c r="P597" s="362"/>
      <c r="Q597" s="362"/>
      <c r="R597" s="362"/>
      <c r="S597" s="362"/>
      <c r="T597" s="493"/>
      <c r="U597" s="362"/>
      <c r="V597" s="362"/>
      <c r="W597" s="362"/>
      <c r="X597" s="362"/>
      <c r="Y597" s="362"/>
      <c r="Z597" s="362"/>
      <c r="AA597" s="362"/>
      <c r="AB597" s="362"/>
      <c r="AC597" s="362"/>
      <c r="AD597" s="362"/>
      <c r="AE597" s="362"/>
      <c r="AF597" s="362"/>
      <c r="AG597" s="362"/>
      <c r="AH597" s="362"/>
      <c r="AI597" s="362"/>
      <c r="AJ597" s="362"/>
      <c r="AK597" s="362"/>
    </row>
    <row r="598" spans="1:37" ht="12.75" customHeight="1" x14ac:dyDescent="0.25">
      <c r="A598" s="362"/>
      <c r="B598" s="468"/>
      <c r="C598" s="362"/>
      <c r="D598" s="362"/>
      <c r="E598" s="362"/>
      <c r="F598" s="373"/>
      <c r="G598" s="362"/>
      <c r="H598" s="362"/>
      <c r="I598" s="362"/>
      <c r="J598" s="362"/>
      <c r="K598" s="362"/>
      <c r="L598" s="362"/>
      <c r="M598" s="362"/>
      <c r="N598" s="362"/>
      <c r="O598" s="362"/>
      <c r="P598" s="362"/>
      <c r="Q598" s="362"/>
      <c r="R598" s="362"/>
      <c r="S598" s="362"/>
      <c r="T598" s="493"/>
      <c r="U598" s="362"/>
      <c r="V598" s="362"/>
      <c r="W598" s="362"/>
      <c r="X598" s="362"/>
      <c r="Y598" s="362"/>
      <c r="Z598" s="362"/>
      <c r="AA598" s="362"/>
      <c r="AB598" s="362"/>
      <c r="AC598" s="362"/>
      <c r="AD598" s="362"/>
      <c r="AE598" s="362"/>
      <c r="AF598" s="362"/>
      <c r="AG598" s="362"/>
      <c r="AH598" s="362"/>
      <c r="AI598" s="362"/>
      <c r="AJ598" s="362"/>
      <c r="AK598" s="362"/>
    </row>
    <row r="599" spans="1:37" ht="12.75" customHeight="1" x14ac:dyDescent="0.25">
      <c r="A599" s="362"/>
      <c r="B599" s="468"/>
      <c r="C599" s="362"/>
      <c r="D599" s="362"/>
      <c r="E599" s="362"/>
      <c r="F599" s="373"/>
      <c r="G599" s="362"/>
      <c r="H599" s="362"/>
      <c r="I599" s="362"/>
      <c r="J599" s="362"/>
      <c r="K599" s="362"/>
      <c r="L599" s="362"/>
      <c r="M599" s="362"/>
      <c r="N599" s="362"/>
      <c r="O599" s="362"/>
      <c r="P599" s="362"/>
      <c r="Q599" s="362"/>
      <c r="R599" s="362"/>
      <c r="S599" s="362"/>
      <c r="T599" s="493"/>
      <c r="U599" s="362"/>
      <c r="V599" s="362"/>
      <c r="W599" s="362"/>
      <c r="X599" s="362"/>
      <c r="Y599" s="362"/>
      <c r="Z599" s="362"/>
      <c r="AA599" s="362"/>
      <c r="AB599" s="362"/>
      <c r="AC599" s="362"/>
      <c r="AD599" s="362"/>
      <c r="AE599" s="362"/>
      <c r="AF599" s="362"/>
      <c r="AG599" s="362"/>
      <c r="AH599" s="362"/>
      <c r="AI599" s="362"/>
      <c r="AJ599" s="362"/>
      <c r="AK599" s="362"/>
    </row>
    <row r="600" spans="1:37" ht="12.75" customHeight="1" x14ac:dyDescent="0.25">
      <c r="A600" s="362"/>
      <c r="B600" s="468"/>
      <c r="C600" s="362"/>
      <c r="D600" s="362"/>
      <c r="E600" s="362"/>
      <c r="F600" s="373"/>
      <c r="G600" s="362"/>
      <c r="H600" s="362"/>
      <c r="I600" s="362"/>
      <c r="J600" s="362"/>
      <c r="K600" s="362"/>
      <c r="L600" s="362"/>
      <c r="M600" s="362"/>
      <c r="N600" s="362"/>
      <c r="O600" s="362"/>
      <c r="P600" s="362"/>
      <c r="Q600" s="362"/>
      <c r="R600" s="362"/>
      <c r="S600" s="362"/>
      <c r="T600" s="493"/>
      <c r="U600" s="362"/>
      <c r="V600" s="362"/>
      <c r="W600" s="362"/>
      <c r="X600" s="362"/>
      <c r="Y600" s="362"/>
      <c r="Z600" s="362"/>
      <c r="AA600" s="362"/>
      <c r="AB600" s="362"/>
      <c r="AC600" s="362"/>
      <c r="AD600" s="362"/>
      <c r="AE600" s="362"/>
      <c r="AF600" s="362"/>
      <c r="AG600" s="362"/>
      <c r="AH600" s="362"/>
      <c r="AI600" s="362"/>
      <c r="AJ600" s="362"/>
      <c r="AK600" s="362"/>
    </row>
    <row r="601" spans="1:37" ht="12.75" customHeight="1" x14ac:dyDescent="0.25">
      <c r="A601" s="362"/>
      <c r="B601" s="468"/>
      <c r="C601" s="362"/>
      <c r="D601" s="362"/>
      <c r="E601" s="362"/>
      <c r="F601" s="373"/>
      <c r="G601" s="362"/>
      <c r="H601" s="362"/>
      <c r="I601" s="362"/>
      <c r="J601" s="362"/>
      <c r="K601" s="362"/>
      <c r="L601" s="362"/>
      <c r="M601" s="362"/>
      <c r="N601" s="362"/>
      <c r="O601" s="362"/>
      <c r="P601" s="362"/>
      <c r="Q601" s="362"/>
      <c r="R601" s="362"/>
      <c r="S601" s="362"/>
      <c r="T601" s="493"/>
      <c r="U601" s="362"/>
      <c r="V601" s="362"/>
      <c r="W601" s="362"/>
      <c r="X601" s="362"/>
      <c r="Y601" s="362"/>
      <c r="Z601" s="362"/>
      <c r="AA601" s="362"/>
      <c r="AB601" s="362"/>
      <c r="AC601" s="362"/>
      <c r="AD601" s="362"/>
      <c r="AE601" s="362"/>
      <c r="AF601" s="362"/>
      <c r="AG601" s="362"/>
      <c r="AH601" s="362"/>
      <c r="AI601" s="362"/>
      <c r="AJ601" s="362"/>
      <c r="AK601" s="362"/>
    </row>
    <row r="602" spans="1:37" ht="12.75" customHeight="1" x14ac:dyDescent="0.25">
      <c r="A602" s="362"/>
      <c r="B602" s="468"/>
      <c r="C602" s="362"/>
      <c r="D602" s="362"/>
      <c r="E602" s="362"/>
      <c r="F602" s="373"/>
      <c r="G602" s="362"/>
      <c r="H602" s="362"/>
      <c r="I602" s="362"/>
      <c r="J602" s="362"/>
      <c r="K602" s="362"/>
      <c r="L602" s="362"/>
      <c r="M602" s="362"/>
      <c r="N602" s="362"/>
      <c r="O602" s="362"/>
      <c r="P602" s="362"/>
      <c r="Q602" s="362"/>
      <c r="R602" s="362"/>
      <c r="S602" s="362"/>
      <c r="T602" s="493"/>
      <c r="U602" s="362"/>
      <c r="V602" s="362"/>
      <c r="W602" s="362"/>
      <c r="X602" s="362"/>
      <c r="Y602" s="362"/>
      <c r="Z602" s="362"/>
      <c r="AA602" s="362"/>
      <c r="AB602" s="362"/>
      <c r="AC602" s="362"/>
      <c r="AD602" s="362"/>
      <c r="AE602" s="362"/>
      <c r="AF602" s="362"/>
      <c r="AG602" s="362"/>
      <c r="AH602" s="362"/>
      <c r="AI602" s="362"/>
      <c r="AJ602" s="362"/>
      <c r="AK602" s="362"/>
    </row>
    <row r="603" spans="1:37" ht="12.75" customHeight="1" x14ac:dyDescent="0.25">
      <c r="A603" s="362"/>
      <c r="B603" s="468"/>
      <c r="C603" s="362"/>
      <c r="D603" s="362"/>
      <c r="E603" s="362"/>
      <c r="F603" s="373"/>
      <c r="G603" s="362"/>
      <c r="H603" s="362"/>
      <c r="I603" s="362"/>
      <c r="J603" s="362"/>
      <c r="K603" s="362"/>
      <c r="L603" s="362"/>
      <c r="M603" s="362"/>
      <c r="N603" s="362"/>
      <c r="O603" s="362"/>
      <c r="P603" s="362"/>
      <c r="Q603" s="362"/>
      <c r="R603" s="362"/>
      <c r="S603" s="362"/>
      <c r="T603" s="493"/>
      <c r="U603" s="362"/>
      <c r="V603" s="362"/>
      <c r="W603" s="362"/>
      <c r="X603" s="362"/>
      <c r="Y603" s="362"/>
      <c r="Z603" s="362"/>
      <c r="AA603" s="362"/>
      <c r="AB603" s="362"/>
      <c r="AC603" s="362"/>
      <c r="AD603" s="362"/>
      <c r="AE603" s="362"/>
      <c r="AF603" s="362"/>
      <c r="AG603" s="362"/>
      <c r="AH603" s="362"/>
      <c r="AI603" s="362"/>
      <c r="AJ603" s="362"/>
      <c r="AK603" s="362"/>
    </row>
    <row r="604" spans="1:37" ht="12.75" customHeight="1" x14ac:dyDescent="0.25">
      <c r="A604" s="362"/>
      <c r="B604" s="468"/>
      <c r="C604" s="362"/>
      <c r="D604" s="362"/>
      <c r="E604" s="362"/>
      <c r="F604" s="373"/>
      <c r="G604" s="362"/>
      <c r="H604" s="362"/>
      <c r="I604" s="362"/>
      <c r="J604" s="362"/>
      <c r="K604" s="362"/>
      <c r="L604" s="362"/>
      <c r="M604" s="362"/>
      <c r="N604" s="362"/>
      <c r="O604" s="362"/>
      <c r="P604" s="362"/>
      <c r="Q604" s="362"/>
      <c r="R604" s="362"/>
      <c r="S604" s="362"/>
      <c r="T604" s="493"/>
      <c r="U604" s="362"/>
      <c r="V604" s="362"/>
      <c r="W604" s="362"/>
      <c r="X604" s="362"/>
      <c r="Y604" s="362"/>
      <c r="Z604" s="362"/>
      <c r="AA604" s="362"/>
      <c r="AB604" s="362"/>
      <c r="AC604" s="362"/>
      <c r="AD604" s="362"/>
      <c r="AE604" s="362"/>
      <c r="AF604" s="362"/>
      <c r="AG604" s="362"/>
      <c r="AH604" s="362"/>
      <c r="AI604" s="362"/>
      <c r="AJ604" s="362"/>
      <c r="AK604" s="362"/>
    </row>
    <row r="605" spans="1:37" ht="12.75" customHeight="1" x14ac:dyDescent="0.25">
      <c r="A605" s="362"/>
      <c r="B605" s="468"/>
      <c r="C605" s="362"/>
      <c r="D605" s="362"/>
      <c r="E605" s="362"/>
      <c r="F605" s="373"/>
      <c r="G605" s="362"/>
      <c r="H605" s="362"/>
      <c r="I605" s="362"/>
      <c r="J605" s="362"/>
      <c r="K605" s="362"/>
      <c r="L605" s="362"/>
      <c r="M605" s="362"/>
      <c r="N605" s="362"/>
      <c r="O605" s="362"/>
      <c r="P605" s="362"/>
      <c r="Q605" s="362"/>
      <c r="R605" s="362"/>
      <c r="S605" s="362"/>
      <c r="T605" s="493"/>
      <c r="U605" s="362"/>
      <c r="V605" s="362"/>
      <c r="W605" s="362"/>
      <c r="X605" s="362"/>
      <c r="Y605" s="362"/>
      <c r="Z605" s="362"/>
      <c r="AA605" s="362"/>
      <c r="AB605" s="362"/>
      <c r="AC605" s="362"/>
      <c r="AD605" s="362"/>
      <c r="AE605" s="362"/>
      <c r="AF605" s="362"/>
      <c r="AG605" s="362"/>
      <c r="AH605" s="362"/>
      <c r="AI605" s="362"/>
      <c r="AJ605" s="362"/>
      <c r="AK605" s="362"/>
    </row>
    <row r="606" spans="1:37" ht="12.75" customHeight="1" x14ac:dyDescent="0.25">
      <c r="A606" s="362"/>
      <c r="B606" s="468"/>
      <c r="C606" s="362"/>
      <c r="D606" s="362"/>
      <c r="E606" s="362"/>
      <c r="F606" s="373"/>
      <c r="G606" s="362"/>
      <c r="H606" s="362"/>
      <c r="I606" s="362"/>
      <c r="J606" s="362"/>
      <c r="K606" s="362"/>
      <c r="L606" s="362"/>
      <c r="M606" s="362"/>
      <c r="N606" s="362"/>
      <c r="O606" s="362"/>
      <c r="P606" s="362"/>
      <c r="Q606" s="362"/>
      <c r="R606" s="362"/>
      <c r="S606" s="362"/>
      <c r="T606" s="493"/>
      <c r="U606" s="362"/>
      <c r="V606" s="362"/>
      <c r="W606" s="362"/>
      <c r="X606" s="362"/>
      <c r="Y606" s="362"/>
      <c r="Z606" s="362"/>
      <c r="AA606" s="362"/>
      <c r="AB606" s="362"/>
      <c r="AC606" s="362"/>
      <c r="AD606" s="362"/>
      <c r="AE606" s="362"/>
      <c r="AF606" s="362"/>
      <c r="AG606" s="362"/>
      <c r="AH606" s="362"/>
      <c r="AI606" s="362"/>
      <c r="AJ606" s="362"/>
      <c r="AK606" s="362"/>
    </row>
    <row r="607" spans="1:37" ht="12.75" customHeight="1" x14ac:dyDescent="0.25">
      <c r="A607" s="362"/>
      <c r="B607" s="468"/>
      <c r="C607" s="362"/>
      <c r="D607" s="362"/>
      <c r="E607" s="362"/>
      <c r="F607" s="373"/>
      <c r="G607" s="362"/>
      <c r="H607" s="362"/>
      <c r="I607" s="362"/>
      <c r="J607" s="362"/>
      <c r="K607" s="362"/>
      <c r="L607" s="362"/>
      <c r="M607" s="362"/>
      <c r="N607" s="362"/>
      <c r="O607" s="362"/>
      <c r="P607" s="362"/>
      <c r="Q607" s="362"/>
      <c r="R607" s="362"/>
      <c r="S607" s="362"/>
      <c r="T607" s="493"/>
      <c r="U607" s="362"/>
      <c r="V607" s="362"/>
      <c r="W607" s="362"/>
      <c r="X607" s="362"/>
      <c r="Y607" s="362"/>
      <c r="Z607" s="362"/>
      <c r="AA607" s="362"/>
      <c r="AB607" s="362"/>
      <c r="AC607" s="362"/>
      <c r="AD607" s="362"/>
      <c r="AE607" s="362"/>
      <c r="AF607" s="362"/>
      <c r="AG607" s="362"/>
      <c r="AH607" s="362"/>
      <c r="AI607" s="362"/>
      <c r="AJ607" s="362"/>
      <c r="AK607" s="362"/>
    </row>
    <row r="608" spans="1:37" ht="12.75" customHeight="1" x14ac:dyDescent="0.25">
      <c r="A608" s="362"/>
      <c r="B608" s="468"/>
      <c r="C608" s="362"/>
      <c r="D608" s="362"/>
      <c r="E608" s="362"/>
      <c r="F608" s="373"/>
      <c r="G608" s="362"/>
      <c r="H608" s="362"/>
      <c r="I608" s="362"/>
      <c r="J608" s="362"/>
      <c r="K608" s="362"/>
      <c r="L608" s="362"/>
      <c r="M608" s="362"/>
      <c r="N608" s="362"/>
      <c r="O608" s="362"/>
      <c r="P608" s="362"/>
      <c r="Q608" s="362"/>
      <c r="R608" s="362"/>
      <c r="S608" s="362"/>
      <c r="T608" s="493"/>
      <c r="U608" s="362"/>
      <c r="V608" s="362"/>
      <c r="W608" s="362"/>
      <c r="X608" s="362"/>
      <c r="Y608" s="362"/>
      <c r="Z608" s="362"/>
      <c r="AA608" s="362"/>
      <c r="AB608" s="362"/>
      <c r="AC608" s="362"/>
      <c r="AD608" s="362"/>
      <c r="AE608" s="362"/>
      <c r="AF608" s="362"/>
      <c r="AG608" s="362"/>
      <c r="AH608" s="362"/>
      <c r="AI608" s="362"/>
      <c r="AJ608" s="362"/>
      <c r="AK608" s="362"/>
    </row>
    <row r="609" spans="1:37" ht="12.75" customHeight="1" x14ac:dyDescent="0.25">
      <c r="A609" s="362"/>
      <c r="B609" s="468"/>
      <c r="C609" s="362"/>
      <c r="D609" s="362"/>
      <c r="E609" s="362"/>
      <c r="F609" s="373"/>
      <c r="G609" s="362"/>
      <c r="H609" s="362"/>
      <c r="I609" s="362"/>
      <c r="J609" s="362"/>
      <c r="K609" s="362"/>
      <c r="L609" s="362"/>
      <c r="M609" s="362"/>
      <c r="N609" s="362"/>
      <c r="O609" s="362"/>
      <c r="P609" s="362"/>
      <c r="Q609" s="362"/>
      <c r="R609" s="362"/>
      <c r="S609" s="362"/>
      <c r="T609" s="493"/>
      <c r="U609" s="362"/>
      <c r="V609" s="362"/>
      <c r="W609" s="362"/>
      <c r="X609" s="362"/>
      <c r="Y609" s="362"/>
      <c r="Z609" s="362"/>
      <c r="AA609" s="362"/>
      <c r="AB609" s="362"/>
      <c r="AC609" s="362"/>
      <c r="AD609" s="362"/>
      <c r="AE609" s="362"/>
      <c r="AF609" s="362"/>
      <c r="AG609" s="362"/>
      <c r="AH609" s="362"/>
      <c r="AI609" s="362"/>
      <c r="AJ609" s="362"/>
      <c r="AK609" s="362"/>
    </row>
    <row r="610" spans="1:37" ht="12.75" customHeight="1" x14ac:dyDescent="0.25">
      <c r="A610" s="362"/>
      <c r="B610" s="468"/>
      <c r="C610" s="362"/>
      <c r="D610" s="362"/>
      <c r="E610" s="362"/>
      <c r="F610" s="373"/>
      <c r="G610" s="362"/>
      <c r="H610" s="362"/>
      <c r="I610" s="362"/>
      <c r="J610" s="362"/>
      <c r="K610" s="362"/>
      <c r="L610" s="362"/>
      <c r="M610" s="362"/>
      <c r="N610" s="362"/>
      <c r="O610" s="362"/>
      <c r="P610" s="362"/>
      <c r="Q610" s="362"/>
      <c r="R610" s="362"/>
      <c r="S610" s="362"/>
      <c r="T610" s="493"/>
      <c r="U610" s="362"/>
      <c r="V610" s="362"/>
      <c r="W610" s="362"/>
      <c r="X610" s="362"/>
      <c r="Y610" s="362"/>
      <c r="Z610" s="362"/>
      <c r="AA610" s="362"/>
      <c r="AB610" s="362"/>
      <c r="AC610" s="362"/>
      <c r="AD610" s="362"/>
      <c r="AE610" s="362"/>
      <c r="AF610" s="362"/>
      <c r="AG610" s="362"/>
      <c r="AH610" s="362"/>
      <c r="AI610" s="362"/>
      <c r="AJ610" s="362"/>
      <c r="AK610" s="362"/>
    </row>
    <row r="611" spans="1:37" ht="12.75" customHeight="1" x14ac:dyDescent="0.25">
      <c r="A611" s="362"/>
      <c r="B611" s="468"/>
      <c r="C611" s="362"/>
      <c r="D611" s="362"/>
      <c r="E611" s="362"/>
      <c r="F611" s="373"/>
      <c r="G611" s="362"/>
      <c r="H611" s="362"/>
      <c r="I611" s="362"/>
      <c r="J611" s="362"/>
      <c r="K611" s="362"/>
      <c r="L611" s="362"/>
      <c r="M611" s="362"/>
      <c r="N611" s="362"/>
      <c r="O611" s="362"/>
      <c r="P611" s="362"/>
      <c r="Q611" s="362"/>
      <c r="R611" s="362"/>
      <c r="S611" s="362"/>
      <c r="T611" s="493"/>
      <c r="U611" s="362"/>
      <c r="V611" s="362"/>
      <c r="W611" s="362"/>
      <c r="X611" s="362"/>
      <c r="Y611" s="362"/>
      <c r="Z611" s="362"/>
      <c r="AA611" s="362"/>
      <c r="AB611" s="362"/>
      <c r="AC611" s="362"/>
      <c r="AD611" s="362"/>
      <c r="AE611" s="362"/>
      <c r="AF611" s="362"/>
      <c r="AG611" s="362"/>
      <c r="AH611" s="362"/>
      <c r="AI611" s="362"/>
      <c r="AJ611" s="362"/>
      <c r="AK611" s="362"/>
    </row>
    <row r="612" spans="1:37" ht="12.75" customHeight="1" x14ac:dyDescent="0.25">
      <c r="A612" s="362"/>
      <c r="B612" s="468"/>
      <c r="C612" s="362"/>
      <c r="D612" s="362"/>
      <c r="E612" s="362"/>
      <c r="F612" s="373"/>
      <c r="G612" s="362"/>
      <c r="H612" s="362"/>
      <c r="I612" s="362"/>
      <c r="J612" s="362"/>
      <c r="K612" s="362"/>
      <c r="L612" s="362"/>
      <c r="M612" s="362"/>
      <c r="N612" s="362"/>
      <c r="O612" s="362"/>
      <c r="P612" s="362"/>
      <c r="Q612" s="362"/>
      <c r="R612" s="362"/>
      <c r="S612" s="362"/>
      <c r="T612" s="493"/>
      <c r="U612" s="362"/>
      <c r="V612" s="362"/>
      <c r="W612" s="362"/>
      <c r="X612" s="362"/>
      <c r="Y612" s="362"/>
      <c r="Z612" s="362"/>
      <c r="AA612" s="362"/>
      <c r="AB612" s="362"/>
      <c r="AC612" s="362"/>
      <c r="AD612" s="362"/>
      <c r="AE612" s="362"/>
      <c r="AF612" s="362"/>
      <c r="AG612" s="362"/>
      <c r="AH612" s="362"/>
      <c r="AI612" s="362"/>
      <c r="AJ612" s="362"/>
      <c r="AK612" s="362"/>
    </row>
    <row r="613" spans="1:37" ht="12.75" customHeight="1" x14ac:dyDescent="0.25">
      <c r="A613" s="362"/>
      <c r="B613" s="468"/>
      <c r="C613" s="362"/>
      <c r="D613" s="362"/>
      <c r="E613" s="362"/>
      <c r="F613" s="373"/>
      <c r="G613" s="362"/>
      <c r="H613" s="362"/>
      <c r="I613" s="362"/>
      <c r="J613" s="362"/>
      <c r="K613" s="362"/>
      <c r="L613" s="362"/>
      <c r="M613" s="362"/>
      <c r="N613" s="362"/>
      <c r="O613" s="362"/>
      <c r="P613" s="362"/>
      <c r="Q613" s="362"/>
      <c r="R613" s="362"/>
      <c r="S613" s="362"/>
      <c r="T613" s="493"/>
      <c r="U613" s="362"/>
      <c r="V613" s="362"/>
      <c r="W613" s="362"/>
      <c r="X613" s="362"/>
      <c r="Y613" s="362"/>
      <c r="Z613" s="362"/>
      <c r="AA613" s="362"/>
      <c r="AB613" s="362"/>
      <c r="AC613" s="362"/>
      <c r="AD613" s="362"/>
      <c r="AE613" s="362"/>
      <c r="AF613" s="362"/>
      <c r="AG613" s="362"/>
      <c r="AH613" s="362"/>
      <c r="AI613" s="362"/>
      <c r="AJ613" s="362"/>
      <c r="AK613" s="362"/>
    </row>
    <row r="614" spans="1:37" ht="12.75" customHeight="1" x14ac:dyDescent="0.25">
      <c r="A614" s="362"/>
      <c r="B614" s="468"/>
      <c r="C614" s="362"/>
      <c r="D614" s="362"/>
      <c r="E614" s="362"/>
      <c r="F614" s="373"/>
      <c r="G614" s="362"/>
      <c r="H614" s="362"/>
      <c r="I614" s="362"/>
      <c r="J614" s="362"/>
      <c r="K614" s="362"/>
      <c r="L614" s="362"/>
      <c r="M614" s="362"/>
      <c r="N614" s="362"/>
      <c r="O614" s="362"/>
      <c r="P614" s="362"/>
      <c r="Q614" s="362"/>
      <c r="R614" s="362"/>
      <c r="S614" s="362"/>
      <c r="T614" s="493"/>
      <c r="U614" s="362"/>
      <c r="V614" s="362"/>
      <c r="W614" s="362"/>
      <c r="X614" s="362"/>
      <c r="Y614" s="362"/>
      <c r="Z614" s="362"/>
      <c r="AA614" s="362"/>
      <c r="AB614" s="362"/>
      <c r="AC614" s="362"/>
      <c r="AD614" s="362"/>
      <c r="AE614" s="362"/>
      <c r="AF614" s="362"/>
      <c r="AG614" s="362"/>
      <c r="AH614" s="362"/>
      <c r="AI614" s="362"/>
      <c r="AJ614" s="362"/>
      <c r="AK614" s="362"/>
    </row>
    <row r="615" spans="1:37" ht="12.75" customHeight="1" x14ac:dyDescent="0.25">
      <c r="A615" s="362"/>
      <c r="B615" s="468"/>
      <c r="C615" s="362"/>
      <c r="D615" s="362"/>
      <c r="E615" s="362"/>
      <c r="F615" s="373"/>
      <c r="G615" s="362"/>
      <c r="H615" s="362"/>
      <c r="I615" s="362"/>
      <c r="J615" s="362"/>
      <c r="K615" s="362"/>
      <c r="L615" s="362"/>
      <c r="M615" s="362"/>
      <c r="N615" s="362"/>
      <c r="O615" s="362"/>
      <c r="P615" s="362"/>
      <c r="Q615" s="362"/>
      <c r="R615" s="362"/>
      <c r="S615" s="362"/>
      <c r="T615" s="493"/>
      <c r="U615" s="362"/>
      <c r="V615" s="362"/>
      <c r="W615" s="362"/>
      <c r="X615" s="362"/>
      <c r="Y615" s="362"/>
      <c r="Z615" s="362"/>
      <c r="AA615" s="362"/>
      <c r="AB615" s="362"/>
      <c r="AC615" s="362"/>
      <c r="AD615" s="362"/>
      <c r="AE615" s="362"/>
      <c r="AF615" s="362"/>
      <c r="AG615" s="362"/>
      <c r="AH615" s="362"/>
      <c r="AI615" s="362"/>
      <c r="AJ615" s="362"/>
      <c r="AK615" s="362"/>
    </row>
    <row r="616" spans="1:37" ht="12.75" customHeight="1" x14ac:dyDescent="0.25">
      <c r="A616" s="362"/>
      <c r="B616" s="468"/>
      <c r="C616" s="362"/>
      <c r="D616" s="362"/>
      <c r="E616" s="362"/>
      <c r="F616" s="373"/>
      <c r="G616" s="362"/>
      <c r="H616" s="362"/>
      <c r="I616" s="362"/>
      <c r="J616" s="362"/>
      <c r="K616" s="362"/>
      <c r="L616" s="362"/>
      <c r="M616" s="362"/>
      <c r="N616" s="362"/>
      <c r="O616" s="362"/>
      <c r="P616" s="362"/>
      <c r="Q616" s="362"/>
      <c r="R616" s="362"/>
      <c r="S616" s="362"/>
      <c r="T616" s="493"/>
      <c r="U616" s="362"/>
      <c r="V616" s="362"/>
      <c r="W616" s="362"/>
      <c r="X616" s="362"/>
      <c r="Y616" s="362"/>
      <c r="Z616" s="362"/>
      <c r="AA616" s="362"/>
      <c r="AB616" s="362"/>
      <c r="AC616" s="362"/>
      <c r="AD616" s="362"/>
      <c r="AE616" s="362"/>
      <c r="AF616" s="362"/>
      <c r="AG616" s="362"/>
      <c r="AH616" s="362"/>
      <c r="AI616" s="362"/>
      <c r="AJ616" s="362"/>
      <c r="AK616" s="362"/>
    </row>
    <row r="617" spans="1:37" ht="12.75" customHeight="1" x14ac:dyDescent="0.25">
      <c r="A617" s="362"/>
      <c r="B617" s="468"/>
      <c r="C617" s="362"/>
      <c r="D617" s="362"/>
      <c r="E617" s="362"/>
      <c r="F617" s="373"/>
      <c r="G617" s="362"/>
      <c r="H617" s="362"/>
      <c r="I617" s="362"/>
      <c r="J617" s="362"/>
      <c r="K617" s="362"/>
      <c r="L617" s="362"/>
      <c r="M617" s="362"/>
      <c r="N617" s="362"/>
      <c r="O617" s="362"/>
      <c r="P617" s="362"/>
      <c r="Q617" s="362"/>
      <c r="R617" s="362"/>
      <c r="S617" s="362"/>
      <c r="T617" s="493"/>
      <c r="U617" s="362"/>
      <c r="V617" s="362"/>
      <c r="W617" s="362"/>
      <c r="X617" s="362"/>
      <c r="Y617" s="362"/>
      <c r="Z617" s="362"/>
      <c r="AA617" s="362"/>
      <c r="AB617" s="362"/>
      <c r="AC617" s="362"/>
      <c r="AD617" s="362"/>
      <c r="AE617" s="362"/>
      <c r="AF617" s="362"/>
      <c r="AG617" s="362"/>
      <c r="AH617" s="362"/>
      <c r="AI617" s="362"/>
      <c r="AJ617" s="362"/>
      <c r="AK617" s="362"/>
    </row>
    <row r="618" spans="1:37" ht="12.75" customHeight="1" x14ac:dyDescent="0.25">
      <c r="A618" s="362"/>
      <c r="B618" s="468"/>
      <c r="C618" s="362"/>
      <c r="D618" s="362"/>
      <c r="E618" s="362"/>
      <c r="F618" s="373"/>
      <c r="G618" s="362"/>
      <c r="H618" s="362"/>
      <c r="I618" s="362"/>
      <c r="J618" s="362"/>
      <c r="K618" s="362"/>
      <c r="L618" s="362"/>
      <c r="M618" s="362"/>
      <c r="N618" s="362"/>
      <c r="O618" s="362"/>
      <c r="P618" s="362"/>
      <c r="Q618" s="362"/>
      <c r="R618" s="362"/>
      <c r="S618" s="362"/>
      <c r="T618" s="493"/>
      <c r="U618" s="362"/>
      <c r="V618" s="362"/>
      <c r="W618" s="362"/>
      <c r="X618" s="362"/>
      <c r="Y618" s="362"/>
      <c r="Z618" s="362"/>
      <c r="AA618" s="362"/>
      <c r="AB618" s="362"/>
      <c r="AC618" s="362"/>
      <c r="AD618" s="362"/>
      <c r="AE618" s="362"/>
      <c r="AF618" s="362"/>
      <c r="AG618" s="362"/>
      <c r="AH618" s="362"/>
      <c r="AI618" s="362"/>
      <c r="AJ618" s="362"/>
      <c r="AK618" s="362"/>
    </row>
    <row r="619" spans="1:37" ht="12.75" customHeight="1" x14ac:dyDescent="0.25">
      <c r="A619" s="362"/>
      <c r="B619" s="468"/>
      <c r="C619" s="362"/>
      <c r="D619" s="362"/>
      <c r="E619" s="362"/>
      <c r="F619" s="373"/>
      <c r="G619" s="362"/>
      <c r="H619" s="362"/>
      <c r="I619" s="362"/>
      <c r="J619" s="362"/>
      <c r="K619" s="362"/>
      <c r="L619" s="362"/>
      <c r="M619" s="362"/>
      <c r="N619" s="362"/>
      <c r="O619" s="362"/>
      <c r="P619" s="362"/>
      <c r="Q619" s="362"/>
      <c r="R619" s="362"/>
      <c r="S619" s="362"/>
      <c r="T619" s="493"/>
      <c r="U619" s="362"/>
      <c r="V619" s="362"/>
      <c r="W619" s="362"/>
      <c r="X619" s="362"/>
      <c r="Y619" s="362"/>
      <c r="Z619" s="362"/>
      <c r="AA619" s="362"/>
      <c r="AB619" s="362"/>
      <c r="AC619" s="362"/>
      <c r="AD619" s="362"/>
      <c r="AE619" s="362"/>
      <c r="AF619" s="362"/>
      <c r="AG619" s="362"/>
      <c r="AH619" s="362"/>
      <c r="AI619" s="362"/>
      <c r="AJ619" s="362"/>
      <c r="AK619" s="362"/>
    </row>
    <row r="620" spans="1:37" ht="12.75" customHeight="1" x14ac:dyDescent="0.25">
      <c r="A620" s="362"/>
      <c r="B620" s="468"/>
      <c r="C620" s="362"/>
      <c r="D620" s="362"/>
      <c r="E620" s="362"/>
      <c r="F620" s="373"/>
      <c r="G620" s="362"/>
      <c r="H620" s="362"/>
      <c r="I620" s="362"/>
      <c r="J620" s="362"/>
      <c r="K620" s="362"/>
      <c r="L620" s="362"/>
      <c r="M620" s="362"/>
      <c r="N620" s="362"/>
      <c r="O620" s="362"/>
      <c r="P620" s="362"/>
      <c r="Q620" s="362"/>
      <c r="R620" s="362"/>
      <c r="S620" s="362"/>
      <c r="T620" s="493"/>
      <c r="U620" s="362"/>
      <c r="V620" s="362"/>
      <c r="W620" s="362"/>
      <c r="X620" s="362"/>
      <c r="Y620" s="362"/>
      <c r="Z620" s="362"/>
      <c r="AA620" s="362"/>
      <c r="AB620" s="362"/>
      <c r="AC620" s="362"/>
      <c r="AD620" s="362"/>
      <c r="AE620" s="362"/>
      <c r="AF620" s="362"/>
      <c r="AG620" s="362"/>
      <c r="AH620" s="362"/>
      <c r="AI620" s="362"/>
      <c r="AJ620" s="362"/>
      <c r="AK620" s="362"/>
    </row>
    <row r="621" spans="1:37" ht="12.75" customHeight="1" x14ac:dyDescent="0.25">
      <c r="A621" s="362"/>
      <c r="B621" s="468"/>
      <c r="C621" s="362"/>
      <c r="D621" s="362"/>
      <c r="E621" s="362"/>
      <c r="F621" s="373"/>
      <c r="G621" s="362"/>
      <c r="H621" s="362"/>
      <c r="I621" s="362"/>
      <c r="J621" s="362"/>
      <c r="K621" s="362"/>
      <c r="L621" s="362"/>
      <c r="M621" s="362"/>
      <c r="N621" s="362"/>
      <c r="O621" s="362"/>
      <c r="P621" s="362"/>
      <c r="Q621" s="362"/>
      <c r="R621" s="362"/>
      <c r="S621" s="362"/>
      <c r="T621" s="493"/>
      <c r="U621" s="362"/>
      <c r="V621" s="362"/>
      <c r="W621" s="362"/>
      <c r="X621" s="362"/>
      <c r="Y621" s="362"/>
      <c r="Z621" s="362"/>
      <c r="AA621" s="362"/>
      <c r="AB621" s="362"/>
      <c r="AC621" s="362"/>
      <c r="AD621" s="362"/>
      <c r="AE621" s="362"/>
      <c r="AF621" s="362"/>
      <c r="AG621" s="362"/>
      <c r="AH621" s="362"/>
      <c r="AI621" s="362"/>
      <c r="AJ621" s="362"/>
      <c r="AK621" s="362"/>
    </row>
    <row r="622" spans="1:37" ht="12.75" customHeight="1" x14ac:dyDescent="0.25">
      <c r="A622" s="362"/>
      <c r="B622" s="468"/>
      <c r="C622" s="362"/>
      <c r="D622" s="362"/>
      <c r="E622" s="362"/>
      <c r="F622" s="373"/>
      <c r="G622" s="362"/>
      <c r="H622" s="362"/>
      <c r="I622" s="362"/>
      <c r="J622" s="362"/>
      <c r="K622" s="362"/>
      <c r="L622" s="362"/>
      <c r="M622" s="362"/>
      <c r="N622" s="362"/>
      <c r="O622" s="362"/>
      <c r="P622" s="362"/>
      <c r="Q622" s="362"/>
      <c r="R622" s="362"/>
      <c r="S622" s="362"/>
      <c r="T622" s="493"/>
      <c r="U622" s="362"/>
      <c r="V622" s="362"/>
      <c r="W622" s="362"/>
      <c r="X622" s="362"/>
      <c r="Y622" s="362"/>
      <c r="Z622" s="362"/>
      <c r="AA622" s="362"/>
      <c r="AB622" s="362"/>
      <c r="AC622" s="362"/>
      <c r="AD622" s="362"/>
      <c r="AE622" s="362"/>
      <c r="AF622" s="362"/>
      <c r="AG622" s="362"/>
      <c r="AH622" s="362"/>
      <c r="AI622" s="362"/>
      <c r="AJ622" s="362"/>
      <c r="AK622" s="362"/>
    </row>
    <row r="623" spans="1:37" ht="12.75" customHeight="1" x14ac:dyDescent="0.25">
      <c r="A623" s="362"/>
      <c r="B623" s="468"/>
      <c r="C623" s="362"/>
      <c r="D623" s="362"/>
      <c r="E623" s="362"/>
      <c r="F623" s="373"/>
      <c r="G623" s="362"/>
      <c r="H623" s="362"/>
      <c r="I623" s="362"/>
      <c r="J623" s="362"/>
      <c r="K623" s="362"/>
      <c r="L623" s="362"/>
      <c r="M623" s="362"/>
      <c r="N623" s="362"/>
      <c r="O623" s="362"/>
      <c r="P623" s="362"/>
      <c r="Q623" s="362"/>
      <c r="R623" s="362"/>
      <c r="S623" s="362"/>
      <c r="T623" s="493"/>
      <c r="U623" s="362"/>
      <c r="V623" s="362"/>
      <c r="W623" s="362"/>
      <c r="X623" s="362"/>
      <c r="Y623" s="362"/>
      <c r="Z623" s="362"/>
      <c r="AA623" s="362"/>
      <c r="AB623" s="362"/>
      <c r="AC623" s="362"/>
      <c r="AD623" s="362"/>
      <c r="AE623" s="362"/>
      <c r="AF623" s="362"/>
      <c r="AG623" s="362"/>
      <c r="AH623" s="362"/>
      <c r="AI623" s="362"/>
      <c r="AJ623" s="362"/>
      <c r="AK623" s="362"/>
    </row>
    <row r="624" spans="1:37" ht="12.75" customHeight="1" x14ac:dyDescent="0.25">
      <c r="A624" s="362"/>
      <c r="B624" s="468"/>
      <c r="C624" s="362"/>
      <c r="D624" s="362"/>
      <c r="E624" s="362"/>
      <c r="F624" s="373"/>
      <c r="G624" s="362"/>
      <c r="H624" s="362"/>
      <c r="I624" s="362"/>
      <c r="J624" s="362"/>
      <c r="K624" s="362"/>
      <c r="L624" s="362"/>
      <c r="M624" s="362"/>
      <c r="N624" s="362"/>
      <c r="O624" s="362"/>
      <c r="P624" s="362"/>
      <c r="Q624" s="362"/>
      <c r="R624" s="362"/>
      <c r="S624" s="362"/>
      <c r="T624" s="493"/>
      <c r="U624" s="362"/>
      <c r="V624" s="362"/>
      <c r="W624" s="362"/>
      <c r="X624" s="362"/>
      <c r="Y624" s="362"/>
      <c r="Z624" s="362"/>
      <c r="AA624" s="362"/>
      <c r="AB624" s="362"/>
      <c r="AC624" s="362"/>
      <c r="AD624" s="362"/>
      <c r="AE624" s="362"/>
      <c r="AF624" s="362"/>
      <c r="AG624" s="362"/>
      <c r="AH624" s="362"/>
      <c r="AI624" s="362"/>
      <c r="AJ624" s="362"/>
      <c r="AK624" s="362"/>
    </row>
    <row r="625" spans="1:37" ht="12.75" customHeight="1" x14ac:dyDescent="0.25">
      <c r="A625" s="362"/>
      <c r="B625" s="468"/>
      <c r="C625" s="362"/>
      <c r="D625" s="362"/>
      <c r="E625" s="362"/>
      <c r="F625" s="373"/>
      <c r="G625" s="362"/>
      <c r="H625" s="362"/>
      <c r="I625" s="362"/>
      <c r="J625" s="362"/>
      <c r="K625" s="362"/>
      <c r="L625" s="362"/>
      <c r="M625" s="362"/>
      <c r="N625" s="362"/>
      <c r="O625" s="362"/>
      <c r="P625" s="362"/>
      <c r="Q625" s="362"/>
      <c r="R625" s="362"/>
      <c r="S625" s="362"/>
      <c r="T625" s="493"/>
      <c r="U625" s="362"/>
      <c r="V625" s="362"/>
      <c r="W625" s="362"/>
      <c r="X625" s="362"/>
      <c r="Y625" s="362"/>
      <c r="Z625" s="362"/>
      <c r="AA625" s="362"/>
      <c r="AB625" s="362"/>
      <c r="AC625" s="362"/>
      <c r="AD625" s="362"/>
      <c r="AE625" s="362"/>
      <c r="AF625" s="362"/>
      <c r="AG625" s="362"/>
      <c r="AH625" s="362"/>
      <c r="AI625" s="362"/>
      <c r="AJ625" s="362"/>
      <c r="AK625" s="362"/>
    </row>
    <row r="626" spans="1:37" ht="12.75" customHeight="1" x14ac:dyDescent="0.25">
      <c r="A626" s="362"/>
      <c r="B626" s="468"/>
      <c r="C626" s="362"/>
      <c r="D626" s="362"/>
      <c r="E626" s="362"/>
      <c r="F626" s="373"/>
      <c r="G626" s="362"/>
      <c r="H626" s="362"/>
      <c r="I626" s="362"/>
      <c r="J626" s="362"/>
      <c r="K626" s="362"/>
      <c r="L626" s="362"/>
      <c r="M626" s="362"/>
      <c r="N626" s="362"/>
      <c r="O626" s="362"/>
      <c r="P626" s="362"/>
      <c r="Q626" s="362"/>
      <c r="R626" s="362"/>
      <c r="S626" s="362"/>
      <c r="T626" s="493"/>
      <c r="U626" s="362"/>
      <c r="V626" s="362"/>
      <c r="W626" s="362"/>
      <c r="X626" s="362"/>
      <c r="Y626" s="362"/>
      <c r="Z626" s="362"/>
      <c r="AA626" s="362"/>
      <c r="AB626" s="362"/>
      <c r="AC626" s="362"/>
      <c r="AD626" s="362"/>
      <c r="AE626" s="362"/>
      <c r="AF626" s="362"/>
      <c r="AG626" s="362"/>
      <c r="AH626" s="362"/>
      <c r="AI626" s="362"/>
      <c r="AJ626" s="362"/>
      <c r="AK626" s="362"/>
    </row>
    <row r="627" spans="1:37" ht="12.75" customHeight="1" x14ac:dyDescent="0.25">
      <c r="A627" s="362"/>
      <c r="B627" s="468"/>
      <c r="C627" s="362"/>
      <c r="D627" s="362"/>
      <c r="E627" s="362"/>
      <c r="F627" s="373"/>
      <c r="G627" s="362"/>
      <c r="H627" s="362"/>
      <c r="I627" s="362"/>
      <c r="J627" s="362"/>
      <c r="K627" s="362"/>
      <c r="L627" s="362"/>
      <c r="M627" s="362"/>
      <c r="N627" s="362"/>
      <c r="O627" s="362"/>
      <c r="P627" s="362"/>
      <c r="Q627" s="362"/>
      <c r="R627" s="362"/>
      <c r="S627" s="362"/>
      <c r="T627" s="493"/>
      <c r="U627" s="362"/>
      <c r="V627" s="362"/>
      <c r="W627" s="362"/>
      <c r="X627" s="362"/>
      <c r="Y627" s="362"/>
      <c r="Z627" s="362"/>
      <c r="AA627" s="362"/>
      <c r="AB627" s="362"/>
      <c r="AC627" s="362"/>
      <c r="AD627" s="362"/>
      <c r="AE627" s="362"/>
      <c r="AF627" s="362"/>
      <c r="AG627" s="362"/>
      <c r="AH627" s="362"/>
      <c r="AI627" s="362"/>
      <c r="AJ627" s="362"/>
      <c r="AK627" s="362"/>
    </row>
    <row r="628" spans="1:37" ht="12.75" customHeight="1" x14ac:dyDescent="0.25">
      <c r="A628" s="362"/>
      <c r="B628" s="468"/>
      <c r="C628" s="362"/>
      <c r="D628" s="362"/>
      <c r="E628" s="362"/>
      <c r="F628" s="373"/>
      <c r="G628" s="362"/>
      <c r="H628" s="362"/>
      <c r="I628" s="362"/>
      <c r="J628" s="362"/>
      <c r="K628" s="362"/>
      <c r="L628" s="362"/>
      <c r="M628" s="362"/>
      <c r="N628" s="362"/>
      <c r="O628" s="362"/>
      <c r="P628" s="362"/>
      <c r="Q628" s="362"/>
      <c r="R628" s="362"/>
      <c r="S628" s="362"/>
      <c r="T628" s="493"/>
      <c r="U628" s="362"/>
      <c r="V628" s="362"/>
      <c r="W628" s="362"/>
      <c r="X628" s="362"/>
      <c r="Y628" s="362"/>
      <c r="Z628" s="362"/>
      <c r="AA628" s="362"/>
      <c r="AB628" s="362"/>
      <c r="AC628" s="362"/>
      <c r="AD628" s="362"/>
      <c r="AE628" s="362"/>
      <c r="AF628" s="362"/>
      <c r="AG628" s="362"/>
      <c r="AH628" s="362"/>
      <c r="AI628" s="362"/>
      <c r="AJ628" s="362"/>
      <c r="AK628" s="362"/>
    </row>
    <row r="629" spans="1:37" ht="12.75" customHeight="1" x14ac:dyDescent="0.25">
      <c r="A629" s="362"/>
      <c r="B629" s="468"/>
      <c r="C629" s="362"/>
      <c r="D629" s="362"/>
      <c r="E629" s="362"/>
      <c r="F629" s="373"/>
      <c r="G629" s="362"/>
      <c r="H629" s="362"/>
      <c r="I629" s="362"/>
      <c r="J629" s="362"/>
      <c r="K629" s="362"/>
      <c r="L629" s="362"/>
      <c r="M629" s="362"/>
      <c r="N629" s="362"/>
      <c r="O629" s="362"/>
      <c r="P629" s="362"/>
      <c r="Q629" s="362"/>
      <c r="R629" s="362"/>
      <c r="S629" s="362"/>
      <c r="T629" s="493"/>
      <c r="U629" s="362"/>
      <c r="V629" s="362"/>
      <c r="W629" s="362"/>
      <c r="X629" s="362"/>
      <c r="Y629" s="362"/>
      <c r="Z629" s="362"/>
      <c r="AA629" s="362"/>
      <c r="AB629" s="362"/>
      <c r="AC629" s="362"/>
      <c r="AD629" s="362"/>
      <c r="AE629" s="362"/>
      <c r="AF629" s="362"/>
      <c r="AG629" s="362"/>
      <c r="AH629" s="362"/>
      <c r="AI629" s="362"/>
      <c r="AJ629" s="362"/>
      <c r="AK629" s="362"/>
    </row>
    <row r="630" spans="1:37" ht="12.75" customHeight="1" x14ac:dyDescent="0.25">
      <c r="A630" s="362"/>
      <c r="B630" s="468"/>
      <c r="C630" s="362"/>
      <c r="D630" s="362"/>
      <c r="E630" s="362"/>
      <c r="F630" s="373"/>
      <c r="G630" s="362"/>
      <c r="H630" s="362"/>
      <c r="I630" s="362"/>
      <c r="J630" s="362"/>
      <c r="K630" s="362"/>
      <c r="L630" s="362"/>
      <c r="M630" s="362"/>
      <c r="N630" s="362"/>
      <c r="O630" s="362"/>
      <c r="P630" s="362"/>
      <c r="Q630" s="362"/>
      <c r="R630" s="362"/>
      <c r="S630" s="362"/>
      <c r="T630" s="493"/>
      <c r="U630" s="362"/>
      <c r="V630" s="362"/>
      <c r="W630" s="362"/>
      <c r="X630" s="362"/>
      <c r="Y630" s="362"/>
      <c r="Z630" s="362"/>
      <c r="AA630" s="362"/>
      <c r="AB630" s="362"/>
      <c r="AC630" s="362"/>
      <c r="AD630" s="362"/>
      <c r="AE630" s="362"/>
      <c r="AF630" s="362"/>
      <c r="AG630" s="362"/>
      <c r="AH630" s="362"/>
      <c r="AI630" s="362"/>
      <c r="AJ630" s="362"/>
      <c r="AK630" s="362"/>
    </row>
    <row r="631" spans="1:37" ht="12.75" customHeight="1" x14ac:dyDescent="0.25">
      <c r="A631" s="362"/>
      <c r="B631" s="468"/>
      <c r="C631" s="362"/>
      <c r="D631" s="362"/>
      <c r="E631" s="362"/>
      <c r="F631" s="373"/>
      <c r="G631" s="362"/>
      <c r="H631" s="362"/>
      <c r="I631" s="362"/>
      <c r="J631" s="362"/>
      <c r="K631" s="362"/>
      <c r="L631" s="362"/>
      <c r="M631" s="362"/>
      <c r="N631" s="362"/>
      <c r="O631" s="362"/>
      <c r="P631" s="362"/>
      <c r="Q631" s="362"/>
      <c r="R631" s="362"/>
      <c r="S631" s="362"/>
      <c r="T631" s="493"/>
      <c r="U631" s="362"/>
      <c r="V631" s="362"/>
      <c r="W631" s="362"/>
      <c r="X631" s="362"/>
      <c r="Y631" s="362"/>
      <c r="Z631" s="362"/>
      <c r="AA631" s="362"/>
      <c r="AB631" s="362"/>
      <c r="AC631" s="362"/>
      <c r="AD631" s="362"/>
      <c r="AE631" s="362"/>
      <c r="AF631" s="362"/>
      <c r="AG631" s="362"/>
      <c r="AH631" s="362"/>
      <c r="AI631" s="362"/>
      <c r="AJ631" s="362"/>
      <c r="AK631" s="362"/>
    </row>
    <row r="632" spans="1:37" ht="12.75" customHeight="1" x14ac:dyDescent="0.25">
      <c r="A632" s="362"/>
      <c r="B632" s="468"/>
      <c r="C632" s="362"/>
      <c r="D632" s="362"/>
      <c r="E632" s="362"/>
      <c r="F632" s="373"/>
      <c r="G632" s="362"/>
      <c r="H632" s="362"/>
      <c r="I632" s="362"/>
      <c r="J632" s="362"/>
      <c r="K632" s="362"/>
      <c r="L632" s="362"/>
      <c r="M632" s="362"/>
      <c r="N632" s="362"/>
      <c r="O632" s="362"/>
      <c r="P632" s="362"/>
      <c r="Q632" s="362"/>
      <c r="R632" s="362"/>
      <c r="S632" s="362"/>
      <c r="T632" s="493"/>
      <c r="U632" s="362"/>
      <c r="V632" s="362"/>
      <c r="W632" s="362"/>
      <c r="X632" s="362"/>
      <c r="Y632" s="362"/>
      <c r="Z632" s="362"/>
      <c r="AA632" s="362"/>
      <c r="AB632" s="362"/>
      <c r="AC632" s="362"/>
      <c r="AD632" s="362"/>
      <c r="AE632" s="362"/>
      <c r="AF632" s="362"/>
      <c r="AG632" s="362"/>
      <c r="AH632" s="362"/>
      <c r="AI632" s="362"/>
      <c r="AJ632" s="362"/>
      <c r="AK632" s="362"/>
    </row>
    <row r="633" spans="1:37" ht="12.75" customHeight="1" x14ac:dyDescent="0.25">
      <c r="A633" s="362"/>
      <c r="B633" s="468"/>
      <c r="C633" s="362"/>
      <c r="D633" s="362"/>
      <c r="E633" s="362"/>
      <c r="F633" s="373"/>
      <c r="G633" s="362"/>
      <c r="H633" s="362"/>
      <c r="I633" s="362"/>
      <c r="J633" s="362"/>
      <c r="K633" s="362"/>
      <c r="L633" s="362"/>
      <c r="M633" s="362"/>
      <c r="N633" s="362"/>
      <c r="O633" s="362"/>
      <c r="P633" s="362"/>
      <c r="Q633" s="362"/>
      <c r="R633" s="362"/>
      <c r="S633" s="362"/>
      <c r="T633" s="493"/>
      <c r="U633" s="362"/>
      <c r="V633" s="362"/>
      <c r="W633" s="362"/>
      <c r="X633" s="362"/>
      <c r="Y633" s="362"/>
      <c r="Z633" s="362"/>
      <c r="AA633" s="362"/>
      <c r="AB633" s="362"/>
      <c r="AC633" s="362"/>
      <c r="AD633" s="362"/>
      <c r="AE633" s="362"/>
      <c r="AF633" s="362"/>
      <c r="AG633" s="362"/>
      <c r="AH633" s="362"/>
      <c r="AI633" s="362"/>
      <c r="AJ633" s="362"/>
      <c r="AK633" s="362"/>
    </row>
    <row r="634" spans="1:37" ht="12.75" customHeight="1" x14ac:dyDescent="0.25">
      <c r="A634" s="362"/>
      <c r="B634" s="468"/>
      <c r="C634" s="362"/>
      <c r="D634" s="362"/>
      <c r="E634" s="362"/>
      <c r="F634" s="373"/>
      <c r="G634" s="362"/>
      <c r="H634" s="362"/>
      <c r="I634" s="362"/>
      <c r="J634" s="362"/>
      <c r="K634" s="362"/>
      <c r="L634" s="362"/>
      <c r="M634" s="362"/>
      <c r="N634" s="362"/>
      <c r="O634" s="362"/>
      <c r="P634" s="362"/>
      <c r="Q634" s="362"/>
      <c r="R634" s="362"/>
      <c r="S634" s="362"/>
      <c r="T634" s="493"/>
      <c r="U634" s="362"/>
      <c r="V634" s="362"/>
      <c r="W634" s="362"/>
      <c r="X634" s="362"/>
      <c r="Y634" s="362"/>
      <c r="Z634" s="362"/>
      <c r="AA634" s="362"/>
      <c r="AB634" s="362"/>
      <c r="AC634" s="362"/>
      <c r="AD634" s="362"/>
      <c r="AE634" s="362"/>
      <c r="AF634" s="362"/>
      <c r="AG634" s="362"/>
      <c r="AH634" s="362"/>
      <c r="AI634" s="362"/>
      <c r="AJ634" s="362"/>
      <c r="AK634" s="362"/>
    </row>
    <row r="635" spans="1:37" ht="12.75" customHeight="1" x14ac:dyDescent="0.25">
      <c r="A635" s="362"/>
      <c r="B635" s="468"/>
      <c r="C635" s="362"/>
      <c r="D635" s="362"/>
      <c r="E635" s="362"/>
      <c r="F635" s="373"/>
      <c r="G635" s="362"/>
      <c r="H635" s="362"/>
      <c r="I635" s="362"/>
      <c r="J635" s="362"/>
      <c r="K635" s="362"/>
      <c r="L635" s="362"/>
      <c r="M635" s="362"/>
      <c r="N635" s="362"/>
      <c r="O635" s="362"/>
      <c r="P635" s="362"/>
      <c r="Q635" s="362"/>
      <c r="R635" s="362"/>
      <c r="S635" s="362"/>
      <c r="T635" s="493"/>
      <c r="U635" s="362"/>
      <c r="V635" s="362"/>
      <c r="W635" s="362"/>
      <c r="X635" s="362"/>
      <c r="Y635" s="362"/>
      <c r="Z635" s="362"/>
      <c r="AA635" s="362"/>
      <c r="AB635" s="362"/>
      <c r="AC635" s="362"/>
      <c r="AD635" s="362"/>
      <c r="AE635" s="362"/>
      <c r="AF635" s="362"/>
      <c r="AG635" s="362"/>
      <c r="AH635" s="362"/>
      <c r="AI635" s="362"/>
      <c r="AJ635" s="362"/>
      <c r="AK635" s="362"/>
    </row>
    <row r="636" spans="1:37" ht="12.75" customHeight="1" x14ac:dyDescent="0.25">
      <c r="A636" s="362"/>
      <c r="B636" s="468"/>
      <c r="C636" s="362"/>
      <c r="D636" s="362"/>
      <c r="E636" s="362"/>
      <c r="F636" s="373"/>
      <c r="G636" s="362"/>
      <c r="H636" s="362"/>
      <c r="I636" s="362"/>
      <c r="J636" s="362"/>
      <c r="K636" s="362"/>
      <c r="L636" s="362"/>
      <c r="M636" s="362"/>
      <c r="N636" s="362"/>
      <c r="O636" s="362"/>
      <c r="P636" s="362"/>
      <c r="Q636" s="362"/>
      <c r="R636" s="362"/>
      <c r="S636" s="362"/>
      <c r="T636" s="493"/>
      <c r="U636" s="362"/>
      <c r="V636" s="362"/>
      <c r="W636" s="362"/>
      <c r="X636" s="362"/>
      <c r="Y636" s="362"/>
      <c r="Z636" s="362"/>
      <c r="AA636" s="362"/>
      <c r="AB636" s="362"/>
      <c r="AC636" s="362"/>
      <c r="AD636" s="362"/>
      <c r="AE636" s="362"/>
      <c r="AF636" s="362"/>
      <c r="AG636" s="362"/>
      <c r="AH636" s="362"/>
      <c r="AI636" s="362"/>
      <c r="AJ636" s="362"/>
      <c r="AK636" s="362"/>
    </row>
    <row r="637" spans="1:37" ht="12.75" customHeight="1" x14ac:dyDescent="0.25">
      <c r="A637" s="362"/>
      <c r="B637" s="468"/>
      <c r="C637" s="362"/>
      <c r="D637" s="362"/>
      <c r="E637" s="362"/>
      <c r="F637" s="373"/>
      <c r="G637" s="362"/>
      <c r="H637" s="362"/>
      <c r="I637" s="362"/>
      <c r="J637" s="362"/>
      <c r="K637" s="362"/>
      <c r="L637" s="362"/>
      <c r="M637" s="362"/>
      <c r="N637" s="362"/>
      <c r="O637" s="362"/>
      <c r="P637" s="362"/>
      <c r="Q637" s="362"/>
      <c r="R637" s="362"/>
      <c r="S637" s="362"/>
      <c r="T637" s="493"/>
      <c r="U637" s="362"/>
      <c r="V637" s="362"/>
      <c r="W637" s="362"/>
      <c r="X637" s="362"/>
      <c r="Y637" s="362"/>
      <c r="Z637" s="362"/>
      <c r="AA637" s="362"/>
      <c r="AB637" s="362"/>
      <c r="AC637" s="362"/>
      <c r="AD637" s="362"/>
      <c r="AE637" s="362"/>
      <c r="AF637" s="362"/>
      <c r="AG637" s="362"/>
      <c r="AH637" s="362"/>
      <c r="AI637" s="362"/>
      <c r="AJ637" s="362"/>
      <c r="AK637" s="362"/>
    </row>
    <row r="638" spans="1:37" ht="12.75" customHeight="1" x14ac:dyDescent="0.25">
      <c r="A638" s="362"/>
      <c r="B638" s="468"/>
      <c r="C638" s="362"/>
      <c r="D638" s="362"/>
      <c r="E638" s="362"/>
      <c r="F638" s="373"/>
      <c r="G638" s="362"/>
      <c r="H638" s="362"/>
      <c r="I638" s="362"/>
      <c r="J638" s="362"/>
      <c r="K638" s="362"/>
      <c r="L638" s="362"/>
      <c r="M638" s="362"/>
      <c r="N638" s="362"/>
      <c r="O638" s="362"/>
      <c r="P638" s="362"/>
      <c r="Q638" s="362"/>
      <c r="R638" s="362"/>
      <c r="S638" s="362"/>
      <c r="T638" s="493"/>
      <c r="U638" s="362"/>
      <c r="V638" s="362"/>
      <c r="W638" s="362"/>
      <c r="X638" s="362"/>
      <c r="Y638" s="362"/>
      <c r="Z638" s="362"/>
      <c r="AA638" s="362"/>
      <c r="AB638" s="362"/>
      <c r="AC638" s="362"/>
      <c r="AD638" s="362"/>
      <c r="AE638" s="362"/>
      <c r="AF638" s="362"/>
      <c r="AG638" s="362"/>
      <c r="AH638" s="362"/>
      <c r="AI638" s="362"/>
      <c r="AJ638" s="362"/>
      <c r="AK638" s="362"/>
    </row>
    <row r="639" spans="1:37" ht="12.75" customHeight="1" x14ac:dyDescent="0.25">
      <c r="A639" s="362"/>
      <c r="B639" s="468"/>
      <c r="C639" s="362"/>
      <c r="D639" s="362"/>
      <c r="E639" s="362"/>
      <c r="F639" s="373"/>
      <c r="G639" s="362"/>
      <c r="H639" s="362"/>
      <c r="I639" s="362"/>
      <c r="J639" s="362"/>
      <c r="K639" s="362"/>
      <c r="L639" s="362"/>
      <c r="M639" s="362"/>
      <c r="N639" s="362"/>
      <c r="O639" s="362"/>
      <c r="P639" s="362"/>
      <c r="Q639" s="362"/>
      <c r="R639" s="362"/>
      <c r="S639" s="362"/>
      <c r="T639" s="493"/>
      <c r="U639" s="362"/>
      <c r="V639" s="362"/>
      <c r="W639" s="362"/>
      <c r="X639" s="362"/>
      <c r="Y639" s="362"/>
      <c r="Z639" s="362"/>
      <c r="AA639" s="362"/>
      <c r="AB639" s="362"/>
      <c r="AC639" s="362"/>
      <c r="AD639" s="362"/>
      <c r="AE639" s="362"/>
      <c r="AF639" s="362"/>
      <c r="AG639" s="362"/>
      <c r="AH639" s="362"/>
      <c r="AI639" s="362"/>
      <c r="AJ639" s="362"/>
      <c r="AK639" s="362"/>
    </row>
    <row r="640" spans="1:37" ht="12.75" customHeight="1" x14ac:dyDescent="0.25">
      <c r="A640" s="362"/>
      <c r="B640" s="468"/>
      <c r="C640" s="362"/>
      <c r="D640" s="362"/>
      <c r="E640" s="362"/>
      <c r="F640" s="373"/>
      <c r="G640" s="362"/>
      <c r="H640" s="362"/>
      <c r="I640" s="362"/>
      <c r="J640" s="362"/>
      <c r="K640" s="362"/>
      <c r="L640" s="362"/>
      <c r="M640" s="362"/>
      <c r="N640" s="362"/>
      <c r="O640" s="362"/>
      <c r="P640" s="362"/>
      <c r="Q640" s="362"/>
      <c r="R640" s="362"/>
      <c r="S640" s="362"/>
      <c r="T640" s="493"/>
      <c r="U640" s="362"/>
      <c r="V640" s="362"/>
      <c r="W640" s="362"/>
      <c r="X640" s="362"/>
      <c r="Y640" s="362"/>
      <c r="Z640" s="362"/>
      <c r="AA640" s="362"/>
      <c r="AB640" s="362"/>
      <c r="AC640" s="362"/>
      <c r="AD640" s="362"/>
      <c r="AE640" s="362"/>
      <c r="AF640" s="362"/>
      <c r="AG640" s="362"/>
      <c r="AH640" s="362"/>
      <c r="AI640" s="362"/>
      <c r="AJ640" s="362"/>
      <c r="AK640" s="362"/>
    </row>
    <row r="641" spans="1:37" ht="12.75" customHeight="1" x14ac:dyDescent="0.25">
      <c r="A641" s="362"/>
      <c r="B641" s="468"/>
      <c r="C641" s="362"/>
      <c r="D641" s="362"/>
      <c r="E641" s="362"/>
      <c r="F641" s="373"/>
      <c r="G641" s="362"/>
      <c r="H641" s="362"/>
      <c r="I641" s="362"/>
      <c r="J641" s="362"/>
      <c r="K641" s="362"/>
      <c r="L641" s="362"/>
      <c r="M641" s="362"/>
      <c r="N641" s="362"/>
      <c r="O641" s="362"/>
      <c r="P641" s="362"/>
      <c r="Q641" s="362"/>
      <c r="R641" s="362"/>
      <c r="S641" s="362"/>
      <c r="T641" s="493"/>
      <c r="U641" s="362"/>
      <c r="V641" s="362"/>
      <c r="W641" s="362"/>
      <c r="X641" s="362"/>
      <c r="Y641" s="362"/>
      <c r="Z641" s="362"/>
      <c r="AA641" s="362"/>
      <c r="AB641" s="362"/>
      <c r="AC641" s="362"/>
      <c r="AD641" s="362"/>
      <c r="AE641" s="362"/>
      <c r="AF641" s="362"/>
      <c r="AG641" s="362"/>
      <c r="AH641" s="362"/>
      <c r="AI641" s="362"/>
      <c r="AJ641" s="362"/>
      <c r="AK641" s="362"/>
    </row>
    <row r="642" spans="1:37" ht="12.75" customHeight="1" x14ac:dyDescent="0.25">
      <c r="A642" s="362"/>
      <c r="B642" s="468"/>
      <c r="C642" s="362"/>
      <c r="D642" s="362"/>
      <c r="E642" s="362"/>
      <c r="F642" s="373"/>
      <c r="G642" s="362"/>
      <c r="H642" s="362"/>
      <c r="I642" s="362"/>
      <c r="J642" s="362"/>
      <c r="K642" s="362"/>
      <c r="L642" s="362"/>
      <c r="M642" s="362"/>
      <c r="N642" s="362"/>
      <c r="O642" s="362"/>
      <c r="P642" s="362"/>
      <c r="Q642" s="362"/>
      <c r="R642" s="362"/>
      <c r="S642" s="362"/>
      <c r="T642" s="493"/>
      <c r="U642" s="362"/>
      <c r="V642" s="362"/>
      <c r="W642" s="362"/>
      <c r="X642" s="362"/>
      <c r="Y642" s="362"/>
      <c r="Z642" s="362"/>
      <c r="AA642" s="362"/>
      <c r="AB642" s="362"/>
      <c r="AC642" s="362"/>
      <c r="AD642" s="362"/>
      <c r="AE642" s="362"/>
      <c r="AF642" s="362"/>
      <c r="AG642" s="362"/>
      <c r="AH642" s="362"/>
      <c r="AI642" s="362"/>
      <c r="AJ642" s="362"/>
      <c r="AK642" s="362"/>
    </row>
    <row r="643" spans="1:37" ht="12.75" customHeight="1" x14ac:dyDescent="0.25">
      <c r="A643" s="362"/>
      <c r="B643" s="468"/>
      <c r="C643" s="362"/>
      <c r="D643" s="362"/>
      <c r="E643" s="362"/>
      <c r="F643" s="373"/>
      <c r="G643" s="362"/>
      <c r="H643" s="362"/>
      <c r="I643" s="362"/>
      <c r="J643" s="362"/>
      <c r="K643" s="362"/>
      <c r="L643" s="362"/>
      <c r="M643" s="362"/>
      <c r="N643" s="362"/>
      <c r="O643" s="362"/>
      <c r="P643" s="362"/>
      <c r="Q643" s="362"/>
      <c r="R643" s="362"/>
      <c r="S643" s="362"/>
      <c r="T643" s="493"/>
      <c r="U643" s="362"/>
      <c r="V643" s="362"/>
      <c r="W643" s="362"/>
      <c r="X643" s="362"/>
      <c r="Y643" s="362"/>
      <c r="Z643" s="362"/>
      <c r="AA643" s="362"/>
      <c r="AB643" s="362"/>
      <c r="AC643" s="362"/>
      <c r="AD643" s="362"/>
      <c r="AE643" s="362"/>
      <c r="AF643" s="362"/>
      <c r="AG643" s="362"/>
      <c r="AH643" s="362"/>
      <c r="AI643" s="362"/>
      <c r="AJ643" s="362"/>
      <c r="AK643" s="362"/>
    </row>
    <row r="644" spans="1:37" ht="12.75" customHeight="1" x14ac:dyDescent="0.25">
      <c r="A644" s="362"/>
      <c r="B644" s="468"/>
      <c r="C644" s="362"/>
      <c r="D644" s="362"/>
      <c r="E644" s="362"/>
      <c r="F644" s="373"/>
      <c r="G644" s="362"/>
      <c r="H644" s="362"/>
      <c r="I644" s="362"/>
      <c r="J644" s="362"/>
      <c r="K644" s="362"/>
      <c r="L644" s="362"/>
      <c r="M644" s="362"/>
      <c r="N644" s="362"/>
      <c r="O644" s="362"/>
      <c r="P644" s="362"/>
      <c r="Q644" s="362"/>
      <c r="R644" s="362"/>
      <c r="S644" s="362"/>
      <c r="T644" s="493"/>
      <c r="U644" s="362"/>
      <c r="V644" s="362"/>
      <c r="W644" s="362"/>
      <c r="X644" s="362"/>
      <c r="Y644" s="362"/>
      <c r="Z644" s="362"/>
      <c r="AA644" s="362"/>
      <c r="AB644" s="362"/>
      <c r="AC644" s="362"/>
      <c r="AD644" s="362"/>
      <c r="AE644" s="362"/>
      <c r="AF644" s="362"/>
      <c r="AG644" s="362"/>
      <c r="AH644" s="362"/>
      <c r="AI644" s="362"/>
      <c r="AJ644" s="362"/>
      <c r="AK644" s="362"/>
    </row>
    <row r="645" spans="1:37" ht="12.75" customHeight="1" x14ac:dyDescent="0.25">
      <c r="A645" s="362"/>
      <c r="B645" s="468"/>
      <c r="C645" s="362"/>
      <c r="D645" s="362"/>
      <c r="E645" s="362"/>
      <c r="F645" s="373"/>
      <c r="G645" s="362"/>
      <c r="H645" s="362"/>
      <c r="I645" s="362"/>
      <c r="J645" s="362"/>
      <c r="K645" s="362"/>
      <c r="L645" s="362"/>
      <c r="M645" s="362"/>
      <c r="N645" s="362"/>
      <c r="O645" s="362"/>
      <c r="P645" s="362"/>
      <c r="Q645" s="362"/>
      <c r="R645" s="362"/>
      <c r="S645" s="362"/>
      <c r="T645" s="493"/>
      <c r="U645" s="362"/>
      <c r="V645" s="362"/>
      <c r="W645" s="362"/>
      <c r="X645" s="362"/>
      <c r="Y645" s="362"/>
      <c r="Z645" s="362"/>
      <c r="AA645" s="362"/>
      <c r="AB645" s="362"/>
      <c r="AC645" s="362"/>
      <c r="AD645" s="362"/>
      <c r="AE645" s="362"/>
      <c r="AF645" s="362"/>
      <c r="AG645" s="362"/>
      <c r="AH645" s="362"/>
      <c r="AI645" s="362"/>
      <c r="AJ645" s="362"/>
      <c r="AK645" s="362"/>
    </row>
    <row r="646" spans="1:37" ht="12.75" customHeight="1" x14ac:dyDescent="0.25">
      <c r="A646" s="362"/>
      <c r="B646" s="468"/>
      <c r="C646" s="362"/>
      <c r="D646" s="362"/>
      <c r="E646" s="362"/>
      <c r="F646" s="373"/>
      <c r="G646" s="362"/>
      <c r="H646" s="362"/>
      <c r="I646" s="362"/>
      <c r="J646" s="362"/>
      <c r="K646" s="362"/>
      <c r="L646" s="362"/>
      <c r="M646" s="362"/>
      <c r="N646" s="362"/>
      <c r="O646" s="362"/>
      <c r="P646" s="362"/>
      <c r="Q646" s="362"/>
      <c r="R646" s="362"/>
      <c r="S646" s="362"/>
      <c r="T646" s="493"/>
      <c r="U646" s="362"/>
      <c r="V646" s="362"/>
      <c r="W646" s="362"/>
      <c r="X646" s="362"/>
      <c r="Y646" s="362"/>
      <c r="Z646" s="362"/>
      <c r="AA646" s="362"/>
      <c r="AB646" s="362"/>
      <c r="AC646" s="362"/>
      <c r="AD646" s="362"/>
      <c r="AE646" s="362"/>
      <c r="AF646" s="362"/>
      <c r="AG646" s="362"/>
      <c r="AH646" s="362"/>
      <c r="AI646" s="362"/>
      <c r="AJ646" s="362"/>
      <c r="AK646" s="362"/>
    </row>
    <row r="647" spans="1:37" ht="12.75" customHeight="1" x14ac:dyDescent="0.25">
      <c r="A647" s="362"/>
      <c r="B647" s="468"/>
      <c r="C647" s="362"/>
      <c r="D647" s="362"/>
      <c r="E647" s="362"/>
      <c r="F647" s="373"/>
      <c r="G647" s="362"/>
      <c r="H647" s="362"/>
      <c r="I647" s="362"/>
      <c r="J647" s="362"/>
      <c r="K647" s="362"/>
      <c r="L647" s="362"/>
      <c r="M647" s="362"/>
      <c r="N647" s="362"/>
      <c r="O647" s="362"/>
      <c r="P647" s="362"/>
      <c r="Q647" s="362"/>
      <c r="R647" s="362"/>
      <c r="S647" s="362"/>
      <c r="T647" s="493"/>
      <c r="U647" s="362"/>
      <c r="V647" s="362"/>
      <c r="W647" s="362"/>
      <c r="X647" s="362"/>
      <c r="Y647" s="362"/>
      <c r="Z647" s="362"/>
      <c r="AA647" s="362"/>
      <c r="AB647" s="362"/>
      <c r="AC647" s="362"/>
      <c r="AD647" s="362"/>
      <c r="AE647" s="362"/>
      <c r="AF647" s="362"/>
      <c r="AG647" s="362"/>
      <c r="AH647" s="362"/>
      <c r="AI647" s="362"/>
      <c r="AJ647" s="362"/>
      <c r="AK647" s="362"/>
    </row>
    <row r="648" spans="1:37" ht="12.75" customHeight="1" x14ac:dyDescent="0.25">
      <c r="A648" s="362"/>
      <c r="B648" s="468"/>
      <c r="C648" s="362"/>
      <c r="D648" s="362"/>
      <c r="E648" s="362"/>
      <c r="F648" s="373"/>
      <c r="G648" s="362"/>
      <c r="H648" s="362"/>
      <c r="I648" s="362"/>
      <c r="J648" s="362"/>
      <c r="K648" s="362"/>
      <c r="L648" s="362"/>
      <c r="M648" s="362"/>
      <c r="N648" s="362"/>
      <c r="O648" s="362"/>
      <c r="P648" s="362"/>
      <c r="Q648" s="362"/>
      <c r="R648" s="362"/>
      <c r="S648" s="362"/>
      <c r="T648" s="493"/>
      <c r="U648" s="362"/>
      <c r="V648" s="362"/>
      <c r="W648" s="362"/>
      <c r="X648" s="362"/>
      <c r="Y648" s="362"/>
      <c r="Z648" s="362"/>
      <c r="AA648" s="362"/>
      <c r="AB648" s="362"/>
      <c r="AC648" s="362"/>
      <c r="AD648" s="362"/>
      <c r="AE648" s="362"/>
      <c r="AF648" s="362"/>
      <c r="AG648" s="362"/>
      <c r="AH648" s="362"/>
      <c r="AI648" s="362"/>
      <c r="AJ648" s="362"/>
      <c r="AK648" s="362"/>
    </row>
    <row r="649" spans="1:37" ht="12.75" customHeight="1" x14ac:dyDescent="0.25">
      <c r="A649" s="362"/>
      <c r="B649" s="468"/>
      <c r="C649" s="362"/>
      <c r="D649" s="362"/>
      <c r="E649" s="362"/>
      <c r="F649" s="373"/>
      <c r="G649" s="362"/>
      <c r="H649" s="362"/>
      <c r="I649" s="362"/>
      <c r="J649" s="362"/>
      <c r="K649" s="362"/>
      <c r="L649" s="362"/>
      <c r="M649" s="362"/>
      <c r="N649" s="362"/>
      <c r="O649" s="362"/>
      <c r="P649" s="362"/>
      <c r="Q649" s="362"/>
      <c r="R649" s="362"/>
      <c r="S649" s="362"/>
      <c r="T649" s="493"/>
      <c r="U649" s="362"/>
      <c r="V649" s="362"/>
      <c r="W649" s="362"/>
      <c r="X649" s="362"/>
      <c r="Y649" s="362"/>
      <c r="Z649" s="362"/>
      <c r="AA649" s="362"/>
      <c r="AB649" s="362"/>
      <c r="AC649" s="362"/>
      <c r="AD649" s="362"/>
      <c r="AE649" s="362"/>
      <c r="AF649" s="362"/>
      <c r="AG649" s="362"/>
      <c r="AH649" s="362"/>
      <c r="AI649" s="362"/>
      <c r="AJ649" s="362"/>
      <c r="AK649" s="362"/>
    </row>
    <row r="650" spans="1:37" ht="12.75" customHeight="1" x14ac:dyDescent="0.25">
      <c r="A650" s="362"/>
      <c r="B650" s="468"/>
      <c r="C650" s="362"/>
      <c r="D650" s="362"/>
      <c r="E650" s="362"/>
      <c r="F650" s="373"/>
      <c r="G650" s="362"/>
      <c r="H650" s="362"/>
      <c r="I650" s="362"/>
      <c r="J650" s="362"/>
      <c r="K650" s="362"/>
      <c r="L650" s="362"/>
      <c r="M650" s="362"/>
      <c r="N650" s="362"/>
      <c r="O650" s="362"/>
      <c r="P650" s="362"/>
      <c r="Q650" s="362"/>
      <c r="R650" s="362"/>
      <c r="S650" s="362"/>
      <c r="T650" s="493"/>
      <c r="U650" s="362"/>
      <c r="V650" s="362"/>
      <c r="W650" s="362"/>
      <c r="X650" s="362"/>
      <c r="Y650" s="362"/>
      <c r="Z650" s="362"/>
      <c r="AA650" s="362"/>
      <c r="AB650" s="362"/>
      <c r="AC650" s="362"/>
      <c r="AD650" s="362"/>
      <c r="AE650" s="362"/>
      <c r="AF650" s="362"/>
      <c r="AG650" s="362"/>
      <c r="AH650" s="362"/>
      <c r="AI650" s="362"/>
      <c r="AJ650" s="362"/>
      <c r="AK650" s="362"/>
    </row>
    <row r="651" spans="1:37" ht="12.75" customHeight="1" x14ac:dyDescent="0.25">
      <c r="A651" s="362"/>
      <c r="B651" s="468"/>
      <c r="C651" s="362"/>
      <c r="D651" s="362"/>
      <c r="E651" s="362"/>
      <c r="F651" s="373"/>
      <c r="G651" s="362"/>
      <c r="H651" s="362"/>
      <c r="I651" s="362"/>
      <c r="J651" s="362"/>
      <c r="K651" s="362"/>
      <c r="L651" s="362"/>
      <c r="M651" s="362"/>
      <c r="N651" s="362"/>
      <c r="O651" s="362"/>
      <c r="P651" s="362"/>
      <c r="Q651" s="362"/>
      <c r="R651" s="362"/>
      <c r="S651" s="362"/>
      <c r="T651" s="493"/>
      <c r="U651" s="362"/>
      <c r="V651" s="362"/>
      <c r="W651" s="362"/>
      <c r="X651" s="362"/>
      <c r="Y651" s="362"/>
      <c r="Z651" s="362"/>
      <c r="AA651" s="362"/>
      <c r="AB651" s="362"/>
      <c r="AC651" s="362"/>
      <c r="AD651" s="362"/>
      <c r="AE651" s="362"/>
      <c r="AF651" s="362"/>
      <c r="AG651" s="362"/>
      <c r="AH651" s="362"/>
      <c r="AI651" s="362"/>
      <c r="AJ651" s="362"/>
      <c r="AK651" s="362"/>
    </row>
    <row r="652" spans="1:37" ht="12.75" customHeight="1" x14ac:dyDescent="0.25">
      <c r="A652" s="362"/>
      <c r="B652" s="468"/>
      <c r="C652" s="362"/>
      <c r="D652" s="362"/>
      <c r="E652" s="362"/>
      <c r="F652" s="373"/>
      <c r="G652" s="362"/>
      <c r="H652" s="362"/>
      <c r="I652" s="362"/>
      <c r="J652" s="362"/>
      <c r="K652" s="362"/>
      <c r="L652" s="362"/>
      <c r="M652" s="362"/>
      <c r="N652" s="362"/>
      <c r="O652" s="362"/>
      <c r="P652" s="362"/>
      <c r="Q652" s="362"/>
      <c r="R652" s="362"/>
      <c r="S652" s="362"/>
      <c r="T652" s="493"/>
      <c r="U652" s="362"/>
      <c r="V652" s="362"/>
      <c r="W652" s="362"/>
      <c r="X652" s="362"/>
      <c r="Y652" s="362"/>
      <c r="Z652" s="362"/>
      <c r="AA652" s="362"/>
      <c r="AB652" s="362"/>
      <c r="AC652" s="362"/>
      <c r="AD652" s="362"/>
      <c r="AE652" s="362"/>
      <c r="AF652" s="362"/>
      <c r="AG652" s="362"/>
      <c r="AH652" s="362"/>
      <c r="AI652" s="362"/>
      <c r="AJ652" s="362"/>
      <c r="AK652" s="362"/>
    </row>
    <row r="653" spans="1:37" ht="12.75" customHeight="1" x14ac:dyDescent="0.25">
      <c r="A653" s="362"/>
      <c r="B653" s="468"/>
      <c r="C653" s="362"/>
      <c r="D653" s="362"/>
      <c r="E653" s="362"/>
      <c r="F653" s="373"/>
      <c r="G653" s="362"/>
      <c r="H653" s="362"/>
      <c r="I653" s="362"/>
      <c r="J653" s="362"/>
      <c r="K653" s="362"/>
      <c r="L653" s="362"/>
      <c r="M653" s="362"/>
      <c r="N653" s="362"/>
      <c r="O653" s="362"/>
      <c r="P653" s="362"/>
      <c r="Q653" s="362"/>
      <c r="R653" s="362"/>
      <c r="S653" s="362"/>
      <c r="T653" s="493"/>
      <c r="U653" s="362"/>
      <c r="V653" s="362"/>
      <c r="W653" s="362"/>
      <c r="X653" s="362"/>
      <c r="Y653" s="362"/>
      <c r="Z653" s="362"/>
      <c r="AA653" s="362"/>
      <c r="AB653" s="362"/>
      <c r="AC653" s="362"/>
      <c r="AD653" s="362"/>
      <c r="AE653" s="362"/>
      <c r="AF653" s="362"/>
      <c r="AG653" s="362"/>
      <c r="AH653" s="362"/>
      <c r="AI653" s="362"/>
      <c r="AJ653" s="362"/>
      <c r="AK653" s="362"/>
    </row>
    <row r="654" spans="1:37" ht="12.75" customHeight="1" x14ac:dyDescent="0.25">
      <c r="A654" s="362"/>
      <c r="B654" s="468"/>
      <c r="C654" s="362"/>
      <c r="D654" s="362"/>
      <c r="E654" s="362"/>
      <c r="F654" s="373"/>
      <c r="G654" s="362"/>
      <c r="H654" s="362"/>
      <c r="I654" s="362"/>
      <c r="J654" s="362"/>
      <c r="K654" s="362"/>
      <c r="L654" s="362"/>
      <c r="M654" s="362"/>
      <c r="N654" s="362"/>
      <c r="O654" s="362"/>
      <c r="P654" s="362"/>
      <c r="Q654" s="362"/>
      <c r="R654" s="362"/>
      <c r="S654" s="362"/>
      <c r="T654" s="493"/>
      <c r="U654" s="362"/>
      <c r="V654" s="362"/>
      <c r="W654" s="362"/>
      <c r="X654" s="362"/>
      <c r="Y654" s="362"/>
      <c r="Z654" s="362"/>
      <c r="AA654" s="362"/>
      <c r="AB654" s="362"/>
      <c r="AC654" s="362"/>
      <c r="AD654" s="362"/>
      <c r="AE654" s="362"/>
      <c r="AF654" s="362"/>
      <c r="AG654" s="362"/>
      <c r="AH654" s="362"/>
      <c r="AI654" s="362"/>
      <c r="AJ654" s="362"/>
      <c r="AK654" s="362"/>
    </row>
    <row r="655" spans="1:37" ht="12.75" customHeight="1" x14ac:dyDescent="0.25">
      <c r="A655" s="362"/>
      <c r="B655" s="468"/>
      <c r="C655" s="362"/>
      <c r="D655" s="362"/>
      <c r="E655" s="362"/>
      <c r="F655" s="373"/>
      <c r="G655" s="362"/>
      <c r="H655" s="362"/>
      <c r="I655" s="362"/>
      <c r="J655" s="362"/>
      <c r="K655" s="362"/>
      <c r="L655" s="362"/>
      <c r="M655" s="362"/>
      <c r="N655" s="362"/>
      <c r="O655" s="362"/>
      <c r="P655" s="362"/>
      <c r="Q655" s="362"/>
      <c r="R655" s="362"/>
      <c r="S655" s="362"/>
      <c r="T655" s="493"/>
      <c r="U655" s="362"/>
      <c r="V655" s="362"/>
      <c r="W655" s="362"/>
      <c r="X655" s="362"/>
      <c r="Y655" s="362"/>
      <c r="Z655" s="362"/>
      <c r="AA655" s="362"/>
      <c r="AB655" s="362"/>
      <c r="AC655" s="362"/>
      <c r="AD655" s="362"/>
      <c r="AE655" s="362"/>
      <c r="AF655" s="362"/>
      <c r="AG655" s="362"/>
      <c r="AH655" s="362"/>
      <c r="AI655" s="362"/>
      <c r="AJ655" s="362"/>
      <c r="AK655" s="362"/>
    </row>
    <row r="656" spans="1:37" ht="12.75" customHeight="1" x14ac:dyDescent="0.25">
      <c r="A656" s="362"/>
      <c r="B656" s="468"/>
      <c r="C656" s="362"/>
      <c r="D656" s="362"/>
      <c r="E656" s="362"/>
      <c r="F656" s="373"/>
      <c r="G656" s="362"/>
      <c r="H656" s="362"/>
      <c r="I656" s="362"/>
      <c r="J656" s="362"/>
      <c r="K656" s="362"/>
      <c r="L656" s="362"/>
      <c r="M656" s="362"/>
      <c r="N656" s="362"/>
      <c r="O656" s="362"/>
      <c r="P656" s="362"/>
      <c r="Q656" s="362"/>
      <c r="R656" s="362"/>
      <c r="S656" s="362"/>
      <c r="T656" s="493"/>
      <c r="U656" s="362"/>
      <c r="V656" s="362"/>
      <c r="W656" s="362"/>
      <c r="X656" s="362"/>
      <c r="Y656" s="362"/>
      <c r="Z656" s="362"/>
      <c r="AA656" s="362"/>
      <c r="AB656" s="362"/>
      <c r="AC656" s="362"/>
      <c r="AD656" s="362"/>
      <c r="AE656" s="362"/>
      <c r="AF656" s="362"/>
      <c r="AG656" s="362"/>
      <c r="AH656" s="362"/>
      <c r="AI656" s="362"/>
      <c r="AJ656" s="362"/>
      <c r="AK656" s="362"/>
    </row>
    <row r="657" spans="1:37" ht="12.75" customHeight="1" x14ac:dyDescent="0.25">
      <c r="A657" s="362"/>
      <c r="B657" s="468"/>
      <c r="C657" s="362"/>
      <c r="D657" s="362"/>
      <c r="E657" s="362"/>
      <c r="F657" s="373"/>
      <c r="G657" s="362"/>
      <c r="H657" s="362"/>
      <c r="I657" s="362"/>
      <c r="J657" s="362"/>
      <c r="K657" s="362"/>
      <c r="L657" s="362"/>
      <c r="M657" s="362"/>
      <c r="N657" s="362"/>
      <c r="O657" s="362"/>
      <c r="P657" s="362"/>
      <c r="Q657" s="362"/>
      <c r="R657" s="362"/>
      <c r="S657" s="362"/>
      <c r="T657" s="493"/>
      <c r="U657" s="362"/>
      <c r="V657" s="362"/>
      <c r="W657" s="362"/>
      <c r="X657" s="362"/>
      <c r="Y657" s="362"/>
      <c r="Z657" s="362"/>
      <c r="AA657" s="362"/>
      <c r="AB657" s="362"/>
      <c r="AC657" s="362"/>
      <c r="AD657" s="362"/>
      <c r="AE657" s="362"/>
      <c r="AF657" s="362"/>
      <c r="AG657" s="362"/>
      <c r="AH657" s="362"/>
      <c r="AI657" s="362"/>
      <c r="AJ657" s="362"/>
      <c r="AK657" s="362"/>
    </row>
    <row r="658" spans="1:37" ht="12.75" customHeight="1" x14ac:dyDescent="0.25">
      <c r="A658" s="362"/>
      <c r="B658" s="468"/>
      <c r="C658" s="362"/>
      <c r="D658" s="362"/>
      <c r="E658" s="362"/>
      <c r="F658" s="373"/>
      <c r="G658" s="362"/>
      <c r="H658" s="362"/>
      <c r="I658" s="362"/>
      <c r="J658" s="362"/>
      <c r="K658" s="362"/>
      <c r="L658" s="362"/>
      <c r="M658" s="362"/>
      <c r="N658" s="362"/>
      <c r="O658" s="362"/>
      <c r="P658" s="362"/>
      <c r="Q658" s="362"/>
      <c r="R658" s="362"/>
      <c r="S658" s="362"/>
      <c r="T658" s="493"/>
      <c r="U658" s="362"/>
      <c r="V658" s="362"/>
      <c r="W658" s="362"/>
      <c r="X658" s="362"/>
      <c r="Y658" s="362"/>
      <c r="Z658" s="362"/>
      <c r="AA658" s="362"/>
      <c r="AB658" s="362"/>
      <c r="AC658" s="362"/>
      <c r="AD658" s="362"/>
      <c r="AE658" s="362"/>
      <c r="AF658" s="362"/>
      <c r="AG658" s="362"/>
      <c r="AH658" s="362"/>
      <c r="AI658" s="362"/>
      <c r="AJ658" s="362"/>
      <c r="AK658" s="362"/>
    </row>
    <row r="659" spans="1:37" ht="12.75" customHeight="1" x14ac:dyDescent="0.25">
      <c r="A659" s="362"/>
      <c r="B659" s="468"/>
      <c r="C659" s="362"/>
      <c r="D659" s="362"/>
      <c r="E659" s="362"/>
      <c r="F659" s="373"/>
      <c r="G659" s="362"/>
      <c r="H659" s="362"/>
      <c r="I659" s="362"/>
      <c r="J659" s="362"/>
      <c r="K659" s="362"/>
      <c r="L659" s="362"/>
      <c r="M659" s="362"/>
      <c r="N659" s="362"/>
      <c r="O659" s="362"/>
      <c r="P659" s="362"/>
      <c r="Q659" s="362"/>
      <c r="R659" s="362"/>
      <c r="S659" s="362"/>
      <c r="T659" s="493"/>
      <c r="U659" s="362"/>
      <c r="V659" s="362"/>
      <c r="W659" s="362"/>
      <c r="X659" s="362"/>
      <c r="Y659" s="362"/>
      <c r="Z659" s="362"/>
      <c r="AA659" s="362"/>
      <c r="AB659" s="362"/>
      <c r="AC659" s="362"/>
      <c r="AD659" s="362"/>
      <c r="AE659" s="362"/>
      <c r="AF659" s="362"/>
      <c r="AG659" s="362"/>
      <c r="AH659" s="362"/>
      <c r="AI659" s="362"/>
      <c r="AJ659" s="362"/>
      <c r="AK659" s="362"/>
    </row>
    <row r="660" spans="1:37" ht="12.75" customHeight="1" x14ac:dyDescent="0.25">
      <c r="A660" s="362"/>
      <c r="B660" s="468"/>
      <c r="C660" s="362"/>
      <c r="D660" s="362"/>
      <c r="E660" s="362"/>
      <c r="F660" s="373"/>
      <c r="G660" s="362"/>
      <c r="H660" s="362"/>
      <c r="I660" s="362"/>
      <c r="J660" s="362"/>
      <c r="K660" s="362"/>
      <c r="L660" s="362"/>
      <c r="M660" s="362"/>
      <c r="N660" s="362"/>
      <c r="O660" s="362"/>
      <c r="P660" s="362"/>
      <c r="Q660" s="362"/>
      <c r="R660" s="362"/>
      <c r="S660" s="362"/>
      <c r="T660" s="493"/>
      <c r="U660" s="362"/>
      <c r="V660" s="362"/>
      <c r="W660" s="362"/>
      <c r="X660" s="362"/>
      <c r="Y660" s="362"/>
      <c r="Z660" s="362"/>
      <c r="AA660" s="362"/>
      <c r="AB660" s="362"/>
      <c r="AC660" s="362"/>
      <c r="AD660" s="362"/>
      <c r="AE660" s="362"/>
      <c r="AF660" s="362"/>
      <c r="AG660" s="362"/>
      <c r="AH660" s="362"/>
      <c r="AI660" s="362"/>
      <c r="AJ660" s="362"/>
      <c r="AK660" s="362"/>
    </row>
    <row r="661" spans="1:37" ht="12.75" customHeight="1" x14ac:dyDescent="0.25">
      <c r="A661" s="362"/>
      <c r="B661" s="468"/>
      <c r="C661" s="362"/>
      <c r="D661" s="362"/>
      <c r="E661" s="362"/>
      <c r="F661" s="373"/>
      <c r="G661" s="362"/>
      <c r="H661" s="362"/>
      <c r="I661" s="362"/>
      <c r="J661" s="362"/>
      <c r="K661" s="362"/>
      <c r="L661" s="362"/>
      <c r="M661" s="362"/>
      <c r="N661" s="362"/>
      <c r="O661" s="362"/>
      <c r="P661" s="362"/>
      <c r="Q661" s="362"/>
      <c r="R661" s="362"/>
      <c r="S661" s="362"/>
      <c r="T661" s="493"/>
      <c r="U661" s="362"/>
      <c r="V661" s="362"/>
      <c r="W661" s="362"/>
      <c r="X661" s="362"/>
      <c r="Y661" s="362"/>
      <c r="Z661" s="362"/>
      <c r="AA661" s="362"/>
      <c r="AB661" s="362"/>
      <c r="AC661" s="362"/>
      <c r="AD661" s="362"/>
      <c r="AE661" s="362"/>
      <c r="AF661" s="362"/>
      <c r="AG661" s="362"/>
      <c r="AH661" s="362"/>
      <c r="AI661" s="362"/>
      <c r="AJ661" s="362"/>
      <c r="AK661" s="362"/>
    </row>
    <row r="662" spans="1:37" ht="12.75" customHeight="1" x14ac:dyDescent="0.25">
      <c r="A662" s="362"/>
      <c r="B662" s="468"/>
      <c r="C662" s="362"/>
      <c r="D662" s="362"/>
      <c r="E662" s="362"/>
      <c r="F662" s="373"/>
      <c r="G662" s="362"/>
      <c r="H662" s="362"/>
      <c r="I662" s="362"/>
      <c r="J662" s="362"/>
      <c r="K662" s="362"/>
      <c r="L662" s="362"/>
      <c r="M662" s="362"/>
      <c r="N662" s="362"/>
      <c r="O662" s="362"/>
      <c r="P662" s="362"/>
      <c r="Q662" s="362"/>
      <c r="R662" s="362"/>
      <c r="S662" s="362"/>
      <c r="T662" s="493"/>
      <c r="U662" s="362"/>
      <c r="V662" s="362"/>
      <c r="W662" s="362"/>
      <c r="X662" s="362"/>
      <c r="Y662" s="362"/>
      <c r="Z662" s="362"/>
      <c r="AA662" s="362"/>
      <c r="AB662" s="362"/>
      <c r="AC662" s="362"/>
      <c r="AD662" s="362"/>
      <c r="AE662" s="362"/>
      <c r="AF662" s="362"/>
      <c r="AG662" s="362"/>
      <c r="AH662" s="362"/>
      <c r="AI662" s="362"/>
      <c r="AJ662" s="362"/>
      <c r="AK662" s="362"/>
    </row>
    <row r="663" spans="1:37" ht="12.75" customHeight="1" x14ac:dyDescent="0.25">
      <c r="A663" s="362"/>
      <c r="B663" s="468"/>
      <c r="C663" s="362"/>
      <c r="D663" s="362"/>
      <c r="E663" s="362"/>
      <c r="F663" s="373"/>
      <c r="G663" s="362"/>
      <c r="H663" s="362"/>
      <c r="I663" s="362"/>
      <c r="J663" s="362"/>
      <c r="K663" s="362"/>
      <c r="L663" s="362"/>
      <c r="M663" s="362"/>
      <c r="N663" s="362"/>
      <c r="O663" s="362"/>
      <c r="P663" s="362"/>
      <c r="Q663" s="362"/>
      <c r="R663" s="362"/>
      <c r="S663" s="362"/>
      <c r="T663" s="493"/>
      <c r="U663" s="362"/>
      <c r="V663" s="362"/>
      <c r="W663" s="362"/>
      <c r="X663" s="362"/>
      <c r="Y663" s="362"/>
      <c r="Z663" s="362"/>
      <c r="AA663" s="362"/>
      <c r="AB663" s="362"/>
      <c r="AC663" s="362"/>
      <c r="AD663" s="362"/>
      <c r="AE663" s="362"/>
      <c r="AF663" s="362"/>
      <c r="AG663" s="362"/>
      <c r="AH663" s="362"/>
      <c r="AI663" s="362"/>
      <c r="AJ663" s="362"/>
      <c r="AK663" s="362"/>
    </row>
    <row r="664" spans="1:37" ht="12.75" customHeight="1" x14ac:dyDescent="0.25">
      <c r="A664" s="362"/>
      <c r="B664" s="468"/>
      <c r="C664" s="362"/>
      <c r="D664" s="362"/>
      <c r="E664" s="362"/>
      <c r="F664" s="373"/>
      <c r="G664" s="362"/>
      <c r="H664" s="362"/>
      <c r="I664" s="362"/>
      <c r="J664" s="362"/>
      <c r="K664" s="362"/>
      <c r="L664" s="362"/>
      <c r="M664" s="362"/>
      <c r="N664" s="362"/>
      <c r="O664" s="362"/>
      <c r="P664" s="362"/>
      <c r="Q664" s="362"/>
      <c r="R664" s="362"/>
      <c r="S664" s="362"/>
      <c r="T664" s="493"/>
      <c r="U664" s="362"/>
      <c r="V664" s="362"/>
      <c r="W664" s="362"/>
      <c r="X664" s="362"/>
      <c r="Y664" s="362"/>
      <c r="Z664" s="362"/>
      <c r="AA664" s="362"/>
      <c r="AB664" s="362"/>
      <c r="AC664" s="362"/>
      <c r="AD664" s="362"/>
      <c r="AE664" s="362"/>
      <c r="AF664" s="362"/>
      <c r="AG664" s="362"/>
      <c r="AH664" s="362"/>
      <c r="AI664" s="362"/>
      <c r="AJ664" s="362"/>
      <c r="AK664" s="362"/>
    </row>
    <row r="665" spans="1:37" ht="12.75" customHeight="1" x14ac:dyDescent="0.25">
      <c r="A665" s="362"/>
      <c r="B665" s="468"/>
      <c r="C665" s="362"/>
      <c r="D665" s="362"/>
      <c r="E665" s="362"/>
      <c r="F665" s="373"/>
      <c r="G665" s="362"/>
      <c r="H665" s="362"/>
      <c r="I665" s="362"/>
      <c r="J665" s="362"/>
      <c r="K665" s="362"/>
      <c r="L665" s="362"/>
      <c r="M665" s="362"/>
      <c r="N665" s="362"/>
      <c r="O665" s="362"/>
      <c r="P665" s="362"/>
      <c r="Q665" s="362"/>
      <c r="R665" s="362"/>
      <c r="S665" s="362"/>
      <c r="T665" s="493"/>
      <c r="U665" s="362"/>
      <c r="V665" s="362"/>
      <c r="W665" s="362"/>
      <c r="X665" s="362"/>
      <c r="Y665" s="362"/>
      <c r="Z665" s="362"/>
      <c r="AA665" s="362"/>
      <c r="AB665" s="362"/>
      <c r="AC665" s="362"/>
      <c r="AD665" s="362"/>
      <c r="AE665" s="362"/>
      <c r="AF665" s="362"/>
      <c r="AG665" s="362"/>
      <c r="AH665" s="362"/>
      <c r="AI665" s="362"/>
      <c r="AJ665" s="362"/>
      <c r="AK665" s="362"/>
    </row>
    <row r="666" spans="1:37" ht="12.75" customHeight="1" x14ac:dyDescent="0.25">
      <c r="A666" s="362"/>
      <c r="B666" s="468"/>
      <c r="C666" s="362"/>
      <c r="D666" s="362"/>
      <c r="E666" s="362"/>
      <c r="F666" s="373"/>
      <c r="G666" s="362"/>
      <c r="H666" s="362"/>
      <c r="I666" s="362"/>
      <c r="J666" s="362"/>
      <c r="K666" s="362"/>
      <c r="L666" s="362"/>
      <c r="M666" s="362"/>
      <c r="N666" s="362"/>
      <c r="O666" s="362"/>
      <c r="P666" s="362"/>
      <c r="Q666" s="362"/>
      <c r="R666" s="362"/>
      <c r="S666" s="362"/>
      <c r="T666" s="493"/>
      <c r="U666" s="362"/>
      <c r="V666" s="362"/>
      <c r="W666" s="362"/>
      <c r="X666" s="362"/>
      <c r="Y666" s="362"/>
      <c r="Z666" s="362"/>
      <c r="AA666" s="362"/>
      <c r="AB666" s="362"/>
      <c r="AC666" s="362"/>
      <c r="AD666" s="362"/>
      <c r="AE666" s="362"/>
      <c r="AF666" s="362"/>
      <c r="AG666" s="362"/>
      <c r="AH666" s="362"/>
      <c r="AI666" s="362"/>
      <c r="AJ666" s="362"/>
      <c r="AK666" s="362"/>
    </row>
    <row r="667" spans="1:37" ht="12.75" customHeight="1" x14ac:dyDescent="0.25">
      <c r="A667" s="362"/>
      <c r="B667" s="468"/>
      <c r="C667" s="362"/>
      <c r="D667" s="362"/>
      <c r="E667" s="362"/>
      <c r="F667" s="373"/>
      <c r="G667" s="362"/>
      <c r="H667" s="362"/>
      <c r="I667" s="362"/>
      <c r="J667" s="362"/>
      <c r="K667" s="362"/>
      <c r="L667" s="362"/>
      <c r="M667" s="362"/>
      <c r="N667" s="362"/>
      <c r="O667" s="362"/>
      <c r="P667" s="362"/>
      <c r="Q667" s="362"/>
      <c r="R667" s="362"/>
      <c r="S667" s="362"/>
      <c r="T667" s="493"/>
      <c r="U667" s="362"/>
      <c r="V667" s="362"/>
      <c r="W667" s="362"/>
      <c r="X667" s="362"/>
      <c r="Y667" s="362"/>
      <c r="Z667" s="362"/>
      <c r="AA667" s="362"/>
      <c r="AB667" s="362"/>
      <c r="AC667" s="362"/>
      <c r="AD667" s="362"/>
      <c r="AE667" s="362"/>
      <c r="AF667" s="362"/>
      <c r="AG667" s="362"/>
      <c r="AH667" s="362"/>
      <c r="AI667" s="362"/>
      <c r="AJ667" s="362"/>
      <c r="AK667" s="362"/>
    </row>
    <row r="668" spans="1:37" ht="12.75" customHeight="1" x14ac:dyDescent="0.25">
      <c r="A668" s="362"/>
      <c r="B668" s="468"/>
      <c r="C668" s="362"/>
      <c r="D668" s="362"/>
      <c r="E668" s="362"/>
      <c r="F668" s="373"/>
      <c r="G668" s="362"/>
      <c r="H668" s="362"/>
      <c r="I668" s="362"/>
      <c r="J668" s="362"/>
      <c r="K668" s="362"/>
      <c r="L668" s="362"/>
      <c r="M668" s="362"/>
      <c r="N668" s="362"/>
      <c r="O668" s="362"/>
      <c r="P668" s="362"/>
      <c r="Q668" s="362"/>
      <c r="R668" s="362"/>
      <c r="S668" s="362"/>
      <c r="T668" s="493"/>
      <c r="U668" s="362"/>
      <c r="V668" s="362"/>
      <c r="W668" s="362"/>
      <c r="X668" s="362"/>
      <c r="Y668" s="362"/>
      <c r="Z668" s="362"/>
      <c r="AA668" s="362"/>
      <c r="AB668" s="362"/>
      <c r="AC668" s="362"/>
      <c r="AD668" s="362"/>
      <c r="AE668" s="362"/>
      <c r="AF668" s="362"/>
      <c r="AG668" s="362"/>
      <c r="AH668" s="362"/>
      <c r="AI668" s="362"/>
      <c r="AJ668" s="362"/>
      <c r="AK668" s="362"/>
    </row>
    <row r="669" spans="1:37" ht="12.75" customHeight="1" x14ac:dyDescent="0.25">
      <c r="A669" s="362"/>
      <c r="B669" s="468"/>
      <c r="C669" s="362"/>
      <c r="D669" s="362"/>
      <c r="E669" s="362"/>
      <c r="F669" s="373"/>
      <c r="G669" s="362"/>
      <c r="H669" s="362"/>
      <c r="I669" s="362"/>
      <c r="J669" s="362"/>
      <c r="K669" s="362"/>
      <c r="L669" s="362"/>
      <c r="M669" s="362"/>
      <c r="N669" s="362"/>
      <c r="O669" s="362"/>
      <c r="P669" s="362"/>
      <c r="Q669" s="362"/>
      <c r="R669" s="362"/>
      <c r="S669" s="362"/>
      <c r="T669" s="493"/>
      <c r="U669" s="362"/>
      <c r="V669" s="362"/>
      <c r="W669" s="362"/>
      <c r="X669" s="362"/>
      <c r="Y669" s="362"/>
      <c r="Z669" s="362"/>
      <c r="AA669" s="362"/>
      <c r="AB669" s="362"/>
      <c r="AC669" s="362"/>
      <c r="AD669" s="362"/>
      <c r="AE669" s="362"/>
      <c r="AF669" s="362"/>
      <c r="AG669" s="362"/>
      <c r="AH669" s="362"/>
      <c r="AI669" s="362"/>
      <c r="AJ669" s="362"/>
      <c r="AK669" s="362"/>
    </row>
    <row r="670" spans="1:37" ht="12.75" customHeight="1" x14ac:dyDescent="0.25">
      <c r="A670" s="362"/>
      <c r="B670" s="468"/>
      <c r="C670" s="362"/>
      <c r="D670" s="362"/>
      <c r="E670" s="362"/>
      <c r="F670" s="373"/>
      <c r="G670" s="362"/>
      <c r="H670" s="362"/>
      <c r="I670" s="362"/>
      <c r="J670" s="362"/>
      <c r="K670" s="362"/>
      <c r="L670" s="362"/>
      <c r="M670" s="362"/>
      <c r="N670" s="362"/>
      <c r="O670" s="362"/>
      <c r="P670" s="362"/>
      <c r="Q670" s="362"/>
      <c r="R670" s="362"/>
      <c r="S670" s="362"/>
      <c r="T670" s="493"/>
      <c r="U670" s="362"/>
      <c r="V670" s="362"/>
      <c r="W670" s="362"/>
      <c r="X670" s="362"/>
      <c r="Y670" s="362"/>
      <c r="Z670" s="362"/>
      <c r="AA670" s="362"/>
      <c r="AB670" s="362"/>
      <c r="AC670" s="362"/>
      <c r="AD670" s="362"/>
      <c r="AE670" s="362"/>
      <c r="AF670" s="362"/>
      <c r="AG670" s="362"/>
      <c r="AH670" s="362"/>
      <c r="AI670" s="362"/>
      <c r="AJ670" s="362"/>
      <c r="AK670" s="362"/>
    </row>
    <row r="671" spans="1:37" ht="12.75" customHeight="1" x14ac:dyDescent="0.25">
      <c r="A671" s="362"/>
      <c r="B671" s="468"/>
      <c r="C671" s="362"/>
      <c r="D671" s="362"/>
      <c r="E671" s="362"/>
      <c r="F671" s="373"/>
      <c r="G671" s="362"/>
      <c r="H671" s="362"/>
      <c r="I671" s="362"/>
      <c r="J671" s="362"/>
      <c r="K671" s="362"/>
      <c r="L671" s="362"/>
      <c r="M671" s="362"/>
      <c r="N671" s="362"/>
      <c r="O671" s="362"/>
      <c r="P671" s="362"/>
      <c r="Q671" s="362"/>
      <c r="R671" s="362"/>
      <c r="S671" s="362"/>
      <c r="T671" s="493"/>
      <c r="U671" s="362"/>
      <c r="V671" s="362"/>
      <c r="W671" s="362"/>
      <c r="X671" s="362"/>
      <c r="Y671" s="362"/>
      <c r="Z671" s="362"/>
      <c r="AA671" s="362"/>
      <c r="AB671" s="362"/>
      <c r="AC671" s="362"/>
      <c r="AD671" s="362"/>
      <c r="AE671" s="362"/>
      <c r="AF671" s="362"/>
      <c r="AG671" s="362"/>
      <c r="AH671" s="362"/>
      <c r="AI671" s="362"/>
      <c r="AJ671" s="362"/>
      <c r="AK671" s="362"/>
    </row>
    <row r="672" spans="1:37" ht="12.75" customHeight="1" x14ac:dyDescent="0.25">
      <c r="A672" s="362"/>
      <c r="B672" s="468"/>
      <c r="C672" s="362"/>
      <c r="D672" s="362"/>
      <c r="E672" s="362"/>
      <c r="F672" s="373"/>
      <c r="G672" s="362"/>
      <c r="H672" s="362"/>
      <c r="I672" s="362"/>
      <c r="J672" s="362"/>
      <c r="K672" s="362"/>
      <c r="L672" s="362"/>
      <c r="M672" s="362"/>
      <c r="N672" s="362"/>
      <c r="O672" s="362"/>
      <c r="P672" s="362"/>
      <c r="Q672" s="362"/>
      <c r="R672" s="362"/>
      <c r="S672" s="362"/>
      <c r="T672" s="493"/>
      <c r="U672" s="362"/>
      <c r="V672" s="362"/>
      <c r="W672" s="362"/>
      <c r="X672" s="362"/>
      <c r="Y672" s="362"/>
      <c r="Z672" s="362"/>
      <c r="AA672" s="362"/>
      <c r="AB672" s="362"/>
      <c r="AC672" s="362"/>
      <c r="AD672" s="362"/>
      <c r="AE672" s="362"/>
      <c r="AF672" s="362"/>
      <c r="AG672" s="362"/>
      <c r="AH672" s="362"/>
      <c r="AI672" s="362"/>
      <c r="AJ672" s="362"/>
      <c r="AK672" s="362"/>
    </row>
    <row r="673" spans="1:37" ht="12.75" customHeight="1" x14ac:dyDescent="0.25">
      <c r="A673" s="362"/>
      <c r="B673" s="468"/>
      <c r="C673" s="362"/>
      <c r="D673" s="362"/>
      <c r="E673" s="362"/>
      <c r="F673" s="373"/>
      <c r="G673" s="362"/>
      <c r="H673" s="362"/>
      <c r="I673" s="362"/>
      <c r="J673" s="362"/>
      <c r="K673" s="362"/>
      <c r="L673" s="362"/>
      <c r="M673" s="362"/>
      <c r="N673" s="362"/>
      <c r="O673" s="362"/>
      <c r="P673" s="362"/>
      <c r="Q673" s="362"/>
      <c r="R673" s="362"/>
      <c r="S673" s="362"/>
      <c r="T673" s="493"/>
      <c r="U673" s="362"/>
      <c r="V673" s="362"/>
      <c r="W673" s="362"/>
      <c r="X673" s="362"/>
      <c r="Y673" s="362"/>
      <c r="Z673" s="362"/>
      <c r="AA673" s="362"/>
      <c r="AB673" s="362"/>
      <c r="AC673" s="362"/>
      <c r="AD673" s="362"/>
      <c r="AE673" s="362"/>
      <c r="AF673" s="362"/>
      <c r="AG673" s="362"/>
      <c r="AH673" s="362"/>
      <c r="AI673" s="362"/>
      <c r="AJ673" s="362"/>
      <c r="AK673" s="362"/>
    </row>
    <row r="674" spans="1:37" ht="12.75" customHeight="1" x14ac:dyDescent="0.25">
      <c r="A674" s="362"/>
      <c r="B674" s="468"/>
      <c r="C674" s="362"/>
      <c r="D674" s="362"/>
      <c r="E674" s="362"/>
      <c r="F674" s="373"/>
      <c r="G674" s="362"/>
      <c r="H674" s="362"/>
      <c r="I674" s="362"/>
      <c r="J674" s="362"/>
      <c r="K674" s="362"/>
      <c r="L674" s="362"/>
      <c r="M674" s="362"/>
      <c r="N674" s="362"/>
      <c r="O674" s="362"/>
      <c r="P674" s="362"/>
      <c r="Q674" s="362"/>
      <c r="R674" s="362"/>
      <c r="S674" s="362"/>
      <c r="T674" s="493"/>
      <c r="U674" s="362"/>
      <c r="V674" s="362"/>
      <c r="W674" s="362"/>
      <c r="X674" s="362"/>
      <c r="Y674" s="362"/>
      <c r="Z674" s="362"/>
      <c r="AA674" s="362"/>
      <c r="AB674" s="362"/>
      <c r="AC674" s="362"/>
      <c r="AD674" s="362"/>
      <c r="AE674" s="362"/>
      <c r="AF674" s="362"/>
      <c r="AG674" s="362"/>
      <c r="AH674" s="362"/>
      <c r="AI674" s="362"/>
      <c r="AJ674" s="362"/>
      <c r="AK674" s="362"/>
    </row>
    <row r="675" spans="1:37" ht="12.75" customHeight="1" x14ac:dyDescent="0.25">
      <c r="A675" s="362"/>
      <c r="B675" s="468"/>
      <c r="C675" s="362"/>
      <c r="D675" s="362"/>
      <c r="E675" s="362"/>
      <c r="F675" s="373"/>
      <c r="G675" s="362"/>
      <c r="H675" s="362"/>
      <c r="I675" s="362"/>
      <c r="J675" s="362"/>
      <c r="K675" s="362"/>
      <c r="L675" s="362"/>
      <c r="M675" s="362"/>
      <c r="N675" s="362"/>
      <c r="O675" s="362"/>
      <c r="P675" s="362"/>
      <c r="Q675" s="362"/>
      <c r="R675" s="362"/>
      <c r="S675" s="362"/>
      <c r="T675" s="493"/>
      <c r="U675" s="362"/>
      <c r="V675" s="362"/>
      <c r="W675" s="362"/>
      <c r="X675" s="362"/>
      <c r="Y675" s="362"/>
      <c r="Z675" s="362"/>
      <c r="AA675" s="362"/>
      <c r="AB675" s="362"/>
      <c r="AC675" s="362"/>
      <c r="AD675" s="362"/>
      <c r="AE675" s="362"/>
      <c r="AF675" s="362"/>
      <c r="AG675" s="362"/>
      <c r="AH675" s="362"/>
      <c r="AI675" s="362"/>
      <c r="AJ675" s="362"/>
      <c r="AK675" s="362"/>
    </row>
    <row r="676" spans="1:37" ht="12.75" customHeight="1" x14ac:dyDescent="0.25">
      <c r="A676" s="362"/>
      <c r="B676" s="468"/>
      <c r="C676" s="362"/>
      <c r="D676" s="362"/>
      <c r="E676" s="362"/>
      <c r="F676" s="373"/>
      <c r="G676" s="362"/>
      <c r="H676" s="362"/>
      <c r="I676" s="362"/>
      <c r="J676" s="362"/>
      <c r="K676" s="362"/>
      <c r="L676" s="362"/>
      <c r="M676" s="362"/>
      <c r="N676" s="362"/>
      <c r="O676" s="362"/>
      <c r="P676" s="362"/>
      <c r="Q676" s="362"/>
      <c r="R676" s="362"/>
      <c r="S676" s="362"/>
      <c r="T676" s="493"/>
      <c r="U676" s="362"/>
      <c r="V676" s="362"/>
      <c r="W676" s="362"/>
      <c r="X676" s="362"/>
      <c r="Y676" s="362"/>
      <c r="Z676" s="362"/>
      <c r="AA676" s="362"/>
      <c r="AB676" s="362"/>
      <c r="AC676" s="362"/>
      <c r="AD676" s="362"/>
      <c r="AE676" s="362"/>
      <c r="AF676" s="362"/>
      <c r="AG676" s="362"/>
      <c r="AH676" s="362"/>
      <c r="AI676" s="362"/>
      <c r="AJ676" s="362"/>
      <c r="AK676" s="362"/>
    </row>
    <row r="677" spans="1:37" ht="12.75" customHeight="1" x14ac:dyDescent="0.25">
      <c r="A677" s="362"/>
      <c r="B677" s="468"/>
      <c r="C677" s="362"/>
      <c r="D677" s="362"/>
      <c r="E677" s="362"/>
      <c r="F677" s="373"/>
      <c r="G677" s="362"/>
      <c r="H677" s="362"/>
      <c r="I677" s="362"/>
      <c r="J677" s="362"/>
      <c r="K677" s="362"/>
      <c r="L677" s="362"/>
      <c r="M677" s="362"/>
      <c r="N677" s="362"/>
      <c r="O677" s="362"/>
      <c r="P677" s="362"/>
      <c r="Q677" s="362"/>
      <c r="R677" s="362"/>
      <c r="S677" s="362"/>
      <c r="T677" s="493"/>
      <c r="U677" s="362"/>
      <c r="V677" s="362"/>
      <c r="W677" s="362"/>
      <c r="X677" s="362"/>
      <c r="Y677" s="362"/>
      <c r="Z677" s="362"/>
      <c r="AA677" s="362"/>
      <c r="AB677" s="362"/>
      <c r="AC677" s="362"/>
      <c r="AD677" s="362"/>
      <c r="AE677" s="362"/>
      <c r="AF677" s="362"/>
      <c r="AG677" s="362"/>
      <c r="AH677" s="362"/>
      <c r="AI677" s="362"/>
      <c r="AJ677" s="362"/>
      <c r="AK677" s="362"/>
    </row>
    <row r="678" spans="1:37" ht="12.75" customHeight="1" x14ac:dyDescent="0.25">
      <c r="A678" s="362"/>
      <c r="B678" s="468"/>
      <c r="C678" s="362"/>
      <c r="D678" s="362"/>
      <c r="E678" s="362"/>
      <c r="F678" s="373"/>
      <c r="G678" s="362"/>
      <c r="H678" s="362"/>
      <c r="I678" s="362"/>
      <c r="J678" s="362"/>
      <c r="K678" s="362"/>
      <c r="L678" s="362"/>
      <c r="M678" s="362"/>
      <c r="N678" s="362"/>
      <c r="O678" s="362"/>
      <c r="P678" s="362"/>
      <c r="Q678" s="362"/>
      <c r="R678" s="362"/>
      <c r="S678" s="362"/>
      <c r="T678" s="493"/>
      <c r="U678" s="362"/>
      <c r="V678" s="362"/>
      <c r="W678" s="362"/>
      <c r="X678" s="362"/>
      <c r="Y678" s="362"/>
      <c r="Z678" s="362"/>
      <c r="AA678" s="362"/>
      <c r="AB678" s="362"/>
      <c r="AC678" s="362"/>
      <c r="AD678" s="362"/>
      <c r="AE678" s="362"/>
      <c r="AF678" s="362"/>
      <c r="AG678" s="362"/>
      <c r="AH678" s="362"/>
      <c r="AI678" s="362"/>
      <c r="AJ678" s="362"/>
      <c r="AK678" s="362"/>
    </row>
    <row r="679" spans="1:37" ht="12.75" customHeight="1" x14ac:dyDescent="0.25">
      <c r="A679" s="362"/>
      <c r="B679" s="468"/>
      <c r="C679" s="362"/>
      <c r="D679" s="362"/>
      <c r="E679" s="362"/>
      <c r="F679" s="373"/>
      <c r="G679" s="362"/>
      <c r="H679" s="362"/>
      <c r="I679" s="362"/>
      <c r="J679" s="362"/>
      <c r="K679" s="362"/>
      <c r="L679" s="362"/>
      <c r="M679" s="362"/>
      <c r="N679" s="362"/>
      <c r="O679" s="362"/>
      <c r="P679" s="362"/>
      <c r="Q679" s="362"/>
      <c r="R679" s="362"/>
      <c r="S679" s="362"/>
      <c r="T679" s="493"/>
      <c r="U679" s="362"/>
      <c r="V679" s="362"/>
      <c r="W679" s="362"/>
      <c r="X679" s="362"/>
      <c r="Y679" s="362"/>
      <c r="Z679" s="362"/>
      <c r="AA679" s="362"/>
      <c r="AB679" s="362"/>
      <c r="AC679" s="362"/>
      <c r="AD679" s="362"/>
      <c r="AE679" s="362"/>
      <c r="AF679" s="362"/>
      <c r="AG679" s="362"/>
      <c r="AH679" s="362"/>
      <c r="AI679" s="362"/>
      <c r="AJ679" s="362"/>
      <c r="AK679" s="362"/>
    </row>
    <row r="680" spans="1:37" ht="12.75" customHeight="1" x14ac:dyDescent="0.25">
      <c r="A680" s="362"/>
      <c r="B680" s="468"/>
      <c r="C680" s="362"/>
      <c r="D680" s="362"/>
      <c r="E680" s="362"/>
      <c r="F680" s="373"/>
      <c r="G680" s="362"/>
      <c r="H680" s="362"/>
      <c r="I680" s="362"/>
      <c r="J680" s="362"/>
      <c r="K680" s="362"/>
      <c r="L680" s="362"/>
      <c r="M680" s="362"/>
      <c r="N680" s="362"/>
      <c r="O680" s="362"/>
      <c r="P680" s="362"/>
      <c r="Q680" s="362"/>
      <c r="R680" s="362"/>
      <c r="S680" s="362"/>
      <c r="T680" s="493"/>
      <c r="U680" s="362"/>
      <c r="V680" s="362"/>
      <c r="W680" s="362"/>
      <c r="X680" s="362"/>
      <c r="Y680" s="362"/>
      <c r="Z680" s="362"/>
      <c r="AA680" s="362"/>
      <c r="AB680" s="362"/>
      <c r="AC680" s="362"/>
      <c r="AD680" s="362"/>
      <c r="AE680" s="362"/>
      <c r="AF680" s="362"/>
      <c r="AG680" s="362"/>
      <c r="AH680" s="362"/>
      <c r="AI680" s="362"/>
      <c r="AJ680" s="362"/>
      <c r="AK680" s="362"/>
    </row>
    <row r="681" spans="1:37" ht="12.75" customHeight="1" x14ac:dyDescent="0.25">
      <c r="A681" s="362"/>
      <c r="B681" s="468"/>
      <c r="C681" s="362"/>
      <c r="D681" s="362"/>
      <c r="E681" s="362"/>
      <c r="F681" s="373"/>
      <c r="G681" s="362"/>
      <c r="H681" s="362"/>
      <c r="I681" s="362"/>
      <c r="J681" s="362"/>
      <c r="K681" s="362"/>
      <c r="L681" s="362"/>
      <c r="M681" s="362"/>
      <c r="N681" s="362"/>
      <c r="O681" s="362"/>
      <c r="P681" s="362"/>
      <c r="Q681" s="362"/>
      <c r="R681" s="362"/>
      <c r="S681" s="362"/>
      <c r="T681" s="493"/>
      <c r="U681" s="362"/>
      <c r="V681" s="362"/>
      <c r="W681" s="362"/>
      <c r="X681" s="362"/>
      <c r="Y681" s="362"/>
      <c r="Z681" s="362"/>
      <c r="AA681" s="362"/>
      <c r="AB681" s="362"/>
      <c r="AC681" s="362"/>
      <c r="AD681" s="362"/>
      <c r="AE681" s="362"/>
      <c r="AF681" s="362"/>
      <c r="AG681" s="362"/>
      <c r="AH681" s="362"/>
      <c r="AI681" s="362"/>
      <c r="AJ681" s="362"/>
      <c r="AK681" s="362"/>
    </row>
    <row r="682" spans="1:37" ht="12.75" customHeight="1" x14ac:dyDescent="0.25">
      <c r="A682" s="362"/>
      <c r="B682" s="468"/>
      <c r="C682" s="362"/>
      <c r="D682" s="362"/>
      <c r="E682" s="362"/>
      <c r="F682" s="373"/>
      <c r="G682" s="362"/>
      <c r="H682" s="362"/>
      <c r="I682" s="362"/>
      <c r="J682" s="362"/>
      <c r="K682" s="362"/>
      <c r="L682" s="362"/>
      <c r="M682" s="362"/>
      <c r="N682" s="362"/>
      <c r="O682" s="362"/>
      <c r="P682" s="362"/>
      <c r="Q682" s="362"/>
      <c r="R682" s="362"/>
      <c r="S682" s="362"/>
      <c r="T682" s="493"/>
      <c r="U682" s="362"/>
      <c r="V682" s="362"/>
      <c r="W682" s="362"/>
      <c r="X682" s="362"/>
      <c r="Y682" s="362"/>
      <c r="Z682" s="362"/>
      <c r="AA682" s="362"/>
      <c r="AB682" s="362"/>
      <c r="AC682" s="362"/>
      <c r="AD682" s="362"/>
      <c r="AE682" s="362"/>
      <c r="AF682" s="362"/>
      <c r="AG682" s="362"/>
      <c r="AH682" s="362"/>
      <c r="AI682" s="362"/>
      <c r="AJ682" s="362"/>
      <c r="AK682" s="362"/>
    </row>
    <row r="683" spans="1:37" ht="12.75" customHeight="1" x14ac:dyDescent="0.25">
      <c r="A683" s="362"/>
      <c r="B683" s="468"/>
      <c r="C683" s="362"/>
      <c r="D683" s="362"/>
      <c r="E683" s="362"/>
      <c r="F683" s="373"/>
      <c r="G683" s="362"/>
      <c r="H683" s="362"/>
      <c r="I683" s="362"/>
      <c r="J683" s="362"/>
      <c r="K683" s="362"/>
      <c r="L683" s="362"/>
      <c r="M683" s="362"/>
      <c r="N683" s="362"/>
      <c r="O683" s="362"/>
      <c r="P683" s="362"/>
      <c r="Q683" s="362"/>
      <c r="R683" s="362"/>
      <c r="S683" s="362"/>
      <c r="T683" s="493"/>
      <c r="U683" s="362"/>
      <c r="V683" s="362"/>
      <c r="W683" s="362"/>
      <c r="X683" s="362"/>
      <c r="Y683" s="362"/>
      <c r="Z683" s="362"/>
      <c r="AA683" s="362"/>
      <c r="AB683" s="362"/>
      <c r="AC683" s="362"/>
      <c r="AD683" s="362"/>
      <c r="AE683" s="362"/>
      <c r="AF683" s="362"/>
      <c r="AG683" s="362"/>
      <c r="AH683" s="362"/>
      <c r="AI683" s="362"/>
      <c r="AJ683" s="362"/>
      <c r="AK683" s="362"/>
    </row>
    <row r="684" spans="1:37" ht="12.75" customHeight="1" x14ac:dyDescent="0.25">
      <c r="A684" s="362"/>
      <c r="B684" s="468"/>
      <c r="C684" s="362"/>
      <c r="D684" s="362"/>
      <c r="E684" s="362"/>
      <c r="F684" s="373"/>
      <c r="G684" s="362"/>
      <c r="H684" s="362"/>
      <c r="I684" s="362"/>
      <c r="J684" s="362"/>
      <c r="K684" s="362"/>
      <c r="L684" s="362"/>
      <c r="M684" s="362"/>
      <c r="N684" s="362"/>
      <c r="O684" s="362"/>
      <c r="P684" s="362"/>
      <c r="Q684" s="362"/>
      <c r="R684" s="362"/>
      <c r="S684" s="362"/>
      <c r="T684" s="493"/>
      <c r="U684" s="362"/>
      <c r="V684" s="362"/>
      <c r="W684" s="362"/>
      <c r="X684" s="362"/>
      <c r="Y684" s="362"/>
      <c r="Z684" s="362"/>
      <c r="AA684" s="362"/>
      <c r="AB684" s="362"/>
      <c r="AC684" s="362"/>
      <c r="AD684" s="362"/>
      <c r="AE684" s="362"/>
      <c r="AF684" s="362"/>
      <c r="AG684" s="362"/>
      <c r="AH684" s="362"/>
      <c r="AI684" s="362"/>
      <c r="AJ684" s="362"/>
      <c r="AK684" s="362"/>
    </row>
    <row r="685" spans="1:37" ht="12.75" customHeight="1" x14ac:dyDescent="0.25">
      <c r="A685" s="362"/>
      <c r="B685" s="468"/>
      <c r="C685" s="362"/>
      <c r="D685" s="362"/>
      <c r="E685" s="362"/>
      <c r="F685" s="373"/>
      <c r="G685" s="362"/>
      <c r="H685" s="362"/>
      <c r="I685" s="362"/>
      <c r="J685" s="362"/>
      <c r="K685" s="362"/>
      <c r="L685" s="362"/>
      <c r="M685" s="362"/>
      <c r="N685" s="362"/>
      <c r="O685" s="362"/>
      <c r="P685" s="362"/>
      <c r="Q685" s="362"/>
      <c r="R685" s="362"/>
      <c r="S685" s="362"/>
      <c r="T685" s="493"/>
      <c r="U685" s="362"/>
      <c r="V685" s="362"/>
      <c r="W685" s="362"/>
      <c r="X685" s="362"/>
      <c r="Y685" s="362"/>
      <c r="Z685" s="362"/>
      <c r="AA685" s="362"/>
      <c r="AB685" s="362"/>
      <c r="AC685" s="362"/>
      <c r="AD685" s="362"/>
      <c r="AE685" s="362"/>
      <c r="AF685" s="362"/>
      <c r="AG685" s="362"/>
      <c r="AH685" s="362"/>
      <c r="AI685" s="362"/>
      <c r="AJ685" s="362"/>
      <c r="AK685" s="362"/>
    </row>
    <row r="686" spans="1:37" ht="12.75" customHeight="1" x14ac:dyDescent="0.25">
      <c r="A686" s="362"/>
      <c r="B686" s="468"/>
      <c r="C686" s="362"/>
      <c r="D686" s="362"/>
      <c r="E686" s="362"/>
      <c r="F686" s="373"/>
      <c r="G686" s="362"/>
      <c r="H686" s="362"/>
      <c r="I686" s="362"/>
      <c r="J686" s="362"/>
      <c r="K686" s="362"/>
      <c r="L686" s="362"/>
      <c r="M686" s="362"/>
      <c r="N686" s="362"/>
      <c r="O686" s="362"/>
      <c r="P686" s="362"/>
      <c r="Q686" s="362"/>
      <c r="R686" s="362"/>
      <c r="S686" s="362"/>
      <c r="T686" s="493"/>
      <c r="U686" s="362"/>
      <c r="V686" s="362"/>
      <c r="W686" s="362"/>
      <c r="X686" s="362"/>
      <c r="Y686" s="362"/>
      <c r="Z686" s="362"/>
      <c r="AA686" s="362"/>
      <c r="AB686" s="362"/>
      <c r="AC686" s="362"/>
      <c r="AD686" s="362"/>
      <c r="AE686" s="362"/>
      <c r="AF686" s="362"/>
      <c r="AG686" s="362"/>
      <c r="AH686" s="362"/>
      <c r="AI686" s="362"/>
      <c r="AJ686" s="362"/>
      <c r="AK686" s="362"/>
    </row>
    <row r="687" spans="1:37" ht="12.75" customHeight="1" x14ac:dyDescent="0.25">
      <c r="A687" s="362"/>
      <c r="B687" s="468"/>
      <c r="C687" s="362"/>
      <c r="D687" s="362"/>
      <c r="E687" s="362"/>
      <c r="F687" s="373"/>
      <c r="G687" s="362"/>
      <c r="H687" s="362"/>
      <c r="I687" s="362"/>
      <c r="J687" s="362"/>
      <c r="K687" s="362"/>
      <c r="L687" s="362"/>
      <c r="M687" s="362"/>
      <c r="N687" s="362"/>
      <c r="O687" s="362"/>
      <c r="P687" s="362"/>
      <c r="Q687" s="362"/>
      <c r="R687" s="362"/>
      <c r="S687" s="362"/>
      <c r="T687" s="493"/>
      <c r="U687" s="362"/>
      <c r="V687" s="362"/>
      <c r="W687" s="362"/>
      <c r="X687" s="362"/>
      <c r="Y687" s="362"/>
      <c r="Z687" s="362"/>
      <c r="AA687" s="362"/>
      <c r="AB687" s="362"/>
      <c r="AC687" s="362"/>
      <c r="AD687" s="362"/>
      <c r="AE687" s="362"/>
      <c r="AF687" s="362"/>
      <c r="AG687" s="362"/>
      <c r="AH687" s="362"/>
      <c r="AI687" s="362"/>
      <c r="AJ687" s="362"/>
      <c r="AK687" s="362"/>
    </row>
    <row r="688" spans="1:37" ht="12.75" customHeight="1" x14ac:dyDescent="0.25">
      <c r="A688" s="362"/>
      <c r="B688" s="468"/>
      <c r="C688" s="362"/>
      <c r="D688" s="362"/>
      <c r="E688" s="362"/>
      <c r="F688" s="373"/>
      <c r="G688" s="362"/>
      <c r="H688" s="362"/>
      <c r="I688" s="362"/>
      <c r="J688" s="362"/>
      <c r="K688" s="362"/>
      <c r="L688" s="362"/>
      <c r="M688" s="362"/>
      <c r="N688" s="362"/>
      <c r="O688" s="362"/>
      <c r="P688" s="362"/>
      <c r="Q688" s="362"/>
      <c r="R688" s="362"/>
      <c r="S688" s="362"/>
      <c r="T688" s="493"/>
      <c r="U688" s="362"/>
      <c r="V688" s="362"/>
      <c r="W688" s="362"/>
      <c r="X688" s="362"/>
      <c r="Y688" s="362"/>
      <c r="Z688" s="362"/>
      <c r="AA688" s="362"/>
      <c r="AB688" s="362"/>
      <c r="AC688" s="362"/>
      <c r="AD688" s="362"/>
      <c r="AE688" s="362"/>
      <c r="AF688" s="362"/>
      <c r="AG688" s="362"/>
      <c r="AH688" s="362"/>
      <c r="AI688" s="362"/>
      <c r="AJ688" s="362"/>
      <c r="AK688" s="362"/>
    </row>
    <row r="689" spans="1:37" ht="12.75" customHeight="1" x14ac:dyDescent="0.25">
      <c r="A689" s="362"/>
      <c r="B689" s="468"/>
      <c r="C689" s="362"/>
      <c r="D689" s="362"/>
      <c r="E689" s="362"/>
      <c r="F689" s="373"/>
      <c r="G689" s="362"/>
      <c r="H689" s="362"/>
      <c r="I689" s="362"/>
      <c r="J689" s="362"/>
      <c r="K689" s="362"/>
      <c r="L689" s="362"/>
      <c r="M689" s="362"/>
      <c r="N689" s="362"/>
      <c r="O689" s="362"/>
      <c r="P689" s="362"/>
      <c r="Q689" s="362"/>
      <c r="R689" s="362"/>
      <c r="S689" s="362"/>
      <c r="T689" s="493"/>
      <c r="U689" s="362"/>
      <c r="V689" s="362"/>
      <c r="W689" s="362"/>
      <c r="X689" s="362"/>
      <c r="Y689" s="362"/>
      <c r="Z689" s="362"/>
      <c r="AA689" s="362"/>
      <c r="AB689" s="362"/>
      <c r="AC689" s="362"/>
      <c r="AD689" s="362"/>
      <c r="AE689" s="362"/>
      <c r="AF689" s="362"/>
      <c r="AG689" s="362"/>
      <c r="AH689" s="362"/>
      <c r="AI689" s="362"/>
      <c r="AJ689" s="362"/>
      <c r="AK689" s="362"/>
    </row>
    <row r="690" spans="1:37" ht="12.75" customHeight="1" x14ac:dyDescent="0.25">
      <c r="A690" s="362"/>
      <c r="B690" s="468"/>
      <c r="C690" s="362"/>
      <c r="D690" s="362"/>
      <c r="E690" s="362"/>
      <c r="F690" s="373"/>
      <c r="G690" s="362"/>
      <c r="H690" s="362"/>
      <c r="I690" s="362"/>
      <c r="J690" s="362"/>
      <c r="K690" s="362"/>
      <c r="L690" s="362"/>
      <c r="M690" s="362"/>
      <c r="N690" s="362"/>
      <c r="O690" s="362"/>
      <c r="P690" s="362"/>
      <c r="Q690" s="362"/>
      <c r="R690" s="362"/>
      <c r="S690" s="362"/>
      <c r="T690" s="493"/>
      <c r="U690" s="362"/>
      <c r="V690" s="362"/>
      <c r="W690" s="362"/>
      <c r="X690" s="362"/>
      <c r="Y690" s="362"/>
      <c r="Z690" s="362"/>
      <c r="AA690" s="362"/>
      <c r="AB690" s="362"/>
      <c r="AC690" s="362"/>
      <c r="AD690" s="362"/>
      <c r="AE690" s="362"/>
      <c r="AF690" s="362"/>
      <c r="AG690" s="362"/>
      <c r="AH690" s="362"/>
      <c r="AI690" s="362"/>
      <c r="AJ690" s="362"/>
      <c r="AK690" s="362"/>
    </row>
    <row r="691" spans="1:37" ht="12.75" customHeight="1" x14ac:dyDescent="0.25">
      <c r="A691" s="362"/>
      <c r="B691" s="468"/>
      <c r="C691" s="362"/>
      <c r="D691" s="362"/>
      <c r="E691" s="362"/>
      <c r="F691" s="373"/>
      <c r="G691" s="362"/>
      <c r="H691" s="362"/>
      <c r="I691" s="362"/>
      <c r="J691" s="362"/>
      <c r="K691" s="362"/>
      <c r="L691" s="362"/>
      <c r="M691" s="362"/>
      <c r="N691" s="362"/>
      <c r="O691" s="362"/>
      <c r="P691" s="362"/>
      <c r="Q691" s="362"/>
      <c r="R691" s="362"/>
      <c r="S691" s="362"/>
      <c r="T691" s="493"/>
      <c r="U691" s="362"/>
      <c r="V691" s="362"/>
      <c r="W691" s="362"/>
      <c r="X691" s="362"/>
      <c r="Y691" s="362"/>
      <c r="Z691" s="362"/>
      <c r="AA691" s="362"/>
      <c r="AB691" s="362"/>
      <c r="AC691" s="362"/>
      <c r="AD691" s="362"/>
      <c r="AE691" s="362"/>
      <c r="AF691" s="362"/>
      <c r="AG691" s="362"/>
      <c r="AH691" s="362"/>
      <c r="AI691" s="362"/>
      <c r="AJ691" s="362"/>
      <c r="AK691" s="362"/>
    </row>
    <row r="692" spans="1:37" ht="12.75" customHeight="1" x14ac:dyDescent="0.25">
      <c r="A692" s="362"/>
      <c r="B692" s="468"/>
      <c r="C692" s="362"/>
      <c r="D692" s="362"/>
      <c r="E692" s="362"/>
      <c r="F692" s="373"/>
      <c r="G692" s="362"/>
      <c r="H692" s="362"/>
      <c r="I692" s="362"/>
      <c r="J692" s="362"/>
      <c r="K692" s="362"/>
      <c r="L692" s="362"/>
      <c r="M692" s="362"/>
      <c r="N692" s="362"/>
      <c r="O692" s="362"/>
      <c r="P692" s="362"/>
      <c r="Q692" s="362"/>
      <c r="R692" s="362"/>
      <c r="S692" s="362"/>
      <c r="T692" s="493"/>
      <c r="U692" s="362"/>
      <c r="V692" s="362"/>
      <c r="W692" s="362"/>
      <c r="X692" s="362"/>
      <c r="Y692" s="362"/>
      <c r="Z692" s="362"/>
      <c r="AA692" s="362"/>
      <c r="AB692" s="362"/>
      <c r="AC692" s="362"/>
      <c r="AD692" s="362"/>
      <c r="AE692" s="362"/>
      <c r="AF692" s="362"/>
      <c r="AG692" s="362"/>
      <c r="AH692" s="362"/>
      <c r="AI692" s="362"/>
      <c r="AJ692" s="362"/>
      <c r="AK692" s="362"/>
    </row>
    <row r="693" spans="1:37" ht="12.75" customHeight="1" x14ac:dyDescent="0.25">
      <c r="A693" s="362"/>
      <c r="B693" s="468"/>
      <c r="C693" s="362"/>
      <c r="D693" s="362"/>
      <c r="E693" s="362"/>
      <c r="F693" s="373"/>
      <c r="G693" s="362"/>
      <c r="H693" s="362"/>
      <c r="I693" s="362"/>
      <c r="J693" s="362"/>
      <c r="K693" s="362"/>
      <c r="L693" s="362"/>
      <c r="M693" s="362"/>
      <c r="N693" s="362"/>
      <c r="O693" s="362"/>
      <c r="P693" s="362"/>
      <c r="Q693" s="362"/>
      <c r="R693" s="362"/>
      <c r="S693" s="362"/>
      <c r="T693" s="493"/>
      <c r="U693" s="362"/>
      <c r="V693" s="362"/>
      <c r="W693" s="362"/>
      <c r="X693" s="362"/>
      <c r="Y693" s="362"/>
      <c r="Z693" s="362"/>
      <c r="AA693" s="362"/>
      <c r="AB693" s="362"/>
      <c r="AC693" s="362"/>
      <c r="AD693" s="362"/>
      <c r="AE693" s="362"/>
      <c r="AF693" s="362"/>
      <c r="AG693" s="362"/>
      <c r="AH693" s="362"/>
      <c r="AI693" s="362"/>
      <c r="AJ693" s="362"/>
      <c r="AK693" s="362"/>
    </row>
    <row r="694" spans="1:37" ht="12.75" customHeight="1" x14ac:dyDescent="0.25">
      <c r="A694" s="362"/>
      <c r="B694" s="468"/>
      <c r="C694" s="362"/>
      <c r="D694" s="362"/>
      <c r="E694" s="362"/>
      <c r="F694" s="373"/>
      <c r="G694" s="362"/>
      <c r="H694" s="362"/>
      <c r="I694" s="362"/>
      <c r="J694" s="362"/>
      <c r="K694" s="362"/>
      <c r="L694" s="362"/>
      <c r="M694" s="362"/>
      <c r="N694" s="362"/>
      <c r="O694" s="362"/>
      <c r="P694" s="362"/>
      <c r="Q694" s="362"/>
      <c r="R694" s="362"/>
      <c r="S694" s="362"/>
      <c r="T694" s="493"/>
      <c r="U694" s="362"/>
      <c r="V694" s="362"/>
      <c r="W694" s="362"/>
      <c r="X694" s="362"/>
      <c r="Y694" s="362"/>
      <c r="Z694" s="362"/>
      <c r="AA694" s="362"/>
      <c r="AB694" s="362"/>
      <c r="AC694" s="362"/>
      <c r="AD694" s="362"/>
      <c r="AE694" s="362"/>
      <c r="AF694" s="362"/>
      <c r="AG694" s="362"/>
      <c r="AH694" s="362"/>
      <c r="AI694" s="362"/>
      <c r="AJ694" s="362"/>
      <c r="AK694" s="362"/>
    </row>
    <row r="695" spans="1:37" ht="12.75" customHeight="1" x14ac:dyDescent="0.25">
      <c r="A695" s="362"/>
      <c r="B695" s="468"/>
      <c r="C695" s="362"/>
      <c r="D695" s="362"/>
      <c r="E695" s="362"/>
      <c r="F695" s="373"/>
      <c r="G695" s="362"/>
      <c r="H695" s="362"/>
      <c r="I695" s="362"/>
      <c r="J695" s="362"/>
      <c r="K695" s="362"/>
      <c r="L695" s="362"/>
      <c r="M695" s="362"/>
      <c r="N695" s="362"/>
      <c r="O695" s="362"/>
      <c r="P695" s="362"/>
      <c r="Q695" s="362"/>
      <c r="R695" s="362"/>
      <c r="S695" s="362"/>
      <c r="T695" s="493"/>
      <c r="U695" s="362"/>
      <c r="V695" s="362"/>
      <c r="W695" s="362"/>
      <c r="X695" s="362"/>
      <c r="Y695" s="362"/>
      <c r="Z695" s="362"/>
      <c r="AA695" s="362"/>
      <c r="AB695" s="362"/>
      <c r="AC695" s="362"/>
      <c r="AD695" s="362"/>
      <c r="AE695" s="362"/>
      <c r="AF695" s="362"/>
      <c r="AG695" s="362"/>
      <c r="AH695" s="362"/>
      <c r="AI695" s="362"/>
      <c r="AJ695" s="362"/>
      <c r="AK695" s="362"/>
    </row>
    <row r="696" spans="1:37" ht="12.75" customHeight="1" x14ac:dyDescent="0.25">
      <c r="A696" s="362"/>
      <c r="B696" s="468"/>
      <c r="C696" s="362"/>
      <c r="D696" s="362"/>
      <c r="E696" s="362"/>
      <c r="F696" s="373"/>
      <c r="G696" s="362"/>
      <c r="H696" s="362"/>
      <c r="I696" s="362"/>
      <c r="J696" s="362"/>
      <c r="K696" s="362"/>
      <c r="L696" s="362"/>
      <c r="M696" s="362"/>
      <c r="N696" s="362"/>
      <c r="O696" s="362"/>
      <c r="P696" s="362"/>
      <c r="Q696" s="362"/>
      <c r="R696" s="362"/>
      <c r="S696" s="362"/>
      <c r="T696" s="493"/>
      <c r="U696" s="362"/>
      <c r="V696" s="362"/>
      <c r="W696" s="362"/>
      <c r="X696" s="362"/>
      <c r="Y696" s="362"/>
      <c r="Z696" s="362"/>
      <c r="AA696" s="362"/>
      <c r="AB696" s="362"/>
      <c r="AC696" s="362"/>
      <c r="AD696" s="362"/>
      <c r="AE696" s="362"/>
      <c r="AF696" s="362"/>
      <c r="AG696" s="362"/>
      <c r="AH696" s="362"/>
      <c r="AI696" s="362"/>
      <c r="AJ696" s="362"/>
      <c r="AK696" s="362"/>
    </row>
    <row r="697" spans="1:37" ht="12.75" customHeight="1" x14ac:dyDescent="0.25">
      <c r="A697" s="362"/>
      <c r="B697" s="468"/>
      <c r="C697" s="362"/>
      <c r="D697" s="362"/>
      <c r="E697" s="362"/>
      <c r="F697" s="373"/>
      <c r="G697" s="362"/>
      <c r="H697" s="362"/>
      <c r="I697" s="362"/>
      <c r="J697" s="362"/>
      <c r="K697" s="362"/>
      <c r="L697" s="362"/>
      <c r="M697" s="362"/>
      <c r="N697" s="362"/>
      <c r="O697" s="362"/>
      <c r="P697" s="362"/>
      <c r="Q697" s="362"/>
      <c r="R697" s="362"/>
      <c r="S697" s="362"/>
      <c r="T697" s="493"/>
      <c r="U697" s="362"/>
      <c r="V697" s="362"/>
      <c r="W697" s="362"/>
      <c r="X697" s="362"/>
      <c r="Y697" s="362"/>
      <c r="Z697" s="362"/>
      <c r="AA697" s="362"/>
      <c r="AB697" s="362"/>
      <c r="AC697" s="362"/>
      <c r="AD697" s="362"/>
      <c r="AE697" s="362"/>
      <c r="AF697" s="362"/>
      <c r="AG697" s="362"/>
      <c r="AH697" s="362"/>
      <c r="AI697" s="362"/>
      <c r="AJ697" s="362"/>
      <c r="AK697" s="362"/>
    </row>
    <row r="698" spans="1:37" ht="12.75" customHeight="1" x14ac:dyDescent="0.25">
      <c r="A698" s="362"/>
      <c r="B698" s="468"/>
      <c r="C698" s="362"/>
      <c r="D698" s="362"/>
      <c r="E698" s="362"/>
      <c r="F698" s="373"/>
      <c r="G698" s="362"/>
      <c r="H698" s="362"/>
      <c r="I698" s="362"/>
      <c r="J698" s="362"/>
      <c r="K698" s="362"/>
      <c r="L698" s="362"/>
      <c r="M698" s="362"/>
      <c r="N698" s="362"/>
      <c r="O698" s="362"/>
      <c r="P698" s="362"/>
      <c r="Q698" s="362"/>
      <c r="R698" s="362"/>
      <c r="S698" s="362"/>
      <c r="T698" s="493"/>
      <c r="U698" s="362"/>
      <c r="V698" s="362"/>
      <c r="W698" s="362"/>
      <c r="X698" s="362"/>
      <c r="Y698" s="362"/>
      <c r="Z698" s="362"/>
      <c r="AA698" s="362"/>
      <c r="AB698" s="362"/>
      <c r="AC698" s="362"/>
      <c r="AD698" s="362"/>
      <c r="AE698" s="362"/>
      <c r="AF698" s="362"/>
      <c r="AG698" s="362"/>
      <c r="AH698" s="362"/>
      <c r="AI698" s="362"/>
      <c r="AJ698" s="362"/>
      <c r="AK698" s="362"/>
    </row>
    <row r="699" spans="1:37" ht="12.75" customHeight="1" x14ac:dyDescent="0.25">
      <c r="A699" s="362"/>
      <c r="B699" s="468"/>
      <c r="C699" s="362"/>
      <c r="D699" s="362"/>
      <c r="E699" s="362"/>
      <c r="F699" s="373"/>
      <c r="G699" s="362"/>
      <c r="H699" s="362"/>
      <c r="I699" s="362"/>
      <c r="J699" s="362"/>
      <c r="K699" s="362"/>
      <c r="L699" s="362"/>
      <c r="M699" s="362"/>
      <c r="N699" s="362"/>
      <c r="O699" s="362"/>
      <c r="P699" s="362"/>
      <c r="Q699" s="362"/>
      <c r="R699" s="362"/>
      <c r="S699" s="362"/>
      <c r="T699" s="493"/>
      <c r="U699" s="362"/>
      <c r="V699" s="362"/>
      <c r="W699" s="362"/>
      <c r="X699" s="362"/>
      <c r="Y699" s="362"/>
      <c r="Z699" s="362"/>
      <c r="AA699" s="362"/>
      <c r="AB699" s="362"/>
      <c r="AC699" s="362"/>
      <c r="AD699" s="362"/>
      <c r="AE699" s="362"/>
      <c r="AF699" s="362"/>
      <c r="AG699" s="362"/>
      <c r="AH699" s="362"/>
      <c r="AI699" s="362"/>
      <c r="AJ699" s="362"/>
      <c r="AK699" s="362"/>
    </row>
    <row r="700" spans="1:37" ht="12.75" customHeight="1" x14ac:dyDescent="0.25">
      <c r="A700" s="362"/>
      <c r="B700" s="468"/>
      <c r="C700" s="362"/>
      <c r="D700" s="362"/>
      <c r="E700" s="362"/>
      <c r="F700" s="373"/>
      <c r="G700" s="362"/>
      <c r="H700" s="362"/>
      <c r="I700" s="362"/>
      <c r="J700" s="362"/>
      <c r="K700" s="362"/>
      <c r="L700" s="362"/>
      <c r="M700" s="362"/>
      <c r="N700" s="362"/>
      <c r="O700" s="362"/>
      <c r="P700" s="362"/>
      <c r="Q700" s="362"/>
      <c r="R700" s="362"/>
      <c r="S700" s="362"/>
      <c r="T700" s="493"/>
      <c r="U700" s="362"/>
      <c r="V700" s="362"/>
      <c r="W700" s="362"/>
      <c r="X700" s="362"/>
      <c r="Y700" s="362"/>
      <c r="Z700" s="362"/>
      <c r="AA700" s="362"/>
      <c r="AB700" s="362"/>
      <c r="AC700" s="362"/>
      <c r="AD700" s="362"/>
      <c r="AE700" s="362"/>
      <c r="AF700" s="362"/>
      <c r="AG700" s="362"/>
      <c r="AH700" s="362"/>
      <c r="AI700" s="362"/>
      <c r="AJ700" s="362"/>
      <c r="AK700" s="362"/>
    </row>
    <row r="701" spans="1:37" ht="12.75" customHeight="1" x14ac:dyDescent="0.25">
      <c r="A701" s="362"/>
      <c r="B701" s="468"/>
      <c r="C701" s="362"/>
      <c r="D701" s="362"/>
      <c r="E701" s="362"/>
      <c r="F701" s="373"/>
      <c r="G701" s="362"/>
      <c r="H701" s="362"/>
      <c r="I701" s="362"/>
      <c r="J701" s="362"/>
      <c r="K701" s="362"/>
      <c r="L701" s="362"/>
      <c r="M701" s="362"/>
      <c r="N701" s="362"/>
      <c r="O701" s="362"/>
      <c r="P701" s="362"/>
      <c r="Q701" s="362"/>
      <c r="R701" s="362"/>
      <c r="S701" s="362"/>
      <c r="T701" s="493"/>
      <c r="U701" s="362"/>
      <c r="V701" s="362"/>
      <c r="W701" s="362"/>
      <c r="X701" s="362"/>
      <c r="Y701" s="362"/>
      <c r="Z701" s="362"/>
      <c r="AA701" s="362"/>
      <c r="AB701" s="362"/>
      <c r="AC701" s="362"/>
      <c r="AD701" s="362"/>
      <c r="AE701" s="362"/>
      <c r="AF701" s="362"/>
      <c r="AG701" s="362"/>
      <c r="AH701" s="362"/>
      <c r="AI701" s="362"/>
      <c r="AJ701" s="362"/>
      <c r="AK701" s="362"/>
    </row>
    <row r="702" spans="1:37" ht="12.75" customHeight="1" x14ac:dyDescent="0.25">
      <c r="A702" s="362"/>
      <c r="B702" s="468"/>
      <c r="C702" s="362"/>
      <c r="D702" s="362"/>
      <c r="E702" s="362"/>
      <c r="F702" s="373"/>
      <c r="G702" s="362"/>
      <c r="H702" s="362"/>
      <c r="I702" s="362"/>
      <c r="J702" s="362"/>
      <c r="K702" s="362"/>
      <c r="L702" s="362"/>
      <c r="M702" s="362"/>
      <c r="N702" s="362"/>
      <c r="O702" s="362"/>
      <c r="P702" s="362"/>
      <c r="Q702" s="362"/>
      <c r="R702" s="362"/>
      <c r="S702" s="362"/>
      <c r="T702" s="493"/>
      <c r="U702" s="362"/>
      <c r="V702" s="362"/>
      <c r="W702" s="362"/>
      <c r="X702" s="362"/>
      <c r="Y702" s="362"/>
      <c r="Z702" s="362"/>
      <c r="AA702" s="362"/>
      <c r="AB702" s="362"/>
      <c r="AC702" s="362"/>
      <c r="AD702" s="362"/>
      <c r="AE702" s="362"/>
      <c r="AF702" s="362"/>
      <c r="AG702" s="362"/>
      <c r="AH702" s="362"/>
      <c r="AI702" s="362"/>
      <c r="AJ702" s="362"/>
      <c r="AK702" s="362"/>
    </row>
    <row r="703" spans="1:37" ht="12.75" customHeight="1" x14ac:dyDescent="0.25">
      <c r="A703" s="362"/>
      <c r="B703" s="468"/>
      <c r="C703" s="362"/>
      <c r="D703" s="362"/>
      <c r="E703" s="362"/>
      <c r="F703" s="373"/>
      <c r="G703" s="362"/>
      <c r="H703" s="362"/>
      <c r="I703" s="362"/>
      <c r="J703" s="362"/>
      <c r="K703" s="362"/>
      <c r="L703" s="362"/>
      <c r="M703" s="362"/>
      <c r="N703" s="362"/>
      <c r="O703" s="362"/>
      <c r="P703" s="362"/>
      <c r="Q703" s="362"/>
      <c r="R703" s="362"/>
      <c r="S703" s="362"/>
      <c r="T703" s="493"/>
      <c r="U703" s="362"/>
      <c r="V703" s="362"/>
      <c r="W703" s="362"/>
      <c r="X703" s="362"/>
      <c r="Y703" s="362"/>
      <c r="Z703" s="362"/>
      <c r="AA703" s="362"/>
      <c r="AB703" s="362"/>
      <c r="AC703" s="362"/>
      <c r="AD703" s="362"/>
      <c r="AE703" s="362"/>
      <c r="AF703" s="362"/>
      <c r="AG703" s="362"/>
      <c r="AH703" s="362"/>
      <c r="AI703" s="362"/>
      <c r="AJ703" s="362"/>
      <c r="AK703" s="362"/>
    </row>
    <row r="704" spans="1:37" ht="12.75" customHeight="1" x14ac:dyDescent="0.25">
      <c r="A704" s="362"/>
      <c r="B704" s="468"/>
      <c r="C704" s="362"/>
      <c r="D704" s="362"/>
      <c r="E704" s="362"/>
      <c r="F704" s="373"/>
      <c r="G704" s="362"/>
      <c r="H704" s="362"/>
      <c r="I704" s="362"/>
      <c r="J704" s="362"/>
      <c r="K704" s="362"/>
      <c r="L704" s="362"/>
      <c r="M704" s="362"/>
      <c r="N704" s="362"/>
      <c r="O704" s="362"/>
      <c r="P704" s="362"/>
      <c r="Q704" s="362"/>
      <c r="R704" s="362"/>
      <c r="S704" s="362"/>
      <c r="T704" s="493"/>
      <c r="U704" s="362"/>
      <c r="V704" s="362"/>
      <c r="W704" s="362"/>
      <c r="X704" s="362"/>
      <c r="Y704" s="362"/>
      <c r="Z704" s="362"/>
      <c r="AA704" s="362"/>
      <c r="AB704" s="362"/>
      <c r="AC704" s="362"/>
      <c r="AD704" s="362"/>
      <c r="AE704" s="362"/>
      <c r="AF704" s="362"/>
      <c r="AG704" s="362"/>
      <c r="AH704" s="362"/>
      <c r="AI704" s="362"/>
      <c r="AJ704" s="362"/>
      <c r="AK704" s="362"/>
    </row>
    <row r="705" spans="1:37" ht="12.75" customHeight="1" x14ac:dyDescent="0.25">
      <c r="A705" s="362"/>
      <c r="B705" s="468"/>
      <c r="C705" s="362"/>
      <c r="D705" s="362"/>
      <c r="E705" s="362"/>
      <c r="F705" s="373"/>
      <c r="G705" s="362"/>
      <c r="H705" s="362"/>
      <c r="I705" s="362"/>
      <c r="J705" s="362"/>
      <c r="K705" s="362"/>
      <c r="L705" s="362"/>
      <c r="M705" s="362"/>
      <c r="N705" s="362"/>
      <c r="O705" s="362"/>
      <c r="P705" s="362"/>
      <c r="Q705" s="362"/>
      <c r="R705" s="362"/>
      <c r="S705" s="362"/>
      <c r="T705" s="493"/>
      <c r="U705" s="362"/>
      <c r="V705" s="362"/>
      <c r="W705" s="362"/>
      <c r="X705" s="362"/>
      <c r="Y705" s="362"/>
      <c r="Z705" s="362"/>
      <c r="AA705" s="362"/>
      <c r="AB705" s="362"/>
      <c r="AC705" s="362"/>
      <c r="AD705" s="362"/>
      <c r="AE705" s="362"/>
      <c r="AF705" s="362"/>
      <c r="AG705" s="362"/>
      <c r="AH705" s="362"/>
      <c r="AI705" s="362"/>
      <c r="AJ705" s="362"/>
      <c r="AK705" s="362"/>
    </row>
    <row r="706" spans="1:37" ht="12.75" customHeight="1" x14ac:dyDescent="0.25">
      <c r="A706" s="362"/>
      <c r="B706" s="468"/>
      <c r="C706" s="362"/>
      <c r="D706" s="362"/>
      <c r="E706" s="362"/>
      <c r="F706" s="373"/>
      <c r="G706" s="362"/>
      <c r="H706" s="362"/>
      <c r="I706" s="362"/>
      <c r="J706" s="362"/>
      <c r="K706" s="362"/>
      <c r="L706" s="362"/>
      <c r="M706" s="362"/>
      <c r="N706" s="362"/>
      <c r="O706" s="362"/>
      <c r="P706" s="362"/>
      <c r="Q706" s="362"/>
      <c r="R706" s="362"/>
      <c r="S706" s="362"/>
      <c r="T706" s="493"/>
      <c r="U706" s="362"/>
      <c r="V706" s="362"/>
      <c r="W706" s="362"/>
      <c r="X706" s="362"/>
      <c r="Y706" s="362"/>
      <c r="Z706" s="362"/>
      <c r="AA706" s="362"/>
      <c r="AB706" s="362"/>
      <c r="AC706" s="362"/>
      <c r="AD706" s="362"/>
      <c r="AE706" s="362"/>
      <c r="AF706" s="362"/>
      <c r="AG706" s="362"/>
      <c r="AH706" s="362"/>
      <c r="AI706" s="362"/>
      <c r="AJ706" s="362"/>
      <c r="AK706" s="362"/>
    </row>
    <row r="707" spans="1:37" ht="12.75" customHeight="1" x14ac:dyDescent="0.25">
      <c r="A707" s="362"/>
      <c r="B707" s="468"/>
      <c r="C707" s="362"/>
      <c r="D707" s="362"/>
      <c r="E707" s="362"/>
      <c r="F707" s="373"/>
      <c r="G707" s="362"/>
      <c r="H707" s="362"/>
      <c r="I707" s="362"/>
      <c r="J707" s="362"/>
      <c r="K707" s="362"/>
      <c r="L707" s="362"/>
      <c r="M707" s="362"/>
      <c r="N707" s="362"/>
      <c r="O707" s="362"/>
      <c r="P707" s="362"/>
      <c r="Q707" s="362"/>
      <c r="R707" s="362"/>
      <c r="S707" s="362"/>
      <c r="T707" s="493"/>
      <c r="U707" s="362"/>
      <c r="V707" s="362"/>
      <c r="W707" s="362"/>
      <c r="X707" s="362"/>
      <c r="Y707" s="362"/>
      <c r="Z707" s="362"/>
      <c r="AA707" s="362"/>
      <c r="AB707" s="362"/>
      <c r="AC707" s="362"/>
      <c r="AD707" s="362"/>
      <c r="AE707" s="362"/>
      <c r="AF707" s="362"/>
      <c r="AG707" s="362"/>
      <c r="AH707" s="362"/>
      <c r="AI707" s="362"/>
      <c r="AJ707" s="362"/>
      <c r="AK707" s="362"/>
    </row>
    <row r="708" spans="1:37" ht="12.75" customHeight="1" x14ac:dyDescent="0.25">
      <c r="A708" s="362"/>
      <c r="B708" s="468"/>
      <c r="C708" s="362"/>
      <c r="D708" s="362"/>
      <c r="E708" s="362"/>
      <c r="F708" s="373"/>
      <c r="G708" s="362"/>
      <c r="H708" s="362"/>
      <c r="I708" s="362"/>
      <c r="J708" s="362"/>
      <c r="K708" s="362"/>
      <c r="L708" s="362"/>
      <c r="M708" s="362"/>
      <c r="N708" s="362"/>
      <c r="O708" s="362"/>
      <c r="P708" s="362"/>
      <c r="Q708" s="362"/>
      <c r="R708" s="362"/>
      <c r="S708" s="362"/>
      <c r="T708" s="493"/>
      <c r="U708" s="362"/>
      <c r="V708" s="362"/>
      <c r="W708" s="362"/>
      <c r="X708" s="362"/>
      <c r="Y708" s="362"/>
      <c r="Z708" s="362"/>
      <c r="AA708" s="362"/>
      <c r="AB708" s="362"/>
      <c r="AC708" s="362"/>
      <c r="AD708" s="362"/>
      <c r="AE708" s="362"/>
      <c r="AF708" s="362"/>
      <c r="AG708" s="362"/>
      <c r="AH708" s="362"/>
      <c r="AI708" s="362"/>
      <c r="AJ708" s="362"/>
      <c r="AK708" s="362"/>
    </row>
    <row r="709" spans="1:37" ht="12.75" customHeight="1" x14ac:dyDescent="0.25">
      <c r="A709" s="362"/>
      <c r="B709" s="468"/>
      <c r="C709" s="362"/>
      <c r="D709" s="362"/>
      <c r="E709" s="362"/>
      <c r="F709" s="373"/>
      <c r="G709" s="362"/>
      <c r="H709" s="362"/>
      <c r="I709" s="362"/>
      <c r="J709" s="362"/>
      <c r="K709" s="362"/>
      <c r="L709" s="362"/>
      <c r="M709" s="362"/>
      <c r="N709" s="362"/>
      <c r="O709" s="362"/>
      <c r="P709" s="362"/>
      <c r="Q709" s="362"/>
      <c r="R709" s="362"/>
      <c r="S709" s="362"/>
      <c r="T709" s="493"/>
      <c r="U709" s="362"/>
      <c r="V709" s="362"/>
      <c r="W709" s="362"/>
      <c r="X709" s="362"/>
      <c r="Y709" s="362"/>
      <c r="Z709" s="362"/>
      <c r="AA709" s="362"/>
      <c r="AB709" s="362"/>
      <c r="AC709" s="362"/>
      <c r="AD709" s="362"/>
      <c r="AE709" s="362"/>
      <c r="AF709" s="362"/>
      <c r="AG709" s="362"/>
      <c r="AH709" s="362"/>
      <c r="AI709" s="362"/>
      <c r="AJ709" s="362"/>
      <c r="AK709" s="362"/>
    </row>
    <row r="710" spans="1:37" ht="12.75" customHeight="1" x14ac:dyDescent="0.25">
      <c r="A710" s="362"/>
      <c r="B710" s="468"/>
      <c r="C710" s="362"/>
      <c r="D710" s="362"/>
      <c r="E710" s="362"/>
      <c r="F710" s="373"/>
      <c r="G710" s="362"/>
      <c r="H710" s="362"/>
      <c r="I710" s="362"/>
      <c r="J710" s="362"/>
      <c r="K710" s="362"/>
      <c r="L710" s="362"/>
      <c r="M710" s="362"/>
      <c r="N710" s="362"/>
      <c r="O710" s="362"/>
      <c r="P710" s="362"/>
      <c r="Q710" s="362"/>
      <c r="R710" s="362"/>
      <c r="S710" s="362"/>
      <c r="T710" s="493"/>
      <c r="U710" s="362"/>
      <c r="V710" s="362"/>
      <c r="W710" s="362"/>
      <c r="X710" s="362"/>
      <c r="Y710" s="362"/>
      <c r="Z710" s="362"/>
      <c r="AA710" s="362"/>
      <c r="AB710" s="362"/>
      <c r="AC710" s="362"/>
      <c r="AD710" s="362"/>
      <c r="AE710" s="362"/>
      <c r="AF710" s="362"/>
      <c r="AG710" s="362"/>
      <c r="AH710" s="362"/>
      <c r="AI710" s="362"/>
      <c r="AJ710" s="362"/>
      <c r="AK710" s="362"/>
    </row>
    <row r="711" spans="1:37" ht="12.75" customHeight="1" x14ac:dyDescent="0.25">
      <c r="A711" s="362"/>
      <c r="B711" s="468"/>
      <c r="C711" s="362"/>
      <c r="D711" s="362"/>
      <c r="E711" s="362"/>
      <c r="F711" s="373"/>
      <c r="G711" s="362"/>
      <c r="H711" s="362"/>
      <c r="I711" s="362"/>
      <c r="J711" s="362"/>
      <c r="K711" s="362"/>
      <c r="L711" s="362"/>
      <c r="M711" s="362"/>
      <c r="N711" s="362"/>
      <c r="O711" s="362"/>
      <c r="P711" s="362"/>
      <c r="Q711" s="362"/>
      <c r="R711" s="362"/>
      <c r="S711" s="362"/>
      <c r="T711" s="493"/>
      <c r="U711" s="362"/>
      <c r="V711" s="362"/>
      <c r="W711" s="362"/>
      <c r="X711" s="362"/>
      <c r="Y711" s="362"/>
      <c r="Z711" s="362"/>
      <c r="AA711" s="362"/>
      <c r="AB711" s="362"/>
      <c r="AC711" s="362"/>
      <c r="AD711" s="362"/>
      <c r="AE711" s="362"/>
      <c r="AF711" s="362"/>
      <c r="AG711" s="362"/>
      <c r="AH711" s="362"/>
      <c r="AI711" s="362"/>
      <c r="AJ711" s="362"/>
      <c r="AK711" s="362"/>
    </row>
    <row r="712" spans="1:37" ht="12.75" customHeight="1" x14ac:dyDescent="0.25">
      <c r="A712" s="362"/>
      <c r="B712" s="468"/>
      <c r="C712" s="362"/>
      <c r="D712" s="362"/>
      <c r="E712" s="362"/>
      <c r="F712" s="373"/>
      <c r="G712" s="362"/>
      <c r="H712" s="362"/>
      <c r="I712" s="362"/>
      <c r="J712" s="362"/>
      <c r="K712" s="362"/>
      <c r="L712" s="362"/>
      <c r="M712" s="362"/>
      <c r="N712" s="362"/>
      <c r="O712" s="362"/>
      <c r="P712" s="362"/>
      <c r="Q712" s="362"/>
      <c r="R712" s="362"/>
      <c r="S712" s="362"/>
      <c r="T712" s="493"/>
      <c r="U712" s="362"/>
      <c r="V712" s="362"/>
      <c r="W712" s="362"/>
      <c r="X712" s="362"/>
      <c r="Y712" s="362"/>
      <c r="Z712" s="362"/>
      <c r="AA712" s="362"/>
      <c r="AB712" s="362"/>
      <c r="AC712" s="362"/>
      <c r="AD712" s="362"/>
      <c r="AE712" s="362"/>
      <c r="AF712" s="362"/>
      <c r="AG712" s="362"/>
      <c r="AH712" s="362"/>
      <c r="AI712" s="362"/>
      <c r="AJ712" s="362"/>
      <c r="AK712" s="362"/>
    </row>
    <row r="713" spans="1:37" ht="12.75" customHeight="1" x14ac:dyDescent="0.25">
      <c r="A713" s="362"/>
      <c r="B713" s="468"/>
      <c r="C713" s="362"/>
      <c r="D713" s="362"/>
      <c r="E713" s="362"/>
      <c r="F713" s="373"/>
      <c r="G713" s="362"/>
      <c r="H713" s="362"/>
      <c r="I713" s="362"/>
      <c r="J713" s="362"/>
      <c r="K713" s="362"/>
      <c r="L713" s="362"/>
      <c r="M713" s="362"/>
      <c r="N713" s="362"/>
      <c r="O713" s="362"/>
      <c r="P713" s="362"/>
      <c r="Q713" s="362"/>
      <c r="R713" s="362"/>
      <c r="S713" s="362"/>
      <c r="T713" s="493"/>
      <c r="U713" s="362"/>
      <c r="V713" s="362"/>
      <c r="W713" s="362"/>
      <c r="X713" s="362"/>
      <c r="Y713" s="362"/>
      <c r="Z713" s="362"/>
      <c r="AA713" s="362"/>
      <c r="AB713" s="362"/>
      <c r="AC713" s="362"/>
      <c r="AD713" s="362"/>
      <c r="AE713" s="362"/>
      <c r="AF713" s="362"/>
      <c r="AG713" s="362"/>
      <c r="AH713" s="362"/>
      <c r="AI713" s="362"/>
      <c r="AJ713" s="362"/>
      <c r="AK713" s="362"/>
    </row>
    <row r="714" spans="1:37" ht="12.75" customHeight="1" x14ac:dyDescent="0.25">
      <c r="A714" s="362"/>
      <c r="B714" s="468"/>
      <c r="C714" s="362"/>
      <c r="D714" s="362"/>
      <c r="E714" s="362"/>
      <c r="F714" s="373"/>
      <c r="G714" s="362"/>
      <c r="H714" s="362"/>
      <c r="I714" s="362"/>
      <c r="J714" s="362"/>
      <c r="K714" s="362"/>
      <c r="L714" s="362"/>
      <c r="M714" s="362"/>
      <c r="N714" s="362"/>
      <c r="O714" s="362"/>
      <c r="P714" s="362"/>
      <c r="Q714" s="362"/>
      <c r="R714" s="362"/>
      <c r="S714" s="362"/>
      <c r="T714" s="493"/>
      <c r="U714" s="362"/>
      <c r="V714" s="362"/>
      <c r="W714" s="362"/>
      <c r="X714" s="362"/>
      <c r="Y714" s="362"/>
      <c r="Z714" s="362"/>
      <c r="AA714" s="362"/>
      <c r="AB714" s="362"/>
      <c r="AC714" s="362"/>
      <c r="AD714" s="362"/>
      <c r="AE714" s="362"/>
      <c r="AF714" s="362"/>
      <c r="AG714" s="362"/>
      <c r="AH714" s="362"/>
      <c r="AI714" s="362"/>
      <c r="AJ714" s="362"/>
      <c r="AK714" s="362"/>
    </row>
    <row r="715" spans="1:37" ht="12.75" customHeight="1" x14ac:dyDescent="0.25">
      <c r="A715" s="362"/>
      <c r="B715" s="468"/>
      <c r="C715" s="362"/>
      <c r="D715" s="362"/>
      <c r="E715" s="362"/>
      <c r="F715" s="373"/>
      <c r="G715" s="362"/>
      <c r="H715" s="362"/>
      <c r="I715" s="362"/>
      <c r="J715" s="362"/>
      <c r="K715" s="362"/>
      <c r="L715" s="362"/>
      <c r="M715" s="362"/>
      <c r="N715" s="362"/>
      <c r="O715" s="362"/>
      <c r="P715" s="362"/>
      <c r="Q715" s="362"/>
      <c r="R715" s="362"/>
      <c r="S715" s="362"/>
      <c r="T715" s="493"/>
      <c r="U715" s="362"/>
      <c r="V715" s="362"/>
      <c r="W715" s="362"/>
      <c r="X715" s="362"/>
      <c r="Y715" s="362"/>
      <c r="Z715" s="362"/>
      <c r="AA715" s="362"/>
      <c r="AB715" s="362"/>
      <c r="AC715" s="362"/>
      <c r="AD715" s="362"/>
      <c r="AE715" s="362"/>
      <c r="AF715" s="362"/>
      <c r="AG715" s="362"/>
      <c r="AH715" s="362"/>
      <c r="AI715" s="362"/>
      <c r="AJ715" s="362"/>
      <c r="AK715" s="362"/>
    </row>
    <row r="716" spans="1:37" ht="12.75" customHeight="1" x14ac:dyDescent="0.25">
      <c r="A716" s="362"/>
      <c r="B716" s="468"/>
      <c r="C716" s="362"/>
      <c r="D716" s="362"/>
      <c r="E716" s="362"/>
      <c r="F716" s="373"/>
      <c r="G716" s="362"/>
      <c r="H716" s="362"/>
      <c r="I716" s="362"/>
      <c r="J716" s="362"/>
      <c r="K716" s="362"/>
      <c r="L716" s="362"/>
      <c r="M716" s="362"/>
      <c r="N716" s="362"/>
      <c r="O716" s="362"/>
      <c r="P716" s="362"/>
      <c r="Q716" s="362"/>
      <c r="R716" s="362"/>
      <c r="S716" s="362"/>
      <c r="T716" s="493"/>
      <c r="U716" s="362"/>
      <c r="V716" s="362"/>
      <c r="W716" s="362"/>
      <c r="X716" s="362"/>
      <c r="Y716" s="362"/>
      <c r="Z716" s="362"/>
      <c r="AA716" s="362"/>
      <c r="AB716" s="362"/>
      <c r="AC716" s="362"/>
      <c r="AD716" s="362"/>
      <c r="AE716" s="362"/>
      <c r="AF716" s="362"/>
      <c r="AG716" s="362"/>
      <c r="AH716" s="362"/>
      <c r="AI716" s="362"/>
      <c r="AJ716" s="362"/>
      <c r="AK716" s="362"/>
    </row>
    <row r="717" spans="1:37" ht="12.75" customHeight="1" x14ac:dyDescent="0.25">
      <c r="A717" s="362"/>
      <c r="B717" s="468"/>
      <c r="C717" s="362"/>
      <c r="D717" s="362"/>
      <c r="E717" s="362"/>
      <c r="F717" s="373"/>
      <c r="G717" s="362"/>
      <c r="H717" s="362"/>
      <c r="I717" s="362"/>
      <c r="J717" s="362"/>
      <c r="K717" s="362"/>
      <c r="L717" s="362"/>
      <c r="M717" s="362"/>
      <c r="N717" s="362"/>
      <c r="O717" s="362"/>
      <c r="P717" s="362"/>
      <c r="Q717" s="362"/>
      <c r="R717" s="362"/>
      <c r="S717" s="362"/>
      <c r="T717" s="493"/>
      <c r="U717" s="362"/>
      <c r="V717" s="362"/>
      <c r="W717" s="362"/>
      <c r="X717" s="362"/>
      <c r="Y717" s="362"/>
      <c r="Z717" s="362"/>
      <c r="AA717" s="362"/>
      <c r="AB717" s="362"/>
      <c r="AC717" s="362"/>
      <c r="AD717" s="362"/>
      <c r="AE717" s="362"/>
      <c r="AF717" s="362"/>
      <c r="AG717" s="362"/>
      <c r="AH717" s="362"/>
      <c r="AI717" s="362"/>
      <c r="AJ717" s="362"/>
      <c r="AK717" s="362"/>
    </row>
    <row r="718" spans="1:37" ht="12.75" customHeight="1" x14ac:dyDescent="0.25">
      <c r="A718" s="362"/>
      <c r="B718" s="468"/>
      <c r="C718" s="362"/>
      <c r="D718" s="362"/>
      <c r="E718" s="362"/>
      <c r="F718" s="373"/>
      <c r="G718" s="362"/>
      <c r="H718" s="362"/>
      <c r="I718" s="362"/>
      <c r="J718" s="362"/>
      <c r="K718" s="362"/>
      <c r="L718" s="362"/>
      <c r="M718" s="362"/>
      <c r="N718" s="362"/>
      <c r="O718" s="362"/>
      <c r="P718" s="362"/>
      <c r="Q718" s="362"/>
      <c r="R718" s="362"/>
      <c r="S718" s="362"/>
      <c r="T718" s="493"/>
      <c r="U718" s="362"/>
      <c r="V718" s="362"/>
      <c r="W718" s="362"/>
      <c r="X718" s="362"/>
      <c r="Y718" s="362"/>
      <c r="Z718" s="362"/>
      <c r="AA718" s="362"/>
      <c r="AB718" s="362"/>
      <c r="AC718" s="362"/>
      <c r="AD718" s="362"/>
      <c r="AE718" s="362"/>
      <c r="AF718" s="362"/>
      <c r="AG718" s="362"/>
      <c r="AH718" s="362"/>
      <c r="AI718" s="362"/>
      <c r="AJ718" s="362"/>
      <c r="AK718" s="362"/>
    </row>
    <row r="719" spans="1:37" ht="12.75" customHeight="1" x14ac:dyDescent="0.25">
      <c r="A719" s="362"/>
      <c r="B719" s="468"/>
      <c r="C719" s="362"/>
      <c r="D719" s="362"/>
      <c r="E719" s="362"/>
      <c r="F719" s="373"/>
      <c r="G719" s="362"/>
      <c r="H719" s="362"/>
      <c r="I719" s="362"/>
      <c r="J719" s="362"/>
      <c r="K719" s="362"/>
      <c r="L719" s="362"/>
      <c r="M719" s="362"/>
      <c r="N719" s="362"/>
      <c r="O719" s="362"/>
      <c r="P719" s="362"/>
      <c r="Q719" s="362"/>
      <c r="R719" s="362"/>
      <c r="S719" s="362"/>
      <c r="T719" s="493"/>
      <c r="U719" s="362"/>
      <c r="V719" s="362"/>
      <c r="W719" s="362"/>
      <c r="X719" s="362"/>
      <c r="Y719" s="362"/>
      <c r="Z719" s="362"/>
      <c r="AA719" s="362"/>
      <c r="AB719" s="362"/>
      <c r="AC719" s="362"/>
      <c r="AD719" s="362"/>
      <c r="AE719" s="362"/>
      <c r="AF719" s="362"/>
      <c r="AG719" s="362"/>
      <c r="AH719" s="362"/>
      <c r="AI719" s="362"/>
      <c r="AJ719" s="362"/>
      <c r="AK719" s="362"/>
    </row>
    <row r="720" spans="1:37" ht="12.75" customHeight="1" x14ac:dyDescent="0.25">
      <c r="A720" s="362"/>
      <c r="B720" s="468"/>
      <c r="C720" s="362"/>
      <c r="D720" s="362"/>
      <c r="E720" s="362"/>
      <c r="F720" s="373"/>
      <c r="G720" s="362"/>
      <c r="H720" s="362"/>
      <c r="I720" s="362"/>
      <c r="J720" s="362"/>
      <c r="K720" s="362"/>
      <c r="L720" s="362"/>
      <c r="M720" s="362"/>
      <c r="N720" s="362"/>
      <c r="O720" s="362"/>
      <c r="P720" s="362"/>
      <c r="Q720" s="362"/>
      <c r="R720" s="362"/>
      <c r="S720" s="362"/>
      <c r="T720" s="493"/>
      <c r="U720" s="362"/>
      <c r="V720" s="362"/>
      <c r="W720" s="362"/>
      <c r="X720" s="362"/>
      <c r="Y720" s="362"/>
      <c r="Z720" s="362"/>
      <c r="AA720" s="362"/>
      <c r="AB720" s="362"/>
      <c r="AC720" s="362"/>
      <c r="AD720" s="362"/>
      <c r="AE720" s="362"/>
      <c r="AF720" s="362"/>
      <c r="AG720" s="362"/>
      <c r="AH720" s="362"/>
      <c r="AI720" s="362"/>
      <c r="AJ720" s="362"/>
      <c r="AK720" s="362"/>
    </row>
    <row r="721" spans="1:37" ht="12.75" customHeight="1" x14ac:dyDescent="0.25">
      <c r="A721" s="362"/>
      <c r="B721" s="468"/>
      <c r="C721" s="362"/>
      <c r="D721" s="362"/>
      <c r="E721" s="362"/>
      <c r="F721" s="373"/>
      <c r="G721" s="362"/>
      <c r="H721" s="362"/>
      <c r="I721" s="362"/>
      <c r="J721" s="362"/>
      <c r="K721" s="362"/>
      <c r="L721" s="362"/>
      <c r="M721" s="362"/>
      <c r="N721" s="362"/>
      <c r="O721" s="362"/>
      <c r="P721" s="362"/>
      <c r="Q721" s="362"/>
      <c r="R721" s="362"/>
      <c r="S721" s="362"/>
      <c r="T721" s="493"/>
      <c r="U721" s="362"/>
      <c r="V721" s="362"/>
      <c r="W721" s="362"/>
      <c r="X721" s="362"/>
      <c r="Y721" s="362"/>
      <c r="Z721" s="362"/>
      <c r="AA721" s="362"/>
      <c r="AB721" s="362"/>
      <c r="AC721" s="362"/>
      <c r="AD721" s="362"/>
      <c r="AE721" s="362"/>
      <c r="AF721" s="362"/>
      <c r="AG721" s="362"/>
      <c r="AH721" s="362"/>
      <c r="AI721" s="362"/>
      <c r="AJ721" s="362"/>
      <c r="AK721" s="362"/>
    </row>
    <row r="722" spans="1:37" ht="12.75" customHeight="1" x14ac:dyDescent="0.25">
      <c r="A722" s="362"/>
      <c r="B722" s="468"/>
      <c r="C722" s="362"/>
      <c r="D722" s="362"/>
      <c r="E722" s="362"/>
      <c r="F722" s="373"/>
      <c r="G722" s="362"/>
      <c r="H722" s="362"/>
      <c r="I722" s="362"/>
      <c r="J722" s="362"/>
      <c r="K722" s="362"/>
      <c r="L722" s="362"/>
      <c r="M722" s="362"/>
      <c r="N722" s="362"/>
      <c r="O722" s="362"/>
      <c r="P722" s="362"/>
      <c r="Q722" s="362"/>
      <c r="R722" s="362"/>
      <c r="S722" s="362"/>
      <c r="T722" s="493"/>
      <c r="U722" s="362"/>
      <c r="V722" s="362"/>
      <c r="W722" s="362"/>
      <c r="X722" s="362"/>
      <c r="Y722" s="362"/>
      <c r="Z722" s="362"/>
      <c r="AA722" s="362"/>
      <c r="AB722" s="362"/>
      <c r="AC722" s="362"/>
      <c r="AD722" s="362"/>
      <c r="AE722" s="362"/>
      <c r="AF722" s="362"/>
      <c r="AG722" s="362"/>
      <c r="AH722" s="362"/>
      <c r="AI722" s="362"/>
      <c r="AJ722" s="362"/>
      <c r="AK722" s="362"/>
    </row>
    <row r="723" spans="1:37" ht="12.75" customHeight="1" x14ac:dyDescent="0.25">
      <c r="A723" s="362"/>
      <c r="B723" s="468"/>
      <c r="C723" s="362"/>
      <c r="D723" s="362"/>
      <c r="E723" s="362"/>
      <c r="F723" s="373"/>
      <c r="G723" s="362"/>
      <c r="H723" s="362"/>
      <c r="I723" s="362"/>
      <c r="J723" s="362"/>
      <c r="K723" s="362"/>
      <c r="L723" s="362"/>
      <c r="M723" s="362"/>
      <c r="N723" s="362"/>
      <c r="O723" s="362"/>
      <c r="P723" s="362"/>
      <c r="Q723" s="362"/>
      <c r="R723" s="362"/>
      <c r="S723" s="362"/>
      <c r="T723" s="493"/>
      <c r="U723" s="362"/>
      <c r="V723" s="362"/>
      <c r="W723" s="362"/>
      <c r="X723" s="362"/>
      <c r="Y723" s="362"/>
      <c r="Z723" s="362"/>
      <c r="AA723" s="362"/>
      <c r="AB723" s="362"/>
      <c r="AC723" s="362"/>
      <c r="AD723" s="362"/>
      <c r="AE723" s="362"/>
      <c r="AF723" s="362"/>
      <c r="AG723" s="362"/>
      <c r="AH723" s="362"/>
      <c r="AI723" s="362"/>
      <c r="AJ723" s="362"/>
      <c r="AK723" s="362"/>
    </row>
    <row r="724" spans="1:37" ht="12.75" customHeight="1" x14ac:dyDescent="0.25">
      <c r="A724" s="362"/>
      <c r="B724" s="468"/>
      <c r="C724" s="362"/>
      <c r="D724" s="362"/>
      <c r="E724" s="362"/>
      <c r="F724" s="373"/>
      <c r="G724" s="362"/>
      <c r="H724" s="362"/>
      <c r="I724" s="362"/>
      <c r="J724" s="362"/>
      <c r="K724" s="362"/>
      <c r="L724" s="362"/>
      <c r="M724" s="362"/>
      <c r="N724" s="362"/>
      <c r="O724" s="362"/>
      <c r="P724" s="362"/>
      <c r="Q724" s="362"/>
      <c r="R724" s="362"/>
      <c r="S724" s="362"/>
      <c r="T724" s="493"/>
      <c r="U724" s="362"/>
      <c r="V724" s="362"/>
      <c r="W724" s="362"/>
      <c r="X724" s="362"/>
      <c r="Y724" s="362"/>
      <c r="Z724" s="362"/>
      <c r="AA724" s="362"/>
      <c r="AB724" s="362"/>
      <c r="AC724" s="362"/>
      <c r="AD724" s="362"/>
      <c r="AE724" s="362"/>
      <c r="AF724" s="362"/>
      <c r="AG724" s="362"/>
      <c r="AH724" s="362"/>
      <c r="AI724" s="362"/>
      <c r="AJ724" s="362"/>
      <c r="AK724" s="362"/>
    </row>
    <row r="725" spans="1:37" ht="12.75" customHeight="1" x14ac:dyDescent="0.25">
      <c r="A725" s="362"/>
      <c r="B725" s="468"/>
      <c r="C725" s="362"/>
      <c r="D725" s="362"/>
      <c r="E725" s="362"/>
      <c r="F725" s="373"/>
      <c r="G725" s="362"/>
      <c r="H725" s="362"/>
      <c r="I725" s="362"/>
      <c r="J725" s="362"/>
      <c r="K725" s="362"/>
      <c r="L725" s="362"/>
      <c r="M725" s="362"/>
      <c r="N725" s="362"/>
      <c r="O725" s="362"/>
      <c r="P725" s="362"/>
      <c r="Q725" s="362"/>
      <c r="R725" s="362"/>
      <c r="S725" s="362"/>
      <c r="T725" s="493"/>
      <c r="U725" s="362"/>
      <c r="V725" s="362"/>
      <c r="W725" s="362"/>
      <c r="X725" s="362"/>
      <c r="Y725" s="362"/>
      <c r="Z725" s="362"/>
      <c r="AA725" s="362"/>
      <c r="AB725" s="362"/>
      <c r="AC725" s="362"/>
      <c r="AD725" s="362"/>
      <c r="AE725" s="362"/>
      <c r="AF725" s="362"/>
      <c r="AG725" s="362"/>
      <c r="AH725" s="362"/>
      <c r="AI725" s="362"/>
      <c r="AJ725" s="362"/>
      <c r="AK725" s="362"/>
    </row>
    <row r="726" spans="1:37" ht="12.75" customHeight="1" x14ac:dyDescent="0.25">
      <c r="A726" s="362"/>
      <c r="B726" s="468"/>
      <c r="C726" s="362"/>
      <c r="D726" s="362"/>
      <c r="E726" s="362"/>
      <c r="F726" s="373"/>
      <c r="G726" s="362"/>
      <c r="H726" s="362"/>
      <c r="I726" s="362"/>
      <c r="J726" s="362"/>
      <c r="K726" s="362"/>
      <c r="L726" s="362"/>
      <c r="M726" s="362"/>
      <c r="N726" s="362"/>
      <c r="O726" s="362"/>
      <c r="P726" s="362"/>
      <c r="Q726" s="362"/>
      <c r="R726" s="362"/>
      <c r="S726" s="362"/>
      <c r="T726" s="493"/>
      <c r="U726" s="362"/>
      <c r="V726" s="362"/>
      <c r="W726" s="362"/>
      <c r="X726" s="362"/>
      <c r="Y726" s="362"/>
      <c r="Z726" s="362"/>
      <c r="AA726" s="362"/>
      <c r="AB726" s="362"/>
      <c r="AC726" s="362"/>
      <c r="AD726" s="362"/>
      <c r="AE726" s="362"/>
      <c r="AF726" s="362"/>
      <c r="AG726" s="362"/>
      <c r="AH726" s="362"/>
      <c r="AI726" s="362"/>
      <c r="AJ726" s="362"/>
      <c r="AK726" s="362"/>
    </row>
    <row r="727" spans="1:37" ht="12.75" customHeight="1" x14ac:dyDescent="0.25">
      <c r="A727" s="362"/>
      <c r="B727" s="468"/>
      <c r="C727" s="362"/>
      <c r="D727" s="362"/>
      <c r="E727" s="362"/>
      <c r="F727" s="373"/>
      <c r="G727" s="362"/>
      <c r="H727" s="362"/>
      <c r="I727" s="362"/>
      <c r="J727" s="362"/>
      <c r="K727" s="362"/>
      <c r="L727" s="362"/>
      <c r="M727" s="362"/>
      <c r="N727" s="362"/>
      <c r="O727" s="362"/>
      <c r="P727" s="362"/>
      <c r="Q727" s="362"/>
      <c r="R727" s="362"/>
      <c r="S727" s="362"/>
      <c r="T727" s="493"/>
      <c r="U727" s="362"/>
      <c r="V727" s="362"/>
      <c r="W727" s="362"/>
      <c r="X727" s="362"/>
      <c r="Y727" s="362"/>
      <c r="Z727" s="362"/>
      <c r="AA727" s="362"/>
      <c r="AB727" s="362"/>
      <c r="AC727" s="362"/>
      <c r="AD727" s="362"/>
      <c r="AE727" s="362"/>
      <c r="AF727" s="362"/>
      <c r="AG727" s="362"/>
      <c r="AH727" s="362"/>
      <c r="AI727" s="362"/>
      <c r="AJ727" s="362"/>
      <c r="AK727" s="362"/>
    </row>
    <row r="728" spans="1:37" ht="12.75" customHeight="1" x14ac:dyDescent="0.25">
      <c r="A728" s="362"/>
      <c r="B728" s="468"/>
      <c r="C728" s="362"/>
      <c r="D728" s="362"/>
      <c r="E728" s="362"/>
      <c r="F728" s="373"/>
      <c r="G728" s="362"/>
      <c r="H728" s="362"/>
      <c r="I728" s="362"/>
      <c r="J728" s="362"/>
      <c r="K728" s="362"/>
      <c r="L728" s="362"/>
      <c r="M728" s="362"/>
      <c r="N728" s="362"/>
      <c r="O728" s="362"/>
      <c r="P728" s="362"/>
      <c r="Q728" s="362"/>
      <c r="R728" s="362"/>
      <c r="S728" s="362"/>
      <c r="T728" s="493"/>
      <c r="U728" s="362"/>
      <c r="V728" s="362"/>
      <c r="W728" s="362"/>
      <c r="X728" s="362"/>
      <c r="Y728" s="362"/>
      <c r="Z728" s="362"/>
      <c r="AA728" s="362"/>
      <c r="AB728" s="362"/>
      <c r="AC728" s="362"/>
      <c r="AD728" s="362"/>
      <c r="AE728" s="362"/>
      <c r="AF728" s="362"/>
      <c r="AG728" s="362"/>
      <c r="AH728" s="362"/>
      <c r="AI728" s="362"/>
      <c r="AJ728" s="362"/>
      <c r="AK728" s="362"/>
    </row>
    <row r="729" spans="1:37" ht="12.75" customHeight="1" x14ac:dyDescent="0.25">
      <c r="A729" s="362"/>
      <c r="B729" s="468"/>
      <c r="C729" s="362"/>
      <c r="D729" s="362"/>
      <c r="E729" s="362"/>
      <c r="F729" s="373"/>
      <c r="G729" s="362"/>
      <c r="H729" s="362"/>
      <c r="I729" s="362"/>
      <c r="J729" s="362"/>
      <c r="K729" s="362"/>
      <c r="L729" s="362"/>
      <c r="M729" s="362"/>
      <c r="N729" s="362"/>
      <c r="O729" s="362"/>
      <c r="P729" s="362"/>
      <c r="Q729" s="362"/>
      <c r="R729" s="362"/>
      <c r="S729" s="362"/>
      <c r="T729" s="493"/>
      <c r="U729" s="362"/>
      <c r="V729" s="362"/>
      <c r="W729" s="362"/>
      <c r="X729" s="362"/>
      <c r="Y729" s="362"/>
      <c r="Z729" s="362"/>
      <c r="AA729" s="362"/>
      <c r="AB729" s="362"/>
      <c r="AC729" s="362"/>
      <c r="AD729" s="362"/>
      <c r="AE729" s="362"/>
      <c r="AF729" s="362"/>
      <c r="AG729" s="362"/>
      <c r="AH729" s="362"/>
      <c r="AI729" s="362"/>
      <c r="AJ729" s="362"/>
      <c r="AK729" s="362"/>
    </row>
    <row r="730" spans="1:37" ht="12.75" customHeight="1" x14ac:dyDescent="0.25">
      <c r="A730" s="362"/>
      <c r="B730" s="468"/>
      <c r="C730" s="362"/>
      <c r="D730" s="362"/>
      <c r="E730" s="362"/>
      <c r="F730" s="373"/>
      <c r="G730" s="362"/>
      <c r="H730" s="362"/>
      <c r="I730" s="362"/>
      <c r="J730" s="362"/>
      <c r="K730" s="362"/>
      <c r="L730" s="362"/>
      <c r="M730" s="362"/>
      <c r="N730" s="362"/>
      <c r="O730" s="362"/>
      <c r="P730" s="362"/>
      <c r="Q730" s="362"/>
      <c r="R730" s="362"/>
      <c r="S730" s="362"/>
      <c r="T730" s="493"/>
      <c r="U730" s="362"/>
      <c r="V730" s="362"/>
      <c r="W730" s="362"/>
      <c r="X730" s="362"/>
      <c r="Y730" s="362"/>
      <c r="Z730" s="362"/>
      <c r="AA730" s="362"/>
      <c r="AB730" s="362"/>
      <c r="AC730" s="362"/>
      <c r="AD730" s="362"/>
      <c r="AE730" s="362"/>
      <c r="AF730" s="362"/>
      <c r="AG730" s="362"/>
      <c r="AH730" s="362"/>
      <c r="AI730" s="362"/>
      <c r="AJ730" s="362"/>
      <c r="AK730" s="362"/>
    </row>
    <row r="731" spans="1:37" ht="12.75" customHeight="1" x14ac:dyDescent="0.25">
      <c r="A731" s="362"/>
      <c r="B731" s="468"/>
      <c r="C731" s="362"/>
      <c r="D731" s="362"/>
      <c r="E731" s="362"/>
      <c r="F731" s="373"/>
      <c r="G731" s="362"/>
      <c r="H731" s="362"/>
      <c r="I731" s="362"/>
      <c r="J731" s="362"/>
      <c r="K731" s="362"/>
      <c r="L731" s="362"/>
      <c r="M731" s="362"/>
      <c r="N731" s="362"/>
      <c r="O731" s="362"/>
      <c r="P731" s="362"/>
      <c r="Q731" s="362"/>
      <c r="R731" s="362"/>
      <c r="S731" s="362"/>
      <c r="T731" s="493"/>
      <c r="U731" s="362"/>
      <c r="V731" s="362"/>
      <c r="W731" s="362"/>
      <c r="X731" s="362"/>
      <c r="Y731" s="362"/>
      <c r="Z731" s="362"/>
      <c r="AA731" s="362"/>
      <c r="AB731" s="362"/>
      <c r="AC731" s="362"/>
      <c r="AD731" s="362"/>
      <c r="AE731" s="362"/>
      <c r="AF731" s="362"/>
      <c r="AG731" s="362"/>
      <c r="AH731" s="362"/>
      <c r="AI731" s="362"/>
      <c r="AJ731" s="362"/>
      <c r="AK731" s="362"/>
    </row>
    <row r="732" spans="1:37" ht="12.75" customHeight="1" x14ac:dyDescent="0.25">
      <c r="A732" s="362"/>
      <c r="B732" s="468"/>
      <c r="C732" s="362"/>
      <c r="D732" s="362"/>
      <c r="E732" s="362"/>
      <c r="F732" s="373"/>
      <c r="G732" s="362"/>
      <c r="H732" s="362"/>
      <c r="I732" s="362"/>
      <c r="J732" s="362"/>
      <c r="K732" s="362"/>
      <c r="L732" s="362"/>
      <c r="M732" s="362"/>
      <c r="N732" s="362"/>
      <c r="O732" s="362"/>
      <c r="P732" s="362"/>
      <c r="Q732" s="362"/>
      <c r="R732" s="362"/>
      <c r="S732" s="362"/>
      <c r="T732" s="493"/>
      <c r="U732" s="362"/>
      <c r="V732" s="362"/>
      <c r="W732" s="362"/>
      <c r="X732" s="362"/>
      <c r="Y732" s="362"/>
      <c r="Z732" s="362"/>
      <c r="AA732" s="362"/>
      <c r="AB732" s="362"/>
      <c r="AC732" s="362"/>
      <c r="AD732" s="362"/>
      <c r="AE732" s="362"/>
      <c r="AF732" s="362"/>
      <c r="AG732" s="362"/>
      <c r="AH732" s="362"/>
      <c r="AI732" s="362"/>
      <c r="AJ732" s="362"/>
      <c r="AK732" s="362"/>
    </row>
    <row r="733" spans="1:37" ht="12.75" customHeight="1" x14ac:dyDescent="0.25">
      <c r="A733" s="362"/>
      <c r="B733" s="468"/>
      <c r="C733" s="362"/>
      <c r="D733" s="362"/>
      <c r="E733" s="362"/>
      <c r="F733" s="373"/>
      <c r="G733" s="362"/>
      <c r="H733" s="362"/>
      <c r="I733" s="362"/>
      <c r="J733" s="362"/>
      <c r="K733" s="362"/>
      <c r="L733" s="362"/>
      <c r="M733" s="362"/>
      <c r="N733" s="362"/>
      <c r="O733" s="362"/>
      <c r="P733" s="362"/>
      <c r="Q733" s="362"/>
      <c r="R733" s="362"/>
      <c r="S733" s="362"/>
      <c r="T733" s="493"/>
      <c r="U733" s="362"/>
      <c r="V733" s="362"/>
      <c r="W733" s="362"/>
      <c r="X733" s="362"/>
      <c r="Y733" s="362"/>
      <c r="Z733" s="362"/>
      <c r="AA733" s="362"/>
      <c r="AB733" s="362"/>
      <c r="AC733" s="362"/>
      <c r="AD733" s="362"/>
      <c r="AE733" s="362"/>
      <c r="AF733" s="362"/>
      <c r="AG733" s="362"/>
      <c r="AH733" s="362"/>
      <c r="AI733" s="362"/>
      <c r="AJ733" s="362"/>
      <c r="AK733" s="362"/>
    </row>
    <row r="734" spans="1:37" ht="12.75" customHeight="1" x14ac:dyDescent="0.25">
      <c r="A734" s="362"/>
      <c r="B734" s="468"/>
      <c r="C734" s="362"/>
      <c r="D734" s="362"/>
      <c r="E734" s="362"/>
      <c r="F734" s="373"/>
      <c r="G734" s="362"/>
      <c r="H734" s="362"/>
      <c r="I734" s="362"/>
      <c r="J734" s="362"/>
      <c r="K734" s="362"/>
      <c r="L734" s="362"/>
      <c r="M734" s="362"/>
      <c r="N734" s="362"/>
      <c r="O734" s="362"/>
      <c r="P734" s="362"/>
      <c r="Q734" s="362"/>
      <c r="R734" s="362"/>
      <c r="S734" s="362"/>
      <c r="T734" s="493"/>
      <c r="U734" s="362"/>
      <c r="V734" s="362"/>
      <c r="W734" s="362"/>
      <c r="X734" s="362"/>
      <c r="Y734" s="362"/>
      <c r="Z734" s="362"/>
      <c r="AA734" s="362"/>
      <c r="AB734" s="362"/>
      <c r="AC734" s="362"/>
      <c r="AD734" s="362"/>
      <c r="AE734" s="362"/>
      <c r="AF734" s="362"/>
      <c r="AG734" s="362"/>
      <c r="AH734" s="362"/>
      <c r="AI734" s="362"/>
      <c r="AJ734" s="362"/>
      <c r="AK734" s="362"/>
    </row>
    <row r="735" spans="1:37" ht="12.75" customHeight="1" x14ac:dyDescent="0.25">
      <c r="A735" s="362"/>
      <c r="B735" s="468"/>
      <c r="C735" s="362"/>
      <c r="D735" s="362"/>
      <c r="E735" s="362"/>
      <c r="F735" s="373"/>
      <c r="G735" s="362"/>
      <c r="H735" s="362"/>
      <c r="I735" s="362"/>
      <c r="J735" s="362"/>
      <c r="K735" s="362"/>
      <c r="L735" s="362"/>
      <c r="M735" s="362"/>
      <c r="N735" s="362"/>
      <c r="O735" s="362"/>
      <c r="P735" s="362"/>
      <c r="Q735" s="362"/>
      <c r="R735" s="362"/>
      <c r="S735" s="362"/>
      <c r="T735" s="493"/>
      <c r="U735" s="362"/>
      <c r="V735" s="362"/>
      <c r="W735" s="362"/>
      <c r="X735" s="362"/>
      <c r="Y735" s="362"/>
      <c r="Z735" s="362"/>
      <c r="AA735" s="362"/>
      <c r="AB735" s="362"/>
      <c r="AC735" s="362"/>
      <c r="AD735" s="362"/>
      <c r="AE735" s="362"/>
      <c r="AF735" s="362"/>
      <c r="AG735" s="362"/>
      <c r="AH735" s="362"/>
      <c r="AI735" s="362"/>
      <c r="AJ735" s="362"/>
      <c r="AK735" s="362"/>
    </row>
    <row r="736" spans="1:37" ht="12.75" customHeight="1" x14ac:dyDescent="0.25">
      <c r="A736" s="362"/>
      <c r="B736" s="468"/>
      <c r="C736" s="362"/>
      <c r="D736" s="362"/>
      <c r="E736" s="362"/>
      <c r="F736" s="373"/>
      <c r="G736" s="362"/>
      <c r="H736" s="362"/>
      <c r="I736" s="362"/>
      <c r="J736" s="362"/>
      <c r="K736" s="362"/>
      <c r="L736" s="362"/>
      <c r="M736" s="362"/>
      <c r="N736" s="362"/>
      <c r="O736" s="362"/>
      <c r="P736" s="362"/>
      <c r="Q736" s="362"/>
      <c r="R736" s="362"/>
      <c r="S736" s="362"/>
      <c r="T736" s="493"/>
      <c r="U736" s="362"/>
      <c r="V736" s="362"/>
      <c r="W736" s="362"/>
      <c r="X736" s="362"/>
      <c r="Y736" s="362"/>
      <c r="Z736" s="362"/>
      <c r="AA736" s="362"/>
      <c r="AB736" s="362"/>
      <c r="AC736" s="362"/>
      <c r="AD736" s="362"/>
      <c r="AE736" s="362"/>
      <c r="AF736" s="362"/>
      <c r="AG736" s="362"/>
      <c r="AH736" s="362"/>
      <c r="AI736" s="362"/>
      <c r="AJ736" s="362"/>
      <c r="AK736" s="362"/>
    </row>
    <row r="737" spans="1:37" ht="12.75" customHeight="1" x14ac:dyDescent="0.25">
      <c r="A737" s="362"/>
      <c r="B737" s="468"/>
      <c r="C737" s="362"/>
      <c r="D737" s="362"/>
      <c r="E737" s="362"/>
      <c r="F737" s="373"/>
      <c r="G737" s="362"/>
      <c r="H737" s="362"/>
      <c r="I737" s="362"/>
      <c r="J737" s="362"/>
      <c r="K737" s="362"/>
      <c r="L737" s="362"/>
      <c r="M737" s="362"/>
      <c r="N737" s="362"/>
      <c r="O737" s="362"/>
      <c r="P737" s="362"/>
      <c r="Q737" s="362"/>
      <c r="R737" s="362"/>
      <c r="S737" s="362"/>
      <c r="T737" s="493"/>
      <c r="U737" s="362"/>
      <c r="V737" s="362"/>
      <c r="W737" s="362"/>
      <c r="X737" s="362"/>
      <c r="Y737" s="362"/>
      <c r="Z737" s="362"/>
      <c r="AA737" s="362"/>
      <c r="AB737" s="362"/>
      <c r="AC737" s="362"/>
      <c r="AD737" s="362"/>
      <c r="AE737" s="362"/>
      <c r="AF737" s="362"/>
      <c r="AG737" s="362"/>
      <c r="AH737" s="362"/>
      <c r="AI737" s="362"/>
      <c r="AJ737" s="362"/>
      <c r="AK737" s="362"/>
    </row>
    <row r="738" spans="1:37" ht="12.75" customHeight="1" x14ac:dyDescent="0.25">
      <c r="A738" s="362"/>
      <c r="B738" s="468"/>
      <c r="C738" s="362"/>
      <c r="D738" s="362"/>
      <c r="E738" s="362"/>
      <c r="F738" s="373"/>
      <c r="G738" s="362"/>
      <c r="H738" s="362"/>
      <c r="I738" s="362"/>
      <c r="J738" s="362"/>
      <c r="K738" s="362"/>
      <c r="L738" s="362"/>
      <c r="M738" s="362"/>
      <c r="N738" s="362"/>
      <c r="O738" s="362"/>
      <c r="P738" s="362"/>
      <c r="Q738" s="362"/>
      <c r="R738" s="362"/>
      <c r="S738" s="362"/>
      <c r="T738" s="493"/>
      <c r="U738" s="362"/>
      <c r="V738" s="362"/>
      <c r="W738" s="362"/>
      <c r="X738" s="362"/>
      <c r="Y738" s="362"/>
      <c r="Z738" s="362"/>
      <c r="AA738" s="362"/>
      <c r="AB738" s="362"/>
      <c r="AC738" s="362"/>
      <c r="AD738" s="362"/>
      <c r="AE738" s="362"/>
      <c r="AF738" s="362"/>
      <c r="AG738" s="362"/>
      <c r="AH738" s="362"/>
      <c r="AI738" s="362"/>
      <c r="AJ738" s="362"/>
      <c r="AK738" s="362"/>
    </row>
    <row r="739" spans="1:37" ht="12.75" customHeight="1" x14ac:dyDescent="0.25">
      <c r="A739" s="362"/>
      <c r="B739" s="468"/>
      <c r="C739" s="362"/>
      <c r="D739" s="362"/>
      <c r="E739" s="362"/>
      <c r="F739" s="373"/>
      <c r="G739" s="362"/>
      <c r="H739" s="362"/>
      <c r="I739" s="362"/>
      <c r="J739" s="362"/>
      <c r="K739" s="362"/>
      <c r="L739" s="362"/>
      <c r="M739" s="362"/>
      <c r="N739" s="362"/>
      <c r="O739" s="362"/>
      <c r="P739" s="362"/>
      <c r="Q739" s="362"/>
      <c r="R739" s="362"/>
      <c r="S739" s="362"/>
      <c r="T739" s="493"/>
      <c r="U739" s="362"/>
      <c r="V739" s="362"/>
      <c r="W739" s="362"/>
      <c r="X739" s="362"/>
      <c r="Y739" s="362"/>
      <c r="Z739" s="362"/>
      <c r="AA739" s="362"/>
      <c r="AB739" s="362"/>
      <c r="AC739" s="362"/>
      <c r="AD739" s="362"/>
      <c r="AE739" s="362"/>
      <c r="AF739" s="362"/>
      <c r="AG739" s="362"/>
      <c r="AH739" s="362"/>
      <c r="AI739" s="362"/>
      <c r="AJ739" s="362"/>
      <c r="AK739" s="362"/>
    </row>
    <row r="740" spans="1:37" ht="12.75" customHeight="1" x14ac:dyDescent="0.25">
      <c r="A740" s="362"/>
      <c r="B740" s="468"/>
      <c r="C740" s="362"/>
      <c r="D740" s="362"/>
      <c r="E740" s="362"/>
      <c r="F740" s="373"/>
      <c r="G740" s="362"/>
      <c r="H740" s="362"/>
      <c r="I740" s="362"/>
      <c r="J740" s="362"/>
      <c r="K740" s="362"/>
      <c r="L740" s="362"/>
      <c r="M740" s="362"/>
      <c r="N740" s="362"/>
      <c r="O740" s="362"/>
      <c r="P740" s="362"/>
      <c r="Q740" s="362"/>
      <c r="R740" s="362"/>
      <c r="S740" s="362"/>
      <c r="T740" s="493"/>
      <c r="U740" s="362"/>
      <c r="V740" s="362"/>
      <c r="W740" s="362"/>
      <c r="X740" s="362"/>
      <c r="Y740" s="362"/>
      <c r="Z740" s="362"/>
      <c r="AA740" s="362"/>
      <c r="AB740" s="362"/>
      <c r="AC740" s="362"/>
      <c r="AD740" s="362"/>
      <c r="AE740" s="362"/>
      <c r="AF740" s="362"/>
      <c r="AG740" s="362"/>
      <c r="AH740" s="362"/>
      <c r="AI740" s="362"/>
      <c r="AJ740" s="362"/>
      <c r="AK740" s="362"/>
    </row>
    <row r="741" spans="1:37" ht="12.75" customHeight="1" x14ac:dyDescent="0.25">
      <c r="A741" s="362"/>
      <c r="B741" s="468"/>
      <c r="C741" s="362"/>
      <c r="D741" s="362"/>
      <c r="E741" s="362"/>
      <c r="F741" s="373"/>
      <c r="G741" s="362"/>
      <c r="H741" s="362"/>
      <c r="I741" s="362"/>
      <c r="J741" s="362"/>
      <c r="K741" s="362"/>
      <c r="L741" s="362"/>
      <c r="M741" s="362"/>
      <c r="N741" s="362"/>
      <c r="O741" s="362"/>
      <c r="P741" s="362"/>
      <c r="Q741" s="362"/>
      <c r="R741" s="362"/>
      <c r="S741" s="362"/>
      <c r="T741" s="493"/>
      <c r="U741" s="362"/>
      <c r="V741" s="362"/>
      <c r="W741" s="362"/>
      <c r="X741" s="362"/>
      <c r="Y741" s="362"/>
      <c r="Z741" s="362"/>
      <c r="AA741" s="362"/>
      <c r="AB741" s="362"/>
      <c r="AC741" s="362"/>
      <c r="AD741" s="362"/>
      <c r="AE741" s="362"/>
      <c r="AF741" s="362"/>
      <c r="AG741" s="362"/>
      <c r="AH741" s="362"/>
      <c r="AI741" s="362"/>
      <c r="AJ741" s="362"/>
      <c r="AK741" s="362"/>
    </row>
    <row r="742" spans="1:37" ht="12.75" customHeight="1" x14ac:dyDescent="0.25">
      <c r="A742" s="362"/>
      <c r="B742" s="468"/>
      <c r="C742" s="362"/>
      <c r="D742" s="362"/>
      <c r="E742" s="362"/>
      <c r="F742" s="373"/>
      <c r="G742" s="362"/>
      <c r="H742" s="362"/>
      <c r="I742" s="362"/>
      <c r="J742" s="362"/>
      <c r="K742" s="362"/>
      <c r="L742" s="362"/>
      <c r="M742" s="362"/>
      <c r="N742" s="362"/>
      <c r="O742" s="362"/>
      <c r="P742" s="362"/>
      <c r="Q742" s="362"/>
      <c r="R742" s="362"/>
      <c r="S742" s="362"/>
      <c r="T742" s="493"/>
      <c r="U742" s="362"/>
      <c r="V742" s="362"/>
      <c r="W742" s="362"/>
      <c r="X742" s="362"/>
      <c r="Y742" s="362"/>
      <c r="Z742" s="362"/>
      <c r="AA742" s="362"/>
      <c r="AB742" s="362"/>
      <c r="AC742" s="362"/>
      <c r="AD742" s="362"/>
      <c r="AE742" s="362"/>
      <c r="AF742" s="362"/>
      <c r="AG742" s="362"/>
      <c r="AH742" s="362"/>
      <c r="AI742" s="362"/>
      <c r="AJ742" s="362"/>
      <c r="AK742" s="362"/>
    </row>
    <row r="743" spans="1:37" ht="12.75" customHeight="1" x14ac:dyDescent="0.25">
      <c r="A743" s="362"/>
      <c r="B743" s="468"/>
      <c r="C743" s="362"/>
      <c r="D743" s="362"/>
      <c r="E743" s="362"/>
      <c r="F743" s="373"/>
      <c r="G743" s="362"/>
      <c r="H743" s="362"/>
      <c r="I743" s="362"/>
      <c r="J743" s="362"/>
      <c r="K743" s="362"/>
      <c r="L743" s="362"/>
      <c r="M743" s="362"/>
      <c r="N743" s="362"/>
      <c r="O743" s="362"/>
      <c r="P743" s="362"/>
      <c r="Q743" s="362"/>
      <c r="R743" s="362"/>
      <c r="S743" s="362"/>
      <c r="T743" s="493"/>
      <c r="U743" s="362"/>
      <c r="V743" s="362"/>
      <c r="W743" s="362"/>
      <c r="X743" s="362"/>
      <c r="Y743" s="362"/>
      <c r="Z743" s="362"/>
      <c r="AA743" s="362"/>
      <c r="AB743" s="362"/>
      <c r="AC743" s="362"/>
      <c r="AD743" s="362"/>
      <c r="AE743" s="362"/>
      <c r="AF743" s="362"/>
      <c r="AG743" s="362"/>
      <c r="AH743" s="362"/>
      <c r="AI743" s="362"/>
      <c r="AJ743" s="362"/>
      <c r="AK743" s="362"/>
    </row>
    <row r="744" spans="1:37" ht="12.75" customHeight="1" x14ac:dyDescent="0.25">
      <c r="A744" s="362"/>
      <c r="B744" s="468"/>
      <c r="C744" s="362"/>
      <c r="D744" s="362"/>
      <c r="E744" s="362"/>
      <c r="F744" s="373"/>
      <c r="G744" s="362"/>
      <c r="H744" s="362"/>
      <c r="I744" s="362"/>
      <c r="J744" s="362"/>
      <c r="K744" s="362"/>
      <c r="L744" s="362"/>
      <c r="M744" s="362"/>
      <c r="N744" s="362"/>
      <c r="O744" s="362"/>
      <c r="P744" s="362"/>
      <c r="Q744" s="362"/>
      <c r="R744" s="362"/>
      <c r="S744" s="362"/>
      <c r="T744" s="493"/>
      <c r="U744" s="362"/>
      <c r="V744" s="362"/>
      <c r="W744" s="362"/>
      <c r="X744" s="362"/>
      <c r="Y744" s="362"/>
      <c r="Z744" s="362"/>
      <c r="AA744" s="362"/>
      <c r="AB744" s="362"/>
      <c r="AC744" s="362"/>
      <c r="AD744" s="362"/>
      <c r="AE744" s="362"/>
      <c r="AF744" s="362"/>
      <c r="AG744" s="362"/>
      <c r="AH744" s="362"/>
      <c r="AI744" s="362"/>
      <c r="AJ744" s="362"/>
      <c r="AK744" s="362"/>
    </row>
    <row r="745" spans="1:37" ht="12.75" customHeight="1" x14ac:dyDescent="0.25">
      <c r="A745" s="362"/>
      <c r="B745" s="468"/>
      <c r="C745" s="362"/>
      <c r="D745" s="362"/>
      <c r="E745" s="362"/>
      <c r="F745" s="373"/>
      <c r="G745" s="362"/>
      <c r="H745" s="362"/>
      <c r="I745" s="362"/>
      <c r="J745" s="362"/>
      <c r="K745" s="362"/>
      <c r="L745" s="362"/>
      <c r="M745" s="362"/>
      <c r="N745" s="362"/>
      <c r="O745" s="362"/>
      <c r="P745" s="362"/>
      <c r="Q745" s="362"/>
      <c r="R745" s="362"/>
      <c r="S745" s="362"/>
      <c r="T745" s="493"/>
      <c r="U745" s="362"/>
      <c r="V745" s="362"/>
      <c r="W745" s="362"/>
      <c r="X745" s="362"/>
      <c r="Y745" s="362"/>
      <c r="Z745" s="362"/>
      <c r="AA745" s="362"/>
      <c r="AB745" s="362"/>
      <c r="AC745" s="362"/>
      <c r="AD745" s="362"/>
      <c r="AE745" s="362"/>
      <c r="AF745" s="362"/>
      <c r="AG745" s="362"/>
      <c r="AH745" s="362"/>
      <c r="AI745" s="362"/>
      <c r="AJ745" s="362"/>
      <c r="AK745" s="362"/>
    </row>
    <row r="746" spans="1:37" ht="12.75" customHeight="1" x14ac:dyDescent="0.25">
      <c r="A746" s="362"/>
      <c r="B746" s="468"/>
      <c r="C746" s="362"/>
      <c r="D746" s="362"/>
      <c r="E746" s="362"/>
      <c r="F746" s="373"/>
      <c r="G746" s="362"/>
      <c r="H746" s="362"/>
      <c r="I746" s="362"/>
      <c r="J746" s="362"/>
      <c r="K746" s="362"/>
      <c r="L746" s="362"/>
      <c r="M746" s="362"/>
      <c r="N746" s="362"/>
      <c r="O746" s="362"/>
      <c r="P746" s="362"/>
      <c r="Q746" s="362"/>
      <c r="R746" s="362"/>
      <c r="S746" s="362"/>
      <c r="T746" s="493"/>
      <c r="U746" s="362"/>
      <c r="V746" s="362"/>
      <c r="W746" s="362"/>
      <c r="X746" s="362"/>
      <c r="Y746" s="362"/>
      <c r="Z746" s="362"/>
      <c r="AA746" s="362"/>
      <c r="AB746" s="362"/>
      <c r="AC746" s="362"/>
      <c r="AD746" s="362"/>
      <c r="AE746" s="362"/>
      <c r="AF746" s="362"/>
      <c r="AG746" s="362"/>
      <c r="AH746" s="362"/>
      <c r="AI746" s="362"/>
      <c r="AJ746" s="362"/>
      <c r="AK746" s="362"/>
    </row>
    <row r="747" spans="1:37" ht="12.75" customHeight="1" x14ac:dyDescent="0.25">
      <c r="A747" s="362"/>
      <c r="B747" s="468"/>
      <c r="C747" s="362"/>
      <c r="D747" s="362"/>
      <c r="E747" s="362"/>
      <c r="F747" s="373"/>
      <c r="G747" s="362"/>
      <c r="H747" s="362"/>
      <c r="I747" s="362"/>
      <c r="J747" s="362"/>
      <c r="K747" s="362"/>
      <c r="L747" s="362"/>
      <c r="M747" s="362"/>
      <c r="N747" s="362"/>
      <c r="O747" s="362"/>
      <c r="P747" s="362"/>
      <c r="Q747" s="362"/>
      <c r="R747" s="362"/>
      <c r="S747" s="362"/>
      <c r="T747" s="493"/>
      <c r="U747" s="362"/>
      <c r="V747" s="362"/>
      <c r="W747" s="362"/>
      <c r="X747" s="362"/>
      <c r="Y747" s="362"/>
      <c r="Z747" s="362"/>
      <c r="AA747" s="362"/>
      <c r="AB747" s="362"/>
      <c r="AC747" s="362"/>
      <c r="AD747" s="362"/>
      <c r="AE747" s="362"/>
      <c r="AF747" s="362"/>
      <c r="AG747" s="362"/>
      <c r="AH747" s="362"/>
      <c r="AI747" s="362"/>
      <c r="AJ747" s="362"/>
      <c r="AK747" s="362"/>
    </row>
    <row r="748" spans="1:37" ht="12.75" customHeight="1" x14ac:dyDescent="0.25">
      <c r="A748" s="362"/>
      <c r="B748" s="468"/>
      <c r="C748" s="362"/>
      <c r="D748" s="362"/>
      <c r="E748" s="362"/>
      <c r="F748" s="373"/>
      <c r="G748" s="362"/>
      <c r="H748" s="362"/>
      <c r="I748" s="362"/>
      <c r="J748" s="362"/>
      <c r="K748" s="362"/>
      <c r="L748" s="362"/>
      <c r="M748" s="362"/>
      <c r="N748" s="362"/>
      <c r="O748" s="362"/>
      <c r="P748" s="362"/>
      <c r="Q748" s="362"/>
      <c r="R748" s="362"/>
      <c r="S748" s="362"/>
      <c r="T748" s="493"/>
      <c r="U748" s="362"/>
      <c r="V748" s="362"/>
      <c r="W748" s="362"/>
      <c r="X748" s="362"/>
      <c r="Y748" s="362"/>
      <c r="Z748" s="362"/>
      <c r="AA748" s="362"/>
      <c r="AB748" s="362"/>
      <c r="AC748" s="362"/>
      <c r="AD748" s="362"/>
      <c r="AE748" s="362"/>
      <c r="AF748" s="362"/>
      <c r="AG748" s="362"/>
      <c r="AH748" s="362"/>
      <c r="AI748" s="362"/>
      <c r="AJ748" s="362"/>
      <c r="AK748" s="362"/>
    </row>
    <row r="749" spans="1:37" ht="12.75" customHeight="1" x14ac:dyDescent="0.25">
      <c r="A749" s="362"/>
      <c r="B749" s="468"/>
      <c r="C749" s="362"/>
      <c r="D749" s="362"/>
      <c r="E749" s="362"/>
      <c r="F749" s="373"/>
      <c r="G749" s="362"/>
      <c r="H749" s="362"/>
      <c r="I749" s="362"/>
      <c r="J749" s="362"/>
      <c r="K749" s="362"/>
      <c r="L749" s="362"/>
      <c r="M749" s="362"/>
      <c r="N749" s="362"/>
      <c r="O749" s="362"/>
      <c r="P749" s="362"/>
      <c r="Q749" s="362"/>
      <c r="R749" s="362"/>
      <c r="S749" s="362"/>
      <c r="T749" s="493"/>
      <c r="U749" s="362"/>
      <c r="V749" s="362"/>
      <c r="W749" s="362"/>
      <c r="X749" s="362"/>
      <c r="Y749" s="362"/>
      <c r="Z749" s="362"/>
      <c r="AA749" s="362"/>
      <c r="AB749" s="362"/>
      <c r="AC749" s="362"/>
      <c r="AD749" s="362"/>
      <c r="AE749" s="362"/>
      <c r="AF749" s="362"/>
      <c r="AG749" s="362"/>
      <c r="AH749" s="362"/>
      <c r="AI749" s="362"/>
      <c r="AJ749" s="362"/>
      <c r="AK749" s="362"/>
    </row>
    <row r="750" spans="1:37" ht="12.75" customHeight="1" x14ac:dyDescent="0.25">
      <c r="A750" s="362"/>
      <c r="B750" s="468"/>
      <c r="C750" s="362"/>
      <c r="D750" s="362"/>
      <c r="E750" s="362"/>
      <c r="F750" s="373"/>
      <c r="G750" s="362"/>
      <c r="H750" s="362"/>
      <c r="I750" s="362"/>
      <c r="J750" s="362"/>
      <c r="K750" s="362"/>
      <c r="L750" s="362"/>
      <c r="M750" s="362"/>
      <c r="N750" s="362"/>
      <c r="O750" s="362"/>
      <c r="P750" s="362"/>
      <c r="Q750" s="362"/>
      <c r="R750" s="362"/>
      <c r="S750" s="362"/>
      <c r="T750" s="493"/>
      <c r="U750" s="362"/>
      <c r="V750" s="362"/>
      <c r="W750" s="362"/>
      <c r="X750" s="362"/>
      <c r="Y750" s="362"/>
      <c r="Z750" s="362"/>
      <c r="AA750" s="362"/>
      <c r="AB750" s="362"/>
      <c r="AC750" s="362"/>
      <c r="AD750" s="362"/>
      <c r="AE750" s="362"/>
      <c r="AF750" s="362"/>
      <c r="AG750" s="362"/>
      <c r="AH750" s="362"/>
      <c r="AI750" s="362"/>
      <c r="AJ750" s="362"/>
      <c r="AK750" s="362"/>
    </row>
    <row r="751" spans="1:37" ht="12.75" customHeight="1" x14ac:dyDescent="0.25">
      <c r="A751" s="362"/>
      <c r="B751" s="468"/>
      <c r="C751" s="362"/>
      <c r="D751" s="362"/>
      <c r="E751" s="362"/>
      <c r="F751" s="373"/>
      <c r="G751" s="362"/>
      <c r="H751" s="362"/>
      <c r="I751" s="362"/>
      <c r="J751" s="362"/>
      <c r="K751" s="362"/>
      <c r="L751" s="362"/>
      <c r="M751" s="362"/>
      <c r="N751" s="362"/>
      <c r="O751" s="362"/>
      <c r="P751" s="362"/>
      <c r="Q751" s="362"/>
      <c r="R751" s="362"/>
      <c r="S751" s="362"/>
      <c r="T751" s="493"/>
      <c r="U751" s="362"/>
      <c r="V751" s="362"/>
      <c r="W751" s="362"/>
      <c r="X751" s="362"/>
      <c r="Y751" s="362"/>
      <c r="Z751" s="362"/>
      <c r="AA751" s="362"/>
      <c r="AB751" s="362"/>
      <c r="AC751" s="362"/>
      <c r="AD751" s="362"/>
      <c r="AE751" s="362"/>
      <c r="AF751" s="362"/>
      <c r="AG751" s="362"/>
      <c r="AH751" s="362"/>
      <c r="AI751" s="362"/>
      <c r="AJ751" s="362"/>
      <c r="AK751" s="362"/>
    </row>
    <row r="752" spans="1:37" ht="12.75" customHeight="1" x14ac:dyDescent="0.25">
      <c r="A752" s="362"/>
      <c r="B752" s="468"/>
      <c r="C752" s="362"/>
      <c r="D752" s="362"/>
      <c r="E752" s="362"/>
      <c r="F752" s="373"/>
      <c r="G752" s="362"/>
      <c r="H752" s="362"/>
      <c r="I752" s="362"/>
      <c r="J752" s="362"/>
      <c r="K752" s="362"/>
      <c r="L752" s="362"/>
      <c r="M752" s="362"/>
      <c r="N752" s="362"/>
      <c r="O752" s="362"/>
      <c r="P752" s="362"/>
      <c r="Q752" s="362"/>
      <c r="R752" s="362"/>
      <c r="S752" s="362"/>
      <c r="T752" s="493"/>
      <c r="U752" s="362"/>
      <c r="V752" s="362"/>
      <c r="W752" s="362"/>
      <c r="X752" s="362"/>
      <c r="Y752" s="362"/>
      <c r="Z752" s="362"/>
      <c r="AA752" s="362"/>
      <c r="AB752" s="362"/>
      <c r="AC752" s="362"/>
      <c r="AD752" s="362"/>
      <c r="AE752" s="362"/>
      <c r="AF752" s="362"/>
      <c r="AG752" s="362"/>
      <c r="AH752" s="362"/>
      <c r="AI752" s="362"/>
      <c r="AJ752" s="362"/>
      <c r="AK752" s="362"/>
    </row>
    <row r="753" spans="1:37" ht="12.75" customHeight="1" x14ac:dyDescent="0.25">
      <c r="A753" s="362"/>
      <c r="B753" s="468"/>
      <c r="C753" s="362"/>
      <c r="D753" s="362"/>
      <c r="E753" s="362"/>
      <c r="F753" s="373"/>
      <c r="G753" s="362"/>
      <c r="H753" s="362"/>
      <c r="I753" s="362"/>
      <c r="J753" s="362"/>
      <c r="K753" s="362"/>
      <c r="L753" s="362"/>
      <c r="M753" s="362"/>
      <c r="N753" s="362"/>
      <c r="O753" s="362"/>
      <c r="P753" s="362"/>
      <c r="Q753" s="362"/>
      <c r="R753" s="362"/>
      <c r="S753" s="362"/>
      <c r="T753" s="493"/>
      <c r="U753" s="362"/>
      <c r="V753" s="362"/>
      <c r="W753" s="362"/>
      <c r="X753" s="362"/>
      <c r="Y753" s="362"/>
      <c r="Z753" s="362"/>
      <c r="AA753" s="362"/>
      <c r="AB753" s="362"/>
      <c r="AC753" s="362"/>
      <c r="AD753" s="362"/>
      <c r="AE753" s="362"/>
      <c r="AF753" s="362"/>
      <c r="AG753" s="362"/>
      <c r="AH753" s="362"/>
      <c r="AI753" s="362"/>
      <c r="AJ753" s="362"/>
      <c r="AK753" s="362"/>
    </row>
    <row r="754" spans="1:37" ht="12.75" customHeight="1" x14ac:dyDescent="0.25">
      <c r="A754" s="362"/>
      <c r="B754" s="468"/>
      <c r="C754" s="362"/>
      <c r="D754" s="362"/>
      <c r="E754" s="362"/>
      <c r="F754" s="373"/>
      <c r="G754" s="362"/>
      <c r="H754" s="362"/>
      <c r="I754" s="362"/>
      <c r="J754" s="362"/>
      <c r="K754" s="362"/>
      <c r="L754" s="362"/>
      <c r="M754" s="362"/>
      <c r="N754" s="362"/>
      <c r="O754" s="362"/>
      <c r="P754" s="362"/>
      <c r="Q754" s="362"/>
      <c r="R754" s="362"/>
      <c r="S754" s="362"/>
      <c r="T754" s="493"/>
      <c r="U754" s="362"/>
      <c r="V754" s="362"/>
      <c r="W754" s="362"/>
      <c r="X754" s="362"/>
      <c r="Y754" s="362"/>
      <c r="Z754" s="362"/>
      <c r="AA754" s="362"/>
      <c r="AB754" s="362"/>
      <c r="AC754" s="362"/>
      <c r="AD754" s="362"/>
      <c r="AE754" s="362"/>
      <c r="AF754" s="362"/>
      <c r="AG754" s="362"/>
      <c r="AH754" s="362"/>
      <c r="AI754" s="362"/>
      <c r="AJ754" s="362"/>
      <c r="AK754" s="362"/>
    </row>
    <row r="755" spans="1:37" ht="12.75" customHeight="1" x14ac:dyDescent="0.25">
      <c r="A755" s="362"/>
      <c r="B755" s="468"/>
      <c r="C755" s="362"/>
      <c r="D755" s="362"/>
      <c r="E755" s="362"/>
      <c r="F755" s="373"/>
      <c r="G755" s="362"/>
      <c r="H755" s="362"/>
      <c r="I755" s="362"/>
      <c r="J755" s="362"/>
      <c r="K755" s="362"/>
      <c r="L755" s="362"/>
      <c r="M755" s="362"/>
      <c r="N755" s="362"/>
      <c r="O755" s="362"/>
      <c r="P755" s="362"/>
      <c r="Q755" s="362"/>
      <c r="R755" s="362"/>
      <c r="S755" s="362"/>
      <c r="T755" s="493"/>
      <c r="U755" s="362"/>
      <c r="V755" s="362"/>
      <c r="W755" s="362"/>
      <c r="X755" s="362"/>
      <c r="Y755" s="362"/>
      <c r="Z755" s="362"/>
      <c r="AA755" s="362"/>
      <c r="AB755" s="362"/>
      <c r="AC755" s="362"/>
      <c r="AD755" s="362"/>
      <c r="AE755" s="362"/>
      <c r="AF755" s="362"/>
      <c r="AG755" s="362"/>
      <c r="AH755" s="362"/>
      <c r="AI755" s="362"/>
      <c r="AJ755" s="362"/>
      <c r="AK755" s="362"/>
    </row>
    <row r="756" spans="1:37" ht="12.75" customHeight="1" x14ac:dyDescent="0.25">
      <c r="A756" s="362"/>
      <c r="B756" s="468"/>
      <c r="C756" s="362"/>
      <c r="D756" s="362"/>
      <c r="E756" s="362"/>
      <c r="F756" s="373"/>
      <c r="G756" s="362"/>
      <c r="H756" s="362"/>
      <c r="I756" s="362"/>
      <c r="J756" s="362"/>
      <c r="K756" s="362"/>
      <c r="L756" s="362"/>
      <c r="M756" s="362"/>
      <c r="N756" s="362"/>
      <c r="O756" s="362"/>
      <c r="P756" s="362"/>
      <c r="Q756" s="362"/>
      <c r="R756" s="362"/>
      <c r="S756" s="362"/>
      <c r="T756" s="493"/>
      <c r="U756" s="362"/>
      <c r="V756" s="362"/>
      <c r="W756" s="362"/>
      <c r="X756" s="362"/>
      <c r="Y756" s="362"/>
      <c r="Z756" s="362"/>
      <c r="AA756" s="362"/>
      <c r="AB756" s="362"/>
      <c r="AC756" s="362"/>
      <c r="AD756" s="362"/>
      <c r="AE756" s="362"/>
      <c r="AF756" s="362"/>
      <c r="AG756" s="362"/>
      <c r="AH756" s="362"/>
      <c r="AI756" s="362"/>
      <c r="AJ756" s="362"/>
      <c r="AK756" s="362"/>
    </row>
    <row r="757" spans="1:37" ht="12.75" customHeight="1" x14ac:dyDescent="0.25">
      <c r="A757" s="362"/>
      <c r="B757" s="468"/>
      <c r="C757" s="362"/>
      <c r="D757" s="362"/>
      <c r="E757" s="362"/>
      <c r="F757" s="373"/>
      <c r="G757" s="362"/>
      <c r="H757" s="362"/>
      <c r="I757" s="362"/>
      <c r="J757" s="362"/>
      <c r="K757" s="362"/>
      <c r="L757" s="362"/>
      <c r="M757" s="362"/>
      <c r="N757" s="362"/>
      <c r="O757" s="362"/>
      <c r="P757" s="362"/>
      <c r="Q757" s="362"/>
      <c r="R757" s="362"/>
      <c r="S757" s="362"/>
      <c r="T757" s="493"/>
      <c r="U757" s="362"/>
      <c r="V757" s="362"/>
      <c r="W757" s="362"/>
      <c r="X757" s="362"/>
      <c r="Y757" s="362"/>
      <c r="Z757" s="362"/>
      <c r="AA757" s="362"/>
      <c r="AB757" s="362"/>
      <c r="AC757" s="362"/>
      <c r="AD757" s="362"/>
      <c r="AE757" s="362"/>
      <c r="AF757" s="362"/>
      <c r="AG757" s="362"/>
      <c r="AH757" s="362"/>
      <c r="AI757" s="362"/>
      <c r="AJ757" s="362"/>
      <c r="AK757" s="362"/>
    </row>
    <row r="758" spans="1:37" ht="12.75" customHeight="1" x14ac:dyDescent="0.25">
      <c r="A758" s="362"/>
      <c r="B758" s="468"/>
      <c r="C758" s="362"/>
      <c r="D758" s="362"/>
      <c r="E758" s="362"/>
      <c r="F758" s="373"/>
      <c r="G758" s="362"/>
      <c r="H758" s="362"/>
      <c r="I758" s="362"/>
      <c r="J758" s="362"/>
      <c r="K758" s="362"/>
      <c r="L758" s="362"/>
      <c r="M758" s="362"/>
      <c r="N758" s="362"/>
      <c r="O758" s="362"/>
      <c r="P758" s="362"/>
      <c r="Q758" s="362"/>
      <c r="R758" s="362"/>
      <c r="S758" s="362"/>
      <c r="T758" s="493"/>
      <c r="U758" s="362"/>
      <c r="V758" s="362"/>
      <c r="W758" s="362"/>
      <c r="X758" s="362"/>
      <c r="Y758" s="362"/>
      <c r="Z758" s="362"/>
      <c r="AA758" s="362"/>
      <c r="AB758" s="362"/>
      <c r="AC758" s="362"/>
      <c r="AD758" s="362"/>
      <c r="AE758" s="362"/>
      <c r="AF758" s="362"/>
      <c r="AG758" s="362"/>
      <c r="AH758" s="362"/>
      <c r="AI758" s="362"/>
      <c r="AJ758" s="362"/>
      <c r="AK758" s="362"/>
    </row>
    <row r="759" spans="1:37" ht="12.75" customHeight="1" x14ac:dyDescent="0.25">
      <c r="A759" s="362"/>
      <c r="B759" s="468"/>
      <c r="C759" s="362"/>
      <c r="D759" s="362"/>
      <c r="E759" s="362"/>
      <c r="F759" s="373"/>
      <c r="G759" s="362"/>
      <c r="H759" s="362"/>
      <c r="I759" s="362"/>
      <c r="J759" s="362"/>
      <c r="K759" s="362"/>
      <c r="L759" s="362"/>
      <c r="M759" s="362"/>
      <c r="N759" s="362"/>
      <c r="O759" s="362"/>
      <c r="P759" s="362"/>
      <c r="Q759" s="362"/>
      <c r="R759" s="362"/>
      <c r="S759" s="362"/>
      <c r="T759" s="493"/>
      <c r="U759" s="362"/>
      <c r="V759" s="362"/>
      <c r="W759" s="362"/>
      <c r="X759" s="362"/>
      <c r="Y759" s="362"/>
      <c r="Z759" s="362"/>
      <c r="AA759" s="362"/>
      <c r="AB759" s="362"/>
      <c r="AC759" s="362"/>
      <c r="AD759" s="362"/>
      <c r="AE759" s="362"/>
      <c r="AF759" s="362"/>
      <c r="AG759" s="362"/>
      <c r="AH759" s="362"/>
      <c r="AI759" s="362"/>
      <c r="AJ759" s="362"/>
      <c r="AK759" s="362"/>
    </row>
    <row r="760" spans="1:37" ht="12.75" customHeight="1" x14ac:dyDescent="0.25">
      <c r="A760" s="362"/>
      <c r="B760" s="468"/>
      <c r="C760" s="362"/>
      <c r="D760" s="362"/>
      <c r="E760" s="362"/>
      <c r="F760" s="373"/>
      <c r="G760" s="362"/>
      <c r="H760" s="362"/>
      <c r="I760" s="362"/>
      <c r="J760" s="362"/>
      <c r="K760" s="362"/>
      <c r="L760" s="362"/>
      <c r="M760" s="362"/>
      <c r="N760" s="362"/>
      <c r="O760" s="362"/>
      <c r="P760" s="362"/>
      <c r="Q760" s="362"/>
      <c r="R760" s="362"/>
      <c r="S760" s="362"/>
      <c r="T760" s="493"/>
      <c r="U760" s="362"/>
      <c r="V760" s="362"/>
      <c r="W760" s="362"/>
      <c r="X760" s="362"/>
      <c r="Y760" s="362"/>
      <c r="Z760" s="362"/>
      <c r="AA760" s="362"/>
      <c r="AB760" s="362"/>
      <c r="AC760" s="362"/>
      <c r="AD760" s="362"/>
      <c r="AE760" s="362"/>
      <c r="AF760" s="362"/>
      <c r="AG760" s="362"/>
      <c r="AH760" s="362"/>
      <c r="AI760" s="362"/>
      <c r="AJ760" s="362"/>
      <c r="AK760" s="362"/>
    </row>
    <row r="761" spans="1:37" ht="12.75" customHeight="1" x14ac:dyDescent="0.25">
      <c r="A761" s="362"/>
      <c r="B761" s="468"/>
      <c r="C761" s="362"/>
      <c r="D761" s="362"/>
      <c r="E761" s="362"/>
      <c r="F761" s="373"/>
      <c r="G761" s="362"/>
      <c r="H761" s="362"/>
      <c r="I761" s="362"/>
      <c r="J761" s="362"/>
      <c r="K761" s="362"/>
      <c r="L761" s="362"/>
      <c r="M761" s="362"/>
      <c r="N761" s="362"/>
      <c r="O761" s="362"/>
      <c r="P761" s="362"/>
      <c r="Q761" s="362"/>
      <c r="R761" s="362"/>
      <c r="S761" s="362"/>
      <c r="T761" s="493"/>
      <c r="U761" s="362"/>
      <c r="V761" s="362"/>
      <c r="W761" s="362"/>
      <c r="X761" s="362"/>
      <c r="Y761" s="362"/>
      <c r="Z761" s="362"/>
      <c r="AA761" s="362"/>
      <c r="AB761" s="362"/>
      <c r="AC761" s="362"/>
      <c r="AD761" s="362"/>
      <c r="AE761" s="362"/>
      <c r="AF761" s="362"/>
      <c r="AG761" s="362"/>
      <c r="AH761" s="362"/>
      <c r="AI761" s="362"/>
      <c r="AJ761" s="362"/>
      <c r="AK761" s="362"/>
    </row>
    <row r="762" spans="1:37" ht="12.75" customHeight="1" x14ac:dyDescent="0.25">
      <c r="A762" s="362"/>
      <c r="B762" s="468"/>
      <c r="C762" s="362"/>
      <c r="D762" s="362"/>
      <c r="E762" s="362"/>
      <c r="F762" s="373"/>
      <c r="G762" s="362"/>
      <c r="H762" s="362"/>
      <c r="I762" s="362"/>
      <c r="J762" s="362"/>
      <c r="K762" s="362"/>
      <c r="L762" s="362"/>
      <c r="M762" s="362"/>
      <c r="N762" s="362"/>
      <c r="O762" s="362"/>
      <c r="P762" s="362"/>
      <c r="Q762" s="362"/>
      <c r="R762" s="362"/>
      <c r="S762" s="362"/>
      <c r="T762" s="493"/>
      <c r="U762" s="362"/>
      <c r="V762" s="362"/>
      <c r="W762" s="362"/>
      <c r="X762" s="362"/>
      <c r="Y762" s="362"/>
      <c r="Z762" s="362"/>
      <c r="AA762" s="362"/>
      <c r="AB762" s="362"/>
      <c r="AC762" s="362"/>
      <c r="AD762" s="362"/>
      <c r="AE762" s="362"/>
      <c r="AF762" s="362"/>
      <c r="AG762" s="362"/>
      <c r="AH762" s="362"/>
      <c r="AI762" s="362"/>
      <c r="AJ762" s="362"/>
      <c r="AK762" s="362"/>
    </row>
    <row r="763" spans="1:37" ht="12.75" customHeight="1" x14ac:dyDescent="0.25">
      <c r="A763" s="362"/>
      <c r="B763" s="468"/>
      <c r="C763" s="362"/>
      <c r="D763" s="362"/>
      <c r="E763" s="362"/>
      <c r="F763" s="373"/>
      <c r="G763" s="362"/>
      <c r="H763" s="362"/>
      <c r="I763" s="362"/>
      <c r="J763" s="362"/>
      <c r="K763" s="362"/>
      <c r="L763" s="362"/>
      <c r="M763" s="362"/>
      <c r="N763" s="362"/>
      <c r="O763" s="362"/>
      <c r="P763" s="362"/>
      <c r="Q763" s="362"/>
      <c r="R763" s="362"/>
      <c r="S763" s="362"/>
      <c r="T763" s="493"/>
      <c r="U763" s="362"/>
      <c r="V763" s="362"/>
      <c r="W763" s="362"/>
      <c r="X763" s="362"/>
      <c r="Y763" s="362"/>
      <c r="Z763" s="362"/>
      <c r="AA763" s="362"/>
      <c r="AB763" s="362"/>
      <c r="AC763" s="362"/>
      <c r="AD763" s="362"/>
      <c r="AE763" s="362"/>
      <c r="AF763" s="362"/>
      <c r="AG763" s="362"/>
      <c r="AH763" s="362"/>
      <c r="AI763" s="362"/>
      <c r="AJ763" s="362"/>
      <c r="AK763" s="362"/>
    </row>
    <row r="764" spans="1:37" ht="12.75" customHeight="1" x14ac:dyDescent="0.25">
      <c r="A764" s="362"/>
      <c r="B764" s="468"/>
      <c r="C764" s="362"/>
      <c r="D764" s="362"/>
      <c r="E764" s="362"/>
      <c r="F764" s="373"/>
      <c r="G764" s="362"/>
      <c r="H764" s="362"/>
      <c r="I764" s="362"/>
      <c r="J764" s="362"/>
      <c r="K764" s="362"/>
      <c r="L764" s="362"/>
      <c r="M764" s="362"/>
      <c r="N764" s="362"/>
      <c r="O764" s="362"/>
      <c r="P764" s="362"/>
      <c r="Q764" s="362"/>
      <c r="R764" s="362"/>
      <c r="S764" s="362"/>
      <c r="T764" s="493"/>
      <c r="U764" s="362"/>
      <c r="V764" s="362"/>
      <c r="W764" s="362"/>
      <c r="X764" s="362"/>
      <c r="Y764" s="362"/>
      <c r="Z764" s="362"/>
      <c r="AA764" s="362"/>
      <c r="AB764" s="362"/>
      <c r="AC764" s="362"/>
      <c r="AD764" s="362"/>
      <c r="AE764" s="362"/>
      <c r="AF764" s="362"/>
      <c r="AG764" s="362"/>
      <c r="AH764" s="362"/>
      <c r="AI764" s="362"/>
      <c r="AJ764" s="362"/>
      <c r="AK764" s="362"/>
    </row>
    <row r="765" spans="1:37" ht="12.75" customHeight="1" x14ac:dyDescent="0.25">
      <c r="A765" s="362"/>
      <c r="B765" s="468"/>
      <c r="C765" s="362"/>
      <c r="D765" s="362"/>
      <c r="E765" s="362"/>
      <c r="F765" s="373"/>
      <c r="G765" s="362"/>
      <c r="H765" s="362"/>
      <c r="I765" s="362"/>
      <c r="J765" s="362"/>
      <c r="K765" s="362"/>
      <c r="L765" s="362"/>
      <c r="M765" s="362"/>
      <c r="N765" s="362"/>
      <c r="O765" s="362"/>
      <c r="P765" s="362"/>
      <c r="Q765" s="362"/>
      <c r="R765" s="362"/>
      <c r="S765" s="362"/>
      <c r="T765" s="493"/>
      <c r="U765" s="362"/>
      <c r="V765" s="362"/>
      <c r="W765" s="362"/>
      <c r="X765" s="362"/>
      <c r="Y765" s="362"/>
      <c r="Z765" s="362"/>
      <c r="AA765" s="362"/>
      <c r="AB765" s="362"/>
      <c r="AC765" s="362"/>
      <c r="AD765" s="362"/>
      <c r="AE765" s="362"/>
      <c r="AF765" s="362"/>
      <c r="AG765" s="362"/>
      <c r="AH765" s="362"/>
      <c r="AI765" s="362"/>
      <c r="AJ765" s="362"/>
      <c r="AK765" s="362"/>
    </row>
    <row r="766" spans="1:37" ht="12.75" customHeight="1" x14ac:dyDescent="0.25">
      <c r="A766" s="362"/>
      <c r="B766" s="468"/>
      <c r="C766" s="362"/>
      <c r="D766" s="362"/>
      <c r="E766" s="362"/>
      <c r="F766" s="373"/>
      <c r="G766" s="362"/>
      <c r="H766" s="362"/>
      <c r="I766" s="362"/>
      <c r="J766" s="362"/>
      <c r="K766" s="362"/>
      <c r="L766" s="362"/>
      <c r="M766" s="362"/>
      <c r="N766" s="362"/>
      <c r="O766" s="362"/>
      <c r="P766" s="362"/>
      <c r="Q766" s="362"/>
      <c r="R766" s="362"/>
      <c r="S766" s="362"/>
      <c r="T766" s="493"/>
      <c r="U766" s="362"/>
      <c r="V766" s="362"/>
      <c r="W766" s="362"/>
      <c r="X766" s="362"/>
      <c r="Y766" s="362"/>
      <c r="Z766" s="362"/>
      <c r="AA766" s="362"/>
      <c r="AB766" s="362"/>
      <c r="AC766" s="362"/>
      <c r="AD766" s="362"/>
      <c r="AE766" s="362"/>
      <c r="AF766" s="362"/>
      <c r="AG766" s="362"/>
      <c r="AH766" s="362"/>
      <c r="AI766" s="362"/>
      <c r="AJ766" s="362"/>
      <c r="AK766" s="362"/>
    </row>
    <row r="767" spans="1:37" ht="12.75" customHeight="1" x14ac:dyDescent="0.25">
      <c r="A767" s="362"/>
      <c r="B767" s="468"/>
      <c r="C767" s="362"/>
      <c r="D767" s="362"/>
      <c r="E767" s="362"/>
      <c r="F767" s="373"/>
      <c r="G767" s="362"/>
      <c r="H767" s="362"/>
      <c r="I767" s="362"/>
      <c r="J767" s="362"/>
      <c r="K767" s="362"/>
      <c r="L767" s="362"/>
      <c r="M767" s="362"/>
      <c r="N767" s="362"/>
      <c r="O767" s="362"/>
      <c r="P767" s="362"/>
      <c r="Q767" s="362"/>
      <c r="R767" s="362"/>
      <c r="S767" s="362"/>
      <c r="T767" s="493"/>
      <c r="U767" s="362"/>
      <c r="V767" s="362"/>
      <c r="W767" s="362"/>
      <c r="X767" s="362"/>
      <c r="Y767" s="362"/>
      <c r="Z767" s="362"/>
      <c r="AA767" s="362"/>
      <c r="AB767" s="362"/>
      <c r="AC767" s="362"/>
      <c r="AD767" s="362"/>
      <c r="AE767" s="362"/>
      <c r="AF767" s="362"/>
      <c r="AG767" s="362"/>
      <c r="AH767" s="362"/>
      <c r="AI767" s="362"/>
      <c r="AJ767" s="362"/>
      <c r="AK767" s="362"/>
    </row>
    <row r="768" spans="1:37" ht="12.75" customHeight="1" x14ac:dyDescent="0.25">
      <c r="A768" s="362"/>
      <c r="B768" s="468"/>
      <c r="C768" s="362"/>
      <c r="D768" s="362"/>
      <c r="E768" s="362"/>
      <c r="F768" s="373"/>
      <c r="G768" s="362"/>
      <c r="H768" s="362"/>
      <c r="I768" s="362"/>
      <c r="J768" s="362"/>
      <c r="K768" s="362"/>
      <c r="L768" s="362"/>
      <c r="M768" s="362"/>
      <c r="N768" s="362"/>
      <c r="O768" s="362"/>
      <c r="P768" s="362"/>
      <c r="Q768" s="362"/>
      <c r="R768" s="362"/>
      <c r="S768" s="362"/>
      <c r="T768" s="493"/>
      <c r="U768" s="362"/>
      <c r="V768" s="362"/>
      <c r="W768" s="362"/>
      <c r="X768" s="362"/>
      <c r="Y768" s="362"/>
      <c r="Z768" s="362"/>
      <c r="AA768" s="362"/>
      <c r="AB768" s="362"/>
      <c r="AC768" s="362"/>
      <c r="AD768" s="362"/>
      <c r="AE768" s="362"/>
      <c r="AF768" s="362"/>
      <c r="AG768" s="362"/>
      <c r="AH768" s="362"/>
      <c r="AI768" s="362"/>
      <c r="AJ768" s="362"/>
      <c r="AK768" s="362"/>
    </row>
    <row r="769" spans="1:37" ht="12.75" customHeight="1" x14ac:dyDescent="0.25">
      <c r="A769" s="362"/>
      <c r="B769" s="468"/>
      <c r="C769" s="362"/>
      <c r="D769" s="362"/>
      <c r="E769" s="362"/>
      <c r="F769" s="373"/>
      <c r="G769" s="362"/>
      <c r="H769" s="362"/>
      <c r="I769" s="362"/>
      <c r="J769" s="362"/>
      <c r="K769" s="362"/>
      <c r="L769" s="362"/>
      <c r="M769" s="362"/>
      <c r="N769" s="362"/>
      <c r="O769" s="362"/>
      <c r="P769" s="362"/>
      <c r="Q769" s="362"/>
      <c r="R769" s="362"/>
      <c r="S769" s="362"/>
      <c r="T769" s="493"/>
      <c r="U769" s="362"/>
      <c r="V769" s="362"/>
      <c r="W769" s="362"/>
      <c r="X769" s="362"/>
      <c r="Y769" s="362"/>
      <c r="Z769" s="362"/>
      <c r="AA769" s="362"/>
      <c r="AB769" s="362"/>
      <c r="AC769" s="362"/>
      <c r="AD769" s="362"/>
      <c r="AE769" s="362"/>
      <c r="AF769" s="362"/>
      <c r="AG769" s="362"/>
      <c r="AH769" s="362"/>
      <c r="AI769" s="362"/>
      <c r="AJ769" s="362"/>
      <c r="AK769" s="362"/>
    </row>
    <row r="770" spans="1:37" ht="12.75" customHeight="1" x14ac:dyDescent="0.25">
      <c r="A770" s="362"/>
      <c r="B770" s="468"/>
      <c r="C770" s="362"/>
      <c r="D770" s="362"/>
      <c r="E770" s="362"/>
      <c r="F770" s="373"/>
      <c r="G770" s="362"/>
      <c r="H770" s="362"/>
      <c r="I770" s="362"/>
      <c r="J770" s="362"/>
      <c r="K770" s="362"/>
      <c r="L770" s="362"/>
      <c r="M770" s="362"/>
      <c r="N770" s="362"/>
      <c r="O770" s="362"/>
      <c r="P770" s="362"/>
      <c r="Q770" s="362"/>
      <c r="R770" s="362"/>
      <c r="S770" s="362"/>
      <c r="T770" s="493"/>
      <c r="U770" s="362"/>
      <c r="V770" s="362"/>
      <c r="W770" s="362"/>
      <c r="X770" s="362"/>
      <c r="Y770" s="362"/>
      <c r="Z770" s="362"/>
      <c r="AA770" s="362"/>
      <c r="AB770" s="362"/>
      <c r="AC770" s="362"/>
      <c r="AD770" s="362"/>
      <c r="AE770" s="362"/>
      <c r="AF770" s="362"/>
      <c r="AG770" s="362"/>
      <c r="AH770" s="362"/>
      <c r="AI770" s="362"/>
      <c r="AJ770" s="362"/>
      <c r="AK770" s="362"/>
    </row>
    <row r="771" spans="1:37" ht="12.75" customHeight="1" x14ac:dyDescent="0.25">
      <c r="A771" s="362"/>
      <c r="B771" s="468"/>
      <c r="C771" s="362"/>
      <c r="D771" s="362"/>
      <c r="E771" s="362"/>
      <c r="F771" s="373"/>
      <c r="G771" s="362"/>
      <c r="H771" s="362"/>
      <c r="I771" s="362"/>
      <c r="J771" s="362"/>
      <c r="K771" s="362"/>
      <c r="L771" s="362"/>
      <c r="M771" s="362"/>
      <c r="N771" s="362"/>
      <c r="O771" s="362"/>
      <c r="P771" s="362"/>
      <c r="Q771" s="362"/>
      <c r="R771" s="362"/>
      <c r="S771" s="362"/>
      <c r="T771" s="493"/>
      <c r="U771" s="362"/>
      <c r="V771" s="362"/>
      <c r="W771" s="362"/>
      <c r="X771" s="362"/>
      <c r="Y771" s="362"/>
      <c r="Z771" s="362"/>
      <c r="AA771" s="362"/>
      <c r="AB771" s="362"/>
      <c r="AC771" s="362"/>
      <c r="AD771" s="362"/>
      <c r="AE771" s="362"/>
      <c r="AF771" s="362"/>
      <c r="AG771" s="362"/>
      <c r="AH771" s="362"/>
      <c r="AI771" s="362"/>
      <c r="AJ771" s="362"/>
      <c r="AK771" s="362"/>
    </row>
    <row r="772" spans="1:37" ht="12.75" customHeight="1" x14ac:dyDescent="0.25">
      <c r="A772" s="362"/>
      <c r="B772" s="468"/>
      <c r="C772" s="362"/>
      <c r="D772" s="362"/>
      <c r="E772" s="362"/>
      <c r="F772" s="373"/>
      <c r="G772" s="362"/>
      <c r="H772" s="362"/>
      <c r="I772" s="362"/>
      <c r="J772" s="362"/>
      <c r="K772" s="362"/>
      <c r="L772" s="362"/>
      <c r="M772" s="362"/>
      <c r="N772" s="362"/>
      <c r="O772" s="362"/>
      <c r="P772" s="362"/>
      <c r="Q772" s="362"/>
      <c r="R772" s="362"/>
      <c r="S772" s="362"/>
      <c r="T772" s="493"/>
      <c r="U772" s="362"/>
      <c r="V772" s="362"/>
      <c r="W772" s="362"/>
      <c r="X772" s="362"/>
      <c r="Y772" s="362"/>
      <c r="Z772" s="362"/>
      <c r="AA772" s="362"/>
      <c r="AB772" s="362"/>
      <c r="AC772" s="362"/>
      <c r="AD772" s="362"/>
      <c r="AE772" s="362"/>
      <c r="AF772" s="362"/>
      <c r="AG772" s="362"/>
      <c r="AH772" s="362"/>
      <c r="AI772" s="362"/>
      <c r="AJ772" s="362"/>
      <c r="AK772" s="362"/>
    </row>
    <row r="773" spans="1:37" ht="12.75" customHeight="1" x14ac:dyDescent="0.25">
      <c r="A773" s="362"/>
      <c r="B773" s="468"/>
      <c r="C773" s="362"/>
      <c r="D773" s="362"/>
      <c r="E773" s="362"/>
      <c r="F773" s="373"/>
      <c r="G773" s="362"/>
      <c r="H773" s="362"/>
      <c r="I773" s="362"/>
      <c r="J773" s="362"/>
      <c r="K773" s="362"/>
      <c r="L773" s="362"/>
      <c r="M773" s="362"/>
      <c r="N773" s="362"/>
      <c r="O773" s="362"/>
      <c r="P773" s="362"/>
      <c r="Q773" s="362"/>
      <c r="R773" s="362"/>
      <c r="S773" s="362"/>
      <c r="T773" s="493"/>
      <c r="U773" s="362"/>
      <c r="V773" s="362"/>
      <c r="W773" s="362"/>
      <c r="X773" s="362"/>
      <c r="Y773" s="362"/>
      <c r="Z773" s="362"/>
      <c r="AA773" s="362"/>
      <c r="AB773" s="362"/>
      <c r="AC773" s="362"/>
      <c r="AD773" s="362"/>
      <c r="AE773" s="362"/>
      <c r="AF773" s="362"/>
      <c r="AG773" s="362"/>
      <c r="AH773" s="362"/>
      <c r="AI773" s="362"/>
      <c r="AJ773" s="362"/>
      <c r="AK773" s="362"/>
    </row>
    <row r="774" spans="1:37" ht="12.75" customHeight="1" x14ac:dyDescent="0.25">
      <c r="A774" s="362"/>
      <c r="B774" s="468"/>
      <c r="C774" s="362"/>
      <c r="D774" s="362"/>
      <c r="E774" s="362"/>
      <c r="F774" s="373"/>
      <c r="G774" s="362"/>
      <c r="H774" s="362"/>
      <c r="I774" s="362"/>
      <c r="J774" s="362"/>
      <c r="K774" s="362"/>
      <c r="L774" s="362"/>
      <c r="M774" s="362"/>
      <c r="N774" s="362"/>
      <c r="O774" s="362"/>
      <c r="P774" s="362"/>
      <c r="Q774" s="362"/>
      <c r="R774" s="362"/>
      <c r="S774" s="362"/>
      <c r="T774" s="493"/>
      <c r="U774" s="362"/>
      <c r="V774" s="362"/>
      <c r="W774" s="362"/>
      <c r="X774" s="362"/>
      <c r="Y774" s="362"/>
      <c r="Z774" s="362"/>
      <c r="AA774" s="362"/>
      <c r="AB774" s="362"/>
      <c r="AC774" s="362"/>
      <c r="AD774" s="362"/>
      <c r="AE774" s="362"/>
      <c r="AF774" s="362"/>
      <c r="AG774" s="362"/>
      <c r="AH774" s="362"/>
      <c r="AI774" s="362"/>
      <c r="AJ774" s="362"/>
      <c r="AK774" s="362"/>
    </row>
    <row r="775" spans="1:37" ht="12.75" customHeight="1" x14ac:dyDescent="0.25">
      <c r="A775" s="362"/>
      <c r="B775" s="468"/>
      <c r="C775" s="362"/>
      <c r="D775" s="362"/>
      <c r="E775" s="362"/>
      <c r="F775" s="373"/>
      <c r="G775" s="362"/>
      <c r="H775" s="362"/>
      <c r="I775" s="362"/>
      <c r="J775" s="362"/>
      <c r="K775" s="362"/>
      <c r="L775" s="362"/>
      <c r="M775" s="362"/>
      <c r="N775" s="362"/>
      <c r="O775" s="362"/>
      <c r="P775" s="362"/>
      <c r="Q775" s="362"/>
      <c r="R775" s="362"/>
      <c r="S775" s="362"/>
      <c r="T775" s="493"/>
      <c r="U775" s="362"/>
      <c r="V775" s="362"/>
      <c r="W775" s="362"/>
      <c r="X775" s="362"/>
      <c r="Y775" s="362"/>
      <c r="Z775" s="362"/>
      <c r="AA775" s="362"/>
      <c r="AB775" s="362"/>
      <c r="AC775" s="362"/>
      <c r="AD775" s="362"/>
      <c r="AE775" s="362"/>
      <c r="AF775" s="362"/>
      <c r="AG775" s="362"/>
      <c r="AH775" s="362"/>
      <c r="AI775" s="362"/>
      <c r="AJ775" s="362"/>
      <c r="AK775" s="362"/>
    </row>
    <row r="776" spans="1:37" ht="12.75" customHeight="1" x14ac:dyDescent="0.25">
      <c r="A776" s="362"/>
      <c r="B776" s="468"/>
      <c r="C776" s="362"/>
      <c r="D776" s="362"/>
      <c r="E776" s="362"/>
      <c r="F776" s="373"/>
      <c r="G776" s="362"/>
      <c r="H776" s="362"/>
      <c r="I776" s="362"/>
      <c r="J776" s="362"/>
      <c r="K776" s="362"/>
      <c r="L776" s="362"/>
      <c r="M776" s="362"/>
      <c r="N776" s="362"/>
      <c r="O776" s="362"/>
      <c r="P776" s="362"/>
      <c r="Q776" s="362"/>
      <c r="R776" s="362"/>
      <c r="S776" s="362"/>
      <c r="T776" s="493"/>
      <c r="U776" s="362"/>
      <c r="V776" s="362"/>
      <c r="W776" s="362"/>
      <c r="X776" s="362"/>
      <c r="Y776" s="362"/>
      <c r="Z776" s="362"/>
      <c r="AA776" s="362"/>
      <c r="AB776" s="362"/>
      <c r="AC776" s="362"/>
      <c r="AD776" s="362"/>
      <c r="AE776" s="362"/>
      <c r="AF776" s="362"/>
      <c r="AG776" s="362"/>
      <c r="AH776" s="362"/>
      <c r="AI776" s="362"/>
      <c r="AJ776" s="362"/>
      <c r="AK776" s="362"/>
    </row>
    <row r="777" spans="1:37" ht="12.75" customHeight="1" x14ac:dyDescent="0.25">
      <c r="A777" s="362"/>
      <c r="B777" s="468"/>
      <c r="C777" s="362"/>
      <c r="D777" s="362"/>
      <c r="E777" s="362"/>
      <c r="F777" s="373"/>
      <c r="G777" s="362"/>
      <c r="H777" s="362"/>
      <c r="I777" s="362"/>
      <c r="J777" s="362"/>
      <c r="K777" s="362"/>
      <c r="L777" s="362"/>
      <c r="M777" s="362"/>
      <c r="N777" s="362"/>
      <c r="O777" s="362"/>
      <c r="P777" s="362"/>
      <c r="Q777" s="362"/>
      <c r="R777" s="362"/>
      <c r="S777" s="362"/>
      <c r="T777" s="493"/>
      <c r="U777" s="362"/>
      <c r="V777" s="362"/>
      <c r="W777" s="362"/>
      <c r="X777" s="362"/>
      <c r="Y777" s="362"/>
      <c r="Z777" s="362"/>
      <c r="AA777" s="362"/>
      <c r="AB777" s="362"/>
      <c r="AC777" s="362"/>
      <c r="AD777" s="362"/>
      <c r="AE777" s="362"/>
      <c r="AF777" s="362"/>
      <c r="AG777" s="362"/>
      <c r="AH777" s="362"/>
      <c r="AI777" s="362"/>
      <c r="AJ777" s="362"/>
      <c r="AK777" s="362"/>
    </row>
    <row r="778" spans="1:37" ht="12.75" customHeight="1" x14ac:dyDescent="0.25">
      <c r="A778" s="362"/>
      <c r="B778" s="468"/>
      <c r="C778" s="362"/>
      <c r="D778" s="362"/>
      <c r="E778" s="362"/>
      <c r="F778" s="373"/>
      <c r="G778" s="362"/>
      <c r="H778" s="362"/>
      <c r="I778" s="362"/>
      <c r="J778" s="362"/>
      <c r="K778" s="362"/>
      <c r="L778" s="362"/>
      <c r="M778" s="362"/>
      <c r="N778" s="362"/>
      <c r="O778" s="362"/>
      <c r="P778" s="362"/>
      <c r="Q778" s="362"/>
      <c r="R778" s="362"/>
      <c r="S778" s="362"/>
      <c r="T778" s="493"/>
      <c r="U778" s="362"/>
      <c r="V778" s="362"/>
      <c r="W778" s="362"/>
      <c r="X778" s="362"/>
      <c r="Y778" s="362"/>
      <c r="Z778" s="362"/>
      <c r="AA778" s="362"/>
      <c r="AB778" s="362"/>
      <c r="AC778" s="362"/>
      <c r="AD778" s="362"/>
      <c r="AE778" s="362"/>
      <c r="AF778" s="362"/>
      <c r="AG778" s="362"/>
      <c r="AH778" s="362"/>
      <c r="AI778" s="362"/>
      <c r="AJ778" s="362"/>
      <c r="AK778" s="362"/>
    </row>
    <row r="779" spans="1:37" ht="12.75" customHeight="1" x14ac:dyDescent="0.25">
      <c r="A779" s="362"/>
      <c r="B779" s="468"/>
      <c r="C779" s="362"/>
      <c r="D779" s="362"/>
      <c r="E779" s="362"/>
      <c r="F779" s="373"/>
      <c r="G779" s="362"/>
      <c r="H779" s="362"/>
      <c r="I779" s="362"/>
      <c r="J779" s="362"/>
      <c r="K779" s="362"/>
      <c r="L779" s="362"/>
      <c r="M779" s="362"/>
      <c r="N779" s="362"/>
      <c r="O779" s="362"/>
      <c r="P779" s="362"/>
      <c r="Q779" s="362"/>
      <c r="R779" s="362"/>
      <c r="S779" s="362"/>
      <c r="T779" s="493"/>
      <c r="U779" s="362"/>
      <c r="V779" s="362"/>
      <c r="W779" s="362"/>
      <c r="X779" s="362"/>
      <c r="Y779" s="362"/>
      <c r="Z779" s="362"/>
      <c r="AA779" s="362"/>
      <c r="AB779" s="362"/>
      <c r="AC779" s="362"/>
      <c r="AD779" s="362"/>
      <c r="AE779" s="362"/>
      <c r="AF779" s="362"/>
      <c r="AG779" s="362"/>
      <c r="AH779" s="362"/>
      <c r="AI779" s="362"/>
      <c r="AJ779" s="362"/>
      <c r="AK779" s="362"/>
    </row>
    <row r="780" spans="1:37" ht="12.75" customHeight="1" x14ac:dyDescent="0.25">
      <c r="A780" s="362"/>
      <c r="B780" s="468"/>
      <c r="C780" s="362"/>
      <c r="D780" s="362"/>
      <c r="E780" s="362"/>
      <c r="F780" s="373"/>
      <c r="G780" s="362"/>
      <c r="H780" s="362"/>
      <c r="I780" s="362"/>
      <c r="J780" s="362"/>
      <c r="K780" s="362"/>
      <c r="L780" s="362"/>
      <c r="M780" s="362"/>
      <c r="N780" s="362"/>
      <c r="O780" s="362"/>
      <c r="P780" s="362"/>
      <c r="Q780" s="362"/>
      <c r="R780" s="362"/>
      <c r="S780" s="362"/>
      <c r="T780" s="493"/>
      <c r="U780" s="362"/>
      <c r="V780" s="362"/>
      <c r="W780" s="362"/>
      <c r="X780" s="362"/>
      <c r="Y780" s="362"/>
      <c r="Z780" s="362"/>
      <c r="AA780" s="362"/>
      <c r="AB780" s="362"/>
      <c r="AC780" s="362"/>
      <c r="AD780" s="362"/>
      <c r="AE780" s="362"/>
      <c r="AF780" s="362"/>
      <c r="AG780" s="362"/>
      <c r="AH780" s="362"/>
      <c r="AI780" s="362"/>
      <c r="AJ780" s="362"/>
      <c r="AK780" s="362"/>
    </row>
    <row r="781" spans="1:37" ht="12.75" customHeight="1" x14ac:dyDescent="0.25">
      <c r="A781" s="362"/>
      <c r="B781" s="468"/>
      <c r="C781" s="362"/>
      <c r="D781" s="362"/>
      <c r="E781" s="362"/>
      <c r="F781" s="373"/>
      <c r="G781" s="362"/>
      <c r="H781" s="362"/>
      <c r="I781" s="362"/>
      <c r="J781" s="362"/>
      <c r="K781" s="362"/>
      <c r="L781" s="362"/>
      <c r="M781" s="362"/>
      <c r="N781" s="362"/>
      <c r="O781" s="362"/>
      <c r="P781" s="362"/>
      <c r="Q781" s="362"/>
      <c r="R781" s="362"/>
      <c r="S781" s="362"/>
      <c r="T781" s="493"/>
      <c r="U781" s="362"/>
      <c r="V781" s="362"/>
      <c r="W781" s="362"/>
      <c r="X781" s="362"/>
      <c r="Y781" s="362"/>
      <c r="Z781" s="362"/>
      <c r="AA781" s="362"/>
      <c r="AB781" s="362"/>
      <c r="AC781" s="362"/>
      <c r="AD781" s="362"/>
      <c r="AE781" s="362"/>
      <c r="AF781" s="362"/>
      <c r="AG781" s="362"/>
      <c r="AH781" s="362"/>
      <c r="AI781" s="362"/>
      <c r="AJ781" s="362"/>
      <c r="AK781" s="362"/>
    </row>
    <row r="782" spans="1:37" ht="12.75" customHeight="1" x14ac:dyDescent="0.25">
      <c r="A782" s="362"/>
      <c r="B782" s="468"/>
      <c r="C782" s="362"/>
      <c r="D782" s="362"/>
      <c r="E782" s="362"/>
      <c r="F782" s="373"/>
      <c r="G782" s="362"/>
      <c r="H782" s="362"/>
      <c r="I782" s="362"/>
      <c r="J782" s="362"/>
      <c r="K782" s="362"/>
      <c r="L782" s="362"/>
      <c r="M782" s="362"/>
      <c r="N782" s="362"/>
      <c r="O782" s="362"/>
      <c r="P782" s="362"/>
      <c r="Q782" s="362"/>
      <c r="R782" s="362"/>
      <c r="S782" s="362"/>
      <c r="T782" s="493"/>
      <c r="U782" s="362"/>
      <c r="V782" s="362"/>
      <c r="W782" s="362"/>
      <c r="X782" s="362"/>
      <c r="Y782" s="362"/>
      <c r="Z782" s="362"/>
      <c r="AA782" s="362"/>
      <c r="AB782" s="362"/>
      <c r="AC782" s="362"/>
      <c r="AD782" s="362"/>
      <c r="AE782" s="362"/>
      <c r="AF782" s="362"/>
      <c r="AG782" s="362"/>
      <c r="AH782" s="362"/>
      <c r="AI782" s="362"/>
      <c r="AJ782" s="362"/>
      <c r="AK782" s="362"/>
    </row>
    <row r="783" spans="1:37" ht="12.75" customHeight="1" x14ac:dyDescent="0.25">
      <c r="A783" s="362"/>
      <c r="B783" s="468"/>
      <c r="C783" s="362"/>
      <c r="D783" s="362"/>
      <c r="E783" s="362"/>
      <c r="F783" s="373"/>
      <c r="G783" s="362"/>
      <c r="H783" s="362"/>
      <c r="I783" s="362"/>
      <c r="J783" s="362"/>
      <c r="K783" s="362"/>
      <c r="L783" s="362"/>
      <c r="M783" s="362"/>
      <c r="N783" s="362"/>
      <c r="O783" s="362"/>
      <c r="P783" s="362"/>
      <c r="Q783" s="362"/>
      <c r="R783" s="362"/>
      <c r="S783" s="362"/>
      <c r="T783" s="493"/>
      <c r="U783" s="362"/>
      <c r="V783" s="362"/>
      <c r="W783" s="362"/>
      <c r="X783" s="362"/>
      <c r="Y783" s="362"/>
      <c r="Z783" s="362"/>
      <c r="AA783" s="362"/>
      <c r="AB783" s="362"/>
      <c r="AC783" s="362"/>
      <c r="AD783" s="362"/>
      <c r="AE783" s="362"/>
      <c r="AF783" s="362"/>
      <c r="AG783" s="362"/>
      <c r="AH783" s="362"/>
      <c r="AI783" s="362"/>
      <c r="AJ783" s="362"/>
      <c r="AK783" s="362"/>
    </row>
    <row r="784" spans="1:37" ht="12.75" customHeight="1" x14ac:dyDescent="0.25">
      <c r="A784" s="362"/>
      <c r="B784" s="468"/>
      <c r="C784" s="362"/>
      <c r="D784" s="362"/>
      <c r="E784" s="362"/>
      <c r="F784" s="373"/>
      <c r="G784" s="362"/>
      <c r="H784" s="362"/>
      <c r="I784" s="362"/>
      <c r="J784" s="362"/>
      <c r="K784" s="362"/>
      <c r="L784" s="362"/>
      <c r="M784" s="362"/>
      <c r="N784" s="362"/>
      <c r="O784" s="362"/>
      <c r="P784" s="362"/>
      <c r="Q784" s="362"/>
      <c r="R784" s="362"/>
      <c r="S784" s="362"/>
      <c r="T784" s="493"/>
      <c r="U784" s="362"/>
      <c r="V784" s="362"/>
      <c r="W784" s="362"/>
      <c r="X784" s="362"/>
      <c r="Y784" s="362"/>
      <c r="Z784" s="362"/>
      <c r="AA784" s="362"/>
      <c r="AB784" s="362"/>
      <c r="AC784" s="362"/>
      <c r="AD784" s="362"/>
      <c r="AE784" s="362"/>
      <c r="AF784" s="362"/>
      <c r="AG784" s="362"/>
      <c r="AH784" s="362"/>
      <c r="AI784" s="362"/>
      <c r="AJ784" s="362"/>
      <c r="AK784" s="362"/>
    </row>
    <row r="785" spans="1:37" ht="12.75" customHeight="1" x14ac:dyDescent="0.25">
      <c r="A785" s="362"/>
      <c r="B785" s="468"/>
      <c r="C785" s="362"/>
      <c r="D785" s="362"/>
      <c r="E785" s="362"/>
      <c r="F785" s="373"/>
      <c r="G785" s="362"/>
      <c r="H785" s="362"/>
      <c r="I785" s="362"/>
      <c r="J785" s="362"/>
      <c r="K785" s="362"/>
      <c r="L785" s="362"/>
      <c r="M785" s="362"/>
      <c r="N785" s="362"/>
      <c r="O785" s="362"/>
      <c r="P785" s="362"/>
      <c r="Q785" s="362"/>
      <c r="R785" s="362"/>
      <c r="S785" s="362"/>
      <c r="T785" s="493"/>
      <c r="U785" s="362"/>
      <c r="V785" s="362"/>
      <c r="W785" s="362"/>
      <c r="X785" s="362"/>
      <c r="Y785" s="362"/>
      <c r="Z785" s="362"/>
      <c r="AA785" s="362"/>
      <c r="AB785" s="362"/>
      <c r="AC785" s="362"/>
      <c r="AD785" s="362"/>
      <c r="AE785" s="362"/>
      <c r="AF785" s="362"/>
      <c r="AG785" s="362"/>
      <c r="AH785" s="362"/>
      <c r="AI785" s="362"/>
      <c r="AJ785" s="362"/>
      <c r="AK785" s="362"/>
    </row>
    <row r="786" spans="1:37" ht="12.75" customHeight="1" x14ac:dyDescent="0.25">
      <c r="A786" s="362"/>
      <c r="B786" s="468"/>
      <c r="C786" s="362"/>
      <c r="D786" s="362"/>
      <c r="E786" s="362"/>
      <c r="F786" s="373"/>
      <c r="G786" s="362"/>
      <c r="H786" s="362"/>
      <c r="I786" s="362"/>
      <c r="J786" s="362"/>
      <c r="K786" s="362"/>
      <c r="L786" s="362"/>
      <c r="M786" s="362"/>
      <c r="N786" s="362"/>
      <c r="O786" s="362"/>
      <c r="P786" s="362"/>
      <c r="Q786" s="362"/>
      <c r="R786" s="362"/>
      <c r="S786" s="362"/>
      <c r="T786" s="493"/>
      <c r="U786" s="362"/>
      <c r="V786" s="362"/>
      <c r="W786" s="362"/>
      <c r="X786" s="362"/>
      <c r="Y786" s="362"/>
      <c r="Z786" s="362"/>
      <c r="AA786" s="362"/>
      <c r="AB786" s="362"/>
      <c r="AC786" s="362"/>
      <c r="AD786" s="362"/>
      <c r="AE786" s="362"/>
      <c r="AF786" s="362"/>
      <c r="AG786" s="362"/>
      <c r="AH786" s="362"/>
      <c r="AI786" s="362"/>
      <c r="AJ786" s="362"/>
      <c r="AK786" s="362"/>
    </row>
    <row r="787" spans="1:37" ht="12.75" customHeight="1" x14ac:dyDescent="0.25">
      <c r="A787" s="362"/>
      <c r="B787" s="468"/>
      <c r="C787" s="362"/>
      <c r="D787" s="362"/>
      <c r="E787" s="362"/>
      <c r="F787" s="373"/>
      <c r="G787" s="362"/>
      <c r="H787" s="362"/>
      <c r="I787" s="362"/>
      <c r="J787" s="362"/>
      <c r="K787" s="362"/>
      <c r="L787" s="362"/>
      <c r="M787" s="362"/>
      <c r="N787" s="362"/>
      <c r="O787" s="362"/>
      <c r="P787" s="362"/>
      <c r="Q787" s="362"/>
      <c r="R787" s="362"/>
      <c r="S787" s="362"/>
      <c r="T787" s="493"/>
      <c r="U787" s="362"/>
      <c r="V787" s="362"/>
      <c r="W787" s="362"/>
      <c r="X787" s="362"/>
      <c r="Y787" s="362"/>
      <c r="Z787" s="362"/>
      <c r="AA787" s="362"/>
      <c r="AB787" s="362"/>
      <c r="AC787" s="362"/>
      <c r="AD787" s="362"/>
      <c r="AE787" s="362"/>
      <c r="AF787" s="362"/>
      <c r="AG787" s="362"/>
      <c r="AH787" s="362"/>
      <c r="AI787" s="362"/>
      <c r="AJ787" s="362"/>
      <c r="AK787" s="362"/>
    </row>
    <row r="788" spans="1:37" ht="12.75" customHeight="1" x14ac:dyDescent="0.25">
      <c r="A788" s="362"/>
      <c r="B788" s="468"/>
      <c r="C788" s="362"/>
      <c r="D788" s="362"/>
      <c r="E788" s="362"/>
      <c r="F788" s="373"/>
      <c r="G788" s="362"/>
      <c r="H788" s="362"/>
      <c r="I788" s="362"/>
      <c r="J788" s="362"/>
      <c r="K788" s="362"/>
      <c r="L788" s="362"/>
      <c r="M788" s="362"/>
      <c r="N788" s="362"/>
      <c r="O788" s="362"/>
      <c r="P788" s="362"/>
      <c r="Q788" s="362"/>
      <c r="R788" s="362"/>
      <c r="S788" s="362"/>
      <c r="T788" s="493"/>
      <c r="U788" s="362"/>
      <c r="V788" s="362"/>
      <c r="W788" s="362"/>
      <c r="X788" s="362"/>
      <c r="Y788" s="362"/>
      <c r="Z788" s="362"/>
      <c r="AA788" s="362"/>
      <c r="AB788" s="362"/>
      <c r="AC788" s="362"/>
      <c r="AD788" s="362"/>
      <c r="AE788" s="362"/>
      <c r="AF788" s="362"/>
      <c r="AG788" s="362"/>
      <c r="AH788" s="362"/>
      <c r="AI788" s="362"/>
      <c r="AJ788" s="362"/>
      <c r="AK788" s="362"/>
    </row>
    <row r="789" spans="1:37" ht="12.75" customHeight="1" x14ac:dyDescent="0.25">
      <c r="A789" s="362"/>
      <c r="B789" s="468"/>
      <c r="C789" s="362"/>
      <c r="D789" s="362"/>
      <c r="E789" s="362"/>
      <c r="F789" s="373"/>
      <c r="G789" s="362"/>
      <c r="H789" s="362"/>
      <c r="I789" s="362"/>
      <c r="J789" s="362"/>
      <c r="K789" s="362"/>
      <c r="L789" s="362"/>
      <c r="M789" s="362"/>
      <c r="N789" s="362"/>
      <c r="O789" s="362"/>
      <c r="P789" s="362"/>
      <c r="Q789" s="362"/>
      <c r="R789" s="362"/>
      <c r="S789" s="362"/>
      <c r="T789" s="493"/>
      <c r="U789" s="362"/>
      <c r="V789" s="362"/>
      <c r="W789" s="362"/>
      <c r="X789" s="362"/>
      <c r="Y789" s="362"/>
      <c r="Z789" s="362"/>
      <c r="AA789" s="362"/>
      <c r="AB789" s="362"/>
      <c r="AC789" s="362"/>
      <c r="AD789" s="362"/>
      <c r="AE789" s="362"/>
      <c r="AF789" s="362"/>
      <c r="AG789" s="362"/>
      <c r="AH789" s="362"/>
      <c r="AI789" s="362"/>
      <c r="AJ789" s="362"/>
      <c r="AK789" s="362"/>
    </row>
    <row r="790" spans="1:37" ht="12.75" customHeight="1" x14ac:dyDescent="0.25">
      <c r="A790" s="362"/>
      <c r="B790" s="468"/>
      <c r="C790" s="362"/>
      <c r="D790" s="362"/>
      <c r="E790" s="362"/>
      <c r="F790" s="373"/>
      <c r="G790" s="362"/>
      <c r="H790" s="362"/>
      <c r="I790" s="362"/>
      <c r="J790" s="362"/>
      <c r="K790" s="362"/>
      <c r="L790" s="362"/>
      <c r="M790" s="362"/>
      <c r="N790" s="362"/>
      <c r="O790" s="362"/>
      <c r="P790" s="362"/>
      <c r="Q790" s="362"/>
      <c r="R790" s="362"/>
      <c r="S790" s="362"/>
      <c r="T790" s="493"/>
      <c r="U790" s="362"/>
      <c r="V790" s="362"/>
      <c r="W790" s="362"/>
      <c r="X790" s="362"/>
      <c r="Y790" s="362"/>
      <c r="Z790" s="362"/>
      <c r="AA790" s="362"/>
      <c r="AB790" s="362"/>
      <c r="AC790" s="362"/>
      <c r="AD790" s="362"/>
      <c r="AE790" s="362"/>
      <c r="AF790" s="362"/>
      <c r="AG790" s="362"/>
      <c r="AH790" s="362"/>
      <c r="AI790" s="362"/>
      <c r="AJ790" s="362"/>
      <c r="AK790" s="362"/>
    </row>
    <row r="791" spans="1:37" ht="12.75" customHeight="1" x14ac:dyDescent="0.25">
      <c r="A791" s="362"/>
      <c r="B791" s="468"/>
      <c r="C791" s="362"/>
      <c r="D791" s="362"/>
      <c r="E791" s="362"/>
      <c r="F791" s="373"/>
      <c r="G791" s="362"/>
      <c r="H791" s="362"/>
      <c r="I791" s="362"/>
      <c r="J791" s="362"/>
      <c r="K791" s="362"/>
      <c r="L791" s="362"/>
      <c r="M791" s="362"/>
      <c r="N791" s="362"/>
      <c r="O791" s="362"/>
      <c r="P791" s="362"/>
      <c r="Q791" s="362"/>
      <c r="R791" s="362"/>
      <c r="S791" s="362"/>
      <c r="T791" s="493"/>
      <c r="U791" s="362"/>
      <c r="V791" s="362"/>
      <c r="W791" s="362"/>
      <c r="X791" s="362"/>
      <c r="Y791" s="362"/>
      <c r="Z791" s="362"/>
      <c r="AA791" s="362"/>
      <c r="AB791" s="362"/>
      <c r="AC791" s="362"/>
      <c r="AD791" s="362"/>
      <c r="AE791" s="362"/>
      <c r="AF791" s="362"/>
      <c r="AG791" s="362"/>
      <c r="AH791" s="362"/>
      <c r="AI791" s="362"/>
      <c r="AJ791" s="362"/>
      <c r="AK791" s="362"/>
    </row>
    <row r="792" spans="1:37" ht="12.75" customHeight="1" x14ac:dyDescent="0.25">
      <c r="A792" s="362"/>
      <c r="B792" s="468"/>
      <c r="C792" s="362"/>
      <c r="D792" s="362"/>
      <c r="E792" s="362"/>
      <c r="F792" s="373"/>
      <c r="G792" s="362"/>
      <c r="H792" s="362"/>
      <c r="I792" s="362"/>
      <c r="J792" s="362"/>
      <c r="K792" s="362"/>
      <c r="L792" s="362"/>
      <c r="M792" s="362"/>
      <c r="N792" s="362"/>
      <c r="O792" s="362"/>
      <c r="P792" s="362"/>
      <c r="Q792" s="362"/>
      <c r="R792" s="362"/>
      <c r="S792" s="362"/>
      <c r="T792" s="493"/>
      <c r="U792" s="362"/>
      <c r="V792" s="362"/>
      <c r="W792" s="362"/>
      <c r="X792" s="362"/>
      <c r="Y792" s="362"/>
      <c r="Z792" s="362"/>
      <c r="AA792" s="362"/>
      <c r="AB792" s="362"/>
      <c r="AC792" s="362"/>
      <c r="AD792" s="362"/>
      <c r="AE792" s="362"/>
      <c r="AF792" s="362"/>
      <c r="AG792" s="362"/>
      <c r="AH792" s="362"/>
      <c r="AI792" s="362"/>
      <c r="AJ792" s="362"/>
      <c r="AK792" s="362"/>
    </row>
    <row r="793" spans="1:37" ht="12.75" customHeight="1" x14ac:dyDescent="0.25">
      <c r="A793" s="362"/>
      <c r="B793" s="468"/>
      <c r="C793" s="362"/>
      <c r="D793" s="362"/>
      <c r="E793" s="362"/>
      <c r="F793" s="373"/>
      <c r="G793" s="362"/>
      <c r="H793" s="362"/>
      <c r="I793" s="362"/>
      <c r="J793" s="362"/>
      <c r="K793" s="362"/>
      <c r="L793" s="362"/>
      <c r="M793" s="362"/>
      <c r="N793" s="362"/>
      <c r="O793" s="362"/>
      <c r="P793" s="362"/>
      <c r="Q793" s="362"/>
      <c r="R793" s="362"/>
      <c r="S793" s="362"/>
      <c r="T793" s="493"/>
      <c r="U793" s="362"/>
      <c r="V793" s="362"/>
      <c r="W793" s="362"/>
      <c r="X793" s="362"/>
      <c r="Y793" s="362"/>
      <c r="Z793" s="362"/>
      <c r="AA793" s="362"/>
      <c r="AB793" s="362"/>
      <c r="AC793" s="362"/>
      <c r="AD793" s="362"/>
      <c r="AE793" s="362"/>
      <c r="AF793" s="362"/>
      <c r="AG793" s="362"/>
      <c r="AH793" s="362"/>
      <c r="AI793" s="362"/>
      <c r="AJ793" s="362"/>
      <c r="AK793" s="362"/>
    </row>
    <row r="794" spans="1:37" ht="12.75" customHeight="1" x14ac:dyDescent="0.25">
      <c r="A794" s="362"/>
      <c r="B794" s="468"/>
      <c r="C794" s="362"/>
      <c r="D794" s="362"/>
      <c r="E794" s="362"/>
      <c r="F794" s="373"/>
      <c r="G794" s="362"/>
      <c r="H794" s="362"/>
      <c r="I794" s="362"/>
      <c r="J794" s="362"/>
      <c r="K794" s="362"/>
      <c r="L794" s="362"/>
      <c r="M794" s="362"/>
      <c r="N794" s="362"/>
      <c r="O794" s="362"/>
      <c r="P794" s="362"/>
      <c r="Q794" s="362"/>
      <c r="R794" s="362"/>
      <c r="S794" s="362"/>
      <c r="T794" s="493"/>
      <c r="U794" s="362"/>
      <c r="V794" s="362"/>
      <c r="W794" s="362"/>
      <c r="X794" s="362"/>
      <c r="Y794" s="362"/>
      <c r="Z794" s="362"/>
      <c r="AA794" s="362"/>
      <c r="AB794" s="362"/>
      <c r="AC794" s="362"/>
      <c r="AD794" s="362"/>
      <c r="AE794" s="362"/>
      <c r="AF794" s="362"/>
      <c r="AG794" s="362"/>
      <c r="AH794" s="362"/>
      <c r="AI794" s="362"/>
      <c r="AJ794" s="362"/>
      <c r="AK794" s="362"/>
    </row>
    <row r="795" spans="1:37" ht="12.75" customHeight="1" x14ac:dyDescent="0.25">
      <c r="A795" s="362"/>
      <c r="B795" s="468"/>
      <c r="C795" s="362"/>
      <c r="D795" s="362"/>
      <c r="E795" s="362"/>
      <c r="F795" s="373"/>
      <c r="G795" s="362"/>
      <c r="H795" s="362"/>
      <c r="I795" s="362"/>
      <c r="J795" s="362"/>
      <c r="K795" s="362"/>
      <c r="L795" s="362"/>
      <c r="M795" s="362"/>
      <c r="N795" s="362"/>
      <c r="O795" s="362"/>
      <c r="P795" s="362"/>
      <c r="Q795" s="362"/>
      <c r="R795" s="362"/>
      <c r="S795" s="362"/>
      <c r="T795" s="493"/>
      <c r="U795" s="362"/>
      <c r="V795" s="362"/>
      <c r="W795" s="362"/>
      <c r="X795" s="362"/>
      <c r="Y795" s="362"/>
      <c r="Z795" s="362"/>
      <c r="AA795" s="362"/>
      <c r="AB795" s="362"/>
      <c r="AC795" s="362"/>
      <c r="AD795" s="362"/>
      <c r="AE795" s="362"/>
      <c r="AF795" s="362"/>
      <c r="AG795" s="362"/>
      <c r="AH795" s="362"/>
      <c r="AI795" s="362"/>
      <c r="AJ795" s="362"/>
      <c r="AK795" s="362"/>
    </row>
    <row r="796" spans="1:37" ht="12.75" customHeight="1" x14ac:dyDescent="0.25">
      <c r="A796" s="362"/>
      <c r="B796" s="468"/>
      <c r="C796" s="362"/>
      <c r="D796" s="362"/>
      <c r="E796" s="362"/>
      <c r="F796" s="373"/>
      <c r="G796" s="362"/>
      <c r="H796" s="362"/>
      <c r="I796" s="362"/>
      <c r="J796" s="362"/>
      <c r="K796" s="362"/>
      <c r="L796" s="362"/>
      <c r="M796" s="362"/>
      <c r="N796" s="362"/>
      <c r="O796" s="362"/>
      <c r="P796" s="362"/>
      <c r="Q796" s="362"/>
      <c r="R796" s="362"/>
      <c r="S796" s="362"/>
      <c r="T796" s="493"/>
      <c r="U796" s="362"/>
      <c r="V796" s="362"/>
      <c r="W796" s="362"/>
      <c r="X796" s="362"/>
      <c r="Y796" s="362"/>
      <c r="Z796" s="362"/>
      <c r="AA796" s="362"/>
      <c r="AB796" s="362"/>
      <c r="AC796" s="362"/>
      <c r="AD796" s="362"/>
      <c r="AE796" s="362"/>
      <c r="AF796" s="362"/>
      <c r="AG796" s="362"/>
      <c r="AH796" s="362"/>
      <c r="AI796" s="362"/>
      <c r="AJ796" s="362"/>
      <c r="AK796" s="362"/>
    </row>
    <row r="797" spans="1:37" ht="12.75" customHeight="1" x14ac:dyDescent="0.25">
      <c r="A797" s="362"/>
      <c r="B797" s="468"/>
      <c r="C797" s="362"/>
      <c r="D797" s="362"/>
      <c r="E797" s="362"/>
      <c r="F797" s="373"/>
      <c r="G797" s="362"/>
      <c r="H797" s="362"/>
      <c r="I797" s="362"/>
      <c r="J797" s="362"/>
      <c r="K797" s="362"/>
      <c r="L797" s="362"/>
      <c r="M797" s="362"/>
      <c r="N797" s="362"/>
      <c r="O797" s="362"/>
      <c r="P797" s="362"/>
      <c r="Q797" s="362"/>
      <c r="R797" s="362"/>
      <c r="S797" s="362"/>
      <c r="T797" s="493"/>
      <c r="U797" s="362"/>
      <c r="V797" s="362"/>
      <c r="W797" s="362"/>
      <c r="X797" s="362"/>
      <c r="Y797" s="362"/>
      <c r="Z797" s="362"/>
      <c r="AA797" s="362"/>
      <c r="AB797" s="362"/>
      <c r="AC797" s="362"/>
      <c r="AD797" s="362"/>
      <c r="AE797" s="362"/>
      <c r="AF797" s="362"/>
      <c r="AG797" s="362"/>
      <c r="AH797" s="362"/>
      <c r="AI797" s="362"/>
      <c r="AJ797" s="362"/>
      <c r="AK797" s="362"/>
    </row>
    <row r="798" spans="1:37" ht="12.75" customHeight="1" x14ac:dyDescent="0.25">
      <c r="A798" s="362"/>
      <c r="B798" s="468"/>
      <c r="C798" s="362"/>
      <c r="D798" s="362"/>
      <c r="E798" s="362"/>
      <c r="F798" s="373"/>
      <c r="G798" s="362"/>
      <c r="H798" s="362"/>
      <c r="I798" s="362"/>
      <c r="J798" s="362"/>
      <c r="K798" s="362"/>
      <c r="L798" s="362"/>
      <c r="M798" s="362"/>
      <c r="N798" s="362"/>
      <c r="O798" s="362"/>
      <c r="P798" s="362"/>
      <c r="Q798" s="362"/>
      <c r="R798" s="362"/>
      <c r="S798" s="362"/>
      <c r="T798" s="493"/>
      <c r="U798" s="362"/>
      <c r="V798" s="362"/>
      <c r="W798" s="362"/>
      <c r="X798" s="362"/>
      <c r="Y798" s="362"/>
      <c r="Z798" s="362"/>
      <c r="AA798" s="362"/>
      <c r="AB798" s="362"/>
      <c r="AC798" s="362"/>
      <c r="AD798" s="362"/>
      <c r="AE798" s="362"/>
      <c r="AF798" s="362"/>
      <c r="AG798" s="362"/>
      <c r="AH798" s="362"/>
      <c r="AI798" s="362"/>
      <c r="AJ798" s="362"/>
      <c r="AK798" s="362"/>
    </row>
    <row r="799" spans="1:37" ht="12.75" customHeight="1" x14ac:dyDescent="0.25">
      <c r="A799" s="362"/>
      <c r="B799" s="468"/>
      <c r="C799" s="362"/>
      <c r="D799" s="362"/>
      <c r="E799" s="362"/>
      <c r="F799" s="373"/>
      <c r="G799" s="362"/>
      <c r="H799" s="362"/>
      <c r="I799" s="362"/>
      <c r="J799" s="362"/>
      <c r="K799" s="362"/>
      <c r="L799" s="362"/>
      <c r="M799" s="362"/>
      <c r="N799" s="362"/>
      <c r="O799" s="362"/>
      <c r="P799" s="362"/>
      <c r="Q799" s="362"/>
      <c r="R799" s="362"/>
      <c r="S799" s="362"/>
      <c r="T799" s="493"/>
      <c r="U799" s="362"/>
      <c r="V799" s="362"/>
      <c r="W799" s="362"/>
      <c r="X799" s="362"/>
      <c r="Y799" s="362"/>
      <c r="Z799" s="362"/>
      <c r="AA799" s="362"/>
      <c r="AB799" s="362"/>
      <c r="AC799" s="362"/>
      <c r="AD799" s="362"/>
      <c r="AE799" s="362"/>
      <c r="AF799" s="362"/>
      <c r="AG799" s="362"/>
      <c r="AH799" s="362"/>
      <c r="AI799" s="362"/>
      <c r="AJ799" s="362"/>
      <c r="AK799" s="362"/>
    </row>
    <row r="800" spans="1:37" ht="12.75" customHeight="1" x14ac:dyDescent="0.25">
      <c r="A800" s="362"/>
      <c r="B800" s="468"/>
      <c r="C800" s="362"/>
      <c r="D800" s="362"/>
      <c r="E800" s="362"/>
      <c r="F800" s="373"/>
      <c r="G800" s="362"/>
      <c r="H800" s="362"/>
      <c r="I800" s="362"/>
      <c r="J800" s="362"/>
      <c r="K800" s="362"/>
      <c r="L800" s="362"/>
      <c r="M800" s="362"/>
      <c r="N800" s="362"/>
      <c r="O800" s="362"/>
      <c r="P800" s="362"/>
      <c r="Q800" s="362"/>
      <c r="R800" s="362"/>
      <c r="S800" s="362"/>
      <c r="T800" s="493"/>
      <c r="U800" s="362"/>
      <c r="V800" s="362"/>
      <c r="W800" s="362"/>
      <c r="X800" s="362"/>
      <c r="Y800" s="362"/>
      <c r="Z800" s="362"/>
      <c r="AA800" s="362"/>
      <c r="AB800" s="362"/>
      <c r="AC800" s="362"/>
      <c r="AD800" s="362"/>
      <c r="AE800" s="362"/>
      <c r="AF800" s="362"/>
      <c r="AG800" s="362"/>
      <c r="AH800" s="362"/>
      <c r="AI800" s="362"/>
      <c r="AJ800" s="362"/>
      <c r="AK800" s="362"/>
    </row>
    <row r="801" spans="1:37" ht="12.75" customHeight="1" x14ac:dyDescent="0.25">
      <c r="A801" s="362"/>
      <c r="B801" s="468"/>
      <c r="C801" s="362"/>
      <c r="D801" s="362"/>
      <c r="E801" s="362"/>
      <c r="F801" s="373"/>
      <c r="G801" s="362"/>
      <c r="H801" s="362"/>
      <c r="I801" s="362"/>
      <c r="J801" s="362"/>
      <c r="K801" s="362"/>
      <c r="L801" s="362"/>
      <c r="M801" s="362"/>
      <c r="N801" s="362"/>
      <c r="O801" s="362"/>
      <c r="P801" s="362"/>
      <c r="Q801" s="362"/>
      <c r="R801" s="362"/>
      <c r="S801" s="362"/>
      <c r="T801" s="493"/>
      <c r="U801" s="362"/>
      <c r="V801" s="362"/>
      <c r="W801" s="362"/>
      <c r="X801" s="362"/>
      <c r="Y801" s="362"/>
      <c r="Z801" s="362"/>
      <c r="AA801" s="362"/>
      <c r="AB801" s="362"/>
      <c r="AC801" s="362"/>
      <c r="AD801" s="362"/>
      <c r="AE801" s="362"/>
      <c r="AF801" s="362"/>
      <c r="AG801" s="362"/>
      <c r="AH801" s="362"/>
      <c r="AI801" s="362"/>
      <c r="AJ801" s="362"/>
      <c r="AK801" s="362"/>
    </row>
    <row r="802" spans="1:37" ht="12.75" customHeight="1" x14ac:dyDescent="0.25">
      <c r="A802" s="362"/>
      <c r="B802" s="468"/>
      <c r="C802" s="362"/>
      <c r="D802" s="362"/>
      <c r="E802" s="362"/>
      <c r="F802" s="373"/>
      <c r="G802" s="362"/>
      <c r="H802" s="362"/>
      <c r="I802" s="362"/>
      <c r="J802" s="362"/>
      <c r="K802" s="362"/>
      <c r="L802" s="362"/>
      <c r="M802" s="362"/>
      <c r="N802" s="362"/>
      <c r="O802" s="362"/>
      <c r="P802" s="362"/>
      <c r="Q802" s="362"/>
      <c r="R802" s="362"/>
      <c r="S802" s="362"/>
      <c r="T802" s="493"/>
      <c r="U802" s="362"/>
      <c r="V802" s="362"/>
      <c r="W802" s="362"/>
      <c r="X802" s="362"/>
      <c r="Y802" s="362"/>
      <c r="Z802" s="362"/>
      <c r="AA802" s="362"/>
      <c r="AB802" s="362"/>
      <c r="AC802" s="362"/>
      <c r="AD802" s="362"/>
      <c r="AE802" s="362"/>
      <c r="AF802" s="362"/>
      <c r="AG802" s="362"/>
      <c r="AH802" s="362"/>
      <c r="AI802" s="362"/>
      <c r="AJ802" s="362"/>
      <c r="AK802" s="362"/>
    </row>
    <row r="803" spans="1:37" ht="12.75" customHeight="1" x14ac:dyDescent="0.25">
      <c r="A803" s="362"/>
      <c r="B803" s="468"/>
      <c r="C803" s="362"/>
      <c r="D803" s="362"/>
      <c r="E803" s="362"/>
      <c r="F803" s="373"/>
      <c r="G803" s="362"/>
      <c r="H803" s="362"/>
      <c r="I803" s="362"/>
      <c r="J803" s="362"/>
      <c r="K803" s="362"/>
      <c r="L803" s="362"/>
      <c r="M803" s="362"/>
      <c r="N803" s="362"/>
      <c r="O803" s="362"/>
      <c r="P803" s="362"/>
      <c r="Q803" s="362"/>
      <c r="R803" s="362"/>
      <c r="S803" s="362"/>
      <c r="T803" s="493"/>
      <c r="U803" s="362"/>
      <c r="V803" s="362"/>
      <c r="W803" s="362"/>
      <c r="X803" s="362"/>
      <c r="Y803" s="362"/>
      <c r="Z803" s="362"/>
      <c r="AA803" s="362"/>
      <c r="AB803" s="362"/>
      <c r="AC803" s="362"/>
      <c r="AD803" s="362"/>
      <c r="AE803" s="362"/>
      <c r="AF803" s="362"/>
      <c r="AG803" s="362"/>
      <c r="AH803" s="362"/>
      <c r="AI803" s="362"/>
      <c r="AJ803" s="362"/>
      <c r="AK803" s="362"/>
    </row>
    <row r="804" spans="1:37" ht="12.75" customHeight="1" x14ac:dyDescent="0.25">
      <c r="A804" s="362"/>
      <c r="B804" s="468"/>
      <c r="C804" s="362"/>
      <c r="D804" s="362"/>
      <c r="E804" s="362"/>
      <c r="F804" s="373"/>
      <c r="G804" s="362"/>
      <c r="H804" s="362"/>
      <c r="I804" s="362"/>
      <c r="J804" s="362"/>
      <c r="K804" s="362"/>
      <c r="L804" s="362"/>
      <c r="M804" s="362"/>
      <c r="N804" s="362"/>
      <c r="O804" s="362"/>
      <c r="P804" s="362"/>
      <c r="Q804" s="362"/>
      <c r="R804" s="362"/>
      <c r="S804" s="362"/>
      <c r="T804" s="493"/>
      <c r="U804" s="362"/>
      <c r="V804" s="362"/>
      <c r="W804" s="362"/>
      <c r="X804" s="362"/>
      <c r="Y804" s="362"/>
      <c r="Z804" s="362"/>
      <c r="AA804" s="362"/>
      <c r="AB804" s="362"/>
      <c r="AC804" s="362"/>
      <c r="AD804" s="362"/>
      <c r="AE804" s="362"/>
      <c r="AF804" s="362"/>
      <c r="AG804" s="362"/>
      <c r="AH804" s="362"/>
      <c r="AI804" s="362"/>
      <c r="AJ804" s="362"/>
      <c r="AK804" s="362"/>
    </row>
    <row r="805" spans="1:37" ht="12.75" customHeight="1" x14ac:dyDescent="0.25">
      <c r="A805" s="362"/>
      <c r="B805" s="468"/>
      <c r="C805" s="362"/>
      <c r="D805" s="362"/>
      <c r="E805" s="362"/>
      <c r="F805" s="373"/>
      <c r="G805" s="362"/>
      <c r="H805" s="362"/>
      <c r="I805" s="362"/>
      <c r="J805" s="362"/>
      <c r="K805" s="362"/>
      <c r="L805" s="362"/>
      <c r="M805" s="362"/>
      <c r="N805" s="362"/>
      <c r="O805" s="362"/>
      <c r="P805" s="362"/>
      <c r="Q805" s="362"/>
      <c r="R805" s="362"/>
      <c r="S805" s="362"/>
      <c r="T805" s="493"/>
      <c r="U805" s="362"/>
      <c r="V805" s="362"/>
      <c r="W805" s="362"/>
      <c r="X805" s="362"/>
      <c r="Y805" s="362"/>
      <c r="Z805" s="362"/>
      <c r="AA805" s="362"/>
      <c r="AB805" s="362"/>
      <c r="AC805" s="362"/>
      <c r="AD805" s="362"/>
      <c r="AE805" s="362"/>
      <c r="AF805" s="362"/>
      <c r="AG805" s="362"/>
      <c r="AH805" s="362"/>
      <c r="AI805" s="362"/>
      <c r="AJ805" s="362"/>
      <c r="AK805" s="362"/>
    </row>
    <row r="806" spans="1:37" ht="12.75" customHeight="1" x14ac:dyDescent="0.25">
      <c r="A806" s="362"/>
      <c r="B806" s="468"/>
      <c r="C806" s="362"/>
      <c r="D806" s="362"/>
      <c r="E806" s="362"/>
      <c r="F806" s="373"/>
      <c r="G806" s="362"/>
      <c r="H806" s="362"/>
      <c r="I806" s="362"/>
      <c r="J806" s="362"/>
      <c r="K806" s="362"/>
      <c r="L806" s="362"/>
      <c r="M806" s="362"/>
      <c r="N806" s="362"/>
      <c r="O806" s="362"/>
      <c r="P806" s="362"/>
      <c r="Q806" s="362"/>
      <c r="R806" s="362"/>
      <c r="S806" s="362"/>
      <c r="T806" s="493"/>
      <c r="U806" s="362"/>
      <c r="V806" s="362"/>
      <c r="W806" s="362"/>
      <c r="X806" s="362"/>
      <c r="Y806" s="362"/>
      <c r="Z806" s="362"/>
      <c r="AA806" s="362"/>
      <c r="AB806" s="362"/>
      <c r="AC806" s="362"/>
      <c r="AD806" s="362"/>
      <c r="AE806" s="362"/>
      <c r="AF806" s="362"/>
      <c r="AG806" s="362"/>
      <c r="AH806" s="362"/>
      <c r="AI806" s="362"/>
      <c r="AJ806" s="362"/>
      <c r="AK806" s="362"/>
    </row>
    <row r="807" spans="1:37" ht="12.75" customHeight="1" x14ac:dyDescent="0.25">
      <c r="A807" s="362"/>
      <c r="B807" s="468"/>
      <c r="C807" s="362"/>
      <c r="D807" s="362"/>
      <c r="E807" s="362"/>
      <c r="F807" s="373"/>
      <c r="G807" s="362"/>
      <c r="H807" s="362"/>
      <c r="I807" s="362"/>
      <c r="J807" s="362"/>
      <c r="K807" s="362"/>
      <c r="L807" s="362"/>
      <c r="M807" s="362"/>
      <c r="N807" s="362"/>
      <c r="O807" s="362"/>
      <c r="P807" s="362"/>
      <c r="Q807" s="362"/>
      <c r="R807" s="362"/>
      <c r="S807" s="362"/>
      <c r="T807" s="493"/>
      <c r="U807" s="362"/>
      <c r="V807" s="362"/>
      <c r="W807" s="362"/>
      <c r="X807" s="362"/>
      <c r="Y807" s="362"/>
      <c r="Z807" s="362"/>
      <c r="AA807" s="362"/>
      <c r="AB807" s="362"/>
      <c r="AC807" s="362"/>
      <c r="AD807" s="362"/>
      <c r="AE807" s="362"/>
      <c r="AF807" s="362"/>
      <c r="AG807" s="362"/>
      <c r="AH807" s="362"/>
      <c r="AI807" s="362"/>
      <c r="AJ807" s="362"/>
      <c r="AK807" s="362"/>
    </row>
    <row r="808" spans="1:37" ht="12.75" customHeight="1" x14ac:dyDescent="0.25">
      <c r="A808" s="362"/>
      <c r="B808" s="468"/>
      <c r="C808" s="362"/>
      <c r="D808" s="362"/>
      <c r="E808" s="362"/>
      <c r="F808" s="373"/>
      <c r="G808" s="362"/>
      <c r="H808" s="362"/>
      <c r="I808" s="362"/>
      <c r="J808" s="362"/>
      <c r="K808" s="362"/>
      <c r="L808" s="362"/>
      <c r="M808" s="362"/>
      <c r="N808" s="362"/>
      <c r="O808" s="362"/>
      <c r="P808" s="362"/>
      <c r="Q808" s="362"/>
      <c r="R808" s="362"/>
      <c r="S808" s="362"/>
      <c r="T808" s="493"/>
      <c r="U808" s="362"/>
      <c r="V808" s="362"/>
      <c r="W808" s="362"/>
      <c r="X808" s="362"/>
      <c r="Y808" s="362"/>
      <c r="Z808" s="362"/>
      <c r="AA808" s="362"/>
      <c r="AB808" s="362"/>
      <c r="AC808" s="362"/>
      <c r="AD808" s="362"/>
      <c r="AE808" s="362"/>
      <c r="AF808" s="362"/>
      <c r="AG808" s="362"/>
      <c r="AH808" s="362"/>
      <c r="AI808" s="362"/>
      <c r="AJ808" s="362"/>
      <c r="AK808" s="362"/>
    </row>
    <row r="809" spans="1:37" ht="12.75" customHeight="1" x14ac:dyDescent="0.25">
      <c r="A809" s="362"/>
      <c r="B809" s="468"/>
      <c r="C809" s="362"/>
      <c r="D809" s="362"/>
      <c r="E809" s="362"/>
      <c r="F809" s="373"/>
      <c r="G809" s="362"/>
      <c r="H809" s="362"/>
      <c r="I809" s="362"/>
      <c r="J809" s="362"/>
      <c r="K809" s="362"/>
      <c r="L809" s="362"/>
      <c r="M809" s="362"/>
      <c r="N809" s="362"/>
      <c r="O809" s="362"/>
      <c r="P809" s="362"/>
      <c r="Q809" s="362"/>
      <c r="R809" s="362"/>
      <c r="S809" s="362"/>
      <c r="T809" s="493"/>
      <c r="U809" s="362"/>
      <c r="V809" s="362"/>
      <c r="W809" s="362"/>
      <c r="X809" s="362"/>
      <c r="Y809" s="362"/>
      <c r="Z809" s="362"/>
      <c r="AA809" s="362"/>
      <c r="AB809" s="362"/>
      <c r="AC809" s="362"/>
      <c r="AD809" s="362"/>
      <c r="AE809" s="362"/>
      <c r="AF809" s="362"/>
      <c r="AG809" s="362"/>
      <c r="AH809" s="362"/>
      <c r="AI809" s="362"/>
      <c r="AJ809" s="362"/>
      <c r="AK809" s="362"/>
    </row>
    <row r="810" spans="1:37" ht="12.75" customHeight="1" x14ac:dyDescent="0.25">
      <c r="A810" s="362"/>
      <c r="B810" s="468"/>
      <c r="C810" s="362"/>
      <c r="D810" s="362"/>
      <c r="E810" s="362"/>
      <c r="F810" s="373"/>
      <c r="G810" s="362"/>
      <c r="H810" s="362"/>
      <c r="I810" s="362"/>
      <c r="J810" s="362"/>
      <c r="K810" s="362"/>
      <c r="L810" s="362"/>
      <c r="M810" s="362"/>
      <c r="N810" s="362"/>
      <c r="O810" s="362"/>
      <c r="P810" s="362"/>
      <c r="Q810" s="362"/>
      <c r="R810" s="362"/>
      <c r="S810" s="362"/>
      <c r="T810" s="493"/>
      <c r="U810" s="362"/>
      <c r="V810" s="362"/>
      <c r="W810" s="362"/>
      <c r="X810" s="362"/>
      <c r="Y810" s="362"/>
      <c r="Z810" s="362"/>
      <c r="AA810" s="362"/>
      <c r="AB810" s="362"/>
      <c r="AC810" s="362"/>
      <c r="AD810" s="362"/>
      <c r="AE810" s="362"/>
      <c r="AF810" s="362"/>
      <c r="AG810" s="362"/>
      <c r="AH810" s="362"/>
      <c r="AI810" s="362"/>
      <c r="AJ810" s="362"/>
      <c r="AK810" s="362"/>
    </row>
    <row r="811" spans="1:37" ht="12.75" customHeight="1" x14ac:dyDescent="0.25">
      <c r="A811" s="362"/>
      <c r="B811" s="468"/>
      <c r="C811" s="362"/>
      <c r="D811" s="362"/>
      <c r="E811" s="362"/>
      <c r="F811" s="373"/>
      <c r="G811" s="362"/>
      <c r="H811" s="362"/>
      <c r="I811" s="362"/>
      <c r="J811" s="362"/>
      <c r="K811" s="362"/>
      <c r="L811" s="362"/>
      <c r="M811" s="362"/>
      <c r="N811" s="362"/>
      <c r="O811" s="362"/>
      <c r="P811" s="362"/>
      <c r="Q811" s="362"/>
      <c r="R811" s="362"/>
      <c r="S811" s="362"/>
      <c r="T811" s="493"/>
      <c r="U811" s="362"/>
      <c r="V811" s="362"/>
      <c r="W811" s="362"/>
      <c r="X811" s="362"/>
      <c r="Y811" s="362"/>
      <c r="Z811" s="362"/>
      <c r="AA811" s="362"/>
      <c r="AB811" s="362"/>
      <c r="AC811" s="362"/>
      <c r="AD811" s="362"/>
      <c r="AE811" s="362"/>
      <c r="AF811" s="362"/>
      <c r="AG811" s="362"/>
      <c r="AH811" s="362"/>
      <c r="AI811" s="362"/>
      <c r="AJ811" s="362"/>
      <c r="AK811" s="362"/>
    </row>
    <row r="812" spans="1:37" ht="12.75" customHeight="1" x14ac:dyDescent="0.25">
      <c r="A812" s="362"/>
      <c r="B812" s="468"/>
      <c r="C812" s="362"/>
      <c r="D812" s="362"/>
      <c r="E812" s="362"/>
      <c r="F812" s="373"/>
      <c r="G812" s="362"/>
      <c r="H812" s="362"/>
      <c r="I812" s="362"/>
      <c r="J812" s="362"/>
      <c r="K812" s="362"/>
      <c r="L812" s="362"/>
      <c r="M812" s="362"/>
      <c r="N812" s="362"/>
      <c r="O812" s="362"/>
      <c r="P812" s="362"/>
      <c r="Q812" s="362"/>
      <c r="R812" s="362"/>
      <c r="S812" s="362"/>
      <c r="T812" s="493"/>
      <c r="U812" s="362"/>
      <c r="V812" s="362"/>
      <c r="W812" s="362"/>
      <c r="X812" s="362"/>
      <c r="Y812" s="362"/>
      <c r="Z812" s="362"/>
      <c r="AA812" s="362"/>
      <c r="AB812" s="362"/>
      <c r="AC812" s="362"/>
      <c r="AD812" s="362"/>
      <c r="AE812" s="362"/>
      <c r="AF812" s="362"/>
      <c r="AG812" s="362"/>
      <c r="AH812" s="362"/>
      <c r="AI812" s="362"/>
      <c r="AJ812" s="362"/>
      <c r="AK812" s="362"/>
    </row>
    <row r="813" spans="1:37" ht="12.75" customHeight="1" x14ac:dyDescent="0.25">
      <c r="A813" s="362"/>
      <c r="B813" s="468"/>
      <c r="C813" s="362"/>
      <c r="D813" s="362"/>
      <c r="E813" s="362"/>
      <c r="F813" s="373"/>
      <c r="G813" s="362"/>
      <c r="H813" s="362"/>
      <c r="I813" s="362"/>
      <c r="J813" s="362"/>
      <c r="K813" s="362"/>
      <c r="L813" s="362"/>
      <c r="M813" s="362"/>
      <c r="N813" s="362"/>
      <c r="O813" s="362"/>
      <c r="P813" s="362"/>
      <c r="Q813" s="362"/>
      <c r="R813" s="362"/>
      <c r="S813" s="362"/>
      <c r="T813" s="493"/>
      <c r="U813" s="362"/>
      <c r="V813" s="362"/>
      <c r="W813" s="362"/>
      <c r="X813" s="362"/>
      <c r="Y813" s="362"/>
      <c r="Z813" s="362"/>
      <c r="AA813" s="362"/>
      <c r="AB813" s="362"/>
      <c r="AC813" s="362"/>
      <c r="AD813" s="362"/>
      <c r="AE813" s="362"/>
      <c r="AF813" s="362"/>
      <c r="AG813" s="362"/>
      <c r="AH813" s="362"/>
      <c r="AI813" s="362"/>
      <c r="AJ813" s="362"/>
      <c r="AK813" s="362"/>
    </row>
    <row r="814" spans="1:37" ht="12.75" customHeight="1" x14ac:dyDescent="0.25">
      <c r="A814" s="362"/>
      <c r="B814" s="468"/>
      <c r="C814" s="362"/>
      <c r="D814" s="362"/>
      <c r="E814" s="362"/>
      <c r="F814" s="373"/>
      <c r="G814" s="362"/>
      <c r="H814" s="362"/>
      <c r="I814" s="362"/>
      <c r="J814" s="362"/>
      <c r="K814" s="362"/>
      <c r="L814" s="362"/>
      <c r="M814" s="362"/>
      <c r="N814" s="362"/>
      <c r="O814" s="362"/>
      <c r="P814" s="362"/>
      <c r="Q814" s="362"/>
      <c r="R814" s="362"/>
      <c r="S814" s="362"/>
      <c r="T814" s="493"/>
      <c r="U814" s="362"/>
      <c r="V814" s="362"/>
      <c r="W814" s="362"/>
      <c r="X814" s="362"/>
      <c r="Y814" s="362"/>
      <c r="Z814" s="362"/>
      <c r="AA814" s="362"/>
      <c r="AB814" s="362"/>
      <c r="AC814" s="362"/>
      <c r="AD814" s="362"/>
      <c r="AE814" s="362"/>
      <c r="AF814" s="362"/>
      <c r="AG814" s="362"/>
      <c r="AH814" s="362"/>
      <c r="AI814" s="362"/>
      <c r="AJ814" s="362"/>
      <c r="AK814" s="362"/>
    </row>
    <row r="815" spans="1:37" ht="12.75" customHeight="1" x14ac:dyDescent="0.25">
      <c r="A815" s="362"/>
      <c r="B815" s="468"/>
      <c r="C815" s="362"/>
      <c r="D815" s="362"/>
      <c r="E815" s="362"/>
      <c r="F815" s="373"/>
      <c r="G815" s="362"/>
      <c r="H815" s="362"/>
      <c r="I815" s="362"/>
      <c r="J815" s="362"/>
      <c r="K815" s="362"/>
      <c r="L815" s="362"/>
      <c r="M815" s="362"/>
      <c r="N815" s="362"/>
      <c r="O815" s="362"/>
      <c r="P815" s="362"/>
      <c r="Q815" s="362"/>
      <c r="R815" s="362"/>
      <c r="S815" s="362"/>
      <c r="T815" s="493"/>
      <c r="U815" s="362"/>
      <c r="V815" s="362"/>
      <c r="W815" s="362"/>
      <c r="X815" s="362"/>
      <c r="Y815" s="362"/>
      <c r="Z815" s="362"/>
      <c r="AA815" s="362"/>
      <c r="AB815" s="362"/>
      <c r="AC815" s="362"/>
      <c r="AD815" s="362"/>
      <c r="AE815" s="362"/>
      <c r="AF815" s="362"/>
      <c r="AG815" s="362"/>
      <c r="AH815" s="362"/>
      <c r="AI815" s="362"/>
      <c r="AJ815" s="362"/>
      <c r="AK815" s="362"/>
    </row>
    <row r="816" spans="1:37" ht="12.75" customHeight="1" x14ac:dyDescent="0.25">
      <c r="A816" s="362"/>
      <c r="B816" s="468"/>
      <c r="C816" s="362"/>
      <c r="D816" s="362"/>
      <c r="E816" s="362"/>
      <c r="F816" s="373"/>
      <c r="G816" s="362"/>
      <c r="H816" s="362"/>
      <c r="I816" s="362"/>
      <c r="J816" s="362"/>
      <c r="K816" s="362"/>
      <c r="L816" s="362"/>
      <c r="M816" s="362"/>
      <c r="N816" s="362"/>
      <c r="O816" s="362"/>
      <c r="P816" s="362"/>
      <c r="Q816" s="362"/>
      <c r="R816" s="362"/>
      <c r="S816" s="362"/>
      <c r="T816" s="493"/>
      <c r="U816" s="362"/>
      <c r="V816" s="362"/>
      <c r="W816" s="362"/>
      <c r="X816" s="362"/>
      <c r="Y816" s="362"/>
      <c r="Z816" s="362"/>
      <c r="AA816" s="362"/>
      <c r="AB816" s="362"/>
      <c r="AC816" s="362"/>
      <c r="AD816" s="362"/>
      <c r="AE816" s="362"/>
      <c r="AF816" s="362"/>
      <c r="AG816" s="362"/>
      <c r="AH816" s="362"/>
      <c r="AI816" s="362"/>
      <c r="AJ816" s="362"/>
      <c r="AK816" s="362"/>
    </row>
    <row r="817" spans="1:37" ht="12.75" customHeight="1" x14ac:dyDescent="0.25">
      <c r="A817" s="362"/>
      <c r="B817" s="468"/>
      <c r="C817" s="362"/>
      <c r="D817" s="362"/>
      <c r="E817" s="362"/>
      <c r="F817" s="373"/>
      <c r="G817" s="362"/>
      <c r="H817" s="362"/>
      <c r="I817" s="362"/>
      <c r="J817" s="362"/>
      <c r="K817" s="362"/>
      <c r="L817" s="362"/>
      <c r="M817" s="362"/>
      <c r="N817" s="362"/>
      <c r="O817" s="362"/>
      <c r="P817" s="362"/>
      <c r="Q817" s="362"/>
      <c r="R817" s="362"/>
      <c r="S817" s="362"/>
      <c r="T817" s="493"/>
      <c r="U817" s="362"/>
      <c r="V817" s="362"/>
      <c r="W817" s="362"/>
      <c r="X817" s="362"/>
      <c r="Y817" s="362"/>
      <c r="Z817" s="362"/>
      <c r="AA817" s="362"/>
      <c r="AB817" s="362"/>
      <c r="AC817" s="362"/>
      <c r="AD817" s="362"/>
      <c r="AE817" s="362"/>
      <c r="AF817" s="362"/>
      <c r="AG817" s="362"/>
      <c r="AH817" s="362"/>
      <c r="AI817" s="362"/>
      <c r="AJ817" s="362"/>
      <c r="AK817" s="362"/>
    </row>
    <row r="818" spans="1:37" ht="12.75" customHeight="1" x14ac:dyDescent="0.25">
      <c r="A818" s="362"/>
      <c r="B818" s="468"/>
      <c r="C818" s="362"/>
      <c r="D818" s="362"/>
      <c r="E818" s="362"/>
      <c r="F818" s="373"/>
      <c r="G818" s="362"/>
      <c r="H818" s="362"/>
      <c r="I818" s="362"/>
      <c r="J818" s="362"/>
      <c r="K818" s="362"/>
      <c r="L818" s="362"/>
      <c r="M818" s="362"/>
      <c r="N818" s="362"/>
      <c r="O818" s="362"/>
      <c r="P818" s="362"/>
      <c r="Q818" s="362"/>
      <c r="R818" s="362"/>
      <c r="S818" s="362"/>
      <c r="T818" s="493"/>
      <c r="U818" s="362"/>
      <c r="V818" s="362"/>
      <c r="W818" s="362"/>
      <c r="X818" s="362"/>
      <c r="Y818" s="362"/>
      <c r="Z818" s="362"/>
      <c r="AA818" s="362"/>
      <c r="AB818" s="362"/>
      <c r="AC818" s="362"/>
      <c r="AD818" s="362"/>
      <c r="AE818" s="362"/>
      <c r="AF818" s="362"/>
      <c r="AG818" s="362"/>
      <c r="AH818" s="362"/>
      <c r="AI818" s="362"/>
      <c r="AJ818" s="362"/>
      <c r="AK818" s="362"/>
    </row>
    <row r="819" spans="1:37" ht="12.75" customHeight="1" x14ac:dyDescent="0.25">
      <c r="A819" s="362"/>
      <c r="B819" s="468"/>
      <c r="C819" s="362"/>
      <c r="D819" s="362"/>
      <c r="E819" s="362"/>
      <c r="F819" s="373"/>
      <c r="G819" s="362"/>
      <c r="H819" s="362"/>
      <c r="I819" s="362"/>
      <c r="J819" s="362"/>
      <c r="K819" s="362"/>
      <c r="L819" s="362"/>
      <c r="M819" s="362"/>
      <c r="N819" s="362"/>
      <c r="O819" s="362"/>
      <c r="P819" s="362"/>
      <c r="Q819" s="362"/>
      <c r="R819" s="362"/>
      <c r="S819" s="362"/>
      <c r="T819" s="493"/>
      <c r="U819" s="362"/>
      <c r="V819" s="362"/>
      <c r="W819" s="362"/>
      <c r="X819" s="362"/>
      <c r="Y819" s="362"/>
      <c r="Z819" s="362"/>
      <c r="AA819" s="362"/>
      <c r="AB819" s="362"/>
      <c r="AC819" s="362"/>
      <c r="AD819" s="362"/>
      <c r="AE819" s="362"/>
      <c r="AF819" s="362"/>
      <c r="AG819" s="362"/>
      <c r="AH819" s="362"/>
      <c r="AI819" s="362"/>
      <c r="AJ819" s="362"/>
      <c r="AK819" s="362"/>
    </row>
    <row r="820" spans="1:37" ht="12.75" customHeight="1" x14ac:dyDescent="0.25">
      <c r="A820" s="362"/>
      <c r="B820" s="468"/>
      <c r="C820" s="362"/>
      <c r="D820" s="362"/>
      <c r="E820" s="362"/>
      <c r="F820" s="373"/>
      <c r="G820" s="362"/>
      <c r="H820" s="362"/>
      <c r="I820" s="362"/>
      <c r="J820" s="362"/>
      <c r="K820" s="362"/>
      <c r="L820" s="362"/>
      <c r="M820" s="362"/>
      <c r="N820" s="362"/>
      <c r="O820" s="362"/>
      <c r="P820" s="362"/>
      <c r="Q820" s="362"/>
      <c r="R820" s="362"/>
      <c r="S820" s="362"/>
      <c r="T820" s="493"/>
      <c r="U820" s="362"/>
      <c r="V820" s="362"/>
      <c r="W820" s="362"/>
      <c r="X820" s="362"/>
      <c r="Y820" s="362"/>
      <c r="Z820" s="362"/>
      <c r="AA820" s="362"/>
      <c r="AB820" s="362"/>
      <c r="AC820" s="362"/>
      <c r="AD820" s="362"/>
      <c r="AE820" s="362"/>
      <c r="AF820" s="362"/>
      <c r="AG820" s="362"/>
      <c r="AH820" s="362"/>
      <c r="AI820" s="362"/>
      <c r="AJ820" s="362"/>
      <c r="AK820" s="362"/>
    </row>
    <row r="821" spans="1:37" ht="12.75" customHeight="1" x14ac:dyDescent="0.25">
      <c r="A821" s="362"/>
      <c r="B821" s="468"/>
      <c r="C821" s="362"/>
      <c r="D821" s="362"/>
      <c r="E821" s="362"/>
      <c r="F821" s="373"/>
      <c r="G821" s="362"/>
      <c r="H821" s="362"/>
      <c r="I821" s="362"/>
      <c r="J821" s="362"/>
      <c r="K821" s="362"/>
      <c r="L821" s="362"/>
      <c r="M821" s="362"/>
      <c r="N821" s="362"/>
      <c r="O821" s="362"/>
      <c r="P821" s="362"/>
      <c r="Q821" s="362"/>
      <c r="R821" s="362"/>
      <c r="S821" s="362"/>
      <c r="T821" s="493"/>
      <c r="U821" s="362"/>
      <c r="V821" s="362"/>
      <c r="W821" s="362"/>
      <c r="X821" s="362"/>
      <c r="Y821" s="362"/>
      <c r="Z821" s="362"/>
      <c r="AA821" s="362"/>
      <c r="AB821" s="362"/>
      <c r="AC821" s="362"/>
      <c r="AD821" s="362"/>
      <c r="AE821" s="362"/>
      <c r="AF821" s="362"/>
      <c r="AG821" s="362"/>
      <c r="AH821" s="362"/>
      <c r="AI821" s="362"/>
      <c r="AJ821" s="362"/>
      <c r="AK821" s="362"/>
    </row>
    <row r="822" spans="1:37" ht="12.75" customHeight="1" x14ac:dyDescent="0.25">
      <c r="A822" s="362"/>
      <c r="B822" s="468"/>
      <c r="C822" s="362"/>
      <c r="D822" s="362"/>
      <c r="E822" s="362"/>
      <c r="F822" s="373"/>
      <c r="G822" s="362"/>
      <c r="H822" s="362"/>
      <c r="I822" s="362"/>
      <c r="J822" s="362"/>
      <c r="K822" s="362"/>
      <c r="L822" s="362"/>
      <c r="M822" s="362"/>
      <c r="N822" s="362"/>
      <c r="O822" s="362"/>
      <c r="P822" s="362"/>
      <c r="Q822" s="362"/>
      <c r="R822" s="362"/>
      <c r="S822" s="362"/>
      <c r="T822" s="493"/>
      <c r="U822" s="362"/>
      <c r="V822" s="362"/>
      <c r="W822" s="362"/>
      <c r="X822" s="362"/>
      <c r="Y822" s="362"/>
      <c r="Z822" s="362"/>
      <c r="AA822" s="362"/>
      <c r="AB822" s="362"/>
      <c r="AC822" s="362"/>
      <c r="AD822" s="362"/>
      <c r="AE822" s="362"/>
      <c r="AF822" s="362"/>
      <c r="AG822" s="362"/>
      <c r="AH822" s="362"/>
      <c r="AI822" s="362"/>
      <c r="AJ822" s="362"/>
      <c r="AK822" s="362"/>
    </row>
    <row r="823" spans="1:37" ht="12.75" customHeight="1" x14ac:dyDescent="0.25">
      <c r="A823" s="362"/>
      <c r="B823" s="468"/>
      <c r="C823" s="362"/>
      <c r="D823" s="362"/>
      <c r="E823" s="362"/>
      <c r="F823" s="373"/>
      <c r="G823" s="362"/>
      <c r="H823" s="362"/>
      <c r="I823" s="362"/>
      <c r="J823" s="362"/>
      <c r="K823" s="362"/>
      <c r="L823" s="362"/>
      <c r="M823" s="362"/>
      <c r="N823" s="362"/>
      <c r="O823" s="362"/>
      <c r="P823" s="362"/>
      <c r="Q823" s="362"/>
      <c r="R823" s="362"/>
      <c r="S823" s="362"/>
      <c r="T823" s="493"/>
      <c r="U823" s="362"/>
      <c r="V823" s="362"/>
      <c r="W823" s="362"/>
      <c r="X823" s="362"/>
      <c r="Y823" s="362"/>
      <c r="Z823" s="362"/>
      <c r="AA823" s="362"/>
      <c r="AB823" s="362"/>
      <c r="AC823" s="362"/>
      <c r="AD823" s="362"/>
      <c r="AE823" s="362"/>
      <c r="AF823" s="362"/>
      <c r="AG823" s="362"/>
      <c r="AH823" s="362"/>
      <c r="AI823" s="362"/>
      <c r="AJ823" s="362"/>
      <c r="AK823" s="362"/>
    </row>
    <row r="824" spans="1:37" ht="12.75" customHeight="1" x14ac:dyDescent="0.25">
      <c r="A824" s="362"/>
      <c r="B824" s="468"/>
      <c r="C824" s="362"/>
      <c r="D824" s="362"/>
      <c r="E824" s="362"/>
      <c r="F824" s="373"/>
      <c r="G824" s="362"/>
      <c r="H824" s="362"/>
      <c r="I824" s="362"/>
      <c r="J824" s="362"/>
      <c r="K824" s="362"/>
      <c r="L824" s="362"/>
      <c r="M824" s="362"/>
      <c r="N824" s="362"/>
      <c r="O824" s="362"/>
      <c r="P824" s="362"/>
      <c r="Q824" s="362"/>
      <c r="R824" s="362"/>
      <c r="S824" s="362"/>
      <c r="T824" s="493"/>
      <c r="U824" s="362"/>
      <c r="V824" s="362"/>
      <c r="W824" s="362"/>
      <c r="X824" s="362"/>
      <c r="Y824" s="362"/>
      <c r="Z824" s="362"/>
      <c r="AA824" s="362"/>
      <c r="AB824" s="362"/>
      <c r="AC824" s="362"/>
      <c r="AD824" s="362"/>
      <c r="AE824" s="362"/>
      <c r="AF824" s="362"/>
      <c r="AG824" s="362"/>
      <c r="AH824" s="362"/>
      <c r="AI824" s="362"/>
      <c r="AJ824" s="362"/>
      <c r="AK824" s="362"/>
    </row>
    <row r="825" spans="1:37" ht="12.75" customHeight="1" x14ac:dyDescent="0.25">
      <c r="A825" s="362"/>
      <c r="B825" s="468"/>
      <c r="C825" s="362"/>
      <c r="D825" s="362"/>
      <c r="E825" s="362"/>
      <c r="F825" s="373"/>
      <c r="G825" s="362"/>
      <c r="H825" s="362"/>
      <c r="I825" s="362"/>
      <c r="J825" s="362"/>
      <c r="K825" s="362"/>
      <c r="L825" s="362"/>
      <c r="M825" s="362"/>
      <c r="N825" s="362"/>
      <c r="O825" s="362"/>
      <c r="P825" s="362"/>
      <c r="Q825" s="362"/>
      <c r="R825" s="362"/>
      <c r="S825" s="362"/>
      <c r="T825" s="493"/>
      <c r="U825" s="362"/>
      <c r="V825" s="362"/>
      <c r="W825" s="362"/>
      <c r="X825" s="362"/>
      <c r="Y825" s="362"/>
      <c r="Z825" s="362"/>
      <c r="AA825" s="362"/>
      <c r="AB825" s="362"/>
      <c r="AC825" s="362"/>
      <c r="AD825" s="362"/>
      <c r="AE825" s="362"/>
      <c r="AF825" s="362"/>
      <c r="AG825" s="362"/>
      <c r="AH825" s="362"/>
      <c r="AI825" s="362"/>
      <c r="AJ825" s="362"/>
      <c r="AK825" s="362"/>
    </row>
    <row r="826" spans="1:37" ht="12.75" customHeight="1" x14ac:dyDescent="0.25">
      <c r="A826" s="362"/>
      <c r="B826" s="468"/>
      <c r="C826" s="362"/>
      <c r="D826" s="362"/>
      <c r="E826" s="362"/>
      <c r="F826" s="373"/>
      <c r="G826" s="362"/>
      <c r="H826" s="362"/>
      <c r="I826" s="362"/>
      <c r="J826" s="362"/>
      <c r="K826" s="362"/>
      <c r="L826" s="362"/>
      <c r="M826" s="362"/>
      <c r="N826" s="362"/>
      <c r="O826" s="362"/>
      <c r="P826" s="362"/>
      <c r="Q826" s="362"/>
      <c r="R826" s="362"/>
      <c r="S826" s="362"/>
      <c r="T826" s="493"/>
      <c r="U826" s="362"/>
      <c r="V826" s="362"/>
      <c r="W826" s="362"/>
      <c r="X826" s="362"/>
      <c r="Y826" s="362"/>
      <c r="Z826" s="362"/>
      <c r="AA826" s="362"/>
      <c r="AB826" s="362"/>
      <c r="AC826" s="362"/>
      <c r="AD826" s="362"/>
      <c r="AE826" s="362"/>
      <c r="AF826" s="362"/>
      <c r="AG826" s="362"/>
      <c r="AH826" s="362"/>
      <c r="AI826" s="362"/>
      <c r="AJ826" s="362"/>
      <c r="AK826" s="362"/>
    </row>
    <row r="827" spans="1:37" ht="12.75" customHeight="1" x14ac:dyDescent="0.25">
      <c r="A827" s="362"/>
      <c r="B827" s="468"/>
      <c r="C827" s="362"/>
      <c r="D827" s="362"/>
      <c r="E827" s="362"/>
      <c r="F827" s="373"/>
      <c r="G827" s="362"/>
      <c r="H827" s="362"/>
      <c r="I827" s="362"/>
      <c r="J827" s="362"/>
      <c r="K827" s="362"/>
      <c r="L827" s="362"/>
      <c r="M827" s="362"/>
      <c r="N827" s="362"/>
      <c r="O827" s="362"/>
      <c r="P827" s="362"/>
      <c r="Q827" s="362"/>
      <c r="R827" s="362"/>
      <c r="S827" s="362"/>
      <c r="T827" s="493"/>
      <c r="U827" s="362"/>
      <c r="V827" s="362"/>
      <c r="W827" s="362"/>
      <c r="X827" s="362"/>
      <c r="Y827" s="362"/>
      <c r="Z827" s="362"/>
      <c r="AA827" s="362"/>
      <c r="AB827" s="362"/>
      <c r="AC827" s="362"/>
      <c r="AD827" s="362"/>
      <c r="AE827" s="362"/>
      <c r="AF827" s="362"/>
      <c r="AG827" s="362"/>
      <c r="AH827" s="362"/>
      <c r="AI827" s="362"/>
      <c r="AJ827" s="362"/>
      <c r="AK827" s="362"/>
    </row>
    <row r="828" spans="1:37" ht="12.75" customHeight="1" x14ac:dyDescent="0.25">
      <c r="A828" s="362"/>
      <c r="B828" s="468"/>
      <c r="C828" s="362"/>
      <c r="D828" s="362"/>
      <c r="E828" s="362"/>
      <c r="F828" s="373"/>
      <c r="G828" s="362"/>
      <c r="H828" s="362"/>
      <c r="I828" s="362"/>
      <c r="J828" s="362"/>
      <c r="K828" s="362"/>
      <c r="L828" s="362"/>
      <c r="M828" s="362"/>
      <c r="N828" s="362"/>
      <c r="O828" s="362"/>
      <c r="P828" s="362"/>
      <c r="Q828" s="362"/>
      <c r="R828" s="362"/>
      <c r="S828" s="362"/>
      <c r="T828" s="493"/>
      <c r="U828" s="362"/>
      <c r="V828" s="362"/>
      <c r="W828" s="362"/>
      <c r="X828" s="362"/>
      <c r="Y828" s="362"/>
      <c r="Z828" s="362"/>
      <c r="AA828" s="362"/>
      <c r="AB828" s="362"/>
      <c r="AC828" s="362"/>
      <c r="AD828" s="362"/>
      <c r="AE828" s="362"/>
      <c r="AF828" s="362"/>
      <c r="AG828" s="362"/>
      <c r="AH828" s="362"/>
      <c r="AI828" s="362"/>
      <c r="AJ828" s="362"/>
      <c r="AK828" s="362"/>
    </row>
    <row r="829" spans="1:37" ht="12.75" customHeight="1" x14ac:dyDescent="0.25">
      <c r="A829" s="362"/>
      <c r="B829" s="468"/>
      <c r="C829" s="362"/>
      <c r="D829" s="362"/>
      <c r="E829" s="362"/>
      <c r="F829" s="373"/>
      <c r="G829" s="362"/>
      <c r="H829" s="362"/>
      <c r="I829" s="362"/>
      <c r="J829" s="362"/>
      <c r="K829" s="362"/>
      <c r="L829" s="362"/>
      <c r="M829" s="362"/>
      <c r="N829" s="362"/>
      <c r="O829" s="362"/>
      <c r="P829" s="362"/>
      <c r="Q829" s="362"/>
      <c r="R829" s="362"/>
      <c r="S829" s="362"/>
      <c r="T829" s="493"/>
      <c r="U829" s="362"/>
      <c r="V829" s="362"/>
      <c r="W829" s="362"/>
      <c r="X829" s="362"/>
      <c r="Y829" s="362"/>
      <c r="Z829" s="362"/>
      <c r="AA829" s="362"/>
      <c r="AB829" s="362"/>
      <c r="AC829" s="362"/>
      <c r="AD829" s="362"/>
      <c r="AE829" s="362"/>
      <c r="AF829" s="362"/>
      <c r="AG829" s="362"/>
      <c r="AH829" s="362"/>
      <c r="AI829" s="362"/>
      <c r="AJ829" s="362"/>
      <c r="AK829" s="362"/>
    </row>
    <row r="830" spans="1:37" ht="12.75" customHeight="1" x14ac:dyDescent="0.25">
      <c r="A830" s="362"/>
      <c r="B830" s="468"/>
      <c r="C830" s="362"/>
      <c r="D830" s="362"/>
      <c r="E830" s="362"/>
      <c r="F830" s="373"/>
      <c r="G830" s="362"/>
      <c r="H830" s="362"/>
      <c r="I830" s="362"/>
      <c r="J830" s="362"/>
      <c r="K830" s="362"/>
      <c r="L830" s="362"/>
      <c r="M830" s="362"/>
      <c r="N830" s="362"/>
      <c r="O830" s="362"/>
      <c r="P830" s="362"/>
      <c r="Q830" s="362"/>
      <c r="R830" s="362"/>
      <c r="S830" s="362"/>
      <c r="T830" s="493"/>
      <c r="U830" s="362"/>
      <c r="V830" s="362"/>
      <c r="W830" s="362"/>
      <c r="X830" s="362"/>
      <c r="Y830" s="362"/>
      <c r="Z830" s="362"/>
      <c r="AA830" s="362"/>
      <c r="AB830" s="362"/>
      <c r="AC830" s="362"/>
      <c r="AD830" s="362"/>
      <c r="AE830" s="362"/>
      <c r="AF830" s="362"/>
      <c r="AG830" s="362"/>
      <c r="AH830" s="362"/>
      <c r="AI830" s="362"/>
      <c r="AJ830" s="362"/>
      <c r="AK830" s="362"/>
    </row>
    <row r="831" spans="1:37" ht="12.75" customHeight="1" x14ac:dyDescent="0.25">
      <c r="A831" s="362"/>
      <c r="B831" s="468"/>
      <c r="C831" s="362"/>
      <c r="D831" s="362"/>
      <c r="E831" s="362"/>
      <c r="F831" s="373"/>
      <c r="G831" s="362"/>
      <c r="H831" s="362"/>
      <c r="I831" s="362"/>
      <c r="J831" s="362"/>
      <c r="K831" s="362"/>
      <c r="L831" s="362"/>
      <c r="M831" s="362"/>
      <c r="N831" s="362"/>
      <c r="O831" s="362"/>
      <c r="P831" s="362"/>
      <c r="Q831" s="362"/>
      <c r="R831" s="362"/>
      <c r="S831" s="362"/>
      <c r="T831" s="493"/>
      <c r="U831" s="362"/>
      <c r="V831" s="362"/>
      <c r="W831" s="362"/>
      <c r="X831" s="362"/>
      <c r="Y831" s="362"/>
      <c r="Z831" s="362"/>
      <c r="AA831" s="362"/>
      <c r="AB831" s="362"/>
      <c r="AC831" s="362"/>
      <c r="AD831" s="362"/>
      <c r="AE831" s="362"/>
      <c r="AF831" s="362"/>
      <c r="AG831" s="362"/>
      <c r="AH831" s="362"/>
      <c r="AI831" s="362"/>
      <c r="AJ831" s="362"/>
      <c r="AK831" s="362"/>
    </row>
    <row r="832" spans="1:37" ht="12.75" customHeight="1" x14ac:dyDescent="0.25">
      <c r="A832" s="362"/>
      <c r="B832" s="468"/>
      <c r="C832" s="362"/>
      <c r="D832" s="362"/>
      <c r="E832" s="362"/>
      <c r="F832" s="373"/>
      <c r="G832" s="362"/>
      <c r="H832" s="362"/>
      <c r="I832" s="362"/>
      <c r="J832" s="362"/>
      <c r="K832" s="362"/>
      <c r="L832" s="362"/>
      <c r="M832" s="362"/>
      <c r="N832" s="362"/>
      <c r="O832" s="362"/>
      <c r="P832" s="362"/>
      <c r="Q832" s="362"/>
      <c r="R832" s="362"/>
      <c r="S832" s="362"/>
      <c r="T832" s="493"/>
      <c r="U832" s="362"/>
      <c r="V832" s="362"/>
      <c r="W832" s="362"/>
      <c r="X832" s="362"/>
      <c r="Y832" s="362"/>
      <c r="Z832" s="362"/>
      <c r="AA832" s="362"/>
      <c r="AB832" s="362"/>
      <c r="AC832" s="362"/>
      <c r="AD832" s="362"/>
      <c r="AE832" s="362"/>
      <c r="AF832" s="362"/>
      <c r="AG832" s="362"/>
      <c r="AH832" s="362"/>
      <c r="AI832" s="362"/>
      <c r="AJ832" s="362"/>
      <c r="AK832" s="362"/>
    </row>
    <row r="833" spans="1:37" ht="12.75" customHeight="1" x14ac:dyDescent="0.25">
      <c r="A833" s="362"/>
      <c r="B833" s="468"/>
      <c r="C833" s="362"/>
      <c r="D833" s="362"/>
      <c r="E833" s="362"/>
      <c r="F833" s="373"/>
      <c r="G833" s="362"/>
      <c r="H833" s="362"/>
      <c r="I833" s="362"/>
      <c r="J833" s="362"/>
      <c r="K833" s="362"/>
      <c r="L833" s="362"/>
      <c r="M833" s="362"/>
      <c r="N833" s="362"/>
      <c r="O833" s="362"/>
      <c r="P833" s="362"/>
      <c r="Q833" s="362"/>
      <c r="R833" s="362"/>
      <c r="S833" s="362"/>
      <c r="T833" s="493"/>
      <c r="U833" s="362"/>
      <c r="V833" s="362"/>
      <c r="W833" s="362"/>
      <c r="X833" s="362"/>
      <c r="Y833" s="362"/>
      <c r="Z833" s="362"/>
      <c r="AA833" s="362"/>
      <c r="AB833" s="362"/>
      <c r="AC833" s="362"/>
      <c r="AD833" s="362"/>
      <c r="AE833" s="362"/>
      <c r="AF833" s="362"/>
      <c r="AG833" s="362"/>
      <c r="AH833" s="362"/>
      <c r="AI833" s="362"/>
      <c r="AJ833" s="362"/>
      <c r="AK833" s="362"/>
    </row>
    <row r="834" spans="1:37" ht="12.75" customHeight="1" x14ac:dyDescent="0.25">
      <c r="A834" s="362"/>
      <c r="B834" s="468"/>
      <c r="C834" s="362"/>
      <c r="D834" s="362"/>
      <c r="E834" s="362"/>
      <c r="F834" s="373"/>
      <c r="G834" s="362"/>
      <c r="H834" s="362"/>
      <c r="I834" s="362"/>
      <c r="J834" s="362"/>
      <c r="K834" s="362"/>
      <c r="L834" s="362"/>
      <c r="M834" s="362"/>
      <c r="N834" s="362"/>
      <c r="O834" s="362"/>
      <c r="P834" s="362"/>
      <c r="Q834" s="362"/>
      <c r="R834" s="362"/>
      <c r="S834" s="362"/>
      <c r="T834" s="493"/>
      <c r="U834" s="362"/>
      <c r="V834" s="362"/>
      <c r="W834" s="362"/>
      <c r="X834" s="362"/>
      <c r="Y834" s="362"/>
      <c r="Z834" s="362"/>
      <c r="AA834" s="362"/>
      <c r="AB834" s="362"/>
      <c r="AC834" s="362"/>
      <c r="AD834" s="362"/>
      <c r="AE834" s="362"/>
      <c r="AF834" s="362"/>
      <c r="AG834" s="362"/>
      <c r="AH834" s="362"/>
      <c r="AI834" s="362"/>
      <c r="AJ834" s="362"/>
      <c r="AK834" s="362"/>
    </row>
    <row r="835" spans="1:37" ht="12.75" customHeight="1" x14ac:dyDescent="0.25">
      <c r="A835" s="362"/>
      <c r="B835" s="468"/>
      <c r="C835" s="362"/>
      <c r="D835" s="362"/>
      <c r="E835" s="362"/>
      <c r="F835" s="373"/>
      <c r="G835" s="362"/>
      <c r="H835" s="362"/>
      <c r="I835" s="362"/>
      <c r="J835" s="362"/>
      <c r="K835" s="362"/>
      <c r="L835" s="362"/>
      <c r="M835" s="362"/>
      <c r="N835" s="362"/>
      <c r="O835" s="362"/>
      <c r="P835" s="362"/>
      <c r="Q835" s="362"/>
      <c r="R835" s="362"/>
      <c r="S835" s="362"/>
      <c r="T835" s="493"/>
      <c r="U835" s="362"/>
      <c r="V835" s="362"/>
      <c r="W835" s="362"/>
      <c r="X835" s="362"/>
      <c r="Y835" s="362"/>
      <c r="Z835" s="362"/>
      <c r="AA835" s="362"/>
      <c r="AB835" s="362"/>
      <c r="AC835" s="362"/>
      <c r="AD835" s="362"/>
      <c r="AE835" s="362"/>
      <c r="AF835" s="362"/>
      <c r="AG835" s="362"/>
      <c r="AH835" s="362"/>
      <c r="AI835" s="362"/>
      <c r="AJ835" s="362"/>
      <c r="AK835" s="362"/>
    </row>
    <row r="836" spans="1:37" ht="12.75" customHeight="1" x14ac:dyDescent="0.25">
      <c r="A836" s="362"/>
      <c r="B836" s="468"/>
      <c r="C836" s="362"/>
      <c r="D836" s="362"/>
      <c r="E836" s="362"/>
      <c r="F836" s="373"/>
      <c r="G836" s="362"/>
      <c r="H836" s="362"/>
      <c r="I836" s="362"/>
      <c r="J836" s="362"/>
      <c r="K836" s="362"/>
      <c r="L836" s="362"/>
      <c r="M836" s="362"/>
      <c r="N836" s="362"/>
      <c r="O836" s="362"/>
      <c r="P836" s="362"/>
      <c r="Q836" s="362"/>
      <c r="R836" s="362"/>
      <c r="S836" s="362"/>
      <c r="T836" s="493"/>
      <c r="U836" s="362"/>
      <c r="V836" s="362"/>
      <c r="W836" s="362"/>
      <c r="X836" s="362"/>
      <c r="Y836" s="362"/>
      <c r="Z836" s="362"/>
      <c r="AA836" s="362"/>
      <c r="AB836" s="362"/>
      <c r="AC836" s="362"/>
      <c r="AD836" s="362"/>
      <c r="AE836" s="362"/>
      <c r="AF836" s="362"/>
      <c r="AG836" s="362"/>
      <c r="AH836" s="362"/>
      <c r="AI836" s="362"/>
      <c r="AJ836" s="362"/>
      <c r="AK836" s="362"/>
    </row>
    <row r="837" spans="1:37" ht="12.75" customHeight="1" x14ac:dyDescent="0.25">
      <c r="A837" s="362"/>
      <c r="B837" s="468"/>
      <c r="C837" s="362"/>
      <c r="D837" s="362"/>
      <c r="E837" s="362"/>
      <c r="F837" s="373"/>
      <c r="G837" s="362"/>
      <c r="H837" s="362"/>
      <c r="I837" s="362"/>
      <c r="J837" s="362"/>
      <c r="K837" s="362"/>
      <c r="L837" s="362"/>
      <c r="M837" s="362"/>
      <c r="N837" s="362"/>
      <c r="O837" s="362"/>
      <c r="P837" s="362"/>
      <c r="Q837" s="362"/>
      <c r="R837" s="362"/>
      <c r="S837" s="362"/>
      <c r="T837" s="493"/>
      <c r="U837" s="362"/>
      <c r="V837" s="362"/>
      <c r="W837" s="362"/>
      <c r="X837" s="362"/>
      <c r="Y837" s="362"/>
      <c r="Z837" s="362"/>
      <c r="AA837" s="362"/>
      <c r="AB837" s="362"/>
      <c r="AC837" s="362"/>
      <c r="AD837" s="362"/>
      <c r="AE837" s="362"/>
      <c r="AF837" s="362"/>
      <c r="AG837" s="362"/>
      <c r="AH837" s="362"/>
      <c r="AI837" s="362"/>
      <c r="AJ837" s="362"/>
      <c r="AK837" s="362"/>
    </row>
    <row r="838" spans="1:37" ht="12.75" customHeight="1" x14ac:dyDescent="0.25">
      <c r="A838" s="362"/>
      <c r="B838" s="468"/>
      <c r="C838" s="362"/>
      <c r="D838" s="362"/>
      <c r="E838" s="362"/>
      <c r="F838" s="373"/>
      <c r="G838" s="362"/>
      <c r="H838" s="362"/>
      <c r="I838" s="362"/>
      <c r="J838" s="362"/>
      <c r="K838" s="362"/>
      <c r="L838" s="362"/>
      <c r="M838" s="362"/>
      <c r="N838" s="362"/>
      <c r="O838" s="362"/>
      <c r="P838" s="362"/>
      <c r="Q838" s="362"/>
      <c r="R838" s="362"/>
      <c r="S838" s="362"/>
      <c r="T838" s="493"/>
      <c r="U838" s="362"/>
      <c r="V838" s="362"/>
      <c r="W838" s="362"/>
      <c r="X838" s="362"/>
      <c r="Y838" s="362"/>
      <c r="Z838" s="362"/>
      <c r="AA838" s="362"/>
      <c r="AB838" s="362"/>
      <c r="AC838" s="362"/>
      <c r="AD838" s="362"/>
      <c r="AE838" s="362"/>
      <c r="AF838" s="362"/>
      <c r="AG838" s="362"/>
      <c r="AH838" s="362"/>
      <c r="AI838" s="362"/>
      <c r="AJ838" s="362"/>
      <c r="AK838" s="362"/>
    </row>
    <row r="839" spans="1:37" ht="12.75" customHeight="1" x14ac:dyDescent="0.25">
      <c r="A839" s="362"/>
      <c r="B839" s="468"/>
      <c r="C839" s="362"/>
      <c r="D839" s="362"/>
      <c r="E839" s="362"/>
      <c r="F839" s="373"/>
      <c r="G839" s="362"/>
      <c r="H839" s="362"/>
      <c r="I839" s="362"/>
      <c r="J839" s="362"/>
      <c r="K839" s="362"/>
      <c r="L839" s="362"/>
      <c r="M839" s="362"/>
      <c r="N839" s="362"/>
      <c r="O839" s="362"/>
      <c r="P839" s="362"/>
      <c r="Q839" s="362"/>
      <c r="R839" s="362"/>
      <c r="S839" s="362"/>
      <c r="T839" s="493"/>
      <c r="U839" s="362"/>
      <c r="V839" s="362"/>
      <c r="W839" s="362"/>
      <c r="X839" s="362"/>
      <c r="Y839" s="362"/>
      <c r="Z839" s="362"/>
      <c r="AA839" s="362"/>
      <c r="AB839" s="362"/>
      <c r="AC839" s="362"/>
      <c r="AD839" s="362"/>
      <c r="AE839" s="362"/>
      <c r="AF839" s="362"/>
      <c r="AG839" s="362"/>
      <c r="AH839" s="362"/>
      <c r="AI839" s="362"/>
      <c r="AJ839" s="362"/>
      <c r="AK839" s="362"/>
    </row>
    <row r="840" spans="1:37" ht="12.75" customHeight="1" x14ac:dyDescent="0.25">
      <c r="A840" s="362"/>
      <c r="B840" s="468"/>
      <c r="C840" s="362"/>
      <c r="D840" s="362"/>
      <c r="E840" s="362"/>
      <c r="F840" s="373"/>
      <c r="G840" s="362"/>
      <c r="H840" s="362"/>
      <c r="I840" s="362"/>
      <c r="J840" s="362"/>
      <c r="K840" s="362"/>
      <c r="L840" s="362"/>
      <c r="M840" s="362"/>
      <c r="N840" s="362"/>
      <c r="O840" s="362"/>
      <c r="P840" s="362"/>
      <c r="Q840" s="362"/>
      <c r="R840" s="362"/>
      <c r="S840" s="362"/>
      <c r="T840" s="493"/>
      <c r="U840" s="362"/>
      <c r="V840" s="362"/>
      <c r="W840" s="362"/>
      <c r="X840" s="362"/>
      <c r="Y840" s="362"/>
      <c r="Z840" s="362"/>
      <c r="AA840" s="362"/>
      <c r="AB840" s="362"/>
      <c r="AC840" s="362"/>
      <c r="AD840" s="362"/>
      <c r="AE840" s="362"/>
      <c r="AF840" s="362"/>
      <c r="AG840" s="362"/>
      <c r="AH840" s="362"/>
      <c r="AI840" s="362"/>
      <c r="AJ840" s="362"/>
      <c r="AK840" s="362"/>
    </row>
    <row r="841" spans="1:37" ht="12.75" customHeight="1" x14ac:dyDescent="0.25">
      <c r="A841" s="362"/>
      <c r="B841" s="468"/>
      <c r="C841" s="362"/>
      <c r="D841" s="362"/>
      <c r="E841" s="362"/>
      <c r="F841" s="373"/>
      <c r="G841" s="362"/>
      <c r="H841" s="362"/>
      <c r="I841" s="362"/>
      <c r="J841" s="362"/>
      <c r="K841" s="362"/>
      <c r="L841" s="362"/>
      <c r="M841" s="362"/>
      <c r="N841" s="362"/>
      <c r="O841" s="362"/>
      <c r="P841" s="362"/>
      <c r="Q841" s="362"/>
      <c r="R841" s="362"/>
      <c r="S841" s="362"/>
      <c r="T841" s="493"/>
      <c r="U841" s="362"/>
      <c r="V841" s="362"/>
      <c r="W841" s="362"/>
      <c r="X841" s="362"/>
      <c r="Y841" s="362"/>
      <c r="Z841" s="362"/>
      <c r="AA841" s="362"/>
      <c r="AB841" s="362"/>
      <c r="AC841" s="362"/>
      <c r="AD841" s="362"/>
      <c r="AE841" s="362"/>
      <c r="AF841" s="362"/>
      <c r="AG841" s="362"/>
      <c r="AH841" s="362"/>
      <c r="AI841" s="362"/>
      <c r="AJ841" s="362"/>
      <c r="AK841" s="362"/>
    </row>
    <row r="842" spans="1:37" ht="12.75" customHeight="1" x14ac:dyDescent="0.25">
      <c r="A842" s="362"/>
      <c r="B842" s="468"/>
      <c r="C842" s="362"/>
      <c r="D842" s="362"/>
      <c r="E842" s="362"/>
      <c r="F842" s="373"/>
      <c r="G842" s="362"/>
      <c r="H842" s="362"/>
      <c r="I842" s="362"/>
      <c r="J842" s="362"/>
      <c r="K842" s="362"/>
      <c r="L842" s="362"/>
      <c r="M842" s="362"/>
      <c r="N842" s="362"/>
      <c r="O842" s="362"/>
      <c r="P842" s="362"/>
      <c r="Q842" s="362"/>
      <c r="R842" s="362"/>
      <c r="S842" s="362"/>
      <c r="T842" s="493"/>
      <c r="U842" s="362"/>
      <c r="V842" s="362"/>
      <c r="W842" s="362"/>
      <c r="X842" s="362"/>
      <c r="Y842" s="362"/>
      <c r="Z842" s="362"/>
      <c r="AA842" s="362"/>
      <c r="AB842" s="362"/>
      <c r="AC842" s="362"/>
      <c r="AD842" s="362"/>
      <c r="AE842" s="362"/>
      <c r="AF842" s="362"/>
      <c r="AG842" s="362"/>
      <c r="AH842" s="362"/>
      <c r="AI842" s="362"/>
      <c r="AJ842" s="362"/>
      <c r="AK842" s="362"/>
    </row>
    <row r="843" spans="1:37" ht="12.75" customHeight="1" x14ac:dyDescent="0.25">
      <c r="A843" s="362"/>
      <c r="B843" s="468"/>
      <c r="C843" s="362"/>
      <c r="D843" s="362"/>
      <c r="E843" s="362"/>
      <c r="F843" s="373"/>
      <c r="G843" s="362"/>
      <c r="H843" s="362"/>
      <c r="I843" s="362"/>
      <c r="J843" s="362"/>
      <c r="K843" s="362"/>
      <c r="L843" s="362"/>
      <c r="M843" s="362"/>
      <c r="N843" s="362"/>
      <c r="O843" s="362"/>
      <c r="P843" s="362"/>
      <c r="Q843" s="362"/>
      <c r="R843" s="362"/>
      <c r="S843" s="362"/>
      <c r="T843" s="493"/>
      <c r="U843" s="362"/>
      <c r="V843" s="362"/>
      <c r="W843" s="362"/>
      <c r="X843" s="362"/>
      <c r="Y843" s="362"/>
      <c r="Z843" s="362"/>
      <c r="AA843" s="362"/>
      <c r="AB843" s="362"/>
      <c r="AC843" s="362"/>
      <c r="AD843" s="362"/>
      <c r="AE843" s="362"/>
      <c r="AF843" s="362"/>
      <c r="AG843" s="362"/>
      <c r="AH843" s="362"/>
      <c r="AI843" s="362"/>
      <c r="AJ843" s="362"/>
      <c r="AK843" s="362"/>
    </row>
    <row r="844" spans="1:37" ht="12.75" customHeight="1" x14ac:dyDescent="0.25">
      <c r="A844" s="362"/>
      <c r="B844" s="468"/>
      <c r="C844" s="362"/>
      <c r="D844" s="362"/>
      <c r="E844" s="362"/>
      <c r="F844" s="373"/>
      <c r="G844" s="362"/>
      <c r="H844" s="362"/>
      <c r="I844" s="362"/>
      <c r="J844" s="362"/>
      <c r="K844" s="362"/>
      <c r="L844" s="362"/>
      <c r="M844" s="362"/>
      <c r="N844" s="362"/>
      <c r="O844" s="362"/>
      <c r="P844" s="362"/>
      <c r="Q844" s="362"/>
      <c r="R844" s="362"/>
      <c r="S844" s="362"/>
      <c r="T844" s="493"/>
      <c r="U844" s="362"/>
      <c r="V844" s="362"/>
      <c r="W844" s="362"/>
      <c r="X844" s="362"/>
      <c r="Y844" s="362"/>
      <c r="Z844" s="362"/>
      <c r="AA844" s="362"/>
      <c r="AB844" s="362"/>
      <c r="AC844" s="362"/>
      <c r="AD844" s="362"/>
      <c r="AE844" s="362"/>
      <c r="AF844" s="362"/>
      <c r="AG844" s="362"/>
      <c r="AH844" s="362"/>
      <c r="AI844" s="362"/>
      <c r="AJ844" s="362"/>
      <c r="AK844" s="362"/>
    </row>
    <row r="845" spans="1:37" ht="12.75" customHeight="1" x14ac:dyDescent="0.25">
      <c r="A845" s="362"/>
      <c r="B845" s="468"/>
      <c r="C845" s="362"/>
      <c r="D845" s="362"/>
      <c r="E845" s="362"/>
      <c r="F845" s="373"/>
      <c r="G845" s="362"/>
      <c r="H845" s="362"/>
      <c r="I845" s="362"/>
      <c r="J845" s="362"/>
      <c r="K845" s="362"/>
      <c r="L845" s="362"/>
      <c r="M845" s="362"/>
      <c r="N845" s="362"/>
      <c r="O845" s="362"/>
      <c r="P845" s="362"/>
      <c r="Q845" s="362"/>
      <c r="R845" s="362"/>
      <c r="S845" s="362"/>
      <c r="T845" s="493"/>
      <c r="U845" s="362"/>
      <c r="V845" s="362"/>
      <c r="W845" s="362"/>
      <c r="X845" s="362"/>
      <c r="Y845" s="362"/>
      <c r="Z845" s="362"/>
      <c r="AA845" s="362"/>
      <c r="AB845" s="362"/>
      <c r="AC845" s="362"/>
      <c r="AD845" s="362"/>
      <c r="AE845" s="362"/>
      <c r="AF845" s="362"/>
      <c r="AG845" s="362"/>
      <c r="AH845" s="362"/>
      <c r="AI845" s="362"/>
      <c r="AJ845" s="362"/>
      <c r="AK845" s="362"/>
    </row>
    <row r="846" spans="1:37" ht="12.75" customHeight="1" x14ac:dyDescent="0.25">
      <c r="A846" s="362"/>
      <c r="B846" s="468"/>
      <c r="C846" s="362"/>
      <c r="D846" s="362"/>
      <c r="E846" s="362"/>
      <c r="F846" s="373"/>
      <c r="G846" s="362"/>
      <c r="H846" s="362"/>
      <c r="I846" s="362"/>
      <c r="J846" s="362"/>
      <c r="K846" s="362"/>
      <c r="L846" s="362"/>
      <c r="M846" s="362"/>
      <c r="N846" s="362"/>
      <c r="O846" s="362"/>
      <c r="P846" s="362"/>
      <c r="Q846" s="362"/>
      <c r="R846" s="362"/>
      <c r="S846" s="362"/>
      <c r="T846" s="493"/>
      <c r="U846" s="362"/>
      <c r="V846" s="362"/>
      <c r="W846" s="362"/>
      <c r="X846" s="362"/>
      <c r="Y846" s="362"/>
      <c r="Z846" s="362"/>
      <c r="AA846" s="362"/>
      <c r="AB846" s="362"/>
      <c r="AC846" s="362"/>
      <c r="AD846" s="362"/>
      <c r="AE846" s="362"/>
      <c r="AF846" s="362"/>
      <c r="AG846" s="362"/>
      <c r="AH846" s="362"/>
      <c r="AI846" s="362"/>
      <c r="AJ846" s="362"/>
      <c r="AK846" s="362"/>
    </row>
    <row r="847" spans="1:37" ht="12.75" customHeight="1" x14ac:dyDescent="0.25">
      <c r="A847" s="362"/>
      <c r="B847" s="468"/>
      <c r="C847" s="362"/>
      <c r="D847" s="362"/>
      <c r="E847" s="362"/>
      <c r="F847" s="373"/>
      <c r="G847" s="362"/>
      <c r="H847" s="362"/>
      <c r="I847" s="362"/>
      <c r="J847" s="362"/>
      <c r="K847" s="362"/>
      <c r="L847" s="362"/>
      <c r="M847" s="362"/>
      <c r="N847" s="362"/>
      <c r="O847" s="362"/>
      <c r="P847" s="362"/>
      <c r="Q847" s="362"/>
      <c r="R847" s="362"/>
      <c r="S847" s="362"/>
      <c r="T847" s="493"/>
      <c r="U847" s="362"/>
      <c r="V847" s="362"/>
      <c r="W847" s="362"/>
      <c r="X847" s="362"/>
      <c r="Y847" s="362"/>
      <c r="Z847" s="362"/>
      <c r="AA847" s="362"/>
      <c r="AB847" s="362"/>
      <c r="AC847" s="362"/>
      <c r="AD847" s="362"/>
      <c r="AE847" s="362"/>
      <c r="AF847" s="362"/>
      <c r="AG847" s="362"/>
      <c r="AH847" s="362"/>
      <c r="AI847" s="362"/>
      <c r="AJ847" s="362"/>
      <c r="AK847" s="362"/>
    </row>
    <row r="848" spans="1:37" ht="12.75" customHeight="1" x14ac:dyDescent="0.25">
      <c r="A848" s="362"/>
      <c r="B848" s="468"/>
      <c r="C848" s="362"/>
      <c r="D848" s="362"/>
      <c r="E848" s="362"/>
      <c r="F848" s="373"/>
      <c r="G848" s="362"/>
      <c r="H848" s="362"/>
      <c r="I848" s="362"/>
      <c r="J848" s="362"/>
      <c r="K848" s="362"/>
      <c r="L848" s="362"/>
      <c r="M848" s="362"/>
      <c r="N848" s="362"/>
      <c r="O848" s="362"/>
      <c r="P848" s="362"/>
      <c r="Q848" s="362"/>
      <c r="R848" s="362"/>
      <c r="S848" s="362"/>
      <c r="T848" s="493"/>
      <c r="U848" s="362"/>
      <c r="V848" s="362"/>
      <c r="W848" s="362"/>
      <c r="X848" s="362"/>
      <c r="Y848" s="362"/>
      <c r="Z848" s="362"/>
      <c r="AA848" s="362"/>
      <c r="AB848" s="362"/>
      <c r="AC848" s="362"/>
      <c r="AD848" s="362"/>
      <c r="AE848" s="362"/>
      <c r="AF848" s="362"/>
      <c r="AG848" s="362"/>
      <c r="AH848" s="362"/>
      <c r="AI848" s="362"/>
      <c r="AJ848" s="362"/>
      <c r="AK848" s="362"/>
    </row>
    <row r="849" spans="1:37" ht="12.75" customHeight="1" x14ac:dyDescent="0.25">
      <c r="A849" s="362"/>
      <c r="B849" s="468"/>
      <c r="C849" s="362"/>
      <c r="D849" s="362"/>
      <c r="E849" s="362"/>
      <c r="F849" s="373"/>
      <c r="G849" s="362"/>
      <c r="H849" s="362"/>
      <c r="I849" s="362"/>
      <c r="J849" s="362"/>
      <c r="K849" s="362"/>
      <c r="L849" s="362"/>
      <c r="M849" s="362"/>
      <c r="N849" s="362"/>
      <c r="O849" s="362"/>
      <c r="P849" s="362"/>
      <c r="Q849" s="362"/>
      <c r="R849" s="362"/>
      <c r="S849" s="362"/>
      <c r="T849" s="493"/>
      <c r="U849" s="362"/>
      <c r="V849" s="362"/>
      <c r="W849" s="362"/>
      <c r="X849" s="362"/>
      <c r="Y849" s="362"/>
      <c r="Z849" s="362"/>
      <c r="AA849" s="362"/>
      <c r="AB849" s="362"/>
      <c r="AC849" s="362"/>
      <c r="AD849" s="362"/>
      <c r="AE849" s="362"/>
      <c r="AF849" s="362"/>
      <c r="AG849" s="362"/>
      <c r="AH849" s="362"/>
      <c r="AI849" s="362"/>
      <c r="AJ849" s="362"/>
      <c r="AK849" s="362"/>
    </row>
    <row r="850" spans="1:37" ht="12.75" customHeight="1" x14ac:dyDescent="0.25">
      <c r="A850" s="362"/>
      <c r="B850" s="468"/>
      <c r="C850" s="362"/>
      <c r="D850" s="362"/>
      <c r="E850" s="362"/>
      <c r="F850" s="373"/>
      <c r="G850" s="362"/>
      <c r="H850" s="362"/>
      <c r="I850" s="362"/>
      <c r="J850" s="362"/>
      <c r="K850" s="362"/>
      <c r="L850" s="362"/>
      <c r="M850" s="362"/>
      <c r="N850" s="362"/>
      <c r="O850" s="362"/>
      <c r="P850" s="362"/>
      <c r="Q850" s="362"/>
      <c r="R850" s="362"/>
      <c r="S850" s="362"/>
      <c r="T850" s="493"/>
      <c r="U850" s="362"/>
      <c r="V850" s="362"/>
      <c r="W850" s="362"/>
      <c r="X850" s="362"/>
      <c r="Y850" s="362"/>
      <c r="Z850" s="362"/>
      <c r="AA850" s="362"/>
      <c r="AB850" s="362"/>
      <c r="AC850" s="362"/>
      <c r="AD850" s="362"/>
      <c r="AE850" s="362"/>
      <c r="AF850" s="362"/>
      <c r="AG850" s="362"/>
      <c r="AH850" s="362"/>
      <c r="AI850" s="362"/>
      <c r="AJ850" s="362"/>
      <c r="AK850" s="362"/>
    </row>
    <row r="851" spans="1:37" ht="12.75" customHeight="1" x14ac:dyDescent="0.25">
      <c r="A851" s="362"/>
      <c r="B851" s="468"/>
      <c r="C851" s="362"/>
      <c r="D851" s="362"/>
      <c r="E851" s="362"/>
      <c r="F851" s="373"/>
      <c r="G851" s="362"/>
      <c r="H851" s="362"/>
      <c r="I851" s="362"/>
      <c r="J851" s="362"/>
      <c r="K851" s="362"/>
      <c r="L851" s="362"/>
      <c r="M851" s="362"/>
      <c r="N851" s="362"/>
      <c r="O851" s="362"/>
      <c r="P851" s="362"/>
      <c r="Q851" s="362"/>
      <c r="R851" s="362"/>
      <c r="S851" s="362"/>
      <c r="T851" s="493"/>
      <c r="U851" s="362"/>
      <c r="V851" s="362"/>
      <c r="W851" s="362"/>
      <c r="X851" s="362"/>
      <c r="Y851" s="362"/>
      <c r="Z851" s="362"/>
      <c r="AA851" s="362"/>
      <c r="AB851" s="362"/>
      <c r="AC851" s="362"/>
      <c r="AD851" s="362"/>
      <c r="AE851" s="362"/>
      <c r="AF851" s="362"/>
      <c r="AG851" s="362"/>
      <c r="AH851" s="362"/>
      <c r="AI851" s="362"/>
      <c r="AJ851" s="362"/>
      <c r="AK851" s="362"/>
    </row>
    <row r="852" spans="1:37" ht="12.75" customHeight="1" x14ac:dyDescent="0.25">
      <c r="A852" s="362"/>
      <c r="B852" s="468"/>
      <c r="C852" s="362"/>
      <c r="D852" s="362"/>
      <c r="E852" s="362"/>
      <c r="F852" s="373"/>
      <c r="G852" s="362"/>
      <c r="H852" s="362"/>
      <c r="I852" s="362"/>
      <c r="J852" s="362"/>
      <c r="K852" s="362"/>
      <c r="L852" s="362"/>
      <c r="M852" s="362"/>
      <c r="N852" s="362"/>
      <c r="O852" s="362"/>
      <c r="P852" s="362"/>
      <c r="Q852" s="362"/>
      <c r="R852" s="362"/>
      <c r="S852" s="362"/>
      <c r="T852" s="493"/>
      <c r="U852" s="362"/>
      <c r="V852" s="362"/>
      <c r="W852" s="362"/>
      <c r="X852" s="362"/>
      <c r="Y852" s="362"/>
      <c r="Z852" s="362"/>
      <c r="AA852" s="362"/>
      <c r="AB852" s="362"/>
      <c r="AC852" s="362"/>
      <c r="AD852" s="362"/>
      <c r="AE852" s="362"/>
      <c r="AF852" s="362"/>
      <c r="AG852" s="362"/>
      <c r="AH852" s="362"/>
      <c r="AI852" s="362"/>
      <c r="AJ852" s="362"/>
      <c r="AK852" s="362"/>
    </row>
    <row r="853" spans="1:37" ht="12.75" customHeight="1" x14ac:dyDescent="0.25">
      <c r="A853" s="362"/>
      <c r="B853" s="468"/>
      <c r="C853" s="362"/>
      <c r="D853" s="362"/>
      <c r="E853" s="362"/>
      <c r="F853" s="373"/>
      <c r="G853" s="362"/>
      <c r="H853" s="362"/>
      <c r="I853" s="362"/>
      <c r="J853" s="362"/>
      <c r="K853" s="362"/>
      <c r="L853" s="362"/>
      <c r="M853" s="362"/>
      <c r="N853" s="362"/>
      <c r="O853" s="362"/>
      <c r="P853" s="362"/>
      <c r="Q853" s="362"/>
      <c r="R853" s="362"/>
      <c r="S853" s="362"/>
      <c r="T853" s="493"/>
      <c r="U853" s="362"/>
      <c r="V853" s="362"/>
      <c r="W853" s="362"/>
      <c r="X853" s="362"/>
      <c r="Y853" s="362"/>
      <c r="Z853" s="362"/>
      <c r="AA853" s="362"/>
      <c r="AB853" s="362"/>
      <c r="AC853" s="362"/>
      <c r="AD853" s="362"/>
      <c r="AE853" s="362"/>
      <c r="AF853" s="362"/>
      <c r="AG853" s="362"/>
      <c r="AH853" s="362"/>
      <c r="AI853" s="362"/>
      <c r="AJ853" s="362"/>
      <c r="AK853" s="362"/>
    </row>
    <row r="854" spans="1:37" ht="12.75" customHeight="1" x14ac:dyDescent="0.25">
      <c r="A854" s="362"/>
      <c r="B854" s="468"/>
      <c r="C854" s="362"/>
      <c r="D854" s="362"/>
      <c r="E854" s="362"/>
      <c r="F854" s="373"/>
      <c r="G854" s="362"/>
      <c r="H854" s="362"/>
      <c r="I854" s="362"/>
      <c r="J854" s="362"/>
      <c r="K854" s="362"/>
      <c r="L854" s="362"/>
      <c r="M854" s="362"/>
      <c r="N854" s="362"/>
      <c r="O854" s="362"/>
      <c r="P854" s="362"/>
      <c r="Q854" s="362"/>
      <c r="R854" s="362"/>
      <c r="S854" s="362"/>
      <c r="T854" s="493"/>
      <c r="U854" s="362"/>
      <c r="V854" s="362"/>
      <c r="W854" s="362"/>
      <c r="X854" s="362"/>
      <c r="Y854" s="362"/>
      <c r="Z854" s="362"/>
      <c r="AA854" s="362"/>
      <c r="AB854" s="362"/>
      <c r="AC854" s="362"/>
      <c r="AD854" s="362"/>
      <c r="AE854" s="362"/>
      <c r="AF854" s="362"/>
      <c r="AG854" s="362"/>
      <c r="AH854" s="362"/>
      <c r="AI854" s="362"/>
      <c r="AJ854" s="362"/>
      <c r="AK854" s="362"/>
    </row>
    <row r="855" spans="1:37" ht="12.75" customHeight="1" x14ac:dyDescent="0.25">
      <c r="A855" s="362"/>
      <c r="B855" s="468"/>
      <c r="C855" s="362"/>
      <c r="D855" s="362"/>
      <c r="E855" s="362"/>
      <c r="F855" s="373"/>
      <c r="G855" s="362"/>
      <c r="H855" s="362"/>
      <c r="I855" s="362"/>
      <c r="J855" s="362"/>
      <c r="K855" s="362"/>
      <c r="L855" s="362"/>
      <c r="M855" s="362"/>
      <c r="N855" s="362"/>
      <c r="O855" s="362"/>
      <c r="P855" s="362"/>
      <c r="Q855" s="362"/>
      <c r="R855" s="362"/>
      <c r="S855" s="362"/>
      <c r="T855" s="493"/>
      <c r="U855" s="362"/>
      <c r="V855" s="362"/>
      <c r="W855" s="362"/>
      <c r="X855" s="362"/>
      <c r="Y855" s="362"/>
      <c r="Z855" s="362"/>
      <c r="AA855" s="362"/>
      <c r="AB855" s="362"/>
      <c r="AC855" s="362"/>
      <c r="AD855" s="362"/>
      <c r="AE855" s="362"/>
      <c r="AF855" s="362"/>
      <c r="AG855" s="362"/>
      <c r="AH855" s="362"/>
      <c r="AI855" s="362"/>
      <c r="AJ855" s="362"/>
      <c r="AK855" s="362"/>
    </row>
    <row r="856" spans="1:37" ht="12.75" customHeight="1" x14ac:dyDescent="0.25">
      <c r="A856" s="362"/>
      <c r="B856" s="468"/>
      <c r="C856" s="362"/>
      <c r="D856" s="362"/>
      <c r="E856" s="362"/>
      <c r="F856" s="373"/>
      <c r="G856" s="362"/>
      <c r="H856" s="362"/>
      <c r="I856" s="362"/>
      <c r="J856" s="362"/>
      <c r="K856" s="362"/>
      <c r="L856" s="362"/>
      <c r="M856" s="362"/>
      <c r="N856" s="362"/>
      <c r="O856" s="362"/>
      <c r="P856" s="362"/>
      <c r="Q856" s="362"/>
      <c r="R856" s="362"/>
      <c r="S856" s="362"/>
      <c r="T856" s="493"/>
      <c r="U856" s="362"/>
      <c r="V856" s="362"/>
      <c r="W856" s="362"/>
      <c r="X856" s="362"/>
      <c r="Y856" s="362"/>
      <c r="Z856" s="362"/>
      <c r="AA856" s="362"/>
      <c r="AB856" s="362"/>
      <c r="AC856" s="362"/>
      <c r="AD856" s="362"/>
      <c r="AE856" s="362"/>
      <c r="AF856" s="362"/>
      <c r="AG856" s="362"/>
      <c r="AH856" s="362"/>
      <c r="AI856" s="362"/>
      <c r="AJ856" s="362"/>
      <c r="AK856" s="362"/>
    </row>
    <row r="857" spans="1:37" ht="12.75" customHeight="1" x14ac:dyDescent="0.25">
      <c r="A857" s="362"/>
      <c r="B857" s="468"/>
      <c r="C857" s="362"/>
      <c r="D857" s="362"/>
      <c r="E857" s="362"/>
      <c r="F857" s="373"/>
      <c r="G857" s="362"/>
      <c r="H857" s="362"/>
      <c r="I857" s="362"/>
      <c r="J857" s="362"/>
      <c r="K857" s="362"/>
      <c r="L857" s="362"/>
      <c r="M857" s="362"/>
      <c r="N857" s="362"/>
      <c r="O857" s="362"/>
      <c r="P857" s="362"/>
      <c r="Q857" s="362"/>
      <c r="R857" s="362"/>
      <c r="S857" s="362"/>
      <c r="T857" s="493"/>
      <c r="U857" s="362"/>
      <c r="V857" s="362"/>
      <c r="W857" s="362"/>
      <c r="X857" s="362"/>
      <c r="Y857" s="362"/>
      <c r="Z857" s="362"/>
      <c r="AA857" s="362"/>
      <c r="AB857" s="362"/>
      <c r="AC857" s="362"/>
      <c r="AD857" s="362"/>
      <c r="AE857" s="362"/>
      <c r="AF857" s="362"/>
      <c r="AG857" s="362"/>
      <c r="AH857" s="362"/>
      <c r="AI857" s="362"/>
      <c r="AJ857" s="362"/>
      <c r="AK857" s="362"/>
    </row>
    <row r="858" spans="1:37" ht="12.75" customHeight="1" x14ac:dyDescent="0.25">
      <c r="A858" s="362"/>
      <c r="B858" s="468"/>
      <c r="C858" s="362"/>
      <c r="D858" s="362"/>
      <c r="E858" s="362"/>
      <c r="F858" s="373"/>
      <c r="G858" s="362"/>
      <c r="H858" s="362"/>
      <c r="I858" s="362"/>
      <c r="J858" s="362"/>
      <c r="K858" s="362"/>
      <c r="L858" s="362"/>
      <c r="M858" s="362"/>
      <c r="N858" s="362"/>
      <c r="O858" s="362"/>
      <c r="P858" s="362"/>
      <c r="Q858" s="362"/>
      <c r="R858" s="362"/>
      <c r="S858" s="362"/>
      <c r="T858" s="493"/>
      <c r="U858" s="362"/>
      <c r="V858" s="362"/>
      <c r="W858" s="362"/>
      <c r="X858" s="362"/>
      <c r="Y858" s="362"/>
      <c r="Z858" s="362"/>
      <c r="AA858" s="362"/>
      <c r="AB858" s="362"/>
      <c r="AC858" s="362"/>
      <c r="AD858" s="362"/>
      <c r="AE858" s="362"/>
      <c r="AF858" s="362"/>
      <c r="AG858" s="362"/>
      <c r="AH858" s="362"/>
      <c r="AI858" s="362"/>
      <c r="AJ858" s="362"/>
      <c r="AK858" s="362"/>
    </row>
    <row r="859" spans="1:37" ht="12.75" customHeight="1" x14ac:dyDescent="0.25">
      <c r="A859" s="362"/>
      <c r="B859" s="468"/>
      <c r="C859" s="362"/>
      <c r="D859" s="362"/>
      <c r="E859" s="362"/>
      <c r="F859" s="373"/>
      <c r="G859" s="362"/>
      <c r="H859" s="362"/>
      <c r="I859" s="362"/>
      <c r="J859" s="362"/>
      <c r="K859" s="362"/>
      <c r="L859" s="362"/>
      <c r="M859" s="362"/>
      <c r="N859" s="362"/>
      <c r="O859" s="362"/>
      <c r="P859" s="362"/>
      <c r="Q859" s="362"/>
      <c r="R859" s="362"/>
      <c r="S859" s="362"/>
      <c r="T859" s="493"/>
      <c r="U859" s="362"/>
      <c r="V859" s="362"/>
      <c r="W859" s="362"/>
      <c r="X859" s="362"/>
      <c r="Y859" s="362"/>
      <c r="Z859" s="362"/>
      <c r="AA859" s="362"/>
      <c r="AB859" s="362"/>
      <c r="AC859" s="362"/>
      <c r="AD859" s="362"/>
      <c r="AE859" s="362"/>
      <c r="AF859" s="362"/>
      <c r="AG859" s="362"/>
      <c r="AH859" s="362"/>
      <c r="AI859" s="362"/>
      <c r="AJ859" s="362"/>
      <c r="AK859" s="362"/>
    </row>
    <row r="860" spans="1:37" ht="12.75" customHeight="1" x14ac:dyDescent="0.25">
      <c r="A860" s="362"/>
      <c r="B860" s="468"/>
      <c r="C860" s="362"/>
      <c r="D860" s="362"/>
      <c r="E860" s="362"/>
      <c r="F860" s="373"/>
      <c r="G860" s="362"/>
      <c r="H860" s="362"/>
      <c r="I860" s="362"/>
      <c r="J860" s="362"/>
      <c r="K860" s="362"/>
      <c r="L860" s="362"/>
      <c r="M860" s="362"/>
      <c r="N860" s="362"/>
      <c r="O860" s="362"/>
      <c r="P860" s="362"/>
      <c r="Q860" s="362"/>
      <c r="R860" s="362"/>
      <c r="S860" s="362"/>
      <c r="T860" s="493"/>
      <c r="U860" s="362"/>
      <c r="V860" s="362"/>
      <c r="W860" s="362"/>
      <c r="X860" s="362"/>
      <c r="Y860" s="362"/>
      <c r="Z860" s="362"/>
      <c r="AA860" s="362"/>
      <c r="AB860" s="362"/>
      <c r="AC860" s="362"/>
      <c r="AD860" s="362"/>
      <c r="AE860" s="362"/>
      <c r="AF860" s="362"/>
      <c r="AG860" s="362"/>
      <c r="AH860" s="362"/>
      <c r="AI860" s="362"/>
      <c r="AJ860" s="362"/>
      <c r="AK860" s="362"/>
    </row>
    <row r="861" spans="1:37" ht="12.75" customHeight="1" x14ac:dyDescent="0.25">
      <c r="A861" s="362"/>
      <c r="B861" s="468"/>
      <c r="C861" s="362"/>
      <c r="D861" s="362"/>
      <c r="E861" s="362"/>
      <c r="F861" s="373"/>
      <c r="G861" s="362"/>
      <c r="H861" s="362"/>
      <c r="I861" s="362"/>
      <c r="J861" s="362"/>
      <c r="K861" s="362"/>
      <c r="L861" s="362"/>
      <c r="M861" s="362"/>
      <c r="N861" s="362"/>
      <c r="O861" s="362"/>
      <c r="P861" s="362"/>
      <c r="Q861" s="362"/>
      <c r="R861" s="362"/>
      <c r="S861" s="362"/>
      <c r="T861" s="493"/>
      <c r="U861" s="362"/>
      <c r="V861" s="362"/>
      <c r="W861" s="362"/>
      <c r="X861" s="362"/>
      <c r="Y861" s="362"/>
      <c r="Z861" s="362"/>
      <c r="AA861" s="362"/>
      <c r="AB861" s="362"/>
      <c r="AC861" s="362"/>
      <c r="AD861" s="362"/>
      <c r="AE861" s="362"/>
      <c r="AF861" s="362"/>
      <c r="AG861" s="362"/>
      <c r="AH861" s="362"/>
      <c r="AI861" s="362"/>
      <c r="AJ861" s="362"/>
      <c r="AK861" s="362"/>
    </row>
    <row r="862" spans="1:37" ht="12.75" customHeight="1" x14ac:dyDescent="0.25">
      <c r="A862" s="362"/>
      <c r="B862" s="468"/>
      <c r="C862" s="362"/>
      <c r="D862" s="362"/>
      <c r="E862" s="362"/>
      <c r="F862" s="373"/>
      <c r="G862" s="362"/>
      <c r="H862" s="362"/>
      <c r="I862" s="362"/>
      <c r="J862" s="362"/>
      <c r="K862" s="362"/>
      <c r="L862" s="362"/>
      <c r="M862" s="362"/>
      <c r="N862" s="362"/>
      <c r="O862" s="362"/>
      <c r="P862" s="362"/>
      <c r="Q862" s="362"/>
      <c r="R862" s="362"/>
      <c r="S862" s="362"/>
      <c r="T862" s="493"/>
      <c r="U862" s="362"/>
      <c r="V862" s="362"/>
      <c r="W862" s="362"/>
      <c r="X862" s="362"/>
      <c r="Y862" s="362"/>
      <c r="Z862" s="362"/>
      <c r="AA862" s="362"/>
      <c r="AB862" s="362"/>
      <c r="AC862" s="362"/>
      <c r="AD862" s="362"/>
      <c r="AE862" s="362"/>
      <c r="AF862" s="362"/>
      <c r="AG862" s="362"/>
      <c r="AH862" s="362"/>
      <c r="AI862" s="362"/>
      <c r="AJ862" s="362"/>
      <c r="AK862" s="362"/>
    </row>
    <row r="863" spans="1:37" ht="12.75" customHeight="1" x14ac:dyDescent="0.25">
      <c r="A863" s="362"/>
      <c r="B863" s="468"/>
      <c r="C863" s="362"/>
      <c r="D863" s="362"/>
      <c r="E863" s="362"/>
      <c r="F863" s="373"/>
      <c r="G863" s="362"/>
      <c r="H863" s="362"/>
      <c r="I863" s="362"/>
      <c r="J863" s="362"/>
      <c r="K863" s="362"/>
      <c r="L863" s="362"/>
      <c r="M863" s="362"/>
      <c r="N863" s="362"/>
      <c r="O863" s="362"/>
      <c r="P863" s="362"/>
      <c r="Q863" s="362"/>
      <c r="R863" s="362"/>
      <c r="S863" s="362"/>
      <c r="T863" s="493"/>
      <c r="U863" s="362"/>
      <c r="V863" s="362"/>
      <c r="W863" s="362"/>
      <c r="X863" s="362"/>
      <c r="Y863" s="362"/>
      <c r="Z863" s="362"/>
      <c r="AA863" s="362"/>
      <c r="AB863" s="362"/>
      <c r="AC863" s="362"/>
      <c r="AD863" s="362"/>
      <c r="AE863" s="362"/>
      <c r="AF863" s="362"/>
      <c r="AG863" s="362"/>
      <c r="AH863" s="362"/>
      <c r="AI863" s="362"/>
      <c r="AJ863" s="362"/>
      <c r="AK863" s="362"/>
    </row>
    <row r="864" spans="1:37" ht="12.75" customHeight="1" x14ac:dyDescent="0.25">
      <c r="A864" s="362"/>
      <c r="B864" s="468"/>
      <c r="C864" s="362"/>
      <c r="D864" s="362"/>
      <c r="E864" s="362"/>
      <c r="F864" s="373"/>
      <c r="G864" s="362"/>
      <c r="H864" s="362"/>
      <c r="I864" s="362"/>
      <c r="J864" s="362"/>
      <c r="K864" s="362"/>
      <c r="L864" s="362"/>
      <c r="M864" s="362"/>
      <c r="N864" s="362"/>
      <c r="O864" s="362"/>
      <c r="P864" s="362"/>
      <c r="Q864" s="362"/>
      <c r="R864" s="362"/>
      <c r="S864" s="362"/>
      <c r="T864" s="493"/>
      <c r="U864" s="362"/>
      <c r="V864" s="362"/>
      <c r="W864" s="362"/>
      <c r="X864" s="362"/>
      <c r="Y864" s="362"/>
      <c r="Z864" s="362"/>
      <c r="AA864" s="362"/>
      <c r="AB864" s="362"/>
      <c r="AC864" s="362"/>
      <c r="AD864" s="362"/>
      <c r="AE864" s="362"/>
      <c r="AF864" s="362"/>
      <c r="AG864" s="362"/>
      <c r="AH864" s="362"/>
      <c r="AI864" s="362"/>
      <c r="AJ864" s="362"/>
      <c r="AK864" s="362"/>
    </row>
    <row r="865" spans="1:37" ht="12.75" customHeight="1" x14ac:dyDescent="0.25">
      <c r="A865" s="362"/>
      <c r="B865" s="468"/>
      <c r="C865" s="362"/>
      <c r="D865" s="362"/>
      <c r="E865" s="362"/>
      <c r="F865" s="373"/>
      <c r="G865" s="362"/>
      <c r="H865" s="362"/>
      <c r="I865" s="362"/>
      <c r="J865" s="362"/>
      <c r="K865" s="362"/>
      <c r="L865" s="362"/>
      <c r="M865" s="362"/>
      <c r="N865" s="362"/>
      <c r="O865" s="362"/>
      <c r="P865" s="362"/>
      <c r="Q865" s="362"/>
      <c r="R865" s="362"/>
      <c r="S865" s="362"/>
      <c r="T865" s="493"/>
      <c r="U865" s="362"/>
      <c r="V865" s="362"/>
      <c r="W865" s="362"/>
      <c r="X865" s="362"/>
      <c r="Y865" s="362"/>
      <c r="Z865" s="362"/>
      <c r="AA865" s="362"/>
      <c r="AB865" s="362"/>
      <c r="AC865" s="362"/>
      <c r="AD865" s="362"/>
      <c r="AE865" s="362"/>
      <c r="AF865" s="362"/>
      <c r="AG865" s="362"/>
      <c r="AH865" s="362"/>
      <c r="AI865" s="362"/>
      <c r="AJ865" s="362"/>
      <c r="AK865" s="362"/>
    </row>
    <row r="866" spans="1:37" ht="12.75" customHeight="1" x14ac:dyDescent="0.25">
      <c r="A866" s="362"/>
      <c r="B866" s="468"/>
      <c r="C866" s="362"/>
      <c r="D866" s="362"/>
      <c r="E866" s="362"/>
      <c r="F866" s="373"/>
      <c r="G866" s="362"/>
      <c r="H866" s="362"/>
      <c r="I866" s="362"/>
      <c r="J866" s="362"/>
      <c r="K866" s="362"/>
      <c r="L866" s="362"/>
      <c r="M866" s="362"/>
      <c r="N866" s="362"/>
      <c r="O866" s="362"/>
      <c r="P866" s="362"/>
      <c r="Q866" s="362"/>
      <c r="R866" s="362"/>
      <c r="S866" s="362"/>
      <c r="T866" s="493"/>
      <c r="U866" s="362"/>
      <c r="V866" s="362"/>
      <c r="W866" s="362"/>
      <c r="X866" s="362"/>
      <c r="Y866" s="362"/>
      <c r="Z866" s="362"/>
      <c r="AA866" s="362"/>
      <c r="AB866" s="362"/>
      <c r="AC866" s="362"/>
      <c r="AD866" s="362"/>
      <c r="AE866" s="362"/>
      <c r="AF866" s="362"/>
      <c r="AG866" s="362"/>
      <c r="AH866" s="362"/>
      <c r="AI866" s="362"/>
      <c r="AJ866" s="362"/>
      <c r="AK866" s="362"/>
    </row>
    <row r="867" spans="1:37" ht="12.75" customHeight="1" x14ac:dyDescent="0.25">
      <c r="A867" s="362"/>
      <c r="B867" s="468"/>
      <c r="C867" s="362"/>
      <c r="D867" s="362"/>
      <c r="E867" s="362"/>
      <c r="F867" s="373"/>
      <c r="G867" s="362"/>
      <c r="H867" s="362"/>
      <c r="I867" s="362"/>
      <c r="J867" s="362"/>
      <c r="K867" s="362"/>
      <c r="L867" s="362"/>
      <c r="M867" s="362"/>
      <c r="N867" s="362"/>
      <c r="O867" s="362"/>
      <c r="P867" s="362"/>
      <c r="Q867" s="362"/>
      <c r="R867" s="362"/>
      <c r="S867" s="362"/>
      <c r="T867" s="493"/>
      <c r="U867" s="362"/>
      <c r="V867" s="362"/>
      <c r="W867" s="362"/>
      <c r="X867" s="362"/>
      <c r="Y867" s="362"/>
      <c r="Z867" s="362"/>
      <c r="AA867" s="362"/>
      <c r="AB867" s="362"/>
      <c r="AC867" s="362"/>
      <c r="AD867" s="362"/>
      <c r="AE867" s="362"/>
      <c r="AF867" s="362"/>
      <c r="AG867" s="362"/>
      <c r="AH867" s="362"/>
      <c r="AI867" s="362"/>
      <c r="AJ867" s="362"/>
      <c r="AK867" s="362"/>
    </row>
    <row r="868" spans="1:37" ht="12.75" customHeight="1" x14ac:dyDescent="0.25">
      <c r="A868" s="362"/>
      <c r="B868" s="468"/>
      <c r="C868" s="362"/>
      <c r="D868" s="362"/>
      <c r="E868" s="362"/>
      <c r="F868" s="373"/>
      <c r="G868" s="362"/>
      <c r="H868" s="362"/>
      <c r="I868" s="362"/>
      <c r="J868" s="362"/>
      <c r="K868" s="362"/>
      <c r="L868" s="362"/>
      <c r="M868" s="362"/>
      <c r="N868" s="362"/>
      <c r="O868" s="362"/>
      <c r="P868" s="362"/>
      <c r="Q868" s="362"/>
      <c r="R868" s="362"/>
      <c r="S868" s="362"/>
      <c r="T868" s="493"/>
      <c r="U868" s="362"/>
      <c r="V868" s="362"/>
      <c r="W868" s="362"/>
      <c r="X868" s="362"/>
      <c r="Y868" s="362"/>
      <c r="Z868" s="362"/>
      <c r="AA868" s="362"/>
      <c r="AB868" s="362"/>
      <c r="AC868" s="362"/>
      <c r="AD868" s="362"/>
      <c r="AE868" s="362"/>
      <c r="AF868" s="362"/>
      <c r="AG868" s="362"/>
      <c r="AH868" s="362"/>
      <c r="AI868" s="362"/>
      <c r="AJ868" s="362"/>
      <c r="AK868" s="362"/>
    </row>
    <row r="869" spans="1:37" ht="12.75" customHeight="1" x14ac:dyDescent="0.25">
      <c r="A869" s="362"/>
      <c r="B869" s="468"/>
      <c r="C869" s="362"/>
      <c r="D869" s="362"/>
      <c r="E869" s="362"/>
      <c r="F869" s="373"/>
      <c r="G869" s="362"/>
      <c r="H869" s="362"/>
      <c r="I869" s="362"/>
      <c r="J869" s="362"/>
      <c r="K869" s="362"/>
      <c r="L869" s="362"/>
      <c r="M869" s="362"/>
      <c r="N869" s="362"/>
      <c r="O869" s="362"/>
      <c r="P869" s="362"/>
      <c r="Q869" s="362"/>
      <c r="R869" s="362"/>
      <c r="S869" s="362"/>
      <c r="T869" s="493"/>
      <c r="U869" s="362"/>
      <c r="V869" s="362"/>
      <c r="W869" s="362"/>
      <c r="X869" s="362"/>
      <c r="Y869" s="362"/>
      <c r="Z869" s="362"/>
      <c r="AA869" s="362"/>
      <c r="AB869" s="362"/>
      <c r="AC869" s="362"/>
      <c r="AD869" s="362"/>
      <c r="AE869" s="362"/>
      <c r="AF869" s="362"/>
      <c r="AG869" s="362"/>
      <c r="AH869" s="362"/>
      <c r="AI869" s="362"/>
      <c r="AJ869" s="362"/>
      <c r="AK869" s="362"/>
    </row>
    <row r="870" spans="1:37" ht="12.75" customHeight="1" x14ac:dyDescent="0.25">
      <c r="A870" s="362"/>
      <c r="B870" s="468"/>
      <c r="C870" s="362"/>
      <c r="D870" s="362"/>
      <c r="E870" s="362"/>
      <c r="F870" s="373"/>
      <c r="G870" s="362"/>
      <c r="H870" s="362"/>
      <c r="I870" s="362"/>
      <c r="J870" s="362"/>
      <c r="K870" s="362"/>
      <c r="L870" s="362"/>
      <c r="M870" s="362"/>
      <c r="N870" s="362"/>
      <c r="O870" s="362"/>
      <c r="P870" s="362"/>
      <c r="Q870" s="362"/>
      <c r="R870" s="362"/>
      <c r="S870" s="362"/>
      <c r="T870" s="493"/>
      <c r="U870" s="362"/>
      <c r="V870" s="362"/>
      <c r="W870" s="362"/>
      <c r="X870" s="362"/>
      <c r="Y870" s="362"/>
      <c r="Z870" s="362"/>
      <c r="AA870" s="362"/>
      <c r="AB870" s="362"/>
      <c r="AC870" s="362"/>
      <c r="AD870" s="362"/>
      <c r="AE870" s="362"/>
      <c r="AF870" s="362"/>
      <c r="AG870" s="362"/>
      <c r="AH870" s="362"/>
      <c r="AI870" s="362"/>
      <c r="AJ870" s="362"/>
      <c r="AK870" s="362"/>
    </row>
    <row r="871" spans="1:37" ht="12.75" customHeight="1" x14ac:dyDescent="0.25">
      <c r="A871" s="362"/>
      <c r="B871" s="468"/>
      <c r="C871" s="362"/>
      <c r="D871" s="362"/>
      <c r="E871" s="362"/>
      <c r="F871" s="373"/>
      <c r="G871" s="362"/>
      <c r="H871" s="362"/>
      <c r="I871" s="362"/>
      <c r="J871" s="362"/>
      <c r="K871" s="362"/>
      <c r="L871" s="362"/>
      <c r="M871" s="362"/>
      <c r="N871" s="362"/>
      <c r="O871" s="362"/>
      <c r="P871" s="362"/>
      <c r="Q871" s="362"/>
      <c r="R871" s="362"/>
      <c r="S871" s="362"/>
      <c r="T871" s="493"/>
      <c r="U871" s="362"/>
      <c r="V871" s="362"/>
      <c r="W871" s="362"/>
      <c r="X871" s="362"/>
      <c r="Y871" s="362"/>
      <c r="Z871" s="362"/>
      <c r="AA871" s="362"/>
      <c r="AB871" s="362"/>
      <c r="AC871" s="362"/>
      <c r="AD871" s="362"/>
      <c r="AE871" s="362"/>
      <c r="AF871" s="362"/>
      <c r="AG871" s="362"/>
      <c r="AH871" s="362"/>
      <c r="AI871" s="362"/>
      <c r="AJ871" s="362"/>
      <c r="AK871" s="362"/>
    </row>
    <row r="872" spans="1:37" ht="12.75" customHeight="1" x14ac:dyDescent="0.25">
      <c r="A872" s="362"/>
      <c r="B872" s="468"/>
      <c r="C872" s="362"/>
      <c r="D872" s="362"/>
      <c r="E872" s="362"/>
      <c r="F872" s="373"/>
      <c r="G872" s="362"/>
      <c r="H872" s="362"/>
      <c r="I872" s="362"/>
      <c r="J872" s="362"/>
      <c r="K872" s="362"/>
      <c r="L872" s="362"/>
      <c r="M872" s="362"/>
      <c r="N872" s="362"/>
      <c r="O872" s="362"/>
      <c r="P872" s="362"/>
      <c r="Q872" s="362"/>
      <c r="R872" s="362"/>
      <c r="S872" s="362"/>
      <c r="T872" s="493"/>
      <c r="U872" s="362"/>
      <c r="V872" s="362"/>
      <c r="W872" s="362"/>
      <c r="X872" s="362"/>
      <c r="Y872" s="362"/>
      <c r="Z872" s="362"/>
      <c r="AA872" s="362"/>
      <c r="AB872" s="362"/>
      <c r="AC872" s="362"/>
      <c r="AD872" s="362"/>
      <c r="AE872" s="362"/>
      <c r="AF872" s="362"/>
      <c r="AG872" s="362"/>
      <c r="AH872" s="362"/>
      <c r="AI872" s="362"/>
      <c r="AJ872" s="362"/>
      <c r="AK872" s="362"/>
    </row>
    <row r="873" spans="1:37" ht="12.75" customHeight="1" x14ac:dyDescent="0.25">
      <c r="A873" s="362"/>
      <c r="B873" s="468"/>
      <c r="C873" s="362"/>
      <c r="D873" s="362"/>
      <c r="E873" s="362"/>
      <c r="F873" s="373"/>
      <c r="G873" s="362"/>
      <c r="H873" s="362"/>
      <c r="I873" s="362"/>
      <c r="J873" s="362"/>
      <c r="K873" s="362"/>
      <c r="L873" s="362"/>
      <c r="M873" s="362"/>
      <c r="N873" s="362"/>
      <c r="O873" s="362"/>
      <c r="P873" s="362"/>
      <c r="Q873" s="362"/>
      <c r="R873" s="362"/>
      <c r="S873" s="362"/>
      <c r="T873" s="493"/>
      <c r="U873" s="362"/>
      <c r="V873" s="362"/>
      <c r="W873" s="362"/>
      <c r="X873" s="362"/>
      <c r="Y873" s="362"/>
      <c r="Z873" s="362"/>
      <c r="AA873" s="362"/>
      <c r="AB873" s="362"/>
      <c r="AC873" s="362"/>
      <c r="AD873" s="362"/>
      <c r="AE873" s="362"/>
      <c r="AF873" s="362"/>
      <c r="AG873" s="362"/>
      <c r="AH873" s="362"/>
      <c r="AI873" s="362"/>
      <c r="AJ873" s="362"/>
      <c r="AK873" s="362"/>
    </row>
    <row r="874" spans="1:37" ht="12.75" customHeight="1" x14ac:dyDescent="0.25">
      <c r="A874" s="362"/>
      <c r="B874" s="468"/>
      <c r="C874" s="362"/>
      <c r="D874" s="362"/>
      <c r="E874" s="362"/>
      <c r="F874" s="373"/>
      <c r="G874" s="362"/>
      <c r="H874" s="362"/>
      <c r="I874" s="362"/>
      <c r="J874" s="362"/>
      <c r="K874" s="362"/>
      <c r="L874" s="362"/>
      <c r="M874" s="362"/>
      <c r="N874" s="362"/>
      <c r="O874" s="362"/>
      <c r="P874" s="362"/>
      <c r="Q874" s="362"/>
      <c r="R874" s="362"/>
      <c r="S874" s="362"/>
      <c r="T874" s="493"/>
      <c r="U874" s="362"/>
      <c r="V874" s="362"/>
      <c r="W874" s="362"/>
      <c r="X874" s="362"/>
      <c r="Y874" s="362"/>
      <c r="Z874" s="362"/>
      <c r="AA874" s="362"/>
      <c r="AB874" s="362"/>
      <c r="AC874" s="362"/>
      <c r="AD874" s="362"/>
      <c r="AE874" s="362"/>
      <c r="AF874" s="362"/>
      <c r="AG874" s="362"/>
      <c r="AH874" s="362"/>
      <c r="AI874" s="362"/>
      <c r="AJ874" s="362"/>
      <c r="AK874" s="362"/>
    </row>
    <row r="875" spans="1:37" ht="12.75" customHeight="1" x14ac:dyDescent="0.25">
      <c r="A875" s="362"/>
      <c r="B875" s="468"/>
      <c r="C875" s="362"/>
      <c r="D875" s="362"/>
      <c r="E875" s="362"/>
      <c r="F875" s="373"/>
      <c r="G875" s="362"/>
      <c r="H875" s="362"/>
      <c r="I875" s="362"/>
      <c r="J875" s="362"/>
      <c r="K875" s="362"/>
      <c r="L875" s="362"/>
      <c r="M875" s="362"/>
      <c r="N875" s="362"/>
      <c r="O875" s="362"/>
      <c r="P875" s="362"/>
      <c r="Q875" s="362"/>
      <c r="R875" s="362"/>
      <c r="S875" s="362"/>
      <c r="T875" s="493"/>
      <c r="U875" s="362"/>
      <c r="V875" s="362"/>
      <c r="W875" s="362"/>
      <c r="X875" s="362"/>
      <c r="Y875" s="362"/>
      <c r="Z875" s="362"/>
      <c r="AA875" s="362"/>
      <c r="AB875" s="362"/>
      <c r="AC875" s="362"/>
      <c r="AD875" s="362"/>
      <c r="AE875" s="362"/>
      <c r="AF875" s="362"/>
      <c r="AG875" s="362"/>
      <c r="AH875" s="362"/>
      <c r="AI875" s="362"/>
      <c r="AJ875" s="362"/>
      <c r="AK875" s="362"/>
    </row>
    <row r="876" spans="1:37" ht="12.75" customHeight="1" x14ac:dyDescent="0.25">
      <c r="A876" s="362"/>
      <c r="B876" s="468"/>
      <c r="C876" s="362"/>
      <c r="D876" s="362"/>
      <c r="E876" s="362"/>
      <c r="F876" s="373"/>
      <c r="G876" s="362"/>
      <c r="H876" s="362"/>
      <c r="I876" s="362"/>
      <c r="J876" s="362"/>
      <c r="K876" s="362"/>
      <c r="L876" s="362"/>
      <c r="M876" s="362"/>
      <c r="N876" s="362"/>
      <c r="O876" s="362"/>
      <c r="P876" s="362"/>
      <c r="Q876" s="362"/>
      <c r="R876" s="362"/>
      <c r="S876" s="362"/>
      <c r="T876" s="493"/>
      <c r="U876" s="362"/>
      <c r="V876" s="362"/>
      <c r="W876" s="362"/>
      <c r="X876" s="362"/>
      <c r="Y876" s="362"/>
      <c r="Z876" s="362"/>
      <c r="AA876" s="362"/>
      <c r="AB876" s="362"/>
      <c r="AC876" s="362"/>
      <c r="AD876" s="362"/>
      <c r="AE876" s="362"/>
      <c r="AF876" s="362"/>
      <c r="AG876" s="362"/>
      <c r="AH876" s="362"/>
      <c r="AI876" s="362"/>
      <c r="AJ876" s="362"/>
      <c r="AK876" s="362"/>
    </row>
    <row r="877" spans="1:37" ht="12.75" customHeight="1" x14ac:dyDescent="0.25">
      <c r="A877" s="362"/>
      <c r="B877" s="468"/>
      <c r="C877" s="362"/>
      <c r="D877" s="362"/>
      <c r="E877" s="362"/>
      <c r="F877" s="373"/>
      <c r="G877" s="362"/>
      <c r="H877" s="362"/>
      <c r="I877" s="362"/>
      <c r="J877" s="362"/>
      <c r="K877" s="362"/>
      <c r="L877" s="362"/>
      <c r="M877" s="362"/>
      <c r="N877" s="362"/>
      <c r="O877" s="362"/>
      <c r="P877" s="362"/>
      <c r="Q877" s="362"/>
      <c r="R877" s="362"/>
      <c r="S877" s="362"/>
      <c r="T877" s="493"/>
      <c r="U877" s="362"/>
      <c r="V877" s="362"/>
      <c r="W877" s="362"/>
      <c r="X877" s="362"/>
      <c r="Y877" s="362"/>
      <c r="Z877" s="362"/>
      <c r="AA877" s="362"/>
      <c r="AB877" s="362"/>
      <c r="AC877" s="362"/>
      <c r="AD877" s="362"/>
      <c r="AE877" s="362"/>
      <c r="AF877" s="362"/>
      <c r="AG877" s="362"/>
      <c r="AH877" s="362"/>
      <c r="AI877" s="362"/>
      <c r="AJ877" s="362"/>
      <c r="AK877" s="362"/>
    </row>
    <row r="878" spans="1:37" ht="12.75" customHeight="1" x14ac:dyDescent="0.25">
      <c r="A878" s="362"/>
      <c r="B878" s="468"/>
      <c r="C878" s="362"/>
      <c r="D878" s="362"/>
      <c r="E878" s="362"/>
      <c r="F878" s="373"/>
      <c r="G878" s="362"/>
      <c r="H878" s="362"/>
      <c r="I878" s="362"/>
      <c r="J878" s="362"/>
      <c r="K878" s="362"/>
      <c r="L878" s="362"/>
      <c r="M878" s="362"/>
      <c r="N878" s="362"/>
      <c r="O878" s="362"/>
      <c r="P878" s="362"/>
      <c r="Q878" s="362"/>
      <c r="R878" s="362"/>
      <c r="S878" s="362"/>
      <c r="T878" s="493"/>
      <c r="U878" s="362"/>
      <c r="V878" s="362"/>
      <c r="W878" s="362"/>
      <c r="X878" s="362"/>
      <c r="Y878" s="362"/>
      <c r="Z878" s="362"/>
      <c r="AA878" s="362"/>
      <c r="AB878" s="362"/>
      <c r="AC878" s="362"/>
      <c r="AD878" s="362"/>
      <c r="AE878" s="362"/>
      <c r="AF878" s="362"/>
      <c r="AG878" s="362"/>
      <c r="AH878" s="362"/>
      <c r="AI878" s="362"/>
      <c r="AJ878" s="362"/>
      <c r="AK878" s="362"/>
    </row>
    <row r="879" spans="1:37" ht="12.75" customHeight="1" x14ac:dyDescent="0.25">
      <c r="A879" s="362"/>
      <c r="B879" s="468"/>
      <c r="C879" s="362"/>
      <c r="D879" s="362"/>
      <c r="E879" s="362"/>
      <c r="F879" s="373"/>
      <c r="G879" s="362"/>
      <c r="H879" s="362"/>
      <c r="I879" s="362"/>
      <c r="J879" s="362"/>
      <c r="K879" s="362"/>
      <c r="L879" s="362"/>
      <c r="M879" s="362"/>
      <c r="N879" s="362"/>
      <c r="O879" s="362"/>
      <c r="P879" s="362"/>
      <c r="Q879" s="362"/>
      <c r="R879" s="362"/>
      <c r="S879" s="362"/>
      <c r="T879" s="493"/>
      <c r="U879" s="362"/>
      <c r="V879" s="362"/>
      <c r="W879" s="362"/>
      <c r="X879" s="362"/>
      <c r="Y879" s="362"/>
      <c r="Z879" s="362"/>
      <c r="AA879" s="362"/>
      <c r="AB879" s="362"/>
      <c r="AC879" s="362"/>
      <c r="AD879" s="362"/>
      <c r="AE879" s="362"/>
      <c r="AF879" s="362"/>
      <c r="AG879" s="362"/>
      <c r="AH879" s="362"/>
      <c r="AI879" s="362"/>
      <c r="AJ879" s="362"/>
      <c r="AK879" s="362"/>
    </row>
    <row r="880" spans="1:37" ht="12.75" customHeight="1" x14ac:dyDescent="0.25">
      <c r="A880" s="362"/>
      <c r="B880" s="468"/>
      <c r="C880" s="362"/>
      <c r="D880" s="362"/>
      <c r="E880" s="362"/>
      <c r="F880" s="373"/>
      <c r="G880" s="362"/>
      <c r="H880" s="362"/>
      <c r="I880" s="362"/>
      <c r="J880" s="362"/>
      <c r="K880" s="362"/>
      <c r="L880" s="362"/>
      <c r="M880" s="362"/>
      <c r="N880" s="362"/>
      <c r="O880" s="362"/>
      <c r="P880" s="362"/>
      <c r="Q880" s="362"/>
      <c r="R880" s="362"/>
      <c r="S880" s="362"/>
      <c r="T880" s="493"/>
      <c r="U880" s="362"/>
      <c r="V880" s="362"/>
      <c r="W880" s="362"/>
      <c r="X880" s="362"/>
      <c r="Y880" s="362"/>
      <c r="Z880" s="362"/>
      <c r="AA880" s="362"/>
      <c r="AB880" s="362"/>
      <c r="AC880" s="362"/>
      <c r="AD880" s="362"/>
      <c r="AE880" s="362"/>
      <c r="AF880" s="362"/>
      <c r="AG880" s="362"/>
      <c r="AH880" s="362"/>
      <c r="AI880" s="362"/>
      <c r="AJ880" s="362"/>
      <c r="AK880" s="362"/>
    </row>
    <row r="881" spans="1:37" ht="12.75" customHeight="1" x14ac:dyDescent="0.25">
      <c r="A881" s="362"/>
      <c r="B881" s="468"/>
      <c r="C881" s="362"/>
      <c r="D881" s="362"/>
      <c r="E881" s="362"/>
      <c r="F881" s="373"/>
      <c r="G881" s="362"/>
      <c r="H881" s="362"/>
      <c r="I881" s="362"/>
      <c r="J881" s="362"/>
      <c r="K881" s="362"/>
      <c r="L881" s="362"/>
      <c r="M881" s="362"/>
      <c r="N881" s="362"/>
      <c r="O881" s="362"/>
      <c r="P881" s="362"/>
      <c r="Q881" s="362"/>
      <c r="R881" s="362"/>
      <c r="S881" s="362"/>
      <c r="T881" s="493"/>
      <c r="U881" s="362"/>
      <c r="V881" s="362"/>
      <c r="W881" s="362"/>
      <c r="X881" s="362"/>
      <c r="Y881" s="362"/>
      <c r="Z881" s="362"/>
      <c r="AA881" s="362"/>
      <c r="AB881" s="362"/>
      <c r="AC881" s="362"/>
      <c r="AD881" s="362"/>
      <c r="AE881" s="362"/>
      <c r="AF881" s="362"/>
      <c r="AG881" s="362"/>
      <c r="AH881" s="362"/>
      <c r="AI881" s="362"/>
      <c r="AJ881" s="362"/>
      <c r="AK881" s="362"/>
    </row>
    <row r="882" spans="1:37" ht="12.75" customHeight="1" x14ac:dyDescent="0.25">
      <c r="A882" s="362"/>
      <c r="B882" s="468"/>
      <c r="C882" s="362"/>
      <c r="D882" s="362"/>
      <c r="E882" s="362"/>
      <c r="F882" s="373"/>
      <c r="G882" s="362"/>
      <c r="H882" s="362"/>
      <c r="I882" s="362"/>
      <c r="J882" s="362"/>
      <c r="K882" s="362"/>
      <c r="L882" s="362"/>
      <c r="M882" s="362"/>
      <c r="N882" s="362"/>
      <c r="O882" s="362"/>
      <c r="P882" s="362"/>
      <c r="Q882" s="362"/>
      <c r="R882" s="362"/>
      <c r="S882" s="362"/>
      <c r="T882" s="493"/>
      <c r="U882" s="362"/>
      <c r="V882" s="362"/>
      <c r="W882" s="362"/>
      <c r="X882" s="362"/>
      <c r="Y882" s="362"/>
      <c r="Z882" s="362"/>
      <c r="AA882" s="362"/>
      <c r="AB882" s="362"/>
      <c r="AC882" s="362"/>
      <c r="AD882" s="362"/>
      <c r="AE882" s="362"/>
      <c r="AF882" s="362"/>
      <c r="AG882" s="362"/>
      <c r="AH882" s="362"/>
      <c r="AI882" s="362"/>
      <c r="AJ882" s="362"/>
      <c r="AK882" s="362"/>
    </row>
    <row r="883" spans="1:37" ht="12.75" customHeight="1" x14ac:dyDescent="0.25">
      <c r="A883" s="362"/>
      <c r="B883" s="468"/>
      <c r="C883" s="362"/>
      <c r="D883" s="362"/>
      <c r="E883" s="362"/>
      <c r="F883" s="373"/>
      <c r="G883" s="362"/>
      <c r="H883" s="362"/>
      <c r="I883" s="362"/>
      <c r="J883" s="362"/>
      <c r="K883" s="362"/>
      <c r="L883" s="362"/>
      <c r="M883" s="362"/>
      <c r="N883" s="362"/>
      <c r="O883" s="362"/>
      <c r="P883" s="362"/>
      <c r="Q883" s="362"/>
      <c r="R883" s="362"/>
      <c r="S883" s="362"/>
      <c r="T883" s="493"/>
      <c r="U883" s="362"/>
      <c r="V883" s="362"/>
      <c r="W883" s="362"/>
      <c r="X883" s="362"/>
      <c r="Y883" s="362"/>
      <c r="Z883" s="362"/>
      <c r="AA883" s="362"/>
      <c r="AB883" s="362"/>
      <c r="AC883" s="362"/>
      <c r="AD883" s="362"/>
      <c r="AE883" s="362"/>
      <c r="AF883" s="362"/>
      <c r="AG883" s="362"/>
      <c r="AH883" s="362"/>
      <c r="AI883" s="362"/>
      <c r="AJ883" s="362"/>
      <c r="AK883" s="362"/>
    </row>
    <row r="884" spans="1:37" ht="12.75" customHeight="1" x14ac:dyDescent="0.25">
      <c r="A884" s="362"/>
      <c r="B884" s="468"/>
      <c r="C884" s="362"/>
      <c r="D884" s="362"/>
      <c r="E884" s="362"/>
      <c r="F884" s="373"/>
      <c r="G884" s="362"/>
      <c r="H884" s="362"/>
      <c r="I884" s="362"/>
      <c r="J884" s="362"/>
      <c r="K884" s="362"/>
      <c r="L884" s="362"/>
      <c r="M884" s="362"/>
      <c r="N884" s="362"/>
      <c r="O884" s="362"/>
      <c r="P884" s="362"/>
      <c r="Q884" s="362"/>
      <c r="R884" s="362"/>
      <c r="S884" s="362"/>
      <c r="T884" s="493"/>
      <c r="U884" s="362"/>
      <c r="V884" s="362"/>
      <c r="W884" s="362"/>
      <c r="X884" s="362"/>
      <c r="Y884" s="362"/>
      <c r="Z884" s="362"/>
      <c r="AA884" s="362"/>
      <c r="AB884" s="362"/>
      <c r="AC884" s="362"/>
      <c r="AD884" s="362"/>
      <c r="AE884" s="362"/>
      <c r="AF884" s="362"/>
      <c r="AG884" s="362"/>
      <c r="AH884" s="362"/>
      <c r="AI884" s="362"/>
      <c r="AJ884" s="362"/>
      <c r="AK884" s="362"/>
    </row>
    <row r="885" spans="1:37" ht="12.75" customHeight="1" x14ac:dyDescent="0.25">
      <c r="A885" s="362"/>
      <c r="B885" s="468"/>
      <c r="C885" s="362"/>
      <c r="D885" s="362"/>
      <c r="E885" s="362"/>
      <c r="F885" s="373"/>
      <c r="G885" s="362"/>
      <c r="H885" s="362"/>
      <c r="I885" s="362"/>
      <c r="J885" s="362"/>
      <c r="K885" s="362"/>
      <c r="L885" s="362"/>
      <c r="M885" s="362"/>
      <c r="N885" s="362"/>
      <c r="O885" s="362"/>
      <c r="P885" s="362"/>
      <c r="Q885" s="362"/>
      <c r="R885" s="362"/>
      <c r="S885" s="362"/>
      <c r="T885" s="493"/>
      <c r="U885" s="362"/>
      <c r="V885" s="362"/>
      <c r="W885" s="362"/>
      <c r="X885" s="362"/>
      <c r="Y885" s="362"/>
      <c r="Z885" s="362"/>
      <c r="AA885" s="362"/>
      <c r="AB885" s="362"/>
      <c r="AC885" s="362"/>
      <c r="AD885" s="362"/>
      <c r="AE885" s="362"/>
      <c r="AF885" s="362"/>
      <c r="AG885" s="362"/>
      <c r="AH885" s="362"/>
      <c r="AI885" s="362"/>
      <c r="AJ885" s="362"/>
      <c r="AK885" s="362"/>
    </row>
    <row r="886" spans="1:37" ht="12.75" customHeight="1" x14ac:dyDescent="0.25">
      <c r="A886" s="362"/>
      <c r="B886" s="468"/>
      <c r="C886" s="362"/>
      <c r="D886" s="362"/>
      <c r="E886" s="362"/>
      <c r="F886" s="373"/>
      <c r="G886" s="362"/>
      <c r="H886" s="362"/>
      <c r="I886" s="362"/>
      <c r="J886" s="362"/>
      <c r="K886" s="362"/>
      <c r="L886" s="362"/>
      <c r="M886" s="362"/>
      <c r="N886" s="362"/>
      <c r="O886" s="362"/>
      <c r="P886" s="362"/>
      <c r="Q886" s="362"/>
      <c r="R886" s="362"/>
      <c r="S886" s="362"/>
      <c r="T886" s="493"/>
      <c r="U886" s="362"/>
      <c r="V886" s="362"/>
      <c r="W886" s="362"/>
      <c r="X886" s="362"/>
      <c r="Y886" s="362"/>
      <c r="Z886" s="362"/>
      <c r="AA886" s="362"/>
      <c r="AB886" s="362"/>
      <c r="AC886" s="362"/>
      <c r="AD886" s="362"/>
      <c r="AE886" s="362"/>
      <c r="AF886" s="362"/>
      <c r="AG886" s="362"/>
      <c r="AH886" s="362"/>
      <c r="AI886" s="362"/>
      <c r="AJ886" s="362"/>
      <c r="AK886" s="362"/>
    </row>
    <row r="887" spans="1:37" ht="12.75" customHeight="1" x14ac:dyDescent="0.25">
      <c r="A887" s="362"/>
      <c r="B887" s="468"/>
      <c r="C887" s="362"/>
      <c r="D887" s="362"/>
      <c r="E887" s="362"/>
      <c r="F887" s="373"/>
      <c r="G887" s="362"/>
      <c r="H887" s="362"/>
      <c r="I887" s="362"/>
      <c r="J887" s="362"/>
      <c r="K887" s="362"/>
      <c r="L887" s="362"/>
      <c r="M887" s="362"/>
      <c r="N887" s="362"/>
      <c r="O887" s="362"/>
      <c r="P887" s="362"/>
      <c r="Q887" s="362"/>
      <c r="R887" s="362"/>
      <c r="S887" s="362"/>
      <c r="T887" s="493"/>
      <c r="U887" s="362"/>
      <c r="V887" s="362"/>
      <c r="W887" s="362"/>
      <c r="X887" s="362"/>
      <c r="Y887" s="362"/>
      <c r="Z887" s="362"/>
      <c r="AA887" s="362"/>
      <c r="AB887" s="362"/>
      <c r="AC887" s="362"/>
      <c r="AD887" s="362"/>
      <c r="AE887" s="362"/>
      <c r="AF887" s="362"/>
      <c r="AG887" s="362"/>
      <c r="AH887" s="362"/>
      <c r="AI887" s="362"/>
      <c r="AJ887" s="362"/>
      <c r="AK887" s="362"/>
    </row>
    <row r="888" spans="1:37" ht="12.75" customHeight="1" x14ac:dyDescent="0.25">
      <c r="A888" s="362"/>
      <c r="B888" s="468"/>
      <c r="C888" s="362"/>
      <c r="D888" s="362"/>
      <c r="E888" s="362"/>
      <c r="F888" s="373"/>
      <c r="G888" s="362"/>
      <c r="H888" s="362"/>
      <c r="I888" s="362"/>
      <c r="J888" s="362"/>
      <c r="K888" s="362"/>
      <c r="L888" s="362"/>
      <c r="M888" s="362"/>
      <c r="N888" s="362"/>
      <c r="O888" s="362"/>
      <c r="P888" s="362"/>
      <c r="Q888" s="362"/>
      <c r="R888" s="362"/>
      <c r="S888" s="362"/>
      <c r="T888" s="493"/>
      <c r="U888" s="362"/>
      <c r="V888" s="362"/>
      <c r="W888" s="362"/>
      <c r="X888" s="362"/>
      <c r="Y888" s="362"/>
      <c r="Z888" s="362"/>
      <c r="AA888" s="362"/>
      <c r="AB888" s="362"/>
      <c r="AC888" s="362"/>
      <c r="AD888" s="362"/>
      <c r="AE888" s="362"/>
      <c r="AF888" s="362"/>
      <c r="AG888" s="362"/>
      <c r="AH888" s="362"/>
      <c r="AI888" s="362"/>
      <c r="AJ888" s="362"/>
      <c r="AK888" s="362"/>
    </row>
    <row r="889" spans="1:37" ht="12.75" customHeight="1" x14ac:dyDescent="0.25">
      <c r="A889" s="362"/>
      <c r="B889" s="468"/>
      <c r="C889" s="362"/>
      <c r="D889" s="362"/>
      <c r="E889" s="362"/>
      <c r="F889" s="373"/>
      <c r="G889" s="362"/>
      <c r="H889" s="362"/>
      <c r="I889" s="362"/>
      <c r="J889" s="362"/>
      <c r="K889" s="362"/>
      <c r="L889" s="362"/>
      <c r="M889" s="362"/>
      <c r="N889" s="362"/>
      <c r="O889" s="362"/>
      <c r="P889" s="362"/>
      <c r="Q889" s="362"/>
      <c r="R889" s="362"/>
      <c r="S889" s="362"/>
      <c r="T889" s="493"/>
      <c r="U889" s="362"/>
      <c r="V889" s="362"/>
      <c r="W889" s="362"/>
      <c r="X889" s="362"/>
      <c r="Y889" s="362"/>
      <c r="Z889" s="362"/>
      <c r="AA889" s="362"/>
      <c r="AB889" s="362"/>
      <c r="AC889" s="362"/>
      <c r="AD889" s="362"/>
      <c r="AE889" s="362"/>
      <c r="AF889" s="362"/>
      <c r="AG889" s="362"/>
      <c r="AH889" s="362"/>
      <c r="AI889" s="362"/>
      <c r="AJ889" s="362"/>
      <c r="AK889" s="362"/>
    </row>
    <row r="890" spans="1:37" ht="12.75" customHeight="1" x14ac:dyDescent="0.25">
      <c r="A890" s="362"/>
      <c r="B890" s="468"/>
      <c r="C890" s="362"/>
      <c r="D890" s="362"/>
      <c r="E890" s="362"/>
      <c r="F890" s="373"/>
      <c r="G890" s="362"/>
      <c r="H890" s="362"/>
      <c r="I890" s="362"/>
      <c r="J890" s="362"/>
      <c r="K890" s="362"/>
      <c r="L890" s="362"/>
      <c r="M890" s="362"/>
      <c r="N890" s="362"/>
      <c r="O890" s="362"/>
      <c r="P890" s="362"/>
      <c r="Q890" s="362"/>
      <c r="R890" s="362"/>
      <c r="S890" s="362"/>
      <c r="T890" s="493"/>
      <c r="U890" s="362"/>
      <c r="V890" s="362"/>
      <c r="W890" s="362"/>
      <c r="X890" s="362"/>
      <c r="Y890" s="362"/>
      <c r="Z890" s="362"/>
      <c r="AA890" s="362"/>
      <c r="AB890" s="362"/>
      <c r="AC890" s="362"/>
      <c r="AD890" s="362"/>
      <c r="AE890" s="362"/>
      <c r="AF890" s="362"/>
      <c r="AG890" s="362"/>
      <c r="AH890" s="362"/>
      <c r="AI890" s="362"/>
      <c r="AJ890" s="362"/>
      <c r="AK890" s="362"/>
    </row>
    <row r="891" spans="1:37" ht="12.75" customHeight="1" x14ac:dyDescent="0.25">
      <c r="A891" s="362"/>
      <c r="B891" s="468"/>
      <c r="C891" s="362"/>
      <c r="D891" s="362"/>
      <c r="E891" s="362"/>
      <c r="F891" s="373"/>
      <c r="G891" s="362"/>
      <c r="H891" s="362"/>
      <c r="I891" s="362"/>
      <c r="J891" s="362"/>
      <c r="K891" s="362"/>
      <c r="L891" s="362"/>
      <c r="M891" s="362"/>
      <c r="N891" s="362"/>
      <c r="O891" s="362"/>
      <c r="P891" s="362"/>
      <c r="Q891" s="362"/>
      <c r="R891" s="362"/>
      <c r="S891" s="362"/>
      <c r="T891" s="493"/>
      <c r="U891" s="362"/>
      <c r="V891" s="362"/>
      <c r="W891" s="362"/>
      <c r="X891" s="362"/>
      <c r="Y891" s="362"/>
      <c r="Z891" s="362"/>
      <c r="AA891" s="362"/>
      <c r="AB891" s="362"/>
      <c r="AC891" s="362"/>
      <c r="AD891" s="362"/>
      <c r="AE891" s="362"/>
      <c r="AF891" s="362"/>
      <c r="AG891" s="362"/>
      <c r="AH891" s="362"/>
      <c r="AI891" s="362"/>
      <c r="AJ891" s="362"/>
      <c r="AK891" s="362"/>
    </row>
    <row r="892" spans="1:37" ht="12.75" customHeight="1" x14ac:dyDescent="0.25">
      <c r="A892" s="362"/>
      <c r="B892" s="468"/>
      <c r="C892" s="362"/>
      <c r="D892" s="362"/>
      <c r="E892" s="362"/>
      <c r="F892" s="373"/>
      <c r="G892" s="362"/>
      <c r="H892" s="362"/>
      <c r="I892" s="362"/>
      <c r="J892" s="362"/>
      <c r="K892" s="362"/>
      <c r="L892" s="362"/>
      <c r="M892" s="362"/>
      <c r="N892" s="362"/>
      <c r="O892" s="362"/>
      <c r="P892" s="362"/>
      <c r="Q892" s="362"/>
      <c r="R892" s="362"/>
      <c r="S892" s="362"/>
      <c r="T892" s="493"/>
      <c r="U892" s="362"/>
      <c r="V892" s="362"/>
      <c r="W892" s="362"/>
      <c r="X892" s="362"/>
      <c r="Y892" s="362"/>
      <c r="Z892" s="362"/>
      <c r="AA892" s="362"/>
      <c r="AB892" s="362"/>
      <c r="AC892" s="362"/>
      <c r="AD892" s="362"/>
      <c r="AE892" s="362"/>
      <c r="AF892" s="362"/>
      <c r="AG892" s="362"/>
      <c r="AH892" s="362"/>
      <c r="AI892" s="362"/>
      <c r="AJ892" s="362"/>
      <c r="AK892" s="362"/>
    </row>
    <row r="893" spans="1:37" ht="12.75" customHeight="1" x14ac:dyDescent="0.25">
      <c r="A893" s="362"/>
      <c r="B893" s="468"/>
      <c r="C893" s="362"/>
      <c r="D893" s="362"/>
      <c r="E893" s="362"/>
      <c r="F893" s="373"/>
      <c r="G893" s="362"/>
      <c r="H893" s="362"/>
      <c r="I893" s="362"/>
      <c r="J893" s="362"/>
      <c r="K893" s="362"/>
      <c r="L893" s="362"/>
      <c r="M893" s="362"/>
      <c r="N893" s="362"/>
      <c r="O893" s="362"/>
      <c r="P893" s="362"/>
      <c r="Q893" s="362"/>
      <c r="R893" s="362"/>
      <c r="S893" s="362"/>
      <c r="T893" s="493"/>
      <c r="U893" s="362"/>
      <c r="V893" s="362"/>
      <c r="W893" s="362"/>
      <c r="X893" s="362"/>
      <c r="Y893" s="362"/>
      <c r="Z893" s="362"/>
      <c r="AA893" s="362"/>
      <c r="AB893" s="362"/>
      <c r="AC893" s="362"/>
      <c r="AD893" s="362"/>
      <c r="AE893" s="362"/>
      <c r="AF893" s="362"/>
      <c r="AG893" s="362"/>
      <c r="AH893" s="362"/>
      <c r="AI893" s="362"/>
      <c r="AJ893" s="362"/>
      <c r="AK893" s="362"/>
    </row>
    <row r="894" spans="1:37" ht="12.75" customHeight="1" x14ac:dyDescent="0.25">
      <c r="A894" s="362"/>
      <c r="B894" s="468"/>
      <c r="C894" s="362"/>
      <c r="D894" s="362"/>
      <c r="E894" s="362"/>
      <c r="F894" s="373"/>
      <c r="G894" s="362"/>
      <c r="H894" s="362"/>
      <c r="I894" s="362"/>
      <c r="J894" s="362"/>
      <c r="K894" s="362"/>
      <c r="L894" s="362"/>
      <c r="M894" s="362"/>
      <c r="N894" s="362"/>
      <c r="O894" s="362"/>
      <c r="P894" s="362"/>
      <c r="Q894" s="362"/>
      <c r="R894" s="362"/>
      <c r="S894" s="362"/>
      <c r="T894" s="493"/>
      <c r="U894" s="362"/>
      <c r="V894" s="362"/>
      <c r="W894" s="362"/>
      <c r="X894" s="362"/>
      <c r="Y894" s="362"/>
      <c r="Z894" s="362"/>
      <c r="AA894" s="362"/>
      <c r="AB894" s="362"/>
      <c r="AC894" s="362"/>
      <c r="AD894" s="362"/>
      <c r="AE894" s="362"/>
      <c r="AF894" s="362"/>
      <c r="AG894" s="362"/>
      <c r="AH894" s="362"/>
      <c r="AI894" s="362"/>
      <c r="AJ894" s="362"/>
      <c r="AK894" s="362"/>
    </row>
    <row r="895" spans="1:37" ht="12.75" customHeight="1" x14ac:dyDescent="0.25">
      <c r="A895" s="362"/>
      <c r="B895" s="468"/>
      <c r="C895" s="362"/>
      <c r="D895" s="362"/>
      <c r="E895" s="362"/>
      <c r="F895" s="373"/>
      <c r="G895" s="362"/>
      <c r="H895" s="362"/>
      <c r="I895" s="362"/>
      <c r="J895" s="362"/>
      <c r="K895" s="362"/>
      <c r="L895" s="362"/>
      <c r="M895" s="362"/>
      <c r="N895" s="362"/>
      <c r="O895" s="362"/>
      <c r="P895" s="362"/>
      <c r="Q895" s="362"/>
      <c r="R895" s="362"/>
      <c r="S895" s="362"/>
      <c r="T895" s="493"/>
      <c r="U895" s="362"/>
      <c r="V895" s="362"/>
      <c r="W895" s="362"/>
      <c r="X895" s="362"/>
      <c r="Y895" s="362"/>
      <c r="Z895" s="362"/>
      <c r="AA895" s="362"/>
      <c r="AB895" s="362"/>
      <c r="AC895" s="362"/>
      <c r="AD895" s="362"/>
      <c r="AE895" s="362"/>
      <c r="AF895" s="362"/>
      <c r="AG895" s="362"/>
      <c r="AH895" s="362"/>
      <c r="AI895" s="362"/>
      <c r="AJ895" s="362"/>
      <c r="AK895" s="362"/>
    </row>
    <row r="896" spans="1:37" ht="12.75" customHeight="1" x14ac:dyDescent="0.25">
      <c r="A896" s="362"/>
      <c r="B896" s="468"/>
      <c r="C896" s="362"/>
      <c r="D896" s="362"/>
      <c r="E896" s="362"/>
      <c r="F896" s="373"/>
      <c r="G896" s="362"/>
      <c r="H896" s="362"/>
      <c r="I896" s="362"/>
      <c r="J896" s="362"/>
      <c r="K896" s="362"/>
      <c r="L896" s="362"/>
      <c r="M896" s="362"/>
      <c r="N896" s="362"/>
      <c r="O896" s="362"/>
      <c r="P896" s="362"/>
      <c r="Q896" s="362"/>
      <c r="R896" s="362"/>
      <c r="S896" s="362"/>
      <c r="T896" s="493"/>
      <c r="U896" s="362"/>
      <c r="V896" s="362"/>
      <c r="W896" s="362"/>
      <c r="X896" s="362"/>
      <c r="Y896" s="362"/>
      <c r="Z896" s="362"/>
      <c r="AA896" s="362"/>
      <c r="AB896" s="362"/>
      <c r="AC896" s="362"/>
      <c r="AD896" s="362"/>
      <c r="AE896" s="362"/>
      <c r="AF896" s="362"/>
      <c r="AG896" s="362"/>
      <c r="AH896" s="362"/>
      <c r="AI896" s="362"/>
      <c r="AJ896" s="362"/>
      <c r="AK896" s="362"/>
    </row>
    <row r="897" spans="1:37" ht="12.75" customHeight="1" x14ac:dyDescent="0.25">
      <c r="A897" s="362"/>
      <c r="B897" s="468"/>
      <c r="C897" s="362"/>
      <c r="D897" s="362"/>
      <c r="E897" s="362"/>
      <c r="F897" s="373"/>
      <c r="G897" s="362"/>
      <c r="H897" s="362"/>
      <c r="I897" s="362"/>
      <c r="J897" s="362"/>
      <c r="K897" s="362"/>
      <c r="L897" s="362"/>
      <c r="M897" s="362"/>
      <c r="N897" s="362"/>
      <c r="O897" s="362"/>
      <c r="P897" s="362"/>
      <c r="Q897" s="362"/>
      <c r="R897" s="362"/>
      <c r="S897" s="362"/>
      <c r="T897" s="493"/>
      <c r="U897" s="362"/>
      <c r="V897" s="362"/>
      <c r="W897" s="362"/>
      <c r="X897" s="362"/>
      <c r="Y897" s="362"/>
      <c r="Z897" s="362"/>
      <c r="AA897" s="362"/>
      <c r="AB897" s="362"/>
      <c r="AC897" s="362"/>
      <c r="AD897" s="362"/>
      <c r="AE897" s="362"/>
      <c r="AF897" s="362"/>
      <c r="AG897" s="362"/>
      <c r="AH897" s="362"/>
      <c r="AI897" s="362"/>
      <c r="AJ897" s="362"/>
      <c r="AK897" s="362"/>
    </row>
    <row r="898" spans="1:37" ht="12.75" customHeight="1" x14ac:dyDescent="0.25">
      <c r="A898" s="362"/>
      <c r="B898" s="468"/>
      <c r="C898" s="362"/>
      <c r="D898" s="362"/>
      <c r="E898" s="362"/>
      <c r="F898" s="373"/>
      <c r="G898" s="362"/>
      <c r="H898" s="362"/>
      <c r="I898" s="362"/>
      <c r="J898" s="362"/>
      <c r="K898" s="362"/>
      <c r="L898" s="362"/>
      <c r="M898" s="362"/>
      <c r="N898" s="362"/>
      <c r="O898" s="362"/>
      <c r="P898" s="362"/>
      <c r="Q898" s="362"/>
      <c r="R898" s="362"/>
      <c r="S898" s="362"/>
      <c r="T898" s="493"/>
      <c r="U898" s="362"/>
      <c r="V898" s="362"/>
      <c r="W898" s="362"/>
      <c r="X898" s="362"/>
      <c r="Y898" s="362"/>
      <c r="Z898" s="362"/>
      <c r="AA898" s="362"/>
      <c r="AB898" s="362"/>
      <c r="AC898" s="362"/>
      <c r="AD898" s="362"/>
      <c r="AE898" s="362"/>
      <c r="AF898" s="362"/>
      <c r="AG898" s="362"/>
      <c r="AH898" s="362"/>
      <c r="AI898" s="362"/>
      <c r="AJ898" s="362"/>
      <c r="AK898" s="362"/>
    </row>
    <row r="899" spans="1:37" ht="12.75" customHeight="1" x14ac:dyDescent="0.25">
      <c r="A899" s="362"/>
      <c r="B899" s="468"/>
      <c r="C899" s="362"/>
      <c r="D899" s="362"/>
      <c r="E899" s="362"/>
      <c r="F899" s="373"/>
      <c r="G899" s="362"/>
      <c r="H899" s="362"/>
      <c r="I899" s="362"/>
      <c r="J899" s="362"/>
      <c r="K899" s="362"/>
      <c r="L899" s="362"/>
      <c r="M899" s="362"/>
      <c r="N899" s="362"/>
      <c r="O899" s="362"/>
      <c r="P899" s="362"/>
      <c r="Q899" s="362"/>
      <c r="R899" s="362"/>
      <c r="S899" s="362"/>
      <c r="T899" s="493"/>
      <c r="U899" s="362"/>
      <c r="V899" s="362"/>
      <c r="W899" s="362"/>
      <c r="X899" s="362"/>
      <c r="Y899" s="362"/>
      <c r="Z899" s="362"/>
      <c r="AA899" s="362"/>
      <c r="AB899" s="362"/>
      <c r="AC899" s="362"/>
      <c r="AD899" s="362"/>
      <c r="AE899" s="362"/>
      <c r="AF899" s="362"/>
      <c r="AG899" s="362"/>
      <c r="AH899" s="362"/>
      <c r="AI899" s="362"/>
      <c r="AJ899" s="362"/>
      <c r="AK899" s="362"/>
    </row>
    <row r="900" spans="1:37" ht="12.75" customHeight="1" x14ac:dyDescent="0.25">
      <c r="A900" s="362"/>
      <c r="B900" s="468"/>
      <c r="C900" s="362"/>
      <c r="D900" s="362"/>
      <c r="E900" s="362"/>
      <c r="F900" s="373"/>
      <c r="G900" s="362"/>
      <c r="H900" s="362"/>
      <c r="I900" s="362"/>
      <c r="J900" s="362"/>
      <c r="K900" s="362"/>
      <c r="L900" s="362"/>
      <c r="M900" s="362"/>
      <c r="N900" s="362"/>
      <c r="O900" s="362"/>
      <c r="P900" s="362"/>
      <c r="Q900" s="362"/>
      <c r="R900" s="362"/>
      <c r="S900" s="362"/>
      <c r="T900" s="493"/>
      <c r="U900" s="362"/>
      <c r="V900" s="362"/>
      <c r="W900" s="362"/>
      <c r="X900" s="362"/>
      <c r="Y900" s="362"/>
      <c r="Z900" s="362"/>
      <c r="AA900" s="362"/>
      <c r="AB900" s="362"/>
      <c r="AC900" s="362"/>
      <c r="AD900" s="362"/>
      <c r="AE900" s="362"/>
      <c r="AF900" s="362"/>
      <c r="AG900" s="362"/>
      <c r="AH900" s="362"/>
      <c r="AI900" s="362"/>
      <c r="AJ900" s="362"/>
      <c r="AK900" s="362"/>
    </row>
    <row r="901" spans="1:37" ht="12.75" customHeight="1" x14ac:dyDescent="0.25">
      <c r="A901" s="362"/>
      <c r="B901" s="468"/>
      <c r="C901" s="362"/>
      <c r="D901" s="362"/>
      <c r="E901" s="362"/>
      <c r="F901" s="373"/>
      <c r="G901" s="362"/>
      <c r="H901" s="362"/>
      <c r="I901" s="362"/>
      <c r="J901" s="362"/>
      <c r="K901" s="362"/>
      <c r="L901" s="362"/>
      <c r="M901" s="362"/>
      <c r="N901" s="362"/>
      <c r="O901" s="362"/>
      <c r="P901" s="362"/>
      <c r="Q901" s="362"/>
      <c r="R901" s="362"/>
      <c r="S901" s="362"/>
      <c r="T901" s="493"/>
      <c r="U901" s="362"/>
      <c r="V901" s="362"/>
      <c r="W901" s="362"/>
      <c r="X901" s="362"/>
      <c r="Y901" s="362"/>
      <c r="Z901" s="362"/>
      <c r="AA901" s="362"/>
      <c r="AB901" s="362"/>
      <c r="AC901" s="362"/>
      <c r="AD901" s="362"/>
      <c r="AE901" s="362"/>
      <c r="AF901" s="362"/>
      <c r="AG901" s="362"/>
      <c r="AH901" s="362"/>
      <c r="AI901" s="362"/>
      <c r="AJ901" s="362"/>
      <c r="AK901" s="362"/>
    </row>
    <row r="902" spans="1:37" ht="12.75" customHeight="1" x14ac:dyDescent="0.25">
      <c r="A902" s="362"/>
      <c r="B902" s="468"/>
      <c r="C902" s="362"/>
      <c r="D902" s="362"/>
      <c r="E902" s="362"/>
      <c r="F902" s="373"/>
      <c r="G902" s="362"/>
      <c r="H902" s="362"/>
      <c r="I902" s="362"/>
      <c r="J902" s="362"/>
      <c r="K902" s="362"/>
      <c r="L902" s="362"/>
      <c r="M902" s="362"/>
      <c r="N902" s="362"/>
      <c r="O902" s="362"/>
      <c r="P902" s="362"/>
      <c r="Q902" s="362"/>
      <c r="R902" s="362"/>
      <c r="S902" s="362"/>
      <c r="T902" s="493"/>
      <c r="U902" s="362"/>
      <c r="V902" s="362"/>
      <c r="W902" s="362"/>
      <c r="X902" s="362"/>
      <c r="Y902" s="362"/>
      <c r="Z902" s="362"/>
      <c r="AA902" s="362"/>
      <c r="AB902" s="362"/>
      <c r="AC902" s="362"/>
      <c r="AD902" s="362"/>
      <c r="AE902" s="362"/>
      <c r="AF902" s="362"/>
      <c r="AG902" s="362"/>
      <c r="AH902" s="362"/>
      <c r="AI902" s="362"/>
      <c r="AJ902" s="362"/>
      <c r="AK902" s="362"/>
    </row>
    <row r="903" spans="1:37" ht="12.75" customHeight="1" x14ac:dyDescent="0.25">
      <c r="A903" s="362"/>
      <c r="B903" s="468"/>
      <c r="C903" s="362"/>
      <c r="D903" s="362"/>
      <c r="E903" s="362"/>
      <c r="F903" s="373"/>
      <c r="G903" s="362"/>
      <c r="H903" s="362"/>
      <c r="I903" s="362"/>
      <c r="J903" s="362"/>
      <c r="K903" s="362"/>
      <c r="L903" s="362"/>
      <c r="M903" s="362"/>
      <c r="N903" s="362"/>
      <c r="O903" s="362"/>
      <c r="P903" s="362"/>
      <c r="Q903" s="362"/>
      <c r="R903" s="362"/>
      <c r="S903" s="362"/>
      <c r="T903" s="493"/>
      <c r="U903" s="362"/>
      <c r="V903" s="362"/>
      <c r="W903" s="362"/>
      <c r="X903" s="362"/>
      <c r="Y903" s="362"/>
      <c r="Z903" s="362"/>
      <c r="AA903" s="362"/>
      <c r="AB903" s="362"/>
      <c r="AC903" s="362"/>
      <c r="AD903" s="362"/>
      <c r="AE903" s="362"/>
      <c r="AF903" s="362"/>
      <c r="AG903" s="362"/>
      <c r="AH903" s="362"/>
      <c r="AI903" s="362"/>
      <c r="AJ903" s="362"/>
      <c r="AK903" s="362"/>
    </row>
    <row r="904" spans="1:37" ht="12.75" customHeight="1" x14ac:dyDescent="0.25">
      <c r="A904" s="362"/>
      <c r="B904" s="468"/>
      <c r="C904" s="362"/>
      <c r="D904" s="362"/>
      <c r="E904" s="362"/>
      <c r="F904" s="373"/>
      <c r="G904" s="362"/>
      <c r="H904" s="362"/>
      <c r="I904" s="362"/>
      <c r="J904" s="362"/>
      <c r="K904" s="362"/>
      <c r="L904" s="362"/>
      <c r="M904" s="362"/>
      <c r="N904" s="362"/>
      <c r="O904" s="362"/>
      <c r="P904" s="362"/>
      <c r="Q904" s="362"/>
      <c r="R904" s="362"/>
      <c r="S904" s="362"/>
      <c r="T904" s="493"/>
      <c r="U904" s="362"/>
      <c r="V904" s="362"/>
      <c r="W904" s="362"/>
      <c r="X904" s="362"/>
      <c r="Y904" s="362"/>
      <c r="Z904" s="362"/>
      <c r="AA904" s="362"/>
      <c r="AB904" s="362"/>
      <c r="AC904" s="362"/>
      <c r="AD904" s="362"/>
      <c r="AE904" s="362"/>
      <c r="AF904" s="362"/>
      <c r="AG904" s="362"/>
      <c r="AH904" s="362"/>
      <c r="AI904" s="362"/>
      <c r="AJ904" s="362"/>
      <c r="AK904" s="362"/>
    </row>
    <row r="905" spans="1:37" ht="12.75" customHeight="1" x14ac:dyDescent="0.25">
      <c r="A905" s="362"/>
      <c r="B905" s="468"/>
      <c r="C905" s="362"/>
      <c r="D905" s="362"/>
      <c r="E905" s="362"/>
      <c r="F905" s="373"/>
      <c r="G905" s="362"/>
      <c r="H905" s="362"/>
      <c r="I905" s="362"/>
      <c r="J905" s="362"/>
      <c r="K905" s="362"/>
      <c r="L905" s="362"/>
      <c r="M905" s="362"/>
      <c r="N905" s="362"/>
      <c r="O905" s="362"/>
      <c r="P905" s="362"/>
      <c r="Q905" s="362"/>
      <c r="R905" s="362"/>
      <c r="S905" s="362"/>
      <c r="T905" s="493"/>
      <c r="U905" s="362"/>
      <c r="V905" s="362"/>
      <c r="W905" s="362"/>
      <c r="X905" s="362"/>
      <c r="Y905" s="362"/>
      <c r="Z905" s="362"/>
      <c r="AA905" s="362"/>
      <c r="AB905" s="362"/>
      <c r="AC905" s="362"/>
      <c r="AD905" s="362"/>
      <c r="AE905" s="362"/>
      <c r="AF905" s="362"/>
      <c r="AG905" s="362"/>
      <c r="AH905" s="362"/>
      <c r="AI905" s="362"/>
      <c r="AJ905" s="362"/>
      <c r="AK905" s="362"/>
    </row>
    <row r="906" spans="1:37" ht="12.75" customHeight="1" x14ac:dyDescent="0.25">
      <c r="A906" s="362"/>
      <c r="B906" s="468"/>
      <c r="C906" s="362"/>
      <c r="D906" s="362"/>
      <c r="E906" s="362"/>
      <c r="F906" s="373"/>
      <c r="G906" s="362"/>
      <c r="H906" s="362"/>
      <c r="I906" s="362"/>
      <c r="J906" s="362"/>
      <c r="K906" s="362"/>
      <c r="L906" s="362"/>
      <c r="M906" s="362"/>
      <c r="N906" s="362"/>
      <c r="O906" s="362"/>
      <c r="P906" s="362"/>
      <c r="Q906" s="362"/>
      <c r="R906" s="362"/>
      <c r="S906" s="362"/>
      <c r="T906" s="493"/>
      <c r="U906" s="362"/>
      <c r="V906" s="362"/>
      <c r="W906" s="362"/>
      <c r="X906" s="362"/>
      <c r="Y906" s="362"/>
      <c r="Z906" s="362"/>
      <c r="AA906" s="362"/>
      <c r="AB906" s="362"/>
      <c r="AC906" s="362"/>
      <c r="AD906" s="362"/>
      <c r="AE906" s="362"/>
      <c r="AF906" s="362"/>
      <c r="AG906" s="362"/>
      <c r="AH906" s="362"/>
      <c r="AI906" s="362"/>
      <c r="AJ906" s="362"/>
      <c r="AK906" s="362"/>
    </row>
    <row r="907" spans="1:37" ht="12.75" customHeight="1" x14ac:dyDescent="0.25">
      <c r="A907" s="362"/>
      <c r="B907" s="468"/>
      <c r="C907" s="362"/>
      <c r="D907" s="362"/>
      <c r="E907" s="362"/>
      <c r="F907" s="373"/>
      <c r="G907" s="362"/>
      <c r="H907" s="362"/>
      <c r="I907" s="362"/>
      <c r="J907" s="362"/>
      <c r="K907" s="362"/>
      <c r="L907" s="362"/>
      <c r="M907" s="362"/>
      <c r="N907" s="362"/>
      <c r="O907" s="362"/>
      <c r="P907" s="362"/>
      <c r="Q907" s="362"/>
      <c r="R907" s="362"/>
      <c r="S907" s="362"/>
      <c r="T907" s="493"/>
      <c r="U907" s="362"/>
      <c r="V907" s="362"/>
      <c r="W907" s="362"/>
      <c r="X907" s="362"/>
      <c r="Y907" s="362"/>
      <c r="Z907" s="362"/>
      <c r="AA907" s="362"/>
      <c r="AB907" s="362"/>
      <c r="AC907" s="362"/>
      <c r="AD907" s="362"/>
      <c r="AE907" s="362"/>
      <c r="AF907" s="362"/>
      <c r="AG907" s="362"/>
      <c r="AH907" s="362"/>
      <c r="AI907" s="362"/>
      <c r="AJ907" s="362"/>
      <c r="AK907" s="362"/>
    </row>
    <row r="908" spans="1:37" ht="12.75" customHeight="1" x14ac:dyDescent="0.25">
      <c r="A908" s="362"/>
      <c r="B908" s="468"/>
      <c r="C908" s="362"/>
      <c r="D908" s="362"/>
      <c r="E908" s="362"/>
      <c r="F908" s="373"/>
      <c r="G908" s="362"/>
      <c r="H908" s="362"/>
      <c r="I908" s="362"/>
      <c r="J908" s="362"/>
      <c r="K908" s="362"/>
      <c r="L908" s="362"/>
      <c r="M908" s="362"/>
      <c r="N908" s="362"/>
      <c r="O908" s="362"/>
      <c r="P908" s="362"/>
      <c r="Q908" s="362"/>
      <c r="R908" s="362"/>
      <c r="S908" s="362"/>
      <c r="T908" s="493"/>
      <c r="U908" s="362"/>
      <c r="V908" s="362"/>
      <c r="W908" s="362"/>
      <c r="X908" s="362"/>
      <c r="Y908" s="362"/>
      <c r="Z908" s="362"/>
      <c r="AA908" s="362"/>
      <c r="AB908" s="362"/>
      <c r="AC908" s="362"/>
      <c r="AD908" s="362"/>
      <c r="AE908" s="362"/>
      <c r="AF908" s="362"/>
      <c r="AG908" s="362"/>
      <c r="AH908" s="362"/>
      <c r="AI908" s="362"/>
      <c r="AJ908" s="362"/>
      <c r="AK908" s="362"/>
    </row>
    <row r="909" spans="1:37" ht="12.75" customHeight="1" x14ac:dyDescent="0.25">
      <c r="A909" s="362"/>
      <c r="B909" s="468"/>
      <c r="C909" s="362"/>
      <c r="D909" s="362"/>
      <c r="E909" s="362"/>
      <c r="F909" s="373"/>
      <c r="G909" s="362"/>
      <c r="H909" s="362"/>
      <c r="I909" s="362"/>
      <c r="J909" s="362"/>
      <c r="K909" s="362"/>
      <c r="L909" s="362"/>
      <c r="M909" s="362"/>
      <c r="N909" s="362"/>
      <c r="O909" s="362"/>
      <c r="P909" s="362"/>
      <c r="Q909" s="362"/>
      <c r="R909" s="362"/>
      <c r="S909" s="362"/>
      <c r="T909" s="493"/>
      <c r="U909" s="362"/>
      <c r="V909" s="362"/>
      <c r="W909" s="362"/>
      <c r="X909" s="362"/>
      <c r="Y909" s="362"/>
      <c r="Z909" s="362"/>
      <c r="AA909" s="362"/>
      <c r="AB909" s="362"/>
      <c r="AC909" s="362"/>
      <c r="AD909" s="362"/>
      <c r="AE909" s="362"/>
      <c r="AF909" s="362"/>
      <c r="AG909" s="362"/>
      <c r="AH909" s="362"/>
      <c r="AI909" s="362"/>
      <c r="AJ909" s="362"/>
      <c r="AK909" s="362"/>
    </row>
    <row r="910" spans="1:37" ht="12.75" customHeight="1" x14ac:dyDescent="0.25">
      <c r="A910" s="362"/>
      <c r="B910" s="468"/>
      <c r="C910" s="362"/>
      <c r="D910" s="362"/>
      <c r="E910" s="362"/>
      <c r="F910" s="373"/>
      <c r="G910" s="362"/>
      <c r="H910" s="362"/>
      <c r="I910" s="362"/>
      <c r="J910" s="362"/>
      <c r="K910" s="362"/>
      <c r="L910" s="362"/>
      <c r="M910" s="362"/>
      <c r="N910" s="362"/>
      <c r="O910" s="362"/>
      <c r="P910" s="362"/>
      <c r="Q910" s="362"/>
      <c r="R910" s="362"/>
      <c r="S910" s="362"/>
      <c r="T910" s="493"/>
      <c r="U910" s="362"/>
      <c r="V910" s="362"/>
      <c r="W910" s="362"/>
      <c r="X910" s="362"/>
      <c r="Y910" s="362"/>
      <c r="Z910" s="362"/>
      <c r="AA910" s="362"/>
      <c r="AB910" s="362"/>
      <c r="AC910" s="362"/>
      <c r="AD910" s="362"/>
      <c r="AE910" s="362"/>
      <c r="AF910" s="362"/>
      <c r="AG910" s="362"/>
      <c r="AH910" s="362"/>
      <c r="AI910" s="362"/>
      <c r="AJ910" s="362"/>
      <c r="AK910" s="362"/>
    </row>
    <row r="911" spans="1:37" ht="12.75" customHeight="1" x14ac:dyDescent="0.25">
      <c r="A911" s="362"/>
      <c r="B911" s="468"/>
      <c r="C911" s="362"/>
      <c r="D911" s="362"/>
      <c r="E911" s="362"/>
      <c r="F911" s="373"/>
      <c r="G911" s="362"/>
      <c r="H911" s="362"/>
      <c r="I911" s="362"/>
      <c r="J911" s="362"/>
      <c r="K911" s="362"/>
      <c r="L911" s="362"/>
      <c r="M911" s="362"/>
      <c r="N911" s="362"/>
      <c r="O911" s="362"/>
      <c r="P911" s="362"/>
      <c r="Q911" s="362"/>
      <c r="R911" s="362"/>
      <c r="S911" s="362"/>
      <c r="T911" s="493"/>
      <c r="U911" s="362"/>
      <c r="V911" s="362"/>
      <c r="W911" s="362"/>
      <c r="X911" s="362"/>
      <c r="Y911" s="362"/>
      <c r="Z911" s="362"/>
      <c r="AA911" s="362"/>
      <c r="AB911" s="362"/>
      <c r="AC911" s="362"/>
      <c r="AD911" s="362"/>
      <c r="AE911" s="362"/>
      <c r="AF911" s="362"/>
      <c r="AG911" s="362"/>
      <c r="AH911" s="362"/>
      <c r="AI911" s="362"/>
      <c r="AJ911" s="362"/>
      <c r="AK911" s="362"/>
    </row>
    <row r="912" spans="1:37" ht="12.75" customHeight="1" x14ac:dyDescent="0.25">
      <c r="A912" s="362"/>
      <c r="B912" s="468"/>
      <c r="C912" s="362"/>
      <c r="D912" s="362"/>
      <c r="E912" s="362"/>
      <c r="F912" s="373"/>
      <c r="G912" s="362"/>
      <c r="H912" s="362"/>
      <c r="I912" s="362"/>
      <c r="J912" s="362"/>
      <c r="K912" s="362"/>
      <c r="L912" s="362"/>
      <c r="M912" s="362"/>
      <c r="N912" s="362"/>
      <c r="O912" s="362"/>
      <c r="P912" s="362"/>
      <c r="Q912" s="362"/>
      <c r="R912" s="362"/>
      <c r="S912" s="362"/>
      <c r="T912" s="493"/>
      <c r="U912" s="362"/>
      <c r="V912" s="362"/>
      <c r="W912" s="362"/>
      <c r="X912" s="362"/>
      <c r="Y912" s="362"/>
      <c r="Z912" s="362"/>
      <c r="AA912" s="362"/>
      <c r="AB912" s="362"/>
      <c r="AC912" s="362"/>
      <c r="AD912" s="362"/>
      <c r="AE912" s="362"/>
      <c r="AF912" s="362"/>
      <c r="AG912" s="362"/>
      <c r="AH912" s="362"/>
      <c r="AI912" s="362"/>
      <c r="AJ912" s="362"/>
      <c r="AK912" s="362"/>
    </row>
    <row r="913" spans="1:37" ht="12.75" customHeight="1" x14ac:dyDescent="0.25">
      <c r="A913" s="362"/>
      <c r="B913" s="468"/>
      <c r="C913" s="362"/>
      <c r="D913" s="362"/>
      <c r="E913" s="362"/>
      <c r="F913" s="373"/>
      <c r="G913" s="362"/>
      <c r="H913" s="362"/>
      <c r="I913" s="362"/>
      <c r="J913" s="362"/>
      <c r="K913" s="362"/>
      <c r="L913" s="362"/>
      <c r="M913" s="362"/>
      <c r="N913" s="362"/>
      <c r="O913" s="362"/>
      <c r="P913" s="362"/>
      <c r="Q913" s="362"/>
      <c r="R913" s="362"/>
      <c r="S913" s="362"/>
      <c r="T913" s="493"/>
      <c r="U913" s="362"/>
      <c r="V913" s="362"/>
      <c r="W913" s="362"/>
      <c r="X913" s="362"/>
      <c r="Y913" s="362"/>
      <c r="Z913" s="362"/>
      <c r="AA913" s="362"/>
      <c r="AB913" s="362"/>
      <c r="AC913" s="362"/>
      <c r="AD913" s="362"/>
      <c r="AE913" s="362"/>
      <c r="AF913" s="362"/>
      <c r="AG913" s="362"/>
      <c r="AH913" s="362"/>
      <c r="AI913" s="362"/>
      <c r="AJ913" s="362"/>
      <c r="AK913" s="362"/>
    </row>
    <row r="914" spans="1:37" ht="12.75" customHeight="1" x14ac:dyDescent="0.25">
      <c r="A914" s="362"/>
      <c r="B914" s="468"/>
      <c r="C914" s="362"/>
      <c r="D914" s="362"/>
      <c r="E914" s="362"/>
      <c r="F914" s="373"/>
      <c r="G914" s="362"/>
      <c r="H914" s="362"/>
      <c r="I914" s="362"/>
      <c r="J914" s="362"/>
      <c r="K914" s="362"/>
      <c r="L914" s="362"/>
      <c r="M914" s="362"/>
      <c r="N914" s="362"/>
      <c r="O914" s="362"/>
      <c r="P914" s="362"/>
      <c r="Q914" s="362"/>
      <c r="R914" s="362"/>
      <c r="S914" s="362"/>
      <c r="T914" s="493"/>
      <c r="U914" s="362"/>
      <c r="V914" s="362"/>
      <c r="W914" s="362"/>
      <c r="X914" s="362"/>
      <c r="Y914" s="362"/>
      <c r="Z914" s="362"/>
      <c r="AA914" s="362"/>
      <c r="AB914" s="362"/>
      <c r="AC914" s="362"/>
      <c r="AD914" s="362"/>
      <c r="AE914" s="362"/>
      <c r="AF914" s="362"/>
      <c r="AG914" s="362"/>
      <c r="AH914" s="362"/>
      <c r="AI914" s="362"/>
      <c r="AJ914" s="362"/>
      <c r="AK914" s="362"/>
    </row>
    <row r="915" spans="1:37" ht="12.75" customHeight="1" x14ac:dyDescent="0.25">
      <c r="A915" s="362"/>
      <c r="B915" s="468"/>
      <c r="C915" s="362"/>
      <c r="D915" s="362"/>
      <c r="E915" s="362"/>
      <c r="F915" s="373"/>
      <c r="G915" s="362"/>
      <c r="H915" s="362"/>
      <c r="I915" s="362"/>
      <c r="J915" s="362"/>
      <c r="K915" s="362"/>
      <c r="L915" s="362"/>
      <c r="M915" s="362"/>
      <c r="N915" s="362"/>
      <c r="O915" s="362"/>
      <c r="P915" s="362"/>
      <c r="Q915" s="362"/>
      <c r="R915" s="362"/>
      <c r="S915" s="362"/>
      <c r="T915" s="493"/>
      <c r="U915" s="362"/>
      <c r="V915" s="362"/>
      <c r="W915" s="362"/>
      <c r="X915" s="362"/>
      <c r="Y915" s="362"/>
      <c r="Z915" s="362"/>
      <c r="AA915" s="362"/>
      <c r="AB915" s="362"/>
      <c r="AC915" s="362"/>
      <c r="AD915" s="362"/>
      <c r="AE915" s="362"/>
      <c r="AF915" s="362"/>
      <c r="AG915" s="362"/>
      <c r="AH915" s="362"/>
      <c r="AI915" s="362"/>
      <c r="AJ915" s="362"/>
      <c r="AK915" s="362"/>
    </row>
    <row r="916" spans="1:37" ht="12.75" customHeight="1" x14ac:dyDescent="0.25">
      <c r="A916" s="362"/>
      <c r="B916" s="468"/>
      <c r="C916" s="362"/>
      <c r="D916" s="362"/>
      <c r="E916" s="362"/>
      <c r="F916" s="373"/>
      <c r="G916" s="362"/>
      <c r="H916" s="362"/>
      <c r="I916" s="362"/>
      <c r="J916" s="362"/>
      <c r="K916" s="362"/>
      <c r="L916" s="362"/>
      <c r="M916" s="362"/>
      <c r="N916" s="362"/>
      <c r="O916" s="362"/>
      <c r="P916" s="362"/>
      <c r="Q916" s="362"/>
      <c r="R916" s="362"/>
      <c r="S916" s="362"/>
      <c r="T916" s="493"/>
      <c r="U916" s="362"/>
      <c r="V916" s="362"/>
      <c r="W916" s="362"/>
      <c r="X916" s="362"/>
      <c r="Y916" s="362"/>
      <c r="Z916" s="362"/>
      <c r="AA916" s="362"/>
      <c r="AB916" s="362"/>
      <c r="AC916" s="362"/>
      <c r="AD916" s="362"/>
      <c r="AE916" s="362"/>
      <c r="AF916" s="362"/>
      <c r="AG916" s="362"/>
      <c r="AH916" s="362"/>
      <c r="AI916" s="362"/>
      <c r="AJ916" s="362"/>
      <c r="AK916" s="362"/>
    </row>
    <row r="917" spans="1:37" ht="12.75" customHeight="1" x14ac:dyDescent="0.25">
      <c r="A917" s="362"/>
      <c r="B917" s="468"/>
      <c r="C917" s="362"/>
      <c r="D917" s="362"/>
      <c r="E917" s="362"/>
      <c r="F917" s="373"/>
      <c r="G917" s="362"/>
      <c r="H917" s="362"/>
      <c r="I917" s="362"/>
      <c r="J917" s="362"/>
      <c r="K917" s="362"/>
      <c r="L917" s="362"/>
      <c r="M917" s="362"/>
      <c r="N917" s="362"/>
      <c r="O917" s="362"/>
      <c r="P917" s="362"/>
      <c r="Q917" s="362"/>
      <c r="R917" s="362"/>
      <c r="S917" s="362"/>
      <c r="T917" s="493"/>
      <c r="U917" s="362"/>
      <c r="V917" s="362"/>
      <c r="W917" s="362"/>
      <c r="X917" s="362"/>
      <c r="Y917" s="362"/>
      <c r="Z917" s="362"/>
      <c r="AA917" s="362"/>
      <c r="AB917" s="362"/>
      <c r="AC917" s="362"/>
      <c r="AD917" s="362"/>
      <c r="AE917" s="362"/>
      <c r="AF917" s="362"/>
      <c r="AG917" s="362"/>
      <c r="AH917" s="362"/>
      <c r="AI917" s="362"/>
      <c r="AJ917" s="362"/>
      <c r="AK917" s="362"/>
    </row>
    <row r="918" spans="1:37" ht="12.75" customHeight="1" x14ac:dyDescent="0.25">
      <c r="A918" s="362"/>
      <c r="B918" s="468"/>
      <c r="C918" s="362"/>
      <c r="D918" s="362"/>
      <c r="E918" s="362"/>
      <c r="F918" s="373"/>
      <c r="G918" s="362"/>
      <c r="H918" s="362"/>
      <c r="I918" s="362"/>
      <c r="J918" s="362"/>
      <c r="K918" s="362"/>
      <c r="L918" s="362"/>
      <c r="M918" s="362"/>
      <c r="N918" s="362"/>
      <c r="O918" s="362"/>
      <c r="P918" s="362"/>
      <c r="Q918" s="362"/>
      <c r="R918" s="362"/>
      <c r="S918" s="362"/>
      <c r="T918" s="493"/>
      <c r="U918" s="362"/>
      <c r="V918" s="362"/>
      <c r="W918" s="362"/>
      <c r="X918" s="362"/>
      <c r="Y918" s="362"/>
      <c r="Z918" s="362"/>
      <c r="AA918" s="362"/>
      <c r="AB918" s="362"/>
      <c r="AC918" s="362"/>
      <c r="AD918" s="362"/>
      <c r="AE918" s="362"/>
      <c r="AF918" s="362"/>
      <c r="AG918" s="362"/>
      <c r="AH918" s="362"/>
      <c r="AI918" s="362"/>
      <c r="AJ918" s="362"/>
      <c r="AK918" s="362"/>
    </row>
    <row r="919" spans="1:37" ht="12.75" customHeight="1" x14ac:dyDescent="0.25">
      <c r="A919" s="362"/>
      <c r="B919" s="468"/>
      <c r="C919" s="362"/>
      <c r="D919" s="362"/>
      <c r="E919" s="362"/>
      <c r="F919" s="373"/>
      <c r="G919" s="362"/>
      <c r="H919" s="362"/>
      <c r="I919" s="362"/>
      <c r="J919" s="362"/>
      <c r="K919" s="362"/>
      <c r="L919" s="362"/>
      <c r="M919" s="362"/>
      <c r="N919" s="362"/>
      <c r="O919" s="362"/>
      <c r="P919" s="362"/>
      <c r="Q919" s="362"/>
      <c r="R919" s="362"/>
      <c r="S919" s="362"/>
      <c r="T919" s="493"/>
      <c r="U919" s="362"/>
      <c r="V919" s="362"/>
      <c r="W919" s="362"/>
      <c r="X919" s="362"/>
      <c r="Y919" s="362"/>
      <c r="Z919" s="362"/>
      <c r="AA919" s="362"/>
      <c r="AB919" s="362"/>
      <c r="AC919" s="362"/>
      <c r="AD919" s="362"/>
      <c r="AE919" s="362"/>
      <c r="AF919" s="362"/>
      <c r="AG919" s="362"/>
      <c r="AH919" s="362"/>
      <c r="AI919" s="362"/>
      <c r="AJ919" s="362"/>
      <c r="AK919" s="362"/>
    </row>
    <row r="920" spans="1:37" ht="12.75" customHeight="1" x14ac:dyDescent="0.25">
      <c r="A920" s="362"/>
      <c r="B920" s="468"/>
      <c r="C920" s="362"/>
      <c r="D920" s="362"/>
      <c r="E920" s="362"/>
      <c r="F920" s="373"/>
      <c r="G920" s="362"/>
      <c r="H920" s="362"/>
      <c r="I920" s="362"/>
      <c r="J920" s="362"/>
      <c r="K920" s="362"/>
      <c r="L920" s="362"/>
      <c r="M920" s="362"/>
      <c r="N920" s="362"/>
      <c r="O920" s="362"/>
      <c r="P920" s="362"/>
      <c r="Q920" s="362"/>
      <c r="R920" s="362"/>
      <c r="S920" s="362"/>
      <c r="T920" s="493"/>
      <c r="U920" s="362"/>
      <c r="V920" s="362"/>
      <c r="W920" s="362"/>
      <c r="X920" s="362"/>
      <c r="Y920" s="362"/>
      <c r="Z920" s="362"/>
      <c r="AA920" s="362"/>
      <c r="AB920" s="362"/>
      <c r="AC920" s="362"/>
      <c r="AD920" s="362"/>
      <c r="AE920" s="362"/>
      <c r="AF920" s="362"/>
      <c r="AG920" s="362"/>
      <c r="AH920" s="362"/>
      <c r="AI920" s="362"/>
      <c r="AJ920" s="362"/>
      <c r="AK920" s="362"/>
    </row>
    <row r="921" spans="1:37" ht="12.75" customHeight="1" x14ac:dyDescent="0.25">
      <c r="A921" s="362"/>
      <c r="B921" s="468"/>
      <c r="C921" s="362"/>
      <c r="D921" s="362"/>
      <c r="E921" s="362"/>
      <c r="F921" s="373"/>
      <c r="G921" s="362"/>
      <c r="H921" s="362"/>
      <c r="I921" s="362"/>
      <c r="J921" s="362"/>
      <c r="K921" s="362"/>
      <c r="L921" s="362"/>
      <c r="M921" s="362"/>
      <c r="N921" s="362"/>
      <c r="O921" s="362"/>
      <c r="P921" s="362"/>
      <c r="Q921" s="362"/>
      <c r="R921" s="362"/>
      <c r="S921" s="362"/>
      <c r="T921" s="493"/>
      <c r="U921" s="362"/>
      <c r="V921" s="362"/>
      <c r="W921" s="362"/>
      <c r="X921" s="362"/>
      <c r="Y921" s="362"/>
      <c r="Z921" s="362"/>
      <c r="AA921" s="362"/>
      <c r="AB921" s="362"/>
      <c r="AC921" s="362"/>
      <c r="AD921" s="362"/>
      <c r="AE921" s="362"/>
      <c r="AF921" s="362"/>
      <c r="AG921" s="362"/>
      <c r="AH921" s="362"/>
      <c r="AI921" s="362"/>
      <c r="AJ921" s="362"/>
      <c r="AK921" s="362"/>
    </row>
    <row r="922" spans="1:37" ht="12.75" customHeight="1" x14ac:dyDescent="0.25">
      <c r="A922" s="362"/>
      <c r="B922" s="468"/>
      <c r="C922" s="362"/>
      <c r="D922" s="362"/>
      <c r="E922" s="362"/>
      <c r="F922" s="373"/>
      <c r="G922" s="362"/>
      <c r="H922" s="362"/>
      <c r="I922" s="362"/>
      <c r="J922" s="362"/>
      <c r="K922" s="362"/>
      <c r="L922" s="362"/>
      <c r="M922" s="362"/>
      <c r="N922" s="362"/>
      <c r="O922" s="362"/>
      <c r="P922" s="362"/>
      <c r="Q922" s="362"/>
      <c r="R922" s="362"/>
      <c r="S922" s="362"/>
      <c r="T922" s="493"/>
      <c r="U922" s="362"/>
      <c r="V922" s="362"/>
      <c r="W922" s="362"/>
      <c r="X922" s="362"/>
      <c r="Y922" s="362"/>
      <c r="Z922" s="362"/>
      <c r="AA922" s="362"/>
      <c r="AB922" s="362"/>
      <c r="AC922" s="362"/>
      <c r="AD922" s="362"/>
      <c r="AE922" s="362"/>
      <c r="AF922" s="362"/>
      <c r="AG922" s="362"/>
      <c r="AH922" s="362"/>
      <c r="AI922" s="362"/>
      <c r="AJ922" s="362"/>
      <c r="AK922" s="362"/>
    </row>
    <row r="923" spans="1:37" ht="12.75" customHeight="1" x14ac:dyDescent="0.25">
      <c r="A923" s="362"/>
      <c r="B923" s="468"/>
      <c r="C923" s="362"/>
      <c r="D923" s="362"/>
      <c r="E923" s="362"/>
      <c r="F923" s="373"/>
      <c r="G923" s="362"/>
      <c r="H923" s="362"/>
      <c r="I923" s="362"/>
      <c r="J923" s="362"/>
      <c r="K923" s="362"/>
      <c r="L923" s="362"/>
      <c r="M923" s="362"/>
      <c r="N923" s="362"/>
      <c r="O923" s="362"/>
      <c r="P923" s="362"/>
      <c r="Q923" s="362"/>
      <c r="R923" s="362"/>
      <c r="S923" s="362"/>
      <c r="T923" s="493"/>
      <c r="U923" s="362"/>
      <c r="V923" s="362"/>
      <c r="W923" s="362"/>
      <c r="X923" s="362"/>
      <c r="Y923" s="362"/>
      <c r="Z923" s="362"/>
      <c r="AA923" s="362"/>
      <c r="AB923" s="362"/>
      <c r="AC923" s="362"/>
      <c r="AD923" s="362"/>
      <c r="AE923" s="362"/>
      <c r="AF923" s="362"/>
      <c r="AG923" s="362"/>
      <c r="AH923" s="362"/>
      <c r="AI923" s="362"/>
      <c r="AJ923" s="362"/>
      <c r="AK923" s="362"/>
    </row>
    <row r="924" spans="1:37" ht="12.75" customHeight="1" x14ac:dyDescent="0.25">
      <c r="A924" s="362"/>
      <c r="B924" s="468"/>
      <c r="C924" s="362"/>
      <c r="D924" s="362"/>
      <c r="E924" s="362"/>
      <c r="F924" s="373"/>
      <c r="G924" s="362"/>
      <c r="H924" s="362"/>
      <c r="I924" s="362"/>
      <c r="J924" s="362"/>
      <c r="K924" s="362"/>
      <c r="L924" s="362"/>
      <c r="M924" s="362"/>
      <c r="N924" s="362"/>
      <c r="O924" s="362"/>
      <c r="P924" s="362"/>
      <c r="Q924" s="362"/>
      <c r="R924" s="362"/>
      <c r="S924" s="362"/>
      <c r="T924" s="493"/>
      <c r="U924" s="362"/>
      <c r="V924" s="362"/>
      <c r="W924" s="362"/>
      <c r="X924" s="362"/>
      <c r="Y924" s="362"/>
      <c r="Z924" s="362"/>
      <c r="AA924" s="362"/>
      <c r="AB924" s="362"/>
      <c r="AC924" s="362"/>
      <c r="AD924" s="362"/>
      <c r="AE924" s="362"/>
      <c r="AF924" s="362"/>
      <c r="AG924" s="362"/>
      <c r="AH924" s="362"/>
      <c r="AI924" s="362"/>
      <c r="AJ924" s="362"/>
      <c r="AK924" s="362"/>
    </row>
    <row r="925" spans="1:37" ht="12.75" customHeight="1" x14ac:dyDescent="0.25">
      <c r="A925" s="362"/>
      <c r="B925" s="468"/>
      <c r="C925" s="362"/>
      <c r="D925" s="362"/>
      <c r="E925" s="362"/>
      <c r="F925" s="373"/>
      <c r="G925" s="362"/>
      <c r="H925" s="362"/>
      <c r="I925" s="362"/>
      <c r="J925" s="362"/>
      <c r="K925" s="362"/>
      <c r="L925" s="362"/>
      <c r="M925" s="362"/>
      <c r="N925" s="362"/>
      <c r="O925" s="362"/>
      <c r="P925" s="362"/>
      <c r="Q925" s="362"/>
      <c r="R925" s="362"/>
      <c r="S925" s="362"/>
      <c r="T925" s="493"/>
      <c r="U925" s="362"/>
      <c r="V925" s="362"/>
      <c r="W925" s="362"/>
      <c r="X925" s="362"/>
      <c r="Y925" s="362"/>
      <c r="Z925" s="362"/>
      <c r="AA925" s="362"/>
      <c r="AB925" s="362"/>
      <c r="AC925" s="362"/>
      <c r="AD925" s="362"/>
      <c r="AE925" s="362"/>
      <c r="AF925" s="362"/>
      <c r="AG925" s="362"/>
      <c r="AH925" s="362"/>
      <c r="AI925" s="362"/>
      <c r="AJ925" s="362"/>
      <c r="AK925" s="362"/>
    </row>
    <row r="926" spans="1:37" ht="12.75" customHeight="1" x14ac:dyDescent="0.25">
      <c r="A926" s="362"/>
      <c r="B926" s="468"/>
      <c r="C926" s="362"/>
      <c r="D926" s="362"/>
      <c r="E926" s="362"/>
      <c r="F926" s="373"/>
      <c r="G926" s="362"/>
      <c r="H926" s="362"/>
      <c r="I926" s="362"/>
      <c r="J926" s="362"/>
      <c r="K926" s="362"/>
      <c r="L926" s="362"/>
      <c r="M926" s="362"/>
      <c r="N926" s="362"/>
      <c r="O926" s="362"/>
      <c r="P926" s="362"/>
      <c r="Q926" s="362"/>
      <c r="R926" s="362"/>
      <c r="S926" s="362"/>
      <c r="T926" s="493"/>
      <c r="U926" s="362"/>
      <c r="V926" s="362"/>
      <c r="W926" s="362"/>
      <c r="X926" s="362"/>
      <c r="Y926" s="362"/>
      <c r="Z926" s="362"/>
      <c r="AA926" s="362"/>
      <c r="AB926" s="362"/>
      <c r="AC926" s="362"/>
      <c r="AD926" s="362"/>
      <c r="AE926" s="362"/>
      <c r="AF926" s="362"/>
      <c r="AG926" s="362"/>
      <c r="AH926" s="362"/>
      <c r="AI926" s="362"/>
      <c r="AJ926" s="362"/>
      <c r="AK926" s="362"/>
    </row>
    <row r="927" spans="1:37" ht="12.75" customHeight="1" x14ac:dyDescent="0.25">
      <c r="A927" s="362"/>
      <c r="B927" s="468"/>
      <c r="C927" s="362"/>
      <c r="D927" s="362"/>
      <c r="E927" s="362"/>
      <c r="F927" s="373"/>
      <c r="G927" s="362"/>
      <c r="H927" s="362"/>
      <c r="I927" s="362"/>
      <c r="J927" s="362"/>
      <c r="K927" s="362"/>
      <c r="L927" s="362"/>
      <c r="M927" s="362"/>
      <c r="N927" s="362"/>
      <c r="O927" s="362"/>
      <c r="P927" s="362"/>
      <c r="Q927" s="362"/>
      <c r="R927" s="362"/>
      <c r="S927" s="362"/>
      <c r="T927" s="493"/>
      <c r="U927" s="362"/>
      <c r="V927" s="362"/>
      <c r="W927" s="362"/>
      <c r="X927" s="362"/>
      <c r="Y927" s="362"/>
      <c r="Z927" s="362"/>
      <c r="AA927" s="362"/>
      <c r="AB927" s="362"/>
      <c r="AC927" s="362"/>
      <c r="AD927" s="362"/>
      <c r="AE927" s="362"/>
      <c r="AF927" s="362"/>
      <c r="AG927" s="362"/>
      <c r="AH927" s="362"/>
      <c r="AI927" s="362"/>
      <c r="AJ927" s="362"/>
      <c r="AK927" s="362"/>
    </row>
    <row r="928" spans="1:37" ht="12.75" customHeight="1" x14ac:dyDescent="0.25">
      <c r="A928" s="362"/>
      <c r="B928" s="468"/>
      <c r="C928" s="362"/>
      <c r="D928" s="362"/>
      <c r="E928" s="362"/>
      <c r="F928" s="373"/>
      <c r="G928" s="362"/>
      <c r="H928" s="362"/>
      <c r="I928" s="362"/>
      <c r="J928" s="362"/>
      <c r="K928" s="362"/>
      <c r="L928" s="362"/>
      <c r="M928" s="362"/>
      <c r="N928" s="362"/>
      <c r="O928" s="362"/>
      <c r="P928" s="362"/>
      <c r="Q928" s="362"/>
      <c r="R928" s="362"/>
      <c r="S928" s="362"/>
      <c r="T928" s="493"/>
      <c r="U928" s="362"/>
      <c r="V928" s="362"/>
      <c r="W928" s="362"/>
      <c r="X928" s="362"/>
      <c r="Y928" s="362"/>
      <c r="Z928" s="362"/>
      <c r="AA928" s="362"/>
      <c r="AB928" s="362"/>
      <c r="AC928" s="362"/>
      <c r="AD928" s="362"/>
      <c r="AE928" s="362"/>
      <c r="AF928" s="362"/>
      <c r="AG928" s="362"/>
      <c r="AH928" s="362"/>
      <c r="AI928" s="362"/>
      <c r="AJ928" s="362"/>
      <c r="AK928" s="362"/>
    </row>
    <row r="929" spans="1:37" ht="12.75" customHeight="1" x14ac:dyDescent="0.25">
      <c r="A929" s="362"/>
      <c r="B929" s="468"/>
      <c r="C929" s="362"/>
      <c r="D929" s="362"/>
      <c r="E929" s="362"/>
      <c r="F929" s="373"/>
      <c r="G929" s="362"/>
      <c r="H929" s="362"/>
      <c r="I929" s="362"/>
      <c r="J929" s="362"/>
      <c r="K929" s="362"/>
      <c r="L929" s="362"/>
      <c r="M929" s="362"/>
      <c r="N929" s="362"/>
      <c r="O929" s="362"/>
      <c r="P929" s="362"/>
      <c r="Q929" s="362"/>
      <c r="R929" s="362"/>
      <c r="S929" s="362"/>
      <c r="T929" s="493"/>
      <c r="U929" s="362"/>
      <c r="V929" s="362"/>
      <c r="W929" s="362"/>
      <c r="X929" s="362"/>
      <c r="Y929" s="362"/>
      <c r="Z929" s="362"/>
      <c r="AA929" s="362"/>
      <c r="AB929" s="362"/>
      <c r="AC929" s="362"/>
      <c r="AD929" s="362"/>
      <c r="AE929" s="362"/>
      <c r="AF929" s="362"/>
      <c r="AG929" s="362"/>
      <c r="AH929" s="362"/>
      <c r="AI929" s="362"/>
      <c r="AJ929" s="362"/>
      <c r="AK929" s="362"/>
    </row>
    <row r="930" spans="1:37" ht="12.75" customHeight="1" x14ac:dyDescent="0.25">
      <c r="A930" s="362"/>
      <c r="B930" s="468"/>
      <c r="C930" s="362"/>
      <c r="D930" s="362"/>
      <c r="E930" s="362"/>
      <c r="F930" s="373"/>
      <c r="G930" s="362"/>
      <c r="H930" s="362"/>
      <c r="I930" s="362"/>
      <c r="J930" s="362"/>
      <c r="K930" s="362"/>
      <c r="L930" s="362"/>
      <c r="M930" s="362"/>
      <c r="N930" s="362"/>
      <c r="O930" s="362"/>
      <c r="P930" s="362"/>
      <c r="Q930" s="362"/>
      <c r="R930" s="362"/>
      <c r="S930" s="362"/>
      <c r="T930" s="493"/>
      <c r="U930" s="362"/>
      <c r="V930" s="362"/>
      <c r="W930" s="362"/>
      <c r="X930" s="362"/>
      <c r="Y930" s="362"/>
      <c r="Z930" s="362"/>
      <c r="AA930" s="362"/>
      <c r="AB930" s="362"/>
      <c r="AC930" s="362"/>
      <c r="AD930" s="362"/>
      <c r="AE930" s="362"/>
      <c r="AF930" s="362"/>
      <c r="AG930" s="362"/>
      <c r="AH930" s="362"/>
      <c r="AI930" s="362"/>
      <c r="AJ930" s="362"/>
      <c r="AK930" s="362"/>
    </row>
    <row r="931" spans="1:37" ht="12.75" customHeight="1" x14ac:dyDescent="0.25">
      <c r="A931" s="362"/>
      <c r="B931" s="468"/>
      <c r="C931" s="362"/>
      <c r="D931" s="362"/>
      <c r="E931" s="362"/>
      <c r="F931" s="373"/>
      <c r="G931" s="362"/>
      <c r="H931" s="362"/>
      <c r="I931" s="362"/>
      <c r="J931" s="362"/>
      <c r="K931" s="362"/>
      <c r="L931" s="362"/>
      <c r="M931" s="362"/>
      <c r="N931" s="362"/>
      <c r="O931" s="362"/>
      <c r="P931" s="362"/>
      <c r="Q931" s="362"/>
      <c r="R931" s="362"/>
      <c r="S931" s="362"/>
      <c r="T931" s="493"/>
      <c r="U931" s="362"/>
      <c r="V931" s="362"/>
      <c r="W931" s="362"/>
      <c r="X931" s="362"/>
      <c r="Y931" s="362"/>
      <c r="Z931" s="362"/>
      <c r="AA931" s="362"/>
      <c r="AB931" s="362"/>
      <c r="AC931" s="362"/>
      <c r="AD931" s="362"/>
      <c r="AE931" s="362"/>
      <c r="AF931" s="362"/>
      <c r="AG931" s="362"/>
      <c r="AH931" s="362"/>
      <c r="AI931" s="362"/>
      <c r="AJ931" s="362"/>
      <c r="AK931" s="362"/>
    </row>
    <row r="932" spans="1:37" ht="12.75" customHeight="1" x14ac:dyDescent="0.25">
      <c r="A932" s="362"/>
      <c r="B932" s="468"/>
      <c r="C932" s="362"/>
      <c r="D932" s="362"/>
      <c r="E932" s="362"/>
      <c r="F932" s="373"/>
      <c r="G932" s="362"/>
      <c r="H932" s="362"/>
      <c r="I932" s="362"/>
      <c r="J932" s="362"/>
      <c r="K932" s="362"/>
      <c r="L932" s="362"/>
      <c r="M932" s="362"/>
      <c r="N932" s="362"/>
      <c r="O932" s="362"/>
      <c r="P932" s="362"/>
      <c r="Q932" s="362"/>
      <c r="R932" s="362"/>
      <c r="S932" s="362"/>
      <c r="T932" s="493"/>
      <c r="U932" s="362"/>
      <c r="V932" s="362"/>
      <c r="W932" s="362"/>
      <c r="X932" s="362"/>
      <c r="Y932" s="362"/>
      <c r="Z932" s="362"/>
      <c r="AA932" s="362"/>
      <c r="AB932" s="362"/>
      <c r="AC932" s="362"/>
      <c r="AD932" s="362"/>
      <c r="AE932" s="362"/>
      <c r="AF932" s="362"/>
      <c r="AG932" s="362"/>
      <c r="AH932" s="362"/>
      <c r="AI932" s="362"/>
      <c r="AJ932" s="362"/>
      <c r="AK932" s="362"/>
    </row>
    <row r="933" spans="1:37" ht="12.75" customHeight="1" x14ac:dyDescent="0.25">
      <c r="A933" s="362"/>
      <c r="B933" s="468"/>
      <c r="C933" s="362"/>
      <c r="D933" s="362"/>
      <c r="E933" s="362"/>
      <c r="F933" s="373"/>
      <c r="G933" s="362"/>
      <c r="H933" s="362"/>
      <c r="I933" s="362"/>
      <c r="J933" s="362"/>
      <c r="K933" s="362"/>
      <c r="L933" s="362"/>
      <c r="M933" s="362"/>
      <c r="N933" s="362"/>
      <c r="O933" s="362"/>
      <c r="P933" s="362"/>
      <c r="Q933" s="362"/>
      <c r="R933" s="362"/>
      <c r="S933" s="362"/>
      <c r="T933" s="493"/>
      <c r="U933" s="362"/>
      <c r="V933" s="362"/>
      <c r="W933" s="362"/>
      <c r="X933" s="362"/>
      <c r="Y933" s="362"/>
      <c r="Z933" s="362"/>
      <c r="AA933" s="362"/>
      <c r="AB933" s="362"/>
      <c r="AC933" s="362"/>
      <c r="AD933" s="362"/>
      <c r="AE933" s="362"/>
      <c r="AF933" s="362"/>
      <c r="AG933" s="362"/>
      <c r="AH933" s="362"/>
      <c r="AI933" s="362"/>
      <c r="AJ933" s="362"/>
      <c r="AK933" s="362"/>
    </row>
    <row r="934" spans="1:37" ht="12.75" customHeight="1" x14ac:dyDescent="0.25">
      <c r="A934" s="362"/>
      <c r="B934" s="468"/>
      <c r="C934" s="362"/>
      <c r="D934" s="362"/>
      <c r="E934" s="362"/>
      <c r="F934" s="373"/>
      <c r="G934" s="362"/>
      <c r="H934" s="362"/>
      <c r="I934" s="362"/>
      <c r="J934" s="362"/>
      <c r="K934" s="362"/>
      <c r="L934" s="362"/>
      <c r="M934" s="362"/>
      <c r="N934" s="362"/>
      <c r="O934" s="362"/>
      <c r="P934" s="362"/>
      <c r="Q934" s="362"/>
      <c r="R934" s="362"/>
      <c r="S934" s="362"/>
      <c r="T934" s="493"/>
      <c r="U934" s="362"/>
      <c r="V934" s="362"/>
      <c r="W934" s="362"/>
      <c r="X934" s="362"/>
      <c r="Y934" s="362"/>
      <c r="Z934" s="362"/>
      <c r="AA934" s="362"/>
      <c r="AB934" s="362"/>
      <c r="AC934" s="362"/>
      <c r="AD934" s="362"/>
      <c r="AE934" s="362"/>
      <c r="AF934" s="362"/>
      <c r="AG934" s="362"/>
      <c r="AH934" s="362"/>
      <c r="AI934" s="362"/>
      <c r="AJ934" s="362"/>
      <c r="AK934" s="362"/>
    </row>
    <row r="935" spans="1:37" ht="12.75" customHeight="1" x14ac:dyDescent="0.25">
      <c r="A935" s="362"/>
      <c r="B935" s="468"/>
      <c r="C935" s="362"/>
      <c r="D935" s="362"/>
      <c r="E935" s="362"/>
      <c r="F935" s="373"/>
      <c r="G935" s="362"/>
      <c r="H935" s="362"/>
      <c r="I935" s="362"/>
      <c r="J935" s="362"/>
      <c r="K935" s="362"/>
      <c r="L935" s="362"/>
      <c r="M935" s="362"/>
      <c r="N935" s="362"/>
      <c r="O935" s="362"/>
      <c r="P935" s="362"/>
      <c r="Q935" s="362"/>
      <c r="R935" s="362"/>
      <c r="S935" s="362"/>
      <c r="T935" s="493"/>
      <c r="U935" s="362"/>
      <c r="V935" s="362"/>
      <c r="W935" s="362"/>
      <c r="X935" s="362"/>
      <c r="Y935" s="362"/>
      <c r="Z935" s="362"/>
      <c r="AA935" s="362"/>
      <c r="AB935" s="362"/>
      <c r="AC935" s="362"/>
      <c r="AD935" s="362"/>
      <c r="AE935" s="362"/>
      <c r="AF935" s="362"/>
      <c r="AG935" s="362"/>
      <c r="AH935" s="362"/>
      <c r="AI935" s="362"/>
      <c r="AJ935" s="362"/>
      <c r="AK935" s="362"/>
    </row>
    <row r="936" spans="1:37" ht="12.75" customHeight="1" x14ac:dyDescent="0.25">
      <c r="A936" s="362"/>
      <c r="B936" s="468"/>
      <c r="C936" s="362"/>
      <c r="D936" s="362"/>
      <c r="E936" s="362"/>
      <c r="F936" s="373"/>
      <c r="G936" s="362"/>
      <c r="H936" s="362"/>
      <c r="I936" s="362"/>
      <c r="J936" s="362"/>
      <c r="K936" s="362"/>
      <c r="L936" s="362"/>
      <c r="M936" s="362"/>
      <c r="N936" s="362"/>
      <c r="O936" s="362"/>
      <c r="P936" s="362"/>
      <c r="Q936" s="362"/>
      <c r="R936" s="362"/>
      <c r="S936" s="362"/>
      <c r="T936" s="493"/>
      <c r="U936" s="362"/>
      <c r="V936" s="362"/>
      <c r="W936" s="362"/>
      <c r="X936" s="362"/>
      <c r="Y936" s="362"/>
      <c r="Z936" s="362"/>
      <c r="AA936" s="362"/>
      <c r="AB936" s="362"/>
      <c r="AC936" s="362"/>
      <c r="AD936" s="362"/>
      <c r="AE936" s="362"/>
      <c r="AF936" s="362"/>
      <c r="AG936" s="362"/>
      <c r="AH936" s="362"/>
      <c r="AI936" s="362"/>
      <c r="AJ936" s="362"/>
      <c r="AK936" s="362"/>
    </row>
    <row r="937" spans="1:37" ht="12.75" customHeight="1" x14ac:dyDescent="0.25">
      <c r="A937" s="362"/>
      <c r="B937" s="468"/>
      <c r="C937" s="362"/>
      <c r="D937" s="362"/>
      <c r="E937" s="362"/>
      <c r="F937" s="373"/>
      <c r="G937" s="362"/>
      <c r="H937" s="362"/>
      <c r="I937" s="362"/>
      <c r="J937" s="362"/>
      <c r="K937" s="362"/>
      <c r="L937" s="362"/>
      <c r="M937" s="362"/>
      <c r="N937" s="362"/>
      <c r="O937" s="362"/>
      <c r="P937" s="362"/>
      <c r="Q937" s="362"/>
      <c r="R937" s="362"/>
      <c r="S937" s="362"/>
      <c r="T937" s="493"/>
      <c r="U937" s="362"/>
      <c r="V937" s="362"/>
      <c r="W937" s="362"/>
      <c r="X937" s="362"/>
      <c r="Y937" s="362"/>
      <c r="Z937" s="362"/>
      <c r="AA937" s="362"/>
      <c r="AB937" s="362"/>
      <c r="AC937" s="362"/>
      <c r="AD937" s="362"/>
      <c r="AE937" s="362"/>
      <c r="AF937" s="362"/>
      <c r="AG937" s="362"/>
      <c r="AH937" s="362"/>
      <c r="AI937" s="362"/>
      <c r="AJ937" s="362"/>
      <c r="AK937" s="362"/>
    </row>
    <row r="938" spans="1:37" ht="12.75" customHeight="1" x14ac:dyDescent="0.25">
      <c r="A938" s="362"/>
      <c r="B938" s="468"/>
      <c r="C938" s="362"/>
      <c r="D938" s="362"/>
      <c r="E938" s="362"/>
      <c r="F938" s="373"/>
      <c r="G938" s="362"/>
      <c r="H938" s="362"/>
      <c r="I938" s="362"/>
      <c r="J938" s="362"/>
      <c r="K938" s="362"/>
      <c r="L938" s="362"/>
      <c r="M938" s="362"/>
      <c r="N938" s="362"/>
      <c r="O938" s="362"/>
      <c r="P938" s="362"/>
      <c r="Q938" s="362"/>
      <c r="R938" s="362"/>
      <c r="S938" s="362"/>
      <c r="T938" s="493"/>
      <c r="U938" s="362"/>
      <c r="V938" s="362"/>
      <c r="W938" s="362"/>
      <c r="X938" s="362"/>
      <c r="Y938" s="362"/>
      <c r="Z938" s="362"/>
      <c r="AA938" s="362"/>
      <c r="AB938" s="362"/>
      <c r="AC938" s="362"/>
      <c r="AD938" s="362"/>
      <c r="AE938" s="362"/>
      <c r="AF938" s="362"/>
      <c r="AG938" s="362"/>
      <c r="AH938" s="362"/>
      <c r="AI938" s="362"/>
      <c r="AJ938" s="362"/>
      <c r="AK938" s="362"/>
    </row>
    <row r="939" spans="1:37" ht="12.75" customHeight="1" x14ac:dyDescent="0.25">
      <c r="A939" s="362"/>
      <c r="B939" s="468"/>
      <c r="C939" s="362"/>
      <c r="D939" s="362"/>
      <c r="E939" s="362"/>
      <c r="F939" s="373"/>
      <c r="G939" s="362"/>
      <c r="H939" s="362"/>
      <c r="I939" s="362"/>
      <c r="J939" s="362"/>
      <c r="K939" s="362"/>
      <c r="L939" s="362"/>
      <c r="M939" s="362"/>
      <c r="N939" s="362"/>
      <c r="O939" s="362"/>
      <c r="P939" s="362"/>
      <c r="Q939" s="362"/>
      <c r="R939" s="362"/>
      <c r="S939" s="362"/>
      <c r="T939" s="493"/>
      <c r="U939" s="362"/>
      <c r="V939" s="362"/>
      <c r="W939" s="362"/>
      <c r="X939" s="362"/>
      <c r="Y939" s="362"/>
      <c r="Z939" s="362"/>
      <c r="AA939" s="362"/>
      <c r="AB939" s="362"/>
      <c r="AC939" s="362"/>
      <c r="AD939" s="362"/>
      <c r="AE939" s="362"/>
      <c r="AF939" s="362"/>
      <c r="AG939" s="362"/>
      <c r="AH939" s="362"/>
      <c r="AI939" s="362"/>
      <c r="AJ939" s="362"/>
      <c r="AK939" s="362"/>
    </row>
    <row r="940" spans="1:37" ht="12.75" customHeight="1" x14ac:dyDescent="0.25">
      <c r="A940" s="362"/>
      <c r="B940" s="468"/>
      <c r="C940" s="362"/>
      <c r="D940" s="362"/>
      <c r="E940" s="362"/>
      <c r="F940" s="373"/>
      <c r="G940" s="362"/>
      <c r="H940" s="362"/>
      <c r="I940" s="362"/>
      <c r="J940" s="362"/>
      <c r="K940" s="362"/>
      <c r="L940" s="362"/>
      <c r="M940" s="362"/>
      <c r="N940" s="362"/>
      <c r="O940" s="362"/>
      <c r="P940" s="362"/>
      <c r="Q940" s="362"/>
      <c r="R940" s="362"/>
      <c r="S940" s="362"/>
      <c r="T940" s="493"/>
      <c r="U940" s="362"/>
      <c r="V940" s="362"/>
      <c r="W940" s="362"/>
      <c r="X940" s="362"/>
      <c r="Y940" s="362"/>
      <c r="Z940" s="362"/>
      <c r="AA940" s="362"/>
      <c r="AB940" s="362"/>
      <c r="AC940" s="362"/>
      <c r="AD940" s="362"/>
      <c r="AE940" s="362"/>
      <c r="AF940" s="362"/>
      <c r="AG940" s="362"/>
      <c r="AH940" s="362"/>
      <c r="AI940" s="362"/>
      <c r="AJ940" s="362"/>
      <c r="AK940" s="362"/>
    </row>
    <row r="941" spans="1:37" ht="12.75" customHeight="1" x14ac:dyDescent="0.25">
      <c r="A941" s="362"/>
      <c r="B941" s="468"/>
      <c r="C941" s="362"/>
      <c r="D941" s="362"/>
      <c r="E941" s="362"/>
      <c r="F941" s="373"/>
      <c r="G941" s="362"/>
      <c r="H941" s="362"/>
      <c r="I941" s="362"/>
      <c r="J941" s="362"/>
      <c r="K941" s="362"/>
      <c r="L941" s="362"/>
      <c r="M941" s="362"/>
      <c r="N941" s="362"/>
      <c r="O941" s="362"/>
      <c r="P941" s="362"/>
      <c r="Q941" s="362"/>
      <c r="R941" s="362"/>
      <c r="S941" s="362"/>
      <c r="T941" s="493"/>
      <c r="U941" s="362"/>
      <c r="V941" s="362"/>
      <c r="W941" s="362"/>
      <c r="X941" s="362"/>
      <c r="Y941" s="362"/>
      <c r="Z941" s="362"/>
      <c r="AA941" s="362"/>
      <c r="AB941" s="362"/>
      <c r="AC941" s="362"/>
      <c r="AD941" s="362"/>
      <c r="AE941" s="362"/>
      <c r="AF941" s="362"/>
      <c r="AG941" s="362"/>
      <c r="AH941" s="362"/>
      <c r="AI941" s="362"/>
      <c r="AJ941" s="362"/>
      <c r="AK941" s="362"/>
    </row>
    <row r="942" spans="1:37" ht="12.75" customHeight="1" x14ac:dyDescent="0.25">
      <c r="A942" s="362"/>
      <c r="B942" s="468"/>
      <c r="C942" s="362"/>
      <c r="D942" s="362"/>
      <c r="E942" s="362"/>
      <c r="F942" s="373"/>
      <c r="G942" s="362"/>
      <c r="H942" s="362"/>
      <c r="I942" s="362"/>
      <c r="J942" s="362"/>
      <c r="K942" s="362"/>
      <c r="L942" s="362"/>
      <c r="M942" s="362"/>
      <c r="N942" s="362"/>
      <c r="O942" s="362"/>
      <c r="P942" s="362"/>
      <c r="Q942" s="362"/>
      <c r="R942" s="362"/>
      <c r="S942" s="362"/>
      <c r="T942" s="493"/>
      <c r="U942" s="362"/>
      <c r="V942" s="362"/>
      <c r="W942" s="362"/>
      <c r="X942" s="362"/>
      <c r="Y942" s="362"/>
      <c r="Z942" s="362"/>
      <c r="AA942" s="362"/>
      <c r="AB942" s="362"/>
      <c r="AC942" s="362"/>
      <c r="AD942" s="362"/>
      <c r="AE942" s="362"/>
      <c r="AF942" s="362"/>
      <c r="AG942" s="362"/>
      <c r="AH942" s="362"/>
      <c r="AI942" s="362"/>
      <c r="AJ942" s="362"/>
      <c r="AK942" s="362"/>
    </row>
    <row r="943" spans="1:37" ht="12.75" customHeight="1" x14ac:dyDescent="0.25">
      <c r="A943" s="362"/>
      <c r="B943" s="468"/>
      <c r="C943" s="362"/>
      <c r="D943" s="362"/>
      <c r="E943" s="362"/>
      <c r="F943" s="373"/>
      <c r="G943" s="362"/>
      <c r="H943" s="362"/>
      <c r="I943" s="362"/>
      <c r="J943" s="362"/>
      <c r="K943" s="362"/>
      <c r="L943" s="362"/>
      <c r="M943" s="362"/>
      <c r="N943" s="362"/>
      <c r="O943" s="362"/>
      <c r="P943" s="362"/>
      <c r="Q943" s="362"/>
      <c r="R943" s="362"/>
      <c r="S943" s="362"/>
      <c r="T943" s="493"/>
      <c r="U943" s="362"/>
      <c r="V943" s="362"/>
      <c r="W943" s="362"/>
      <c r="X943" s="362"/>
      <c r="Y943" s="362"/>
      <c r="Z943" s="362"/>
      <c r="AA943" s="362"/>
      <c r="AB943" s="362"/>
      <c r="AC943" s="362"/>
      <c r="AD943" s="362"/>
      <c r="AE943" s="362"/>
      <c r="AF943" s="362"/>
      <c r="AG943" s="362"/>
      <c r="AH943" s="362"/>
      <c r="AI943" s="362"/>
      <c r="AJ943" s="362"/>
      <c r="AK943" s="362"/>
    </row>
    <row r="944" spans="1:37" ht="12.75" customHeight="1" x14ac:dyDescent="0.25">
      <c r="A944" s="362"/>
      <c r="B944" s="468"/>
      <c r="C944" s="362"/>
      <c r="D944" s="362"/>
      <c r="E944" s="362"/>
      <c r="F944" s="373"/>
      <c r="G944" s="362"/>
      <c r="H944" s="362"/>
      <c r="I944" s="362"/>
      <c r="J944" s="362"/>
      <c r="K944" s="362"/>
      <c r="L944" s="362"/>
      <c r="M944" s="362"/>
      <c r="N944" s="362"/>
      <c r="O944" s="362"/>
      <c r="P944" s="362"/>
      <c r="Q944" s="362"/>
      <c r="R944" s="362"/>
      <c r="S944" s="362"/>
      <c r="T944" s="493"/>
      <c r="U944" s="362"/>
      <c r="V944" s="362"/>
      <c r="W944" s="362"/>
      <c r="X944" s="362"/>
      <c r="Y944" s="362"/>
      <c r="Z944" s="362"/>
      <c r="AA944" s="362"/>
      <c r="AB944" s="362"/>
      <c r="AC944" s="362"/>
      <c r="AD944" s="362"/>
      <c r="AE944" s="362"/>
      <c r="AF944" s="362"/>
      <c r="AG944" s="362"/>
      <c r="AH944" s="362"/>
      <c r="AI944" s="362"/>
      <c r="AJ944" s="362"/>
      <c r="AK944" s="362"/>
    </row>
    <row r="945" spans="1:37" ht="12.75" customHeight="1" x14ac:dyDescent="0.25">
      <c r="A945" s="362"/>
      <c r="B945" s="468"/>
      <c r="C945" s="362"/>
      <c r="D945" s="362"/>
      <c r="E945" s="362"/>
      <c r="F945" s="373"/>
      <c r="G945" s="362"/>
      <c r="H945" s="362"/>
      <c r="I945" s="362"/>
      <c r="J945" s="362"/>
      <c r="K945" s="362"/>
      <c r="L945" s="362"/>
      <c r="M945" s="362"/>
      <c r="N945" s="362"/>
      <c r="O945" s="362"/>
      <c r="P945" s="362"/>
      <c r="Q945" s="362"/>
      <c r="R945" s="362"/>
      <c r="S945" s="362"/>
      <c r="T945" s="493"/>
      <c r="U945" s="362"/>
      <c r="V945" s="362"/>
      <c r="W945" s="362"/>
      <c r="X945" s="362"/>
      <c r="Y945" s="362"/>
      <c r="Z945" s="362"/>
      <c r="AA945" s="362"/>
      <c r="AB945" s="362"/>
      <c r="AC945" s="362"/>
      <c r="AD945" s="362"/>
      <c r="AE945" s="362"/>
      <c r="AF945" s="362"/>
      <c r="AG945" s="362"/>
      <c r="AH945" s="362"/>
      <c r="AI945" s="362"/>
      <c r="AJ945" s="362"/>
      <c r="AK945" s="362"/>
    </row>
    <row r="946" spans="1:37" ht="12.75" customHeight="1" x14ac:dyDescent="0.25">
      <c r="A946" s="362"/>
      <c r="B946" s="468"/>
      <c r="C946" s="362"/>
      <c r="D946" s="362"/>
      <c r="E946" s="362"/>
      <c r="F946" s="373"/>
      <c r="G946" s="362"/>
      <c r="H946" s="362"/>
      <c r="I946" s="362"/>
      <c r="J946" s="362"/>
      <c r="K946" s="362"/>
      <c r="L946" s="362"/>
      <c r="M946" s="362"/>
      <c r="N946" s="362"/>
      <c r="O946" s="362"/>
      <c r="P946" s="362"/>
      <c r="Q946" s="362"/>
      <c r="R946" s="362"/>
      <c r="S946" s="362"/>
      <c r="T946" s="493"/>
      <c r="U946" s="362"/>
      <c r="V946" s="362"/>
      <c r="W946" s="362"/>
      <c r="X946" s="362"/>
      <c r="Y946" s="362"/>
      <c r="Z946" s="362"/>
      <c r="AA946" s="362"/>
      <c r="AB946" s="362"/>
      <c r="AC946" s="362"/>
      <c r="AD946" s="362"/>
      <c r="AE946" s="362"/>
      <c r="AF946" s="362"/>
      <c r="AG946" s="362"/>
      <c r="AH946" s="362"/>
      <c r="AI946" s="362"/>
      <c r="AJ946" s="362"/>
      <c r="AK946" s="362"/>
    </row>
    <row r="947" spans="1:37" ht="12.75" customHeight="1" x14ac:dyDescent="0.25">
      <c r="A947" s="362"/>
      <c r="B947" s="468"/>
      <c r="C947" s="362"/>
      <c r="D947" s="362"/>
      <c r="E947" s="362"/>
      <c r="F947" s="373"/>
      <c r="G947" s="362"/>
      <c r="H947" s="362"/>
      <c r="I947" s="362"/>
      <c r="J947" s="362"/>
      <c r="K947" s="362"/>
      <c r="L947" s="362"/>
      <c r="M947" s="362"/>
      <c r="N947" s="362"/>
      <c r="O947" s="362"/>
      <c r="P947" s="362"/>
      <c r="Q947" s="362"/>
      <c r="R947" s="362"/>
      <c r="S947" s="362"/>
      <c r="T947" s="493"/>
      <c r="U947" s="362"/>
      <c r="V947" s="362"/>
      <c r="W947" s="362"/>
      <c r="X947" s="362"/>
      <c r="Y947" s="362"/>
      <c r="Z947" s="362"/>
      <c r="AA947" s="362"/>
      <c r="AB947" s="362"/>
      <c r="AC947" s="362"/>
      <c r="AD947" s="362"/>
      <c r="AE947" s="362"/>
      <c r="AF947" s="362"/>
      <c r="AG947" s="362"/>
      <c r="AH947" s="362"/>
      <c r="AI947" s="362"/>
      <c r="AJ947" s="362"/>
      <c r="AK947" s="362"/>
    </row>
    <row r="948" spans="1:37" ht="12.75" customHeight="1" x14ac:dyDescent="0.25">
      <c r="A948" s="362"/>
      <c r="B948" s="468"/>
      <c r="C948" s="362"/>
      <c r="D948" s="362"/>
      <c r="E948" s="362"/>
      <c r="F948" s="373"/>
      <c r="G948" s="362"/>
      <c r="H948" s="362"/>
      <c r="I948" s="362"/>
      <c r="J948" s="362"/>
      <c r="K948" s="362"/>
      <c r="L948" s="362"/>
      <c r="M948" s="362"/>
      <c r="N948" s="362"/>
      <c r="O948" s="362"/>
      <c r="P948" s="362"/>
      <c r="Q948" s="362"/>
      <c r="R948" s="362"/>
      <c r="S948" s="362"/>
      <c r="T948" s="493"/>
      <c r="U948" s="362"/>
      <c r="V948" s="362"/>
      <c r="W948" s="362"/>
      <c r="X948" s="362"/>
      <c r="Y948" s="362"/>
      <c r="Z948" s="362"/>
      <c r="AA948" s="362"/>
      <c r="AB948" s="362"/>
      <c r="AC948" s="362"/>
      <c r="AD948" s="362"/>
      <c r="AE948" s="362"/>
      <c r="AF948" s="362"/>
      <c r="AG948" s="362"/>
      <c r="AH948" s="362"/>
      <c r="AI948" s="362"/>
      <c r="AJ948" s="362"/>
      <c r="AK948" s="362"/>
    </row>
    <row r="949" spans="1:37" ht="12.75" customHeight="1" x14ac:dyDescent="0.25">
      <c r="A949" s="362"/>
      <c r="B949" s="468"/>
      <c r="C949" s="362"/>
      <c r="D949" s="362"/>
      <c r="E949" s="362"/>
      <c r="F949" s="373"/>
      <c r="G949" s="362"/>
      <c r="H949" s="362"/>
      <c r="I949" s="362"/>
      <c r="J949" s="362"/>
      <c r="K949" s="362"/>
      <c r="L949" s="362"/>
      <c r="M949" s="362"/>
      <c r="N949" s="362"/>
      <c r="O949" s="362"/>
      <c r="P949" s="362"/>
      <c r="Q949" s="362"/>
      <c r="R949" s="362"/>
      <c r="S949" s="362"/>
      <c r="T949" s="493"/>
      <c r="U949" s="362"/>
      <c r="V949" s="362"/>
      <c r="W949" s="362"/>
      <c r="X949" s="362"/>
      <c r="Y949" s="362"/>
      <c r="Z949" s="362"/>
      <c r="AA949" s="362"/>
      <c r="AB949" s="362"/>
      <c r="AC949" s="362"/>
      <c r="AD949" s="362"/>
      <c r="AE949" s="362"/>
      <c r="AF949" s="362"/>
      <c r="AG949" s="362"/>
      <c r="AH949" s="362"/>
      <c r="AI949" s="362"/>
      <c r="AJ949" s="362"/>
      <c r="AK949" s="362"/>
    </row>
    <row r="950" spans="1:37" ht="12.75" customHeight="1" x14ac:dyDescent="0.25">
      <c r="A950" s="362"/>
      <c r="B950" s="468"/>
      <c r="C950" s="362"/>
      <c r="D950" s="362"/>
      <c r="E950" s="362"/>
      <c r="F950" s="373"/>
      <c r="G950" s="362"/>
      <c r="H950" s="362"/>
      <c r="I950" s="362"/>
      <c r="J950" s="362"/>
      <c r="K950" s="362"/>
      <c r="L950" s="362"/>
      <c r="M950" s="362"/>
      <c r="N950" s="362"/>
      <c r="O950" s="362"/>
      <c r="P950" s="362"/>
      <c r="Q950" s="362"/>
      <c r="R950" s="362"/>
      <c r="S950" s="362"/>
      <c r="T950" s="493"/>
      <c r="U950" s="362"/>
      <c r="V950" s="362"/>
      <c r="W950" s="362"/>
      <c r="X950" s="362"/>
      <c r="Y950" s="362"/>
      <c r="Z950" s="362"/>
      <c r="AA950" s="362"/>
      <c r="AB950" s="362"/>
      <c r="AC950" s="362"/>
      <c r="AD950" s="362"/>
      <c r="AE950" s="362"/>
      <c r="AF950" s="362"/>
      <c r="AG950" s="362"/>
      <c r="AH950" s="362"/>
      <c r="AI950" s="362"/>
      <c r="AJ950" s="362"/>
      <c r="AK950" s="362"/>
    </row>
    <row r="951" spans="1:37" ht="12.75" customHeight="1" x14ac:dyDescent="0.25">
      <c r="A951" s="362"/>
      <c r="B951" s="468"/>
      <c r="C951" s="362"/>
      <c r="D951" s="362"/>
      <c r="E951" s="362"/>
      <c r="F951" s="373"/>
      <c r="G951" s="362"/>
      <c r="H951" s="362"/>
      <c r="I951" s="362"/>
      <c r="J951" s="362"/>
      <c r="K951" s="362"/>
      <c r="L951" s="362"/>
      <c r="M951" s="362"/>
      <c r="N951" s="362"/>
      <c r="O951" s="362"/>
      <c r="P951" s="362"/>
      <c r="Q951" s="362"/>
      <c r="R951" s="362"/>
      <c r="S951" s="362"/>
      <c r="T951" s="493"/>
      <c r="U951" s="362"/>
      <c r="V951" s="362"/>
      <c r="W951" s="362"/>
      <c r="X951" s="362"/>
      <c r="Y951" s="362"/>
      <c r="Z951" s="362"/>
      <c r="AA951" s="362"/>
      <c r="AB951" s="362"/>
      <c r="AC951" s="362"/>
      <c r="AD951" s="362"/>
      <c r="AE951" s="362"/>
      <c r="AF951" s="362"/>
      <c r="AG951" s="362"/>
      <c r="AH951" s="362"/>
      <c r="AI951" s="362"/>
      <c r="AJ951" s="362"/>
      <c r="AK951" s="362"/>
    </row>
    <row r="952" spans="1:37" ht="12.75" customHeight="1" x14ac:dyDescent="0.25">
      <c r="A952" s="362"/>
      <c r="B952" s="468"/>
      <c r="C952" s="362"/>
      <c r="D952" s="362"/>
      <c r="E952" s="362"/>
      <c r="F952" s="373"/>
      <c r="G952" s="362"/>
      <c r="H952" s="362"/>
      <c r="I952" s="362"/>
      <c r="J952" s="362"/>
      <c r="K952" s="362"/>
      <c r="L952" s="362"/>
      <c r="M952" s="362"/>
      <c r="N952" s="362"/>
      <c r="O952" s="362"/>
      <c r="P952" s="362"/>
      <c r="Q952" s="362"/>
      <c r="R952" s="362"/>
      <c r="S952" s="362"/>
      <c r="T952" s="493"/>
      <c r="U952" s="362"/>
      <c r="V952" s="362"/>
      <c r="W952" s="362"/>
      <c r="X952" s="362"/>
      <c r="Y952" s="362"/>
      <c r="Z952" s="362"/>
      <c r="AA952" s="362"/>
      <c r="AB952" s="362"/>
      <c r="AC952" s="362"/>
      <c r="AD952" s="362"/>
      <c r="AE952" s="362"/>
      <c r="AF952" s="362"/>
      <c r="AG952" s="362"/>
      <c r="AH952" s="362"/>
      <c r="AI952" s="362"/>
      <c r="AJ952" s="362"/>
      <c r="AK952" s="362"/>
    </row>
    <row r="953" spans="1:37" ht="12.75" customHeight="1" x14ac:dyDescent="0.25">
      <c r="A953" s="362"/>
      <c r="B953" s="468"/>
      <c r="C953" s="362"/>
      <c r="D953" s="362"/>
      <c r="E953" s="362"/>
      <c r="F953" s="373"/>
      <c r="G953" s="362"/>
      <c r="H953" s="362"/>
      <c r="I953" s="362"/>
      <c r="J953" s="362"/>
      <c r="K953" s="362"/>
      <c r="L953" s="362"/>
      <c r="M953" s="362"/>
      <c r="N953" s="362"/>
      <c r="O953" s="362"/>
      <c r="P953" s="362"/>
      <c r="Q953" s="362"/>
      <c r="R953" s="362"/>
      <c r="S953" s="362"/>
      <c r="T953" s="493"/>
      <c r="U953" s="362"/>
      <c r="V953" s="362"/>
      <c r="W953" s="362"/>
      <c r="X953" s="362"/>
      <c r="Y953" s="362"/>
      <c r="Z953" s="362"/>
      <c r="AA953" s="362"/>
      <c r="AB953" s="362"/>
      <c r="AC953" s="362"/>
      <c r="AD953" s="362"/>
      <c r="AE953" s="362"/>
      <c r="AF953" s="362"/>
      <c r="AG953" s="362"/>
      <c r="AH953" s="362"/>
      <c r="AI953" s="362"/>
      <c r="AJ953" s="362"/>
      <c r="AK953" s="362"/>
    </row>
    <row r="954" spans="1:37" ht="12.75" customHeight="1" x14ac:dyDescent="0.25">
      <c r="A954" s="362"/>
      <c r="B954" s="468"/>
      <c r="C954" s="362"/>
      <c r="D954" s="362"/>
      <c r="E954" s="362"/>
      <c r="F954" s="373"/>
      <c r="G954" s="362"/>
      <c r="H954" s="362"/>
      <c r="I954" s="362"/>
      <c r="J954" s="362"/>
      <c r="K954" s="362"/>
      <c r="L954" s="362"/>
      <c r="M954" s="362"/>
      <c r="N954" s="362"/>
      <c r="O954" s="362"/>
      <c r="P954" s="362"/>
      <c r="Q954" s="362"/>
      <c r="R954" s="362"/>
      <c r="S954" s="362"/>
      <c r="T954" s="493"/>
      <c r="U954" s="362"/>
      <c r="V954" s="362"/>
      <c r="W954" s="362"/>
      <c r="X954" s="362"/>
      <c r="Y954" s="362"/>
      <c r="Z954" s="362"/>
      <c r="AA954" s="362"/>
      <c r="AB954" s="362"/>
      <c r="AC954" s="362"/>
      <c r="AD954" s="362"/>
      <c r="AE954" s="362"/>
      <c r="AF954" s="362"/>
      <c r="AG954" s="362"/>
      <c r="AH954" s="362"/>
      <c r="AI954" s="362"/>
      <c r="AJ954" s="362"/>
      <c r="AK954" s="362"/>
    </row>
    <row r="955" spans="1:37" ht="12.75" customHeight="1" x14ac:dyDescent="0.25">
      <c r="A955" s="362"/>
      <c r="B955" s="468"/>
      <c r="C955" s="362"/>
      <c r="D955" s="362"/>
      <c r="E955" s="362"/>
      <c r="F955" s="373"/>
      <c r="G955" s="362"/>
      <c r="H955" s="362"/>
      <c r="I955" s="362"/>
      <c r="J955" s="362"/>
      <c r="K955" s="362"/>
      <c r="L955" s="362"/>
      <c r="M955" s="362"/>
      <c r="N955" s="362"/>
      <c r="O955" s="362"/>
      <c r="P955" s="362"/>
      <c r="Q955" s="362"/>
      <c r="R955" s="362"/>
      <c r="S955" s="362"/>
      <c r="T955" s="493"/>
      <c r="U955" s="362"/>
      <c r="V955" s="362"/>
      <c r="W955" s="362"/>
      <c r="X955" s="362"/>
      <c r="Y955" s="362"/>
      <c r="Z955" s="362"/>
      <c r="AA955" s="362"/>
      <c r="AB955" s="362"/>
      <c r="AC955" s="362"/>
      <c r="AD955" s="362"/>
      <c r="AE955" s="362"/>
      <c r="AF955" s="362"/>
      <c r="AG955" s="362"/>
      <c r="AH955" s="362"/>
      <c r="AI955" s="362"/>
      <c r="AJ955" s="362"/>
      <c r="AK955" s="362"/>
    </row>
    <row r="956" spans="1:37" ht="12.75" customHeight="1" x14ac:dyDescent="0.25">
      <c r="A956" s="362"/>
      <c r="B956" s="468"/>
      <c r="C956" s="362"/>
      <c r="D956" s="362"/>
      <c r="E956" s="362"/>
      <c r="F956" s="373"/>
      <c r="G956" s="362"/>
      <c r="H956" s="362"/>
      <c r="I956" s="362"/>
      <c r="J956" s="362"/>
      <c r="K956" s="362"/>
      <c r="L956" s="362"/>
      <c r="M956" s="362"/>
      <c r="N956" s="362"/>
      <c r="O956" s="362"/>
      <c r="P956" s="362"/>
      <c r="Q956" s="362"/>
      <c r="R956" s="362"/>
      <c r="S956" s="362"/>
      <c r="T956" s="493"/>
      <c r="U956" s="362"/>
      <c r="V956" s="362"/>
      <c r="W956" s="362"/>
      <c r="X956" s="362"/>
      <c r="Y956" s="362"/>
      <c r="Z956" s="362"/>
      <c r="AA956" s="362"/>
      <c r="AB956" s="362"/>
      <c r="AC956" s="362"/>
      <c r="AD956" s="362"/>
      <c r="AE956" s="362"/>
      <c r="AF956" s="362"/>
      <c r="AG956" s="362"/>
      <c r="AH956" s="362"/>
      <c r="AI956" s="362"/>
      <c r="AJ956" s="362"/>
      <c r="AK956" s="362"/>
    </row>
    <row r="957" spans="1:37" ht="12.75" customHeight="1" x14ac:dyDescent="0.25">
      <c r="A957" s="362"/>
      <c r="B957" s="468"/>
      <c r="C957" s="362"/>
      <c r="D957" s="362"/>
      <c r="E957" s="362"/>
      <c r="F957" s="373"/>
      <c r="G957" s="362"/>
      <c r="H957" s="362"/>
      <c r="I957" s="362"/>
      <c r="J957" s="362"/>
      <c r="K957" s="362"/>
      <c r="L957" s="362"/>
      <c r="M957" s="362"/>
      <c r="N957" s="362"/>
      <c r="O957" s="362"/>
      <c r="P957" s="362"/>
      <c r="Q957" s="362"/>
      <c r="R957" s="362"/>
      <c r="S957" s="362"/>
      <c r="T957" s="493"/>
      <c r="U957" s="362"/>
      <c r="V957" s="362"/>
      <c r="W957" s="362"/>
      <c r="X957" s="362"/>
      <c r="Y957" s="362"/>
      <c r="Z957" s="362"/>
      <c r="AA957" s="362"/>
      <c r="AB957" s="362"/>
      <c r="AC957" s="362"/>
      <c r="AD957" s="362"/>
      <c r="AE957" s="362"/>
      <c r="AF957" s="362"/>
      <c r="AG957" s="362"/>
      <c r="AH957" s="362"/>
      <c r="AI957" s="362"/>
      <c r="AJ957" s="362"/>
      <c r="AK957" s="362"/>
    </row>
    <row r="958" spans="1:37" ht="12.75" customHeight="1" x14ac:dyDescent="0.25">
      <c r="A958" s="362"/>
      <c r="B958" s="468"/>
      <c r="C958" s="362"/>
      <c r="D958" s="362"/>
      <c r="E958" s="362"/>
      <c r="F958" s="373"/>
      <c r="G958" s="362"/>
      <c r="H958" s="362"/>
      <c r="I958" s="362"/>
      <c r="J958" s="362"/>
      <c r="K958" s="362"/>
      <c r="L958" s="362"/>
      <c r="M958" s="362"/>
      <c r="N958" s="362"/>
      <c r="O958" s="362"/>
      <c r="P958" s="362"/>
      <c r="Q958" s="362"/>
      <c r="R958" s="362"/>
      <c r="S958" s="362"/>
      <c r="T958" s="493"/>
      <c r="U958" s="362"/>
      <c r="V958" s="362"/>
      <c r="W958" s="362"/>
      <c r="X958" s="362"/>
      <c r="Y958" s="362"/>
      <c r="Z958" s="362"/>
      <c r="AA958" s="362"/>
      <c r="AB958" s="362"/>
      <c r="AC958" s="362"/>
      <c r="AD958" s="362"/>
      <c r="AE958" s="362"/>
      <c r="AF958" s="362"/>
      <c r="AG958" s="362"/>
      <c r="AH958" s="362"/>
      <c r="AI958" s="362"/>
      <c r="AJ958" s="362"/>
      <c r="AK958" s="362"/>
    </row>
    <row r="959" spans="1:37" ht="12.75" customHeight="1" x14ac:dyDescent="0.25">
      <c r="A959" s="362"/>
      <c r="B959" s="468"/>
      <c r="C959" s="362"/>
      <c r="D959" s="362"/>
      <c r="E959" s="362"/>
      <c r="F959" s="373"/>
      <c r="G959" s="362"/>
      <c r="H959" s="362"/>
      <c r="I959" s="362"/>
      <c r="J959" s="362"/>
      <c r="K959" s="362"/>
      <c r="L959" s="362"/>
      <c r="M959" s="362"/>
      <c r="N959" s="362"/>
      <c r="O959" s="362"/>
      <c r="P959" s="362"/>
      <c r="Q959" s="362"/>
      <c r="R959" s="362"/>
      <c r="S959" s="362"/>
      <c r="T959" s="493"/>
      <c r="U959" s="362"/>
      <c r="V959" s="362"/>
      <c r="W959" s="362"/>
      <c r="X959" s="362"/>
      <c r="Y959" s="362"/>
      <c r="Z959" s="362"/>
      <c r="AA959" s="362"/>
      <c r="AB959" s="362"/>
      <c r="AC959" s="362"/>
      <c r="AD959" s="362"/>
      <c r="AE959" s="362"/>
      <c r="AF959" s="362"/>
      <c r="AG959" s="362"/>
      <c r="AH959" s="362"/>
      <c r="AI959" s="362"/>
      <c r="AJ959" s="362"/>
      <c r="AK959" s="362"/>
    </row>
    <row r="960" spans="1:37" ht="12.75" customHeight="1" x14ac:dyDescent="0.25">
      <c r="A960" s="362"/>
      <c r="B960" s="468"/>
      <c r="C960" s="362"/>
      <c r="D960" s="362"/>
      <c r="E960" s="362"/>
      <c r="F960" s="373"/>
      <c r="G960" s="362"/>
      <c r="H960" s="362"/>
      <c r="I960" s="362"/>
      <c r="J960" s="362"/>
      <c r="K960" s="362"/>
      <c r="L960" s="362"/>
      <c r="M960" s="362"/>
      <c r="N960" s="362"/>
      <c r="O960" s="362"/>
      <c r="P960" s="362"/>
      <c r="Q960" s="362"/>
      <c r="R960" s="362"/>
      <c r="S960" s="362"/>
      <c r="T960" s="493"/>
      <c r="U960" s="362"/>
      <c r="V960" s="362"/>
      <c r="W960" s="362"/>
      <c r="X960" s="362"/>
      <c r="Y960" s="362"/>
      <c r="Z960" s="362"/>
      <c r="AA960" s="362"/>
      <c r="AB960" s="362"/>
      <c r="AC960" s="362"/>
      <c r="AD960" s="362"/>
      <c r="AE960" s="362"/>
      <c r="AF960" s="362"/>
      <c r="AG960" s="362"/>
      <c r="AH960" s="362"/>
      <c r="AI960" s="362"/>
      <c r="AJ960" s="362"/>
      <c r="AK960" s="362"/>
    </row>
    <row r="961" spans="1:37" ht="12.75" customHeight="1" x14ac:dyDescent="0.25">
      <c r="A961" s="362"/>
      <c r="B961" s="468"/>
      <c r="C961" s="362"/>
      <c r="D961" s="362"/>
      <c r="E961" s="362"/>
      <c r="F961" s="373"/>
      <c r="G961" s="362"/>
      <c r="H961" s="362"/>
      <c r="I961" s="362"/>
      <c r="J961" s="362"/>
      <c r="K961" s="362"/>
      <c r="L961" s="362"/>
      <c r="M961" s="362"/>
      <c r="N961" s="362"/>
      <c r="O961" s="362"/>
      <c r="P961" s="362"/>
      <c r="Q961" s="362"/>
      <c r="R961" s="362"/>
      <c r="S961" s="362"/>
      <c r="T961" s="493"/>
      <c r="U961" s="362"/>
      <c r="V961" s="362"/>
      <c r="W961" s="362"/>
      <c r="X961" s="362"/>
      <c r="Y961" s="362"/>
      <c r="Z961" s="362"/>
      <c r="AA961" s="362"/>
      <c r="AB961" s="362"/>
      <c r="AC961" s="362"/>
      <c r="AD961" s="362"/>
      <c r="AE961" s="362"/>
      <c r="AF961" s="362"/>
      <c r="AG961" s="362"/>
      <c r="AH961" s="362"/>
      <c r="AI961" s="362"/>
      <c r="AJ961" s="362"/>
      <c r="AK961" s="362"/>
    </row>
    <row r="962" spans="1:37" ht="12.75" customHeight="1" x14ac:dyDescent="0.25">
      <c r="A962" s="362"/>
      <c r="B962" s="468"/>
      <c r="C962" s="362"/>
      <c r="D962" s="362"/>
      <c r="E962" s="362"/>
      <c r="F962" s="373"/>
      <c r="G962" s="362"/>
      <c r="H962" s="362"/>
      <c r="I962" s="362"/>
      <c r="J962" s="362"/>
      <c r="K962" s="362"/>
      <c r="L962" s="362"/>
      <c r="M962" s="362"/>
      <c r="N962" s="362"/>
      <c r="O962" s="362"/>
      <c r="P962" s="362"/>
      <c r="Q962" s="362"/>
      <c r="R962" s="362"/>
      <c r="S962" s="362"/>
      <c r="T962" s="493"/>
      <c r="U962" s="362"/>
      <c r="V962" s="362"/>
      <c r="W962" s="362"/>
      <c r="X962" s="362"/>
      <c r="Y962" s="362"/>
      <c r="Z962" s="362"/>
      <c r="AA962" s="362"/>
      <c r="AB962" s="362"/>
      <c r="AC962" s="362"/>
      <c r="AD962" s="362"/>
      <c r="AE962" s="362"/>
      <c r="AF962" s="362"/>
      <c r="AG962" s="362"/>
      <c r="AH962" s="362"/>
      <c r="AI962" s="362"/>
      <c r="AJ962" s="362"/>
      <c r="AK962" s="362"/>
    </row>
    <row r="963" spans="1:37" ht="12.75" customHeight="1" x14ac:dyDescent="0.25">
      <c r="A963" s="362"/>
      <c r="B963" s="468"/>
      <c r="C963" s="362"/>
      <c r="D963" s="362"/>
      <c r="E963" s="362"/>
      <c r="F963" s="373"/>
      <c r="G963" s="362"/>
      <c r="H963" s="362"/>
      <c r="I963" s="362"/>
      <c r="J963" s="362"/>
      <c r="K963" s="362"/>
      <c r="L963" s="362"/>
      <c r="M963" s="362"/>
      <c r="N963" s="362"/>
      <c r="O963" s="362"/>
      <c r="P963" s="362"/>
      <c r="Q963" s="362"/>
      <c r="R963" s="362"/>
      <c r="S963" s="362"/>
      <c r="T963" s="493"/>
      <c r="U963" s="362"/>
      <c r="V963" s="362"/>
      <c r="W963" s="362"/>
      <c r="X963" s="362"/>
      <c r="Y963" s="362"/>
      <c r="Z963" s="362"/>
      <c r="AA963" s="362"/>
      <c r="AB963" s="362"/>
      <c r="AC963" s="362"/>
      <c r="AD963" s="362"/>
      <c r="AE963" s="362"/>
      <c r="AF963" s="362"/>
      <c r="AG963" s="362"/>
      <c r="AH963" s="362"/>
      <c r="AI963" s="362"/>
      <c r="AJ963" s="362"/>
      <c r="AK963" s="362"/>
    </row>
    <row r="964" spans="1:37" ht="12.75" customHeight="1" x14ac:dyDescent="0.25">
      <c r="A964" s="362"/>
      <c r="B964" s="468"/>
      <c r="C964" s="362"/>
      <c r="D964" s="362"/>
      <c r="E964" s="362"/>
      <c r="F964" s="373"/>
      <c r="G964" s="362"/>
      <c r="H964" s="362"/>
      <c r="I964" s="362"/>
      <c r="J964" s="362"/>
      <c r="K964" s="362"/>
      <c r="L964" s="362"/>
      <c r="M964" s="362"/>
      <c r="N964" s="362"/>
      <c r="O964" s="362"/>
      <c r="P964" s="362"/>
      <c r="Q964" s="362"/>
      <c r="R964" s="362"/>
      <c r="S964" s="362"/>
      <c r="T964" s="493"/>
      <c r="U964" s="362"/>
      <c r="V964" s="362"/>
      <c r="W964" s="362"/>
      <c r="X964" s="362"/>
      <c r="Y964" s="362"/>
      <c r="Z964" s="362"/>
      <c r="AA964" s="362"/>
      <c r="AB964" s="362"/>
      <c r="AC964" s="362"/>
      <c r="AD964" s="362"/>
      <c r="AE964" s="362"/>
      <c r="AF964" s="362"/>
      <c r="AG964" s="362"/>
      <c r="AH964" s="362"/>
      <c r="AI964" s="362"/>
      <c r="AJ964" s="362"/>
      <c r="AK964" s="362"/>
    </row>
    <row r="965" spans="1:37" ht="12.75" customHeight="1" x14ac:dyDescent="0.25">
      <c r="A965" s="362"/>
      <c r="B965" s="468"/>
      <c r="C965" s="362"/>
      <c r="D965" s="362"/>
      <c r="E965" s="362"/>
      <c r="F965" s="373"/>
      <c r="G965" s="362"/>
      <c r="H965" s="362"/>
      <c r="I965" s="362"/>
      <c r="J965" s="362"/>
      <c r="K965" s="362"/>
      <c r="L965" s="362"/>
      <c r="M965" s="362"/>
      <c r="N965" s="362"/>
      <c r="O965" s="362"/>
      <c r="P965" s="362"/>
      <c r="Q965" s="362"/>
      <c r="R965" s="362"/>
      <c r="S965" s="362"/>
      <c r="T965" s="493"/>
      <c r="U965" s="362"/>
      <c r="V965" s="362"/>
      <c r="W965" s="362"/>
      <c r="X965" s="362"/>
      <c r="Y965" s="362"/>
      <c r="Z965" s="362"/>
      <c r="AA965" s="362"/>
      <c r="AB965" s="362"/>
      <c r="AC965" s="362"/>
      <c r="AD965" s="362"/>
      <c r="AE965" s="362"/>
      <c r="AF965" s="362"/>
      <c r="AG965" s="362"/>
      <c r="AH965" s="362"/>
      <c r="AI965" s="362"/>
      <c r="AJ965" s="362"/>
      <c r="AK965" s="362"/>
    </row>
    <row r="966" spans="1:37" ht="12.75" customHeight="1" x14ac:dyDescent="0.25">
      <c r="A966" s="362"/>
      <c r="B966" s="468"/>
      <c r="C966" s="362"/>
      <c r="D966" s="362"/>
      <c r="E966" s="362"/>
      <c r="F966" s="373"/>
      <c r="G966" s="362"/>
      <c r="H966" s="362"/>
      <c r="I966" s="362"/>
      <c r="J966" s="362"/>
      <c r="K966" s="362"/>
      <c r="L966" s="362"/>
      <c r="M966" s="362"/>
      <c r="N966" s="362"/>
      <c r="O966" s="362"/>
      <c r="P966" s="362"/>
      <c r="Q966" s="362"/>
      <c r="R966" s="362"/>
      <c r="S966" s="362"/>
      <c r="T966" s="493"/>
      <c r="U966" s="362"/>
      <c r="V966" s="362"/>
      <c r="W966" s="362"/>
      <c r="X966" s="362"/>
      <c r="Y966" s="362"/>
      <c r="Z966" s="362"/>
      <c r="AA966" s="362"/>
      <c r="AB966" s="362"/>
      <c r="AC966" s="362"/>
      <c r="AD966" s="362"/>
      <c r="AE966" s="362"/>
      <c r="AF966" s="362"/>
      <c r="AG966" s="362"/>
      <c r="AH966" s="362"/>
      <c r="AI966" s="362"/>
      <c r="AJ966" s="362"/>
      <c r="AK966" s="362"/>
    </row>
    <row r="967" spans="1:37" ht="12.75" customHeight="1" x14ac:dyDescent="0.25">
      <c r="A967" s="362"/>
      <c r="B967" s="468"/>
      <c r="C967" s="362"/>
      <c r="D967" s="362"/>
      <c r="E967" s="362"/>
      <c r="F967" s="373"/>
      <c r="G967" s="362"/>
      <c r="H967" s="362"/>
      <c r="I967" s="362"/>
      <c r="J967" s="362"/>
      <c r="K967" s="362"/>
      <c r="L967" s="362"/>
      <c r="M967" s="362"/>
      <c r="N967" s="362"/>
      <c r="O967" s="362"/>
      <c r="P967" s="362"/>
      <c r="Q967" s="362"/>
      <c r="R967" s="362"/>
      <c r="S967" s="362"/>
      <c r="T967" s="493"/>
      <c r="U967" s="362"/>
      <c r="V967" s="362"/>
      <c r="W967" s="362"/>
      <c r="X967" s="362"/>
      <c r="Y967" s="362"/>
      <c r="Z967" s="362"/>
      <c r="AA967" s="362"/>
      <c r="AB967" s="362"/>
      <c r="AC967" s="362"/>
      <c r="AD967" s="362"/>
      <c r="AE967" s="362"/>
      <c r="AF967" s="362"/>
      <c r="AG967" s="362"/>
      <c r="AH967" s="362"/>
      <c r="AI967" s="362"/>
      <c r="AJ967" s="362"/>
      <c r="AK967" s="362"/>
    </row>
    <row r="968" spans="1:37" ht="12.75" customHeight="1" x14ac:dyDescent="0.25">
      <c r="A968" s="362"/>
      <c r="B968" s="468"/>
      <c r="C968" s="362"/>
      <c r="D968" s="362"/>
      <c r="E968" s="362"/>
      <c r="F968" s="373"/>
      <c r="G968" s="362"/>
      <c r="H968" s="362"/>
      <c r="I968" s="362"/>
      <c r="J968" s="362"/>
      <c r="K968" s="362"/>
      <c r="L968" s="362"/>
      <c r="M968" s="362"/>
      <c r="N968" s="362"/>
      <c r="O968" s="362"/>
      <c r="P968" s="362"/>
      <c r="Q968" s="362"/>
      <c r="R968" s="362"/>
      <c r="S968" s="362"/>
      <c r="T968" s="493"/>
      <c r="U968" s="362"/>
      <c r="V968" s="362"/>
      <c r="W968" s="362"/>
      <c r="X968" s="362"/>
      <c r="Y968" s="362"/>
      <c r="Z968" s="362"/>
      <c r="AA968" s="362"/>
      <c r="AB968" s="362"/>
      <c r="AC968" s="362"/>
      <c r="AD968" s="362"/>
      <c r="AE968" s="362"/>
      <c r="AF968" s="362"/>
      <c r="AG968" s="362"/>
      <c r="AH968" s="362"/>
      <c r="AI968" s="362"/>
      <c r="AJ968" s="362"/>
      <c r="AK968" s="362"/>
    </row>
    <row r="969" spans="1:37" ht="12.75" customHeight="1" x14ac:dyDescent="0.25">
      <c r="A969" s="362"/>
      <c r="B969" s="468"/>
      <c r="C969" s="362"/>
      <c r="D969" s="362"/>
      <c r="E969" s="362"/>
      <c r="F969" s="373"/>
      <c r="G969" s="362"/>
      <c r="H969" s="362"/>
      <c r="I969" s="362"/>
      <c r="J969" s="362"/>
      <c r="K969" s="362"/>
      <c r="L969" s="362"/>
      <c r="M969" s="362"/>
      <c r="N969" s="362"/>
      <c r="O969" s="362"/>
      <c r="P969" s="362"/>
      <c r="Q969" s="362"/>
      <c r="R969" s="362"/>
      <c r="S969" s="362"/>
      <c r="T969" s="493"/>
      <c r="U969" s="362"/>
      <c r="V969" s="362"/>
      <c r="W969" s="362"/>
      <c r="X969" s="362"/>
      <c r="Y969" s="362"/>
      <c r="Z969" s="362"/>
      <c r="AA969" s="362"/>
      <c r="AB969" s="362"/>
      <c r="AC969" s="362"/>
      <c r="AD969" s="362"/>
      <c r="AE969" s="362"/>
      <c r="AF969" s="362"/>
      <c r="AG969" s="362"/>
      <c r="AH969" s="362"/>
      <c r="AI969" s="362"/>
      <c r="AJ969" s="362"/>
      <c r="AK969" s="362"/>
    </row>
    <row r="970" spans="1:37" ht="12.75" customHeight="1" x14ac:dyDescent="0.25">
      <c r="A970" s="362"/>
      <c r="B970" s="468"/>
      <c r="C970" s="362"/>
      <c r="D970" s="362"/>
      <c r="E970" s="362"/>
      <c r="F970" s="373"/>
      <c r="G970" s="362"/>
      <c r="H970" s="362"/>
      <c r="I970" s="362"/>
      <c r="J970" s="362"/>
      <c r="K970" s="362"/>
      <c r="L970" s="362"/>
      <c r="M970" s="362"/>
      <c r="N970" s="362"/>
      <c r="O970" s="362"/>
      <c r="P970" s="362"/>
      <c r="Q970" s="362"/>
      <c r="R970" s="362"/>
      <c r="S970" s="362"/>
      <c r="T970" s="493"/>
      <c r="U970" s="362"/>
      <c r="V970" s="362"/>
      <c r="W970" s="362"/>
      <c r="X970" s="362"/>
      <c r="Y970" s="362"/>
      <c r="Z970" s="362"/>
      <c r="AA970" s="362"/>
      <c r="AB970" s="362"/>
      <c r="AC970" s="362"/>
      <c r="AD970" s="362"/>
      <c r="AE970" s="362"/>
      <c r="AF970" s="362"/>
      <c r="AG970" s="362"/>
      <c r="AH970" s="362"/>
      <c r="AI970" s="362"/>
      <c r="AJ970" s="362"/>
      <c r="AK970" s="362"/>
    </row>
    <row r="971" spans="1:37" ht="12.75" customHeight="1" x14ac:dyDescent="0.25">
      <c r="A971" s="362"/>
      <c r="B971" s="468"/>
      <c r="C971" s="362"/>
      <c r="D971" s="362"/>
      <c r="E971" s="362"/>
      <c r="F971" s="373"/>
      <c r="G971" s="362"/>
      <c r="H971" s="362"/>
      <c r="I971" s="362"/>
      <c r="J971" s="362"/>
      <c r="K971" s="362"/>
      <c r="L971" s="362"/>
      <c r="M971" s="362"/>
      <c r="N971" s="362"/>
      <c r="O971" s="362"/>
      <c r="P971" s="362"/>
      <c r="Q971" s="362"/>
      <c r="R971" s="362"/>
      <c r="S971" s="362"/>
      <c r="T971" s="493"/>
      <c r="U971" s="362"/>
      <c r="V971" s="362"/>
      <c r="W971" s="362"/>
      <c r="X971" s="362"/>
      <c r="Y971" s="362"/>
      <c r="Z971" s="362"/>
      <c r="AA971" s="362"/>
      <c r="AB971" s="362"/>
      <c r="AC971" s="362"/>
      <c r="AD971" s="362"/>
      <c r="AE971" s="362"/>
      <c r="AF971" s="362"/>
      <c r="AG971" s="362"/>
      <c r="AH971" s="362"/>
      <c r="AI971" s="362"/>
      <c r="AJ971" s="362"/>
      <c r="AK971" s="362"/>
    </row>
    <row r="972" spans="1:37" ht="12.75" customHeight="1" x14ac:dyDescent="0.25">
      <c r="A972" s="362"/>
      <c r="B972" s="468"/>
      <c r="C972" s="362"/>
      <c r="D972" s="362"/>
      <c r="E972" s="362"/>
      <c r="F972" s="373"/>
      <c r="G972" s="362"/>
      <c r="H972" s="362"/>
      <c r="I972" s="362"/>
      <c r="J972" s="362"/>
      <c r="K972" s="362"/>
      <c r="L972" s="362"/>
      <c r="M972" s="362"/>
      <c r="N972" s="362"/>
      <c r="O972" s="362"/>
      <c r="P972" s="362"/>
      <c r="Q972" s="362"/>
      <c r="R972" s="362"/>
      <c r="S972" s="362"/>
      <c r="T972" s="493"/>
      <c r="U972" s="362"/>
      <c r="V972" s="362"/>
      <c r="W972" s="362"/>
      <c r="X972" s="362"/>
      <c r="Y972" s="362"/>
      <c r="Z972" s="362"/>
      <c r="AA972" s="362"/>
      <c r="AB972" s="362"/>
      <c r="AC972" s="362"/>
      <c r="AD972" s="362"/>
      <c r="AE972" s="362"/>
      <c r="AF972" s="362"/>
      <c r="AG972" s="362"/>
      <c r="AH972" s="362"/>
      <c r="AI972" s="362"/>
      <c r="AJ972" s="362"/>
      <c r="AK972" s="362"/>
    </row>
    <row r="973" spans="1:37" ht="12.75" customHeight="1" x14ac:dyDescent="0.25">
      <c r="A973" s="362"/>
      <c r="B973" s="468"/>
      <c r="C973" s="362"/>
      <c r="D973" s="362"/>
      <c r="E973" s="362"/>
      <c r="F973" s="373"/>
      <c r="G973" s="362"/>
      <c r="H973" s="362"/>
      <c r="I973" s="362"/>
      <c r="J973" s="362"/>
      <c r="K973" s="362"/>
      <c r="L973" s="362"/>
      <c r="M973" s="362"/>
      <c r="N973" s="362"/>
      <c r="O973" s="362"/>
      <c r="P973" s="362"/>
      <c r="Q973" s="362"/>
      <c r="R973" s="362"/>
      <c r="S973" s="362"/>
      <c r="T973" s="493"/>
      <c r="U973" s="362"/>
      <c r="V973" s="362"/>
      <c r="W973" s="362"/>
      <c r="X973" s="362"/>
      <c r="Y973" s="362"/>
      <c r="Z973" s="362"/>
      <c r="AA973" s="362"/>
      <c r="AB973" s="362"/>
      <c r="AC973" s="362"/>
      <c r="AD973" s="362"/>
      <c r="AE973" s="362"/>
      <c r="AF973" s="362"/>
      <c r="AG973" s="362"/>
      <c r="AH973" s="362"/>
      <c r="AI973" s="362"/>
      <c r="AJ973" s="362"/>
      <c r="AK973" s="362"/>
    </row>
    <row r="974" spans="1:37" ht="12.75" customHeight="1" x14ac:dyDescent="0.25">
      <c r="A974" s="362"/>
      <c r="B974" s="468"/>
      <c r="C974" s="362"/>
      <c r="D974" s="362"/>
      <c r="E974" s="362"/>
      <c r="F974" s="373"/>
      <c r="G974" s="362"/>
      <c r="H974" s="362"/>
      <c r="I974" s="362"/>
      <c r="J974" s="362"/>
      <c r="K974" s="362"/>
      <c r="L974" s="362"/>
      <c r="M974" s="362"/>
      <c r="N974" s="362"/>
      <c r="O974" s="362"/>
      <c r="P974" s="362"/>
      <c r="Q974" s="362"/>
      <c r="R974" s="362"/>
      <c r="S974" s="362"/>
      <c r="T974" s="493"/>
      <c r="U974" s="362"/>
      <c r="V974" s="362"/>
      <c r="W974" s="362"/>
      <c r="X974" s="362"/>
      <c r="Y974" s="362"/>
      <c r="Z974" s="362"/>
      <c r="AA974" s="362"/>
      <c r="AB974" s="362"/>
      <c r="AC974" s="362"/>
      <c r="AD974" s="362"/>
      <c r="AE974" s="362"/>
      <c r="AF974" s="362"/>
      <c r="AG974" s="362"/>
      <c r="AH974" s="362"/>
      <c r="AI974" s="362"/>
      <c r="AJ974" s="362"/>
      <c r="AK974" s="362"/>
    </row>
    <row r="975" spans="1:37" ht="12.75" customHeight="1" x14ac:dyDescent="0.25">
      <c r="A975" s="362"/>
      <c r="B975" s="468"/>
      <c r="C975" s="362"/>
      <c r="D975" s="362"/>
      <c r="E975" s="362"/>
      <c r="F975" s="373"/>
      <c r="G975" s="362"/>
      <c r="H975" s="362"/>
      <c r="I975" s="362"/>
      <c r="J975" s="362"/>
      <c r="K975" s="362"/>
      <c r="L975" s="362"/>
      <c r="M975" s="362"/>
      <c r="N975" s="362"/>
      <c r="O975" s="362"/>
      <c r="P975" s="362"/>
      <c r="Q975" s="362"/>
      <c r="R975" s="362"/>
      <c r="S975" s="362"/>
      <c r="T975" s="493"/>
      <c r="U975" s="362"/>
      <c r="V975" s="362"/>
      <c r="W975" s="362"/>
      <c r="X975" s="362"/>
      <c r="Y975" s="362"/>
      <c r="Z975" s="362"/>
      <c r="AA975" s="362"/>
      <c r="AB975" s="362"/>
      <c r="AC975" s="362"/>
      <c r="AD975" s="362"/>
      <c r="AE975" s="362"/>
      <c r="AF975" s="362"/>
      <c r="AG975" s="362"/>
      <c r="AH975" s="362"/>
      <c r="AI975" s="362"/>
      <c r="AJ975" s="362"/>
      <c r="AK975" s="362"/>
    </row>
    <row r="976" spans="1:37" ht="12.75" customHeight="1" x14ac:dyDescent="0.25">
      <c r="A976" s="362"/>
      <c r="B976" s="468"/>
      <c r="C976" s="362"/>
      <c r="D976" s="362"/>
      <c r="E976" s="362"/>
      <c r="F976" s="373"/>
      <c r="G976" s="362"/>
      <c r="H976" s="362"/>
      <c r="I976" s="362"/>
      <c r="J976" s="362"/>
      <c r="K976" s="362"/>
      <c r="L976" s="362"/>
      <c r="M976" s="362"/>
      <c r="N976" s="362"/>
      <c r="O976" s="362"/>
      <c r="P976" s="362"/>
      <c r="Q976" s="362"/>
      <c r="R976" s="362"/>
      <c r="S976" s="362"/>
      <c r="T976" s="493"/>
      <c r="U976" s="362"/>
      <c r="V976" s="362"/>
      <c r="W976" s="362"/>
      <c r="X976" s="362"/>
      <c r="Y976" s="362"/>
      <c r="Z976" s="362"/>
      <c r="AA976" s="362"/>
      <c r="AB976" s="362"/>
      <c r="AC976" s="362"/>
      <c r="AD976" s="362"/>
      <c r="AE976" s="362"/>
      <c r="AF976" s="362"/>
      <c r="AG976" s="362"/>
      <c r="AH976" s="362"/>
      <c r="AI976" s="362"/>
      <c r="AJ976" s="362"/>
      <c r="AK976" s="362"/>
    </row>
    <row r="977" spans="1:37" ht="12.75" customHeight="1" x14ac:dyDescent="0.25">
      <c r="A977" s="362"/>
      <c r="B977" s="468"/>
      <c r="C977" s="362"/>
      <c r="D977" s="362"/>
      <c r="E977" s="362"/>
      <c r="F977" s="373"/>
      <c r="G977" s="362"/>
      <c r="H977" s="362"/>
      <c r="I977" s="362"/>
      <c r="J977" s="362"/>
      <c r="K977" s="362"/>
      <c r="L977" s="362"/>
      <c r="M977" s="362"/>
      <c r="N977" s="362"/>
      <c r="O977" s="362"/>
      <c r="P977" s="362"/>
      <c r="Q977" s="362"/>
      <c r="R977" s="362"/>
      <c r="S977" s="362"/>
      <c r="T977" s="493"/>
      <c r="U977" s="362"/>
      <c r="V977" s="362"/>
      <c r="W977" s="362"/>
      <c r="X977" s="362"/>
      <c r="Y977" s="362"/>
      <c r="Z977" s="362"/>
      <c r="AA977" s="362"/>
      <c r="AB977" s="362"/>
      <c r="AC977" s="362"/>
      <c r="AD977" s="362"/>
      <c r="AE977" s="362"/>
      <c r="AF977" s="362"/>
      <c r="AG977" s="362"/>
      <c r="AH977" s="362"/>
      <c r="AI977" s="362"/>
      <c r="AJ977" s="362"/>
      <c r="AK977" s="362"/>
    </row>
    <row r="978" spans="1:37" ht="12.75" customHeight="1" x14ac:dyDescent="0.25">
      <c r="A978" s="362"/>
      <c r="B978" s="468"/>
      <c r="C978" s="362"/>
      <c r="D978" s="362"/>
      <c r="E978" s="362"/>
      <c r="F978" s="373"/>
      <c r="G978" s="362"/>
      <c r="H978" s="362"/>
      <c r="I978" s="362"/>
      <c r="J978" s="362"/>
      <c r="K978" s="362"/>
      <c r="L978" s="362"/>
      <c r="M978" s="362"/>
      <c r="N978" s="362"/>
      <c r="O978" s="362"/>
      <c r="P978" s="362"/>
      <c r="Q978" s="362"/>
      <c r="R978" s="362"/>
      <c r="S978" s="362"/>
      <c r="T978" s="493"/>
      <c r="U978" s="362"/>
      <c r="V978" s="362"/>
      <c r="W978" s="362"/>
      <c r="X978" s="362"/>
      <c r="Y978" s="362"/>
      <c r="Z978" s="362"/>
      <c r="AA978" s="362"/>
      <c r="AB978" s="362"/>
      <c r="AC978" s="362"/>
      <c r="AD978" s="362"/>
      <c r="AE978" s="362"/>
      <c r="AF978" s="362"/>
      <c r="AG978" s="362"/>
      <c r="AH978" s="362"/>
      <c r="AI978" s="362"/>
      <c r="AJ978" s="362"/>
      <c r="AK978" s="362"/>
    </row>
    <row r="979" spans="1:37" ht="12.75" customHeight="1" x14ac:dyDescent="0.25">
      <c r="A979" s="362"/>
      <c r="B979" s="468"/>
      <c r="C979" s="362"/>
      <c r="D979" s="362"/>
      <c r="E979" s="362"/>
      <c r="F979" s="373"/>
      <c r="G979" s="362"/>
      <c r="H979" s="362"/>
      <c r="I979" s="362"/>
      <c r="J979" s="362"/>
      <c r="K979" s="362"/>
      <c r="L979" s="362"/>
      <c r="M979" s="362"/>
      <c r="N979" s="362"/>
      <c r="O979" s="362"/>
      <c r="P979" s="362"/>
      <c r="Q979" s="362"/>
      <c r="R979" s="362"/>
      <c r="S979" s="362"/>
      <c r="T979" s="493"/>
      <c r="U979" s="362"/>
      <c r="V979" s="362"/>
      <c r="W979" s="362"/>
      <c r="X979" s="362"/>
      <c r="Y979" s="362"/>
      <c r="Z979" s="362"/>
      <c r="AA979" s="362"/>
      <c r="AB979" s="362"/>
      <c r="AC979" s="362"/>
      <c r="AD979" s="362"/>
      <c r="AE979" s="362"/>
      <c r="AF979" s="362"/>
      <c r="AG979" s="362"/>
      <c r="AH979" s="362"/>
      <c r="AI979" s="362"/>
      <c r="AJ979" s="362"/>
      <c r="AK979" s="362"/>
    </row>
    <row r="980" spans="1:37" ht="12.75" customHeight="1" x14ac:dyDescent="0.25">
      <c r="A980" s="362"/>
      <c r="B980" s="468"/>
      <c r="C980" s="362"/>
      <c r="D980" s="362"/>
      <c r="E980" s="362"/>
      <c r="F980" s="373"/>
      <c r="G980" s="362"/>
      <c r="H980" s="362"/>
      <c r="I980" s="362"/>
      <c r="J980" s="362"/>
      <c r="K980" s="362"/>
      <c r="L980" s="362"/>
      <c r="M980" s="362"/>
      <c r="N980" s="362"/>
      <c r="O980" s="362"/>
      <c r="P980" s="362"/>
      <c r="Q980" s="362"/>
      <c r="R980" s="362"/>
      <c r="S980" s="362"/>
      <c r="T980" s="493"/>
      <c r="U980" s="362"/>
      <c r="V980" s="362"/>
      <c r="W980" s="362"/>
      <c r="X980" s="362"/>
      <c r="Y980" s="362"/>
      <c r="Z980" s="362"/>
      <c r="AA980" s="362"/>
      <c r="AB980" s="362"/>
      <c r="AC980" s="362"/>
      <c r="AD980" s="362"/>
      <c r="AE980" s="362"/>
      <c r="AF980" s="362"/>
      <c r="AG980" s="362"/>
      <c r="AH980" s="362"/>
      <c r="AI980" s="362"/>
      <c r="AJ980" s="362"/>
      <c r="AK980" s="362"/>
    </row>
    <row r="981" spans="1:37" ht="12.75" customHeight="1" x14ac:dyDescent="0.25">
      <c r="A981" s="362"/>
      <c r="B981" s="468"/>
      <c r="C981" s="362"/>
      <c r="D981" s="362"/>
      <c r="E981" s="362"/>
      <c r="F981" s="373"/>
      <c r="G981" s="362"/>
      <c r="H981" s="362"/>
      <c r="I981" s="362"/>
      <c r="J981" s="362"/>
      <c r="K981" s="362"/>
      <c r="L981" s="362"/>
      <c r="M981" s="362"/>
      <c r="N981" s="362"/>
      <c r="O981" s="362"/>
      <c r="P981" s="362"/>
      <c r="Q981" s="362"/>
      <c r="R981" s="362"/>
      <c r="S981" s="362"/>
      <c r="T981" s="493"/>
      <c r="U981" s="362"/>
      <c r="V981" s="362"/>
      <c r="W981" s="362"/>
      <c r="X981" s="362"/>
      <c r="Y981" s="362"/>
      <c r="Z981" s="362"/>
      <c r="AA981" s="362"/>
      <c r="AB981" s="362"/>
      <c r="AC981" s="362"/>
      <c r="AD981" s="362"/>
      <c r="AE981" s="362"/>
      <c r="AF981" s="362"/>
      <c r="AG981" s="362"/>
      <c r="AH981" s="362"/>
      <c r="AI981" s="362"/>
      <c r="AJ981" s="362"/>
      <c r="AK981" s="362"/>
    </row>
    <row r="982" spans="1:37" ht="12.75" customHeight="1" x14ac:dyDescent="0.25">
      <c r="A982" s="362"/>
      <c r="B982" s="468"/>
      <c r="C982" s="362"/>
      <c r="D982" s="362"/>
      <c r="E982" s="362"/>
      <c r="F982" s="373"/>
      <c r="G982" s="362"/>
      <c r="H982" s="362"/>
      <c r="I982" s="362"/>
      <c r="J982" s="362"/>
      <c r="K982" s="362"/>
      <c r="L982" s="362"/>
      <c r="M982" s="362"/>
      <c r="N982" s="362"/>
      <c r="O982" s="362"/>
      <c r="P982" s="362"/>
      <c r="Q982" s="362"/>
      <c r="R982" s="362"/>
      <c r="S982" s="362"/>
      <c r="T982" s="493"/>
      <c r="U982" s="362"/>
      <c r="V982" s="362"/>
      <c r="W982" s="362"/>
      <c r="X982" s="362"/>
      <c r="Y982" s="362"/>
      <c r="Z982" s="362"/>
      <c r="AA982" s="362"/>
      <c r="AB982" s="362"/>
      <c r="AC982" s="362"/>
      <c r="AD982" s="362"/>
      <c r="AE982" s="362"/>
      <c r="AF982" s="362"/>
      <c r="AG982" s="362"/>
      <c r="AH982" s="362"/>
      <c r="AI982" s="362"/>
      <c r="AJ982" s="362"/>
      <c r="AK982" s="362"/>
    </row>
    <row r="983" spans="1:37" ht="12.75" customHeight="1" x14ac:dyDescent="0.25">
      <c r="A983" s="362"/>
      <c r="B983" s="468"/>
      <c r="C983" s="362"/>
      <c r="D983" s="362"/>
      <c r="E983" s="362"/>
      <c r="F983" s="373"/>
      <c r="G983" s="362"/>
      <c r="H983" s="362"/>
      <c r="I983" s="362"/>
      <c r="J983" s="362"/>
      <c r="K983" s="362"/>
      <c r="L983" s="362"/>
      <c r="M983" s="362"/>
      <c r="N983" s="362"/>
      <c r="O983" s="362"/>
      <c r="P983" s="362"/>
      <c r="Q983" s="362"/>
      <c r="R983" s="362"/>
      <c r="S983" s="362"/>
      <c r="T983" s="493"/>
      <c r="U983" s="362"/>
      <c r="V983" s="362"/>
      <c r="W983" s="362"/>
      <c r="X983" s="362"/>
      <c r="Y983" s="362"/>
      <c r="Z983" s="362"/>
      <c r="AA983" s="362"/>
      <c r="AB983" s="362"/>
      <c r="AC983" s="362"/>
      <c r="AD983" s="362"/>
      <c r="AE983" s="362"/>
      <c r="AF983" s="362"/>
      <c r="AG983" s="362"/>
      <c r="AH983" s="362"/>
      <c r="AI983" s="362"/>
      <c r="AJ983" s="362"/>
      <c r="AK983" s="362"/>
    </row>
    <row r="984" spans="1:37" ht="12.75" customHeight="1" x14ac:dyDescent="0.25">
      <c r="A984" s="362"/>
      <c r="B984" s="468"/>
      <c r="C984" s="362"/>
      <c r="D984" s="362"/>
      <c r="E984" s="362"/>
      <c r="F984" s="373"/>
      <c r="G984" s="362"/>
      <c r="H984" s="362"/>
      <c r="I984" s="362"/>
      <c r="J984" s="362"/>
      <c r="K984" s="362"/>
      <c r="L984" s="362"/>
      <c r="M984" s="362"/>
      <c r="N984" s="362"/>
      <c r="O984" s="362"/>
      <c r="P984" s="362"/>
      <c r="Q984" s="362"/>
      <c r="R984" s="362"/>
      <c r="S984" s="362"/>
      <c r="T984" s="493"/>
      <c r="U984" s="362"/>
      <c r="V984" s="362"/>
      <c r="W984" s="362"/>
      <c r="X984" s="362"/>
      <c r="Y984" s="362"/>
      <c r="Z984" s="362"/>
      <c r="AA984" s="362"/>
      <c r="AB984" s="362"/>
      <c r="AC984" s="362"/>
      <c r="AD984" s="362"/>
      <c r="AE984" s="362"/>
      <c r="AF984" s="362"/>
      <c r="AG984" s="362"/>
      <c r="AH984" s="362"/>
      <c r="AI984" s="362"/>
      <c r="AJ984" s="362"/>
      <c r="AK984" s="362"/>
    </row>
    <row r="985" spans="1:37" ht="12.75" customHeight="1" x14ac:dyDescent="0.25">
      <c r="A985" s="362"/>
      <c r="B985" s="468"/>
      <c r="C985" s="362"/>
      <c r="D985" s="362"/>
      <c r="E985" s="362"/>
      <c r="F985" s="373"/>
      <c r="G985" s="362"/>
      <c r="H985" s="362"/>
      <c r="I985" s="362"/>
      <c r="J985" s="362"/>
      <c r="K985" s="362"/>
      <c r="L985" s="362"/>
      <c r="M985" s="362"/>
      <c r="N985" s="362"/>
      <c r="O985" s="362"/>
      <c r="P985" s="362"/>
      <c r="Q985" s="362"/>
      <c r="R985" s="362"/>
      <c r="S985" s="362"/>
      <c r="T985" s="493"/>
      <c r="U985" s="362"/>
      <c r="V985" s="362"/>
      <c r="W985" s="362"/>
      <c r="X985" s="362"/>
      <c r="Y985" s="362"/>
      <c r="Z985" s="362"/>
      <c r="AA985" s="362"/>
      <c r="AB985" s="362"/>
      <c r="AC985" s="362"/>
      <c r="AD985" s="362"/>
      <c r="AE985" s="362"/>
      <c r="AF985" s="362"/>
      <c r="AG985" s="362"/>
      <c r="AH985" s="362"/>
      <c r="AI985" s="362"/>
      <c r="AJ985" s="362"/>
      <c r="AK985" s="362"/>
    </row>
    <row r="986" spans="1:37" ht="12.75" customHeight="1" x14ac:dyDescent="0.25">
      <c r="A986" s="362"/>
      <c r="B986" s="468"/>
      <c r="C986" s="362"/>
      <c r="D986" s="362"/>
      <c r="E986" s="362"/>
      <c r="F986" s="373"/>
      <c r="G986" s="362"/>
      <c r="H986" s="362"/>
      <c r="I986" s="362"/>
      <c r="J986" s="362"/>
      <c r="K986" s="362"/>
      <c r="L986" s="362"/>
      <c r="M986" s="362"/>
      <c r="N986" s="362"/>
      <c r="O986" s="362"/>
      <c r="P986" s="362"/>
      <c r="Q986" s="362"/>
      <c r="R986" s="362"/>
      <c r="S986" s="362"/>
      <c r="T986" s="493"/>
      <c r="U986" s="362"/>
      <c r="V986" s="362"/>
      <c r="W986" s="362"/>
      <c r="X986" s="362"/>
      <c r="Y986" s="362"/>
      <c r="Z986" s="362"/>
      <c r="AA986" s="362"/>
      <c r="AB986" s="362"/>
      <c r="AC986" s="362"/>
      <c r="AD986" s="362"/>
      <c r="AE986" s="362"/>
      <c r="AF986" s="362"/>
      <c r="AG986" s="362"/>
      <c r="AH986" s="362"/>
      <c r="AI986" s="362"/>
      <c r="AJ986" s="362"/>
      <c r="AK986" s="362"/>
    </row>
    <row r="987" spans="1:37" ht="12.75" customHeight="1" x14ac:dyDescent="0.25">
      <c r="A987" s="362"/>
      <c r="B987" s="468"/>
      <c r="C987" s="362"/>
      <c r="D987" s="362"/>
      <c r="E987" s="362"/>
      <c r="F987" s="373"/>
      <c r="G987" s="362"/>
      <c r="H987" s="362"/>
      <c r="I987" s="362"/>
      <c r="J987" s="362"/>
      <c r="K987" s="362"/>
      <c r="L987" s="362"/>
      <c r="M987" s="362"/>
      <c r="N987" s="362"/>
      <c r="O987" s="362"/>
      <c r="P987" s="362"/>
      <c r="Q987" s="362"/>
      <c r="R987" s="362"/>
      <c r="S987" s="362"/>
      <c r="T987" s="493"/>
      <c r="U987" s="362"/>
      <c r="V987" s="362"/>
      <c r="W987" s="362"/>
      <c r="X987" s="362"/>
      <c r="Y987" s="362"/>
      <c r="Z987" s="362"/>
      <c r="AA987" s="362"/>
      <c r="AB987" s="362"/>
      <c r="AC987" s="362"/>
      <c r="AD987" s="362"/>
      <c r="AE987" s="362"/>
      <c r="AF987" s="362"/>
      <c r="AG987" s="362"/>
      <c r="AH987" s="362"/>
      <c r="AI987" s="362"/>
      <c r="AJ987" s="362"/>
      <c r="AK987" s="362"/>
    </row>
    <row r="988" spans="1:37" ht="12.75" customHeight="1" x14ac:dyDescent="0.25">
      <c r="A988" s="362"/>
      <c r="B988" s="468"/>
      <c r="C988" s="362"/>
      <c r="D988" s="362"/>
      <c r="E988" s="362"/>
      <c r="F988" s="373"/>
      <c r="G988" s="362"/>
      <c r="H988" s="362"/>
      <c r="I988" s="362"/>
      <c r="J988" s="362"/>
      <c r="K988" s="362"/>
      <c r="L988" s="362"/>
      <c r="M988" s="362"/>
      <c r="N988" s="362"/>
      <c r="O988" s="362"/>
      <c r="P988" s="362"/>
      <c r="Q988" s="362"/>
      <c r="R988" s="362"/>
      <c r="S988" s="362"/>
      <c r="T988" s="493"/>
      <c r="U988" s="362"/>
      <c r="V988" s="362"/>
      <c r="W988" s="362"/>
      <c r="X988" s="362"/>
      <c r="Y988" s="362"/>
      <c r="Z988" s="362"/>
      <c r="AA988" s="362"/>
      <c r="AB988" s="362"/>
      <c r="AC988" s="362"/>
      <c r="AD988" s="362"/>
      <c r="AE988" s="362"/>
      <c r="AF988" s="362"/>
      <c r="AG988" s="362"/>
      <c r="AH988" s="362"/>
      <c r="AI988" s="362"/>
      <c r="AJ988" s="362"/>
      <c r="AK988" s="362"/>
    </row>
    <row r="989" spans="1:37" ht="12.75" customHeight="1" x14ac:dyDescent="0.25">
      <c r="A989" s="362"/>
      <c r="B989" s="468"/>
      <c r="C989" s="362"/>
      <c r="D989" s="362"/>
      <c r="E989" s="362"/>
      <c r="F989" s="373"/>
      <c r="G989" s="362"/>
      <c r="H989" s="362"/>
      <c r="I989" s="362"/>
      <c r="J989" s="362"/>
      <c r="K989" s="362"/>
      <c r="L989" s="362"/>
      <c r="M989" s="362"/>
      <c r="N989" s="362"/>
      <c r="O989" s="362"/>
      <c r="P989" s="362"/>
      <c r="Q989" s="362"/>
      <c r="R989" s="362"/>
      <c r="S989" s="362"/>
      <c r="T989" s="493"/>
      <c r="U989" s="362"/>
      <c r="V989" s="362"/>
      <c r="W989" s="362"/>
      <c r="X989" s="362"/>
      <c r="Y989" s="362"/>
      <c r="Z989" s="362"/>
      <c r="AA989" s="362"/>
      <c r="AB989" s="362"/>
      <c r="AC989" s="362"/>
      <c r="AD989" s="362"/>
      <c r="AE989" s="362"/>
      <c r="AF989" s="362"/>
      <c r="AG989" s="362"/>
      <c r="AH989" s="362"/>
      <c r="AI989" s="362"/>
      <c r="AJ989" s="362"/>
      <c r="AK989" s="362"/>
    </row>
    <row r="990" spans="1:37" ht="12.75" customHeight="1" x14ac:dyDescent="0.25">
      <c r="A990" s="362"/>
      <c r="B990" s="468"/>
      <c r="C990" s="362"/>
      <c r="D990" s="362"/>
      <c r="E990" s="362"/>
      <c r="F990" s="373"/>
      <c r="G990" s="362"/>
      <c r="H990" s="362"/>
      <c r="I990" s="362"/>
      <c r="J990" s="362"/>
      <c r="K990" s="362"/>
      <c r="L990" s="362"/>
      <c r="M990" s="362"/>
      <c r="N990" s="362"/>
      <c r="O990" s="362"/>
      <c r="P990" s="362"/>
      <c r="Q990" s="362"/>
      <c r="R990" s="362"/>
      <c r="S990" s="362"/>
      <c r="T990" s="493"/>
      <c r="U990" s="362"/>
      <c r="V990" s="362"/>
      <c r="W990" s="362"/>
      <c r="X990" s="362"/>
      <c r="Y990" s="362"/>
      <c r="Z990" s="362"/>
      <c r="AA990" s="362"/>
      <c r="AB990" s="362"/>
      <c r="AC990" s="362"/>
      <c r="AD990" s="362"/>
      <c r="AE990" s="362"/>
      <c r="AF990" s="362"/>
      <c r="AG990" s="362"/>
      <c r="AH990" s="362"/>
      <c r="AI990" s="362"/>
      <c r="AJ990" s="362"/>
      <c r="AK990" s="362"/>
    </row>
    <row r="991" spans="1:37" ht="12.75" customHeight="1" x14ac:dyDescent="0.25">
      <c r="A991" s="362"/>
      <c r="B991" s="468"/>
      <c r="C991" s="362"/>
      <c r="D991" s="362"/>
      <c r="E991" s="362"/>
      <c r="F991" s="373"/>
      <c r="G991" s="362"/>
      <c r="H991" s="362"/>
      <c r="I991" s="362"/>
      <c r="J991" s="362"/>
      <c r="K991" s="362"/>
      <c r="L991" s="362"/>
      <c r="M991" s="362"/>
      <c r="N991" s="362"/>
      <c r="O991" s="362"/>
      <c r="P991" s="362"/>
      <c r="Q991" s="362"/>
      <c r="R991" s="362"/>
      <c r="S991" s="362"/>
      <c r="T991" s="493"/>
      <c r="U991" s="362"/>
      <c r="V991" s="362"/>
      <c r="W991" s="362"/>
      <c r="X991" s="362"/>
      <c r="Y991" s="362"/>
      <c r="Z991" s="362"/>
      <c r="AA991" s="362"/>
      <c r="AB991" s="362"/>
      <c r="AC991" s="362"/>
      <c r="AD991" s="362"/>
      <c r="AE991" s="362"/>
      <c r="AF991" s="362"/>
      <c r="AG991" s="362"/>
      <c r="AH991" s="362"/>
      <c r="AI991" s="362"/>
      <c r="AJ991" s="362"/>
      <c r="AK991" s="362"/>
    </row>
    <row r="992" spans="1:37" ht="12.75" customHeight="1" x14ac:dyDescent="0.25">
      <c r="A992" s="362"/>
      <c r="B992" s="468"/>
      <c r="C992" s="362"/>
      <c r="D992" s="362"/>
      <c r="E992" s="362"/>
      <c r="F992" s="373"/>
      <c r="G992" s="362"/>
      <c r="H992" s="362"/>
      <c r="I992" s="362"/>
      <c r="J992" s="362"/>
      <c r="K992" s="362"/>
      <c r="L992" s="362"/>
      <c r="M992" s="362"/>
      <c r="N992" s="362"/>
      <c r="O992" s="362"/>
      <c r="P992" s="362"/>
      <c r="Q992" s="362"/>
      <c r="R992" s="362"/>
      <c r="S992" s="362"/>
      <c r="T992" s="493"/>
      <c r="U992" s="362"/>
      <c r="V992" s="362"/>
      <c r="W992" s="362"/>
      <c r="X992" s="362"/>
      <c r="Y992" s="362"/>
      <c r="Z992" s="362"/>
      <c r="AA992" s="362"/>
      <c r="AB992" s="362"/>
      <c r="AC992" s="362"/>
      <c r="AD992" s="362"/>
      <c r="AE992" s="362"/>
      <c r="AF992" s="362"/>
      <c r="AG992" s="362"/>
      <c r="AH992" s="362"/>
      <c r="AI992" s="362"/>
      <c r="AJ992" s="362"/>
      <c r="AK992" s="362"/>
    </row>
    <row r="993" spans="1:37" ht="12.75" customHeight="1" x14ac:dyDescent="0.25">
      <c r="A993" s="362"/>
      <c r="B993" s="468"/>
      <c r="C993" s="362"/>
      <c r="D993" s="362"/>
      <c r="E993" s="362"/>
      <c r="F993" s="373"/>
      <c r="G993" s="362"/>
      <c r="H993" s="362"/>
      <c r="I993" s="362"/>
      <c r="J993" s="362"/>
      <c r="K993" s="362"/>
      <c r="L993" s="362"/>
      <c r="M993" s="362"/>
      <c r="N993" s="362"/>
      <c r="O993" s="362"/>
      <c r="P993" s="362"/>
      <c r="Q993" s="362"/>
      <c r="R993" s="362"/>
      <c r="S993" s="362"/>
      <c r="T993" s="493"/>
      <c r="U993" s="362"/>
      <c r="V993" s="362"/>
      <c r="W993" s="362"/>
      <c r="X993" s="362"/>
      <c r="Y993" s="362"/>
      <c r="Z993" s="362"/>
      <c r="AA993" s="362"/>
      <c r="AB993" s="362"/>
      <c r="AC993" s="362"/>
      <c r="AD993" s="362"/>
      <c r="AE993" s="362"/>
      <c r="AF993" s="362"/>
      <c r="AG993" s="362"/>
      <c r="AH993" s="362"/>
      <c r="AI993" s="362"/>
      <c r="AJ993" s="362"/>
      <c r="AK993" s="362"/>
    </row>
    <row r="994" spans="1:37" ht="12.75" customHeight="1" x14ac:dyDescent="0.25">
      <c r="A994" s="362"/>
      <c r="B994" s="468"/>
      <c r="C994" s="362"/>
      <c r="D994" s="362"/>
      <c r="E994" s="362"/>
      <c r="F994" s="373"/>
      <c r="G994" s="362"/>
      <c r="H994" s="362"/>
      <c r="I994" s="362"/>
      <c r="J994" s="362"/>
      <c r="K994" s="362"/>
      <c r="L994" s="362"/>
      <c r="M994" s="362"/>
      <c r="N994" s="362"/>
      <c r="O994" s="362"/>
      <c r="P994" s="362"/>
      <c r="Q994" s="362"/>
      <c r="R994" s="362"/>
      <c r="S994" s="362"/>
      <c r="T994" s="493"/>
      <c r="U994" s="362"/>
      <c r="V994" s="362"/>
      <c r="W994" s="362"/>
      <c r="X994" s="362"/>
      <c r="Y994" s="362"/>
      <c r="Z994" s="362"/>
      <c r="AA994" s="362"/>
      <c r="AB994" s="362"/>
      <c r="AC994" s="362"/>
      <c r="AD994" s="362"/>
      <c r="AE994" s="362"/>
      <c r="AF994" s="362"/>
      <c r="AG994" s="362"/>
      <c r="AH994" s="362"/>
      <c r="AI994" s="362"/>
      <c r="AJ994" s="362"/>
      <c r="AK994" s="362"/>
    </row>
    <row r="995" spans="1:37" ht="12.75" customHeight="1" x14ac:dyDescent="0.25">
      <c r="A995" s="362"/>
      <c r="B995" s="468"/>
      <c r="C995" s="362"/>
      <c r="D995" s="362"/>
      <c r="E995" s="362"/>
      <c r="F995" s="373"/>
      <c r="G995" s="362"/>
      <c r="H995" s="362"/>
      <c r="I995" s="362"/>
      <c r="J995" s="362"/>
      <c r="K995" s="362"/>
      <c r="L995" s="362"/>
      <c r="M995" s="362"/>
      <c r="N995" s="362"/>
      <c r="O995" s="362"/>
      <c r="P995" s="362"/>
      <c r="Q995" s="362"/>
      <c r="R995" s="362"/>
      <c r="S995" s="362"/>
      <c r="T995" s="493"/>
      <c r="U995" s="362"/>
      <c r="V995" s="362"/>
      <c r="W995" s="362"/>
      <c r="X995" s="362"/>
      <c r="Y995" s="362"/>
      <c r="Z995" s="362"/>
      <c r="AA995" s="362"/>
      <c r="AB995" s="362"/>
      <c r="AC995" s="362"/>
      <c r="AD995" s="362"/>
      <c r="AE995" s="362"/>
      <c r="AF995" s="362"/>
      <c r="AG995" s="362"/>
      <c r="AH995" s="362"/>
      <c r="AI995" s="362"/>
      <c r="AJ995" s="362"/>
      <c r="AK995" s="362"/>
    </row>
    <row r="996" spans="1:37" ht="12.75" customHeight="1" x14ac:dyDescent="0.25">
      <c r="A996" s="362"/>
      <c r="B996" s="468"/>
      <c r="C996" s="362"/>
      <c r="D996" s="362"/>
      <c r="E996" s="362"/>
      <c r="F996" s="373"/>
      <c r="G996" s="362"/>
      <c r="H996" s="362"/>
      <c r="I996" s="362"/>
      <c r="J996" s="362"/>
      <c r="K996" s="362"/>
      <c r="L996" s="362"/>
      <c r="M996" s="362"/>
      <c r="N996" s="362"/>
      <c r="O996" s="362"/>
      <c r="P996" s="362"/>
      <c r="Q996" s="362"/>
      <c r="R996" s="362"/>
      <c r="S996" s="362"/>
      <c r="T996" s="493"/>
      <c r="U996" s="362"/>
      <c r="V996" s="362"/>
      <c r="W996" s="362"/>
      <c r="X996" s="362"/>
      <c r="Y996" s="362"/>
      <c r="Z996" s="362"/>
      <c r="AA996" s="362"/>
      <c r="AB996" s="362"/>
      <c r="AC996" s="362"/>
      <c r="AD996" s="362"/>
      <c r="AE996" s="362"/>
      <c r="AF996" s="362"/>
      <c r="AG996" s="362"/>
      <c r="AH996" s="362"/>
      <c r="AI996" s="362"/>
      <c r="AJ996" s="362"/>
      <c r="AK996" s="362"/>
    </row>
    <row r="997" spans="1:37" ht="12.75" customHeight="1" x14ac:dyDescent="0.25">
      <c r="A997" s="362"/>
      <c r="B997" s="468"/>
      <c r="C997" s="362"/>
      <c r="D997" s="362"/>
      <c r="E997" s="362"/>
      <c r="F997" s="373"/>
      <c r="G997" s="362"/>
      <c r="H997" s="362"/>
      <c r="I997" s="362"/>
      <c r="J997" s="362"/>
      <c r="K997" s="362"/>
      <c r="L997" s="362"/>
      <c r="M997" s="362"/>
      <c r="N997" s="362"/>
      <c r="O997" s="362"/>
      <c r="P997" s="362"/>
      <c r="Q997" s="362"/>
      <c r="R997" s="362"/>
      <c r="S997" s="362"/>
      <c r="T997" s="493"/>
      <c r="U997" s="362"/>
      <c r="V997" s="362"/>
      <c r="W997" s="362"/>
      <c r="X997" s="362"/>
      <c r="Y997" s="362"/>
      <c r="Z997" s="362"/>
      <c r="AA997" s="362"/>
      <c r="AB997" s="362"/>
      <c r="AC997" s="362"/>
      <c r="AD997" s="362"/>
      <c r="AE997" s="362"/>
      <c r="AF997" s="362"/>
      <c r="AG997" s="362"/>
      <c r="AH997" s="362"/>
      <c r="AI997" s="362"/>
      <c r="AJ997" s="362"/>
      <c r="AK997" s="362"/>
    </row>
    <row r="998" spans="1:37" ht="12.75" customHeight="1" x14ac:dyDescent="0.25">
      <c r="A998" s="362"/>
      <c r="B998" s="468"/>
      <c r="C998" s="362"/>
      <c r="D998" s="362"/>
      <c r="E998" s="362"/>
      <c r="F998" s="373"/>
      <c r="G998" s="362"/>
      <c r="H998" s="362"/>
      <c r="I998" s="362"/>
      <c r="J998" s="362"/>
      <c r="K998" s="362"/>
      <c r="L998" s="362"/>
      <c r="M998" s="362"/>
      <c r="N998" s="362"/>
      <c r="O998" s="362"/>
      <c r="P998" s="362"/>
      <c r="Q998" s="362"/>
      <c r="R998" s="362"/>
      <c r="S998" s="362"/>
      <c r="T998" s="493"/>
      <c r="U998" s="362"/>
      <c r="V998" s="362"/>
      <c r="W998" s="362"/>
      <c r="X998" s="362"/>
      <c r="Y998" s="362"/>
      <c r="Z998" s="362"/>
      <c r="AA998" s="362"/>
      <c r="AB998" s="362"/>
      <c r="AC998" s="362"/>
      <c r="AD998" s="362"/>
      <c r="AE998" s="362"/>
      <c r="AF998" s="362"/>
      <c r="AG998" s="362"/>
      <c r="AH998" s="362"/>
      <c r="AI998" s="362"/>
      <c r="AJ998" s="362"/>
      <c r="AK998" s="362"/>
    </row>
    <row r="999" spans="1:37" ht="12.75" customHeight="1" x14ac:dyDescent="0.25">
      <c r="A999" s="362"/>
      <c r="B999" s="468"/>
      <c r="C999" s="362"/>
      <c r="D999" s="362"/>
      <c r="E999" s="362"/>
      <c r="F999" s="373"/>
      <c r="G999" s="362"/>
      <c r="H999" s="362"/>
      <c r="I999" s="362"/>
      <c r="J999" s="362"/>
      <c r="K999" s="362"/>
      <c r="L999" s="362"/>
      <c r="M999" s="362"/>
      <c r="N999" s="362"/>
      <c r="O999" s="362"/>
      <c r="P999" s="362"/>
      <c r="Q999" s="362"/>
      <c r="R999" s="362"/>
      <c r="S999" s="362"/>
      <c r="T999" s="493"/>
      <c r="U999" s="362"/>
      <c r="V999" s="362"/>
      <c r="W999" s="362"/>
      <c r="X999" s="362"/>
      <c r="Y999" s="362"/>
      <c r="Z999" s="362"/>
      <c r="AA999" s="362"/>
      <c r="AB999" s="362"/>
      <c r="AC999" s="362"/>
      <c r="AD999" s="362"/>
      <c r="AE999" s="362"/>
      <c r="AF999" s="362"/>
      <c r="AG999" s="362"/>
      <c r="AH999" s="362"/>
      <c r="AI999" s="362"/>
      <c r="AJ999" s="362"/>
      <c r="AK999" s="362"/>
    </row>
    <row r="1000" spans="1:37" ht="12.75" customHeight="1" x14ac:dyDescent="0.25">
      <c r="A1000" s="362"/>
      <c r="B1000" s="468"/>
      <c r="C1000" s="362"/>
      <c r="D1000" s="362"/>
      <c r="E1000" s="362"/>
      <c r="F1000" s="373"/>
      <c r="G1000" s="362"/>
      <c r="H1000" s="362"/>
      <c r="I1000" s="362"/>
      <c r="J1000" s="362"/>
      <c r="K1000" s="362"/>
      <c r="L1000" s="362"/>
      <c r="M1000" s="362"/>
      <c r="N1000" s="362"/>
      <c r="O1000" s="362"/>
      <c r="P1000" s="362"/>
      <c r="Q1000" s="362"/>
      <c r="R1000" s="362"/>
      <c r="S1000" s="362"/>
      <c r="T1000" s="493"/>
      <c r="U1000" s="362"/>
      <c r="V1000" s="362"/>
      <c r="W1000" s="362"/>
      <c r="X1000" s="362"/>
      <c r="Y1000" s="362"/>
      <c r="Z1000" s="362"/>
      <c r="AA1000" s="362"/>
      <c r="AB1000" s="362"/>
      <c r="AC1000" s="362"/>
      <c r="AD1000" s="362"/>
      <c r="AE1000" s="362"/>
      <c r="AF1000" s="362"/>
      <c r="AG1000" s="362"/>
      <c r="AH1000" s="362"/>
      <c r="AI1000" s="362"/>
      <c r="AJ1000" s="362"/>
      <c r="AK1000" s="362"/>
    </row>
    <row r="1001" spans="1:37" ht="12.75" customHeight="1" x14ac:dyDescent="0.25">
      <c r="A1001" s="362"/>
      <c r="B1001" s="468"/>
      <c r="C1001" s="362"/>
      <c r="D1001" s="362"/>
      <c r="E1001" s="362"/>
      <c r="F1001" s="373"/>
      <c r="G1001" s="362"/>
      <c r="H1001" s="362"/>
      <c r="I1001" s="362"/>
      <c r="J1001" s="362"/>
      <c r="K1001" s="362"/>
      <c r="L1001" s="362"/>
      <c r="M1001" s="362"/>
      <c r="N1001" s="362"/>
      <c r="O1001" s="362"/>
      <c r="P1001" s="362"/>
      <c r="Q1001" s="362"/>
      <c r="R1001" s="362"/>
      <c r="S1001" s="362"/>
      <c r="T1001" s="493"/>
      <c r="U1001" s="362"/>
      <c r="V1001" s="362"/>
      <c r="W1001" s="362"/>
      <c r="X1001" s="362"/>
      <c r="Y1001" s="362"/>
      <c r="Z1001" s="362"/>
      <c r="AA1001" s="362"/>
      <c r="AB1001" s="362"/>
      <c r="AC1001" s="362"/>
      <c r="AD1001" s="362"/>
      <c r="AE1001" s="362"/>
      <c r="AF1001" s="362"/>
      <c r="AG1001" s="362"/>
      <c r="AH1001" s="362"/>
      <c r="AI1001" s="362"/>
      <c r="AJ1001" s="362"/>
      <c r="AK1001" s="362"/>
    </row>
    <row r="1002" spans="1:37" ht="12.75" customHeight="1" x14ac:dyDescent="0.25">
      <c r="A1002" s="362"/>
      <c r="B1002" s="468"/>
      <c r="C1002" s="362"/>
      <c r="D1002" s="362"/>
      <c r="E1002" s="362"/>
      <c r="F1002" s="373"/>
      <c r="G1002" s="362"/>
      <c r="H1002" s="362"/>
      <c r="I1002" s="362"/>
      <c r="J1002" s="362"/>
      <c r="K1002" s="362"/>
      <c r="L1002" s="362"/>
      <c r="M1002" s="362"/>
      <c r="N1002" s="362"/>
      <c r="O1002" s="362"/>
      <c r="P1002" s="362"/>
      <c r="Q1002" s="362"/>
      <c r="R1002" s="362"/>
      <c r="S1002" s="362"/>
      <c r="T1002" s="493"/>
      <c r="U1002" s="362"/>
      <c r="V1002" s="362"/>
      <c r="W1002" s="362"/>
      <c r="X1002" s="362"/>
      <c r="Y1002" s="362"/>
      <c r="Z1002" s="362"/>
      <c r="AA1002" s="362"/>
      <c r="AB1002" s="362"/>
      <c r="AC1002" s="362"/>
      <c r="AD1002" s="362"/>
      <c r="AE1002" s="362"/>
      <c r="AF1002" s="362"/>
      <c r="AG1002" s="362"/>
      <c r="AH1002" s="362"/>
      <c r="AI1002" s="362"/>
      <c r="AJ1002" s="362"/>
      <c r="AK1002" s="362"/>
    </row>
    <row r="1003" spans="1:37" ht="12.75" customHeight="1" x14ac:dyDescent="0.25">
      <c r="A1003" s="362"/>
      <c r="B1003" s="468"/>
      <c r="C1003" s="362"/>
      <c r="D1003" s="362"/>
      <c r="E1003" s="362"/>
      <c r="F1003" s="373"/>
      <c r="G1003" s="362"/>
      <c r="H1003" s="362"/>
      <c r="I1003" s="362"/>
      <c r="J1003" s="362"/>
      <c r="K1003" s="362"/>
      <c r="L1003" s="362"/>
      <c r="M1003" s="362"/>
      <c r="N1003" s="362"/>
      <c r="O1003" s="362"/>
      <c r="P1003" s="362"/>
      <c r="Q1003" s="362"/>
      <c r="R1003" s="362"/>
      <c r="S1003" s="362"/>
      <c r="T1003" s="493"/>
      <c r="U1003" s="362"/>
      <c r="V1003" s="362"/>
      <c r="W1003" s="362"/>
      <c r="X1003" s="362"/>
      <c r="Y1003" s="362"/>
      <c r="Z1003" s="362"/>
      <c r="AA1003" s="362"/>
      <c r="AB1003" s="362"/>
      <c r="AC1003" s="362"/>
      <c r="AD1003" s="362"/>
      <c r="AE1003" s="362"/>
      <c r="AF1003" s="362"/>
      <c r="AG1003" s="362"/>
      <c r="AH1003" s="362"/>
      <c r="AI1003" s="362"/>
      <c r="AJ1003" s="362"/>
      <c r="AK1003" s="362"/>
    </row>
    <row r="1004" spans="1:37" ht="12.75" customHeight="1" x14ac:dyDescent="0.25">
      <c r="A1004" s="362"/>
      <c r="B1004" s="468"/>
      <c r="C1004" s="362"/>
      <c r="D1004" s="362"/>
      <c r="E1004" s="362"/>
      <c r="F1004" s="373"/>
      <c r="G1004" s="362"/>
      <c r="H1004" s="362"/>
      <c r="I1004" s="362"/>
      <c r="J1004" s="362"/>
      <c r="K1004" s="362"/>
      <c r="L1004" s="362"/>
      <c r="M1004" s="362"/>
      <c r="N1004" s="362"/>
      <c r="O1004" s="362"/>
      <c r="P1004" s="362"/>
      <c r="Q1004" s="362"/>
      <c r="R1004" s="362"/>
      <c r="S1004" s="362"/>
      <c r="T1004" s="493"/>
      <c r="U1004" s="362"/>
      <c r="V1004" s="362"/>
      <c r="W1004" s="362"/>
      <c r="X1004" s="362"/>
      <c r="Y1004" s="362"/>
      <c r="Z1004" s="362"/>
      <c r="AA1004" s="362"/>
      <c r="AB1004" s="362"/>
      <c r="AC1004" s="362"/>
      <c r="AD1004" s="362"/>
      <c r="AE1004" s="362"/>
      <c r="AF1004" s="362"/>
      <c r="AG1004" s="362"/>
      <c r="AH1004" s="362"/>
      <c r="AI1004" s="362"/>
      <c r="AJ1004" s="362"/>
      <c r="AK1004" s="362"/>
    </row>
    <row r="1005" spans="1:37" ht="12.75" customHeight="1" x14ac:dyDescent="0.25">
      <c r="A1005" s="362"/>
      <c r="B1005" s="468"/>
      <c r="C1005" s="362"/>
      <c r="D1005" s="362"/>
      <c r="E1005" s="362"/>
      <c r="F1005" s="373"/>
      <c r="G1005" s="362"/>
      <c r="H1005" s="362"/>
      <c r="I1005" s="362"/>
      <c r="J1005" s="362"/>
      <c r="K1005" s="362"/>
      <c r="L1005" s="362"/>
      <c r="M1005" s="362"/>
      <c r="N1005" s="362"/>
      <c r="O1005" s="362"/>
      <c r="P1005" s="362"/>
      <c r="Q1005" s="362"/>
      <c r="R1005" s="362"/>
      <c r="S1005" s="362"/>
      <c r="T1005" s="493"/>
      <c r="U1005" s="362"/>
      <c r="V1005" s="362"/>
      <c r="W1005" s="362"/>
      <c r="X1005" s="362"/>
      <c r="Y1005" s="362"/>
      <c r="Z1005" s="362"/>
      <c r="AA1005" s="362"/>
      <c r="AB1005" s="362"/>
      <c r="AC1005" s="362"/>
      <c r="AD1005" s="362"/>
      <c r="AE1005" s="362"/>
      <c r="AF1005" s="362"/>
      <c r="AG1005" s="362"/>
      <c r="AH1005" s="362"/>
      <c r="AI1005" s="362"/>
      <c r="AJ1005" s="362"/>
      <c r="AK1005" s="362"/>
    </row>
    <row r="1006" spans="1:37" ht="12.75" customHeight="1" x14ac:dyDescent="0.25">
      <c r="A1006" s="362"/>
      <c r="B1006" s="468"/>
      <c r="C1006" s="362"/>
      <c r="D1006" s="362"/>
      <c r="E1006" s="362"/>
      <c r="F1006" s="373"/>
      <c r="G1006" s="362"/>
      <c r="H1006" s="362"/>
      <c r="I1006" s="362"/>
      <c r="J1006" s="362"/>
      <c r="K1006" s="362"/>
      <c r="L1006" s="362"/>
      <c r="M1006" s="362"/>
      <c r="N1006" s="362"/>
      <c r="O1006" s="362"/>
      <c r="P1006" s="362"/>
      <c r="Q1006" s="362"/>
      <c r="R1006" s="362"/>
      <c r="S1006" s="362"/>
      <c r="T1006" s="493"/>
      <c r="U1006" s="362"/>
      <c r="V1006" s="362"/>
      <c r="W1006" s="362"/>
      <c r="X1006" s="362"/>
      <c r="Y1006" s="362"/>
      <c r="Z1006" s="362"/>
      <c r="AA1006" s="362"/>
      <c r="AB1006" s="362"/>
      <c r="AC1006" s="362"/>
      <c r="AD1006" s="362"/>
      <c r="AE1006" s="362"/>
      <c r="AF1006" s="362"/>
      <c r="AG1006" s="362"/>
      <c r="AH1006" s="362"/>
      <c r="AI1006" s="362"/>
      <c r="AJ1006" s="362"/>
      <c r="AK1006" s="362"/>
    </row>
    <row r="1007" spans="1:37" ht="12.75" customHeight="1" x14ac:dyDescent="0.25">
      <c r="A1007" s="362"/>
      <c r="B1007" s="468"/>
      <c r="C1007" s="362"/>
      <c r="D1007" s="362"/>
      <c r="E1007" s="362"/>
      <c r="F1007" s="373"/>
      <c r="G1007" s="362"/>
      <c r="H1007" s="362"/>
      <c r="I1007" s="362"/>
      <c r="J1007" s="362"/>
      <c r="K1007" s="362"/>
      <c r="L1007" s="362"/>
      <c r="M1007" s="362"/>
      <c r="N1007" s="362"/>
      <c r="O1007" s="362"/>
      <c r="P1007" s="362"/>
      <c r="Q1007" s="362"/>
      <c r="R1007" s="362"/>
      <c r="S1007" s="362"/>
      <c r="T1007" s="493"/>
      <c r="U1007" s="362"/>
      <c r="V1007" s="362"/>
      <c r="W1007" s="362"/>
      <c r="X1007" s="362"/>
      <c r="Y1007" s="362"/>
      <c r="Z1007" s="362"/>
      <c r="AA1007" s="362"/>
      <c r="AB1007" s="362"/>
      <c r="AC1007" s="362"/>
      <c r="AD1007" s="362"/>
      <c r="AE1007" s="362"/>
      <c r="AF1007" s="362"/>
      <c r="AG1007" s="362"/>
      <c r="AH1007" s="362"/>
      <c r="AI1007" s="362"/>
      <c r="AJ1007" s="362"/>
      <c r="AK1007" s="362"/>
    </row>
    <row r="1008" spans="1:37" ht="12.75" customHeight="1" x14ac:dyDescent="0.25">
      <c r="A1008" s="362"/>
      <c r="B1008" s="468"/>
      <c r="C1008" s="362"/>
      <c r="D1008" s="362"/>
      <c r="E1008" s="362"/>
      <c r="F1008" s="373"/>
      <c r="G1008" s="362"/>
      <c r="H1008" s="362"/>
      <c r="I1008" s="362"/>
      <c r="J1008" s="362"/>
      <c r="K1008" s="362"/>
      <c r="L1008" s="362"/>
      <c r="M1008" s="362"/>
      <c r="N1008" s="362"/>
      <c r="O1008" s="362"/>
      <c r="P1008" s="362"/>
      <c r="Q1008" s="362"/>
      <c r="R1008" s="362"/>
      <c r="S1008" s="362"/>
      <c r="T1008" s="493"/>
      <c r="U1008" s="362"/>
      <c r="V1008" s="362"/>
      <c r="W1008" s="362"/>
      <c r="X1008" s="362"/>
      <c r="Y1008" s="362"/>
      <c r="Z1008" s="362"/>
      <c r="AA1008" s="362"/>
      <c r="AB1008" s="362"/>
      <c r="AC1008" s="362"/>
      <c r="AD1008" s="362"/>
      <c r="AE1008" s="362"/>
      <c r="AF1008" s="362"/>
      <c r="AG1008" s="362"/>
      <c r="AH1008" s="362"/>
      <c r="AI1008" s="362"/>
      <c r="AJ1008" s="362"/>
      <c r="AK1008" s="362"/>
    </row>
  </sheetData>
  <autoFilter ref="A8:AK34" xr:uid="{00000000-0009-0000-0000-000004000000}"/>
  <mergeCells count="33">
    <mergeCell ref="E34:N34"/>
    <mergeCell ref="A9:A13"/>
    <mergeCell ref="A14:A18"/>
    <mergeCell ref="B14:B18"/>
    <mergeCell ref="C14:C18"/>
    <mergeCell ref="D14:D18"/>
    <mergeCell ref="A19:A23"/>
    <mergeCell ref="B19:B23"/>
    <mergeCell ref="C19:C23"/>
    <mergeCell ref="D19:D23"/>
    <mergeCell ref="A24:A28"/>
    <mergeCell ref="B24:B28"/>
    <mergeCell ref="C24:C28"/>
    <mergeCell ref="D24:D28"/>
    <mergeCell ref="A29:A33"/>
    <mergeCell ref="B29:B33"/>
    <mergeCell ref="V7:AA7"/>
    <mergeCell ref="AB7:AJ7"/>
    <mergeCell ref="B9:B13"/>
    <mergeCell ref="C9:C13"/>
    <mergeCell ref="D9:D13"/>
    <mergeCell ref="I7:K7"/>
    <mergeCell ref="L7:N7"/>
    <mergeCell ref="C29:C33"/>
    <mergeCell ref="D29:D33"/>
    <mergeCell ref="A1:B4"/>
    <mergeCell ref="C1:Q1"/>
    <mergeCell ref="C2:Q2"/>
    <mergeCell ref="P4:Q4"/>
    <mergeCell ref="C3:Q3"/>
    <mergeCell ref="C4:O4"/>
    <mergeCell ref="F7:H7"/>
    <mergeCell ref="O7:U7"/>
  </mergeCells>
  <dataValidations count="29">
    <dataValidation allowBlank="1" showInputMessage="1" showErrorMessage="1" promptTitle="VIGENCIA" prompt="Años que comprenden el plan de desarrollo actual. " sqref="E8" xr:uid="{66A70CFE-99C7-4668-BD80-686D1C580058}"/>
    <dataValidation allowBlank="1" showInputMessage="1" showErrorMessage="1" prompt="Muestra los resultados de la ejecución de giros de las reservas, frente al total de la reservas constituidas." sqref="AJ8" xr:uid="{D0164697-47EE-4876-A2A7-2BB7D7156159}"/>
    <dataValidation allowBlank="1" showInputMessage="1" showErrorMessage="1" prompt="Muestra los resultados de la ejecución de giros, frente al total de recursos comprometidos." sqref="AA8" xr:uid="{ECD88DCF-D258-41DB-AC91-E8041402570E}"/>
    <dataValidation allowBlank="1" showInputMessage="1" showErrorMessage="1" prompt="Corresponde al presupuesto total girado en la vigencia. " sqref="Z8" xr:uid="{F0D623BD-4A58-4832-85A1-81B0739183F8}"/>
    <dataValidation allowBlank="1" showInputMessage="1" showErrorMessage="1" prompt="Muestra los resultados de la ejecución del presupuesto frente a la programación." sqref="U8" xr:uid="{1D12D1A3-8B97-4C4A-B426-2CB8861B5551}"/>
    <dataValidation allowBlank="1" showInputMessage="1" showErrorMessage="1" prompt="Corresponde al presupuesto total ejecutado en la vigencia. Debe guardar coherencia con el Plan Anual de Adquisiciones. " sqref="T8" xr:uid="{79731398-AC25-4949-B2EE-DEC14022CC34}"/>
    <dataValidation allowBlank="1" showInputMessage="1" showErrorMessage="1" prompt="Ingrese las reservas definitivas después de anulaciones. Debe coincidir con la Herramienta Financiera" sqref="AH8" xr:uid="{83E6C3C4-637C-4EB0-8912-DFEED8C5532B}"/>
    <dataValidation allowBlank="1" showInputMessage="1" showErrorMessage="1" prompt="Debe coincidir con la Herramienta Financiera_PAA" sqref="AG8" xr:uid="{B9D740B2-E8BD-49C5-AA22-1EC8CB9E170B}"/>
    <dataValidation allowBlank="1" showInputMessage="1" showErrorMessage="1" prompt="Corresponde a los recursos girados de la reserva en el período" sqref="AC8:AF8" xr:uid="{438772B4-ECF7-4D95-B0BC-1BA31255D19C}"/>
    <dataValidation allowBlank="1" showInputMessage="1" showErrorMessage="1" prompt="RESERVA PRESUPUESTAL:_x000a_Indica los saldos de los compromisos y las obligaciones pendientes de autorización de pago con cargo al presupuesto de la vigencia anterior" sqref="AB8" xr:uid="{1A192CF3-5BE2-46F4-9428-3953901BECCA}"/>
    <dataValidation allowBlank="1" showInputMessage="1" showErrorMessage="1" prompt="Corresponde al valor total de  los recursos girados para la meta en el período (GIROS)_x000a_" sqref="V8:W8" xr:uid="{EEAA8CE9-38C8-47E2-B2E0-FA6BDBE4E6DA}"/>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88A6B0F2-2604-44C7-AF40-C816B0A830C7}"/>
    <dataValidation allowBlank="1" showInputMessage="1" showErrorMessage="1" prompt="Corresponde al total de los giros de la reserva en la vigencia_x000a_" sqref="AI8" xr:uid="{AE0D7B0E-146B-4F49-9364-64330D065EB8}"/>
    <dataValidation allowBlank="1" showInputMessage="1" showErrorMessage="1" prompt="Corresponde al valor total de  los recursos girados para la actividad en el período (GIROS)_x000a_" sqref="X8:Y8" xr:uid="{BDA26347-18CA-4EE8-9467-1E8FE5FC9E37}"/>
    <dataValidation allowBlank="1" showInputMessage="1" showErrorMessage="1" prompt="Relacionar el código de la actividad. El código es asignado por SEGPLAN, y debe guardar coherencia con el registrado en la hoja de vidad de indicador._x000a_" sqref="B8" xr:uid="{9EB724D2-6BE0-4FE1-8BBB-4AF5FC73DCF8}"/>
    <dataValidation allowBlank="1" showInputMessage="1" showErrorMessage="1" prompt="Relacionar el nombre de la actividad del proyecto. Debe guardar coherencia con el registrado en la hoja de vida de indicador." sqref="C8" xr:uid="{8A16AE37-7DBA-49C8-91EF-716F8B578936}"/>
    <dataValidation allowBlank="1" showInputMessage="1" showErrorMessage="1" prompt="Relacionar el objetivo específico al cual está asociada la actividad proyecto de inversión. Esta información se encuentra en la Ficha de formulación del proyecto." sqref="A8" xr:uid="{72B380CC-0F43-438C-8FD6-1D9639A15342}"/>
    <dataValidation allowBlank="1" showInputMessage="1" showErrorMessage="1" prompt="Relacione el tipo de anualización de las actividades según corresponda: indicador tipo suma, tipo constante, tipo creciente, tipo decreciente._x000a_" sqref="D8" xr:uid="{F2CEFC04-F480-4792-B151-0E6A6A590272}"/>
    <dataValidation type="list" allowBlank="1" showErrorMessage="1" sqref="D9 D14 D19 D24" xr:uid="{00000000-0002-0000-0400-000015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CEDEAC42-D9DB-463F-919D-6BAE84776D5A}"/>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D40A536F-2DD7-498E-8A6F-A072A20482E6}"/>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F77AAF91-DBB8-452E-9B75-B09D6AE26BCD}"/>
    <dataValidation allowBlank="1" showInputMessage="1" showErrorMessage="1" promptTitle="% DE CUMPLIMIENTO" prompt="Relación entre magnitud total ejecutada con magnitud total entregada." sqref="H8" xr:uid="{039F8FFD-542A-4DD8-B9C5-6E6610C63C9C}"/>
    <dataValidation allowBlank="1" showInputMessage="1" showErrorMessage="1" promptTitle="MAGNITUD PROGRAMADA" prompt="Relacione la cantidad total de bienes y/o servicios que se espera alcanzar en la actividad con recuros de reserva. Ésta debe ser acumulada al periodo del reporte." sqref="L8" xr:uid="{89D6CBCD-F0C4-4A02-88BA-9A2FCE39D17A}"/>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2287BC62-2A21-43CC-991E-7510BD7B8D7C}"/>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EC73B906-8A68-4F9A-80A4-34AC297C7C1C}"/>
    <dataValidation allowBlank="1" showInputMessage="1" showErrorMessage="1" prompt="IIngrese el presupuesto ejecutado/comprometido en el periodo del reporte. _x000a_" sqref="P8:S8" xr:uid="{7964DCD4-CE4D-4564-A3B6-0499E84DAEDD}"/>
    <dataValidation allowBlank="1" showInputMessage="1" showErrorMessage="1" promptTitle="MAGNITUD CONTRATADA" prompt="Relacione la  cantidad de bienes y/o servicios adquiridos/contratados con recursos de reserva girados. Ésta debe ser acumulada al periodo del reporte." sqref="M8" xr:uid="{06D0CFB9-906B-4B48-B55B-5058D6D6DFE1}"/>
    <dataValidation allowBlank="1" showInputMessage="1" showErrorMessage="1" promptTitle="MAGNITUD CONTRATADA" prompt="Relacione  la cantidad de bienes y/o servicios adquiridos/contratados por la entidad con recursos de vigencia comprometidos.  Ésta debe ser acumulada al periodo del reporte." sqref="J8" xr:uid="{D4772E7A-9251-4534-8792-32A9ACA41D3F}"/>
  </dataValidations>
  <pageMargins left="0.70866141732283472" right="0.70866141732283472" top="0.74803149606299213" bottom="0.74803149606299213" header="0" footer="0"/>
  <pageSetup paperSize="9" scale="2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1018"/>
  <sheetViews>
    <sheetView showGridLines="0" zoomScale="60" zoomScaleNormal="60" workbookViewId="0">
      <selection activeCell="A4" sqref="A4"/>
    </sheetView>
  </sheetViews>
  <sheetFormatPr baseColWidth="10" defaultColWidth="14.42578125" defaultRowHeight="15" customHeight="1" x14ac:dyDescent="0.25"/>
  <cols>
    <col min="1" max="1" width="14.42578125" style="487"/>
    <col min="2" max="2" width="85.7109375" style="487" customWidth="1"/>
    <col min="3" max="3" width="26.5703125" style="487" customWidth="1"/>
    <col min="4" max="4" width="21.7109375" style="487" customWidth="1"/>
    <col min="5" max="5" width="26.140625" style="487" customWidth="1"/>
    <col min="6" max="6" width="18.42578125" style="487" customWidth="1"/>
    <col min="7" max="7" width="27.28515625" style="487" customWidth="1"/>
    <col min="8" max="8" width="22.28515625" style="487" customWidth="1"/>
    <col min="9" max="11" width="11.140625" style="487" customWidth="1"/>
    <col min="12" max="12" width="23.5703125" style="216" customWidth="1"/>
    <col min="13" max="13" width="114.28515625" style="487" customWidth="1"/>
    <col min="14" max="14" width="31" style="487" customWidth="1"/>
    <col min="15" max="15" width="40.7109375" style="487" customWidth="1"/>
    <col min="16" max="16" width="13.5703125" style="487" customWidth="1"/>
    <col min="17" max="17" width="18.85546875" style="487" customWidth="1"/>
    <col min="18" max="18" width="17.7109375" style="487" customWidth="1"/>
    <col min="19" max="19" width="16.85546875" style="487" customWidth="1"/>
    <col min="20" max="20" width="19.28515625" style="487" customWidth="1"/>
    <col min="21" max="21" width="10.7109375" style="487" customWidth="1"/>
    <col min="22" max="16384" width="14.42578125" style="487"/>
  </cols>
  <sheetData>
    <row r="1" spans="1:28" ht="17.25" customHeight="1" x14ac:dyDescent="0.25">
      <c r="B1" s="885"/>
      <c r="C1" s="995"/>
      <c r="D1" s="630"/>
      <c r="E1" s="886" t="s">
        <v>0</v>
      </c>
      <c r="F1" s="886"/>
      <c r="G1" s="886"/>
      <c r="H1" s="886"/>
      <c r="I1" s="886"/>
      <c r="J1" s="886"/>
      <c r="K1" s="886"/>
      <c r="L1" s="886"/>
    </row>
    <row r="2" spans="1:28" ht="17.25" customHeight="1" x14ac:dyDescent="0.25">
      <c r="B2" s="631"/>
      <c r="C2" s="666"/>
      <c r="D2" s="632"/>
      <c r="E2" s="886" t="s">
        <v>1</v>
      </c>
      <c r="F2" s="886"/>
      <c r="G2" s="886"/>
      <c r="H2" s="886"/>
      <c r="I2" s="886"/>
      <c r="J2" s="886"/>
      <c r="K2" s="886"/>
      <c r="L2" s="886"/>
    </row>
    <row r="3" spans="1:28" ht="17.25" customHeight="1" x14ac:dyDescent="0.25">
      <c r="B3" s="631"/>
      <c r="C3" s="666"/>
      <c r="D3" s="632"/>
      <c r="E3" s="886" t="s">
        <v>2</v>
      </c>
      <c r="F3" s="886"/>
      <c r="G3" s="886"/>
      <c r="H3" s="886"/>
      <c r="I3" s="886"/>
      <c r="J3" s="886"/>
      <c r="K3" s="886"/>
      <c r="L3" s="886"/>
    </row>
    <row r="4" spans="1:28" ht="17.25" customHeight="1" x14ac:dyDescent="0.25">
      <c r="B4" s="633"/>
      <c r="C4" s="907"/>
      <c r="D4" s="634"/>
      <c r="E4" s="996" t="s">
        <v>1014</v>
      </c>
      <c r="F4" s="997"/>
      <c r="G4" s="997"/>
      <c r="H4" s="997"/>
      <c r="I4" s="997"/>
      <c r="J4" s="997"/>
      <c r="K4" s="998"/>
      <c r="L4" s="190" t="s">
        <v>1083</v>
      </c>
    </row>
    <row r="6" spans="1:28" ht="20.25" customHeight="1" x14ac:dyDescent="0.25">
      <c r="B6" s="317"/>
      <c r="C6" s="317"/>
      <c r="D6" s="317"/>
      <c r="E6" s="317"/>
      <c r="F6" s="317"/>
      <c r="G6" s="317"/>
      <c r="H6" s="488"/>
      <c r="I6" s="488"/>
      <c r="J6" s="488"/>
      <c r="K6" s="488"/>
      <c r="L6" s="489"/>
      <c r="M6" s="228"/>
      <c r="N6" s="228"/>
      <c r="O6" s="228"/>
      <c r="P6" s="228"/>
      <c r="Q6" s="228"/>
      <c r="R6" s="228"/>
      <c r="S6" s="228"/>
      <c r="T6" s="228"/>
      <c r="U6" s="228"/>
    </row>
    <row r="7" spans="1:28" ht="46.5" customHeight="1" x14ac:dyDescent="0.25">
      <c r="A7"/>
      <c r="B7" s="468"/>
      <c r="C7"/>
      <c r="D7" s="468"/>
      <c r="E7" s="468"/>
      <c r="F7" s="468"/>
      <c r="G7" s="468"/>
      <c r="H7" s="1031" t="s">
        <v>83</v>
      </c>
      <c r="I7" s="912"/>
      <c r="J7" s="912"/>
      <c r="K7" s="912"/>
      <c r="L7" s="1032" t="s">
        <v>989</v>
      </c>
      <c r="M7" s="907"/>
      <c r="N7" s="907"/>
      <c r="O7" s="908"/>
      <c r="P7" s="362"/>
      <c r="Q7" s="1028" t="s">
        <v>990</v>
      </c>
      <c r="R7" s="907"/>
      <c r="S7" s="907"/>
      <c r="T7" s="907"/>
      <c r="U7" s="490"/>
      <c r="V7" s="490"/>
      <c r="W7" s="490"/>
      <c r="X7" s="490"/>
      <c r="Y7" s="490"/>
      <c r="Z7" s="490"/>
      <c r="AA7" s="490"/>
      <c r="AB7" s="490"/>
    </row>
    <row r="8" spans="1:28" ht="78.75" customHeight="1" x14ac:dyDescent="0.25">
      <c r="A8" s="179" t="s">
        <v>931</v>
      </c>
      <c r="B8" s="179" t="s">
        <v>963</v>
      </c>
      <c r="C8" s="179" t="s">
        <v>982</v>
      </c>
      <c r="D8" s="179" t="s">
        <v>991</v>
      </c>
      <c r="E8" s="179" t="s">
        <v>992</v>
      </c>
      <c r="F8" s="179" t="s">
        <v>959</v>
      </c>
      <c r="G8" s="179" t="s">
        <v>993</v>
      </c>
      <c r="H8" s="179" t="s">
        <v>84</v>
      </c>
      <c r="I8" s="179" t="s">
        <v>85</v>
      </c>
      <c r="J8" s="179" t="s">
        <v>86</v>
      </c>
      <c r="K8" s="179" t="s">
        <v>87</v>
      </c>
      <c r="L8" s="516" t="s">
        <v>994</v>
      </c>
      <c r="M8" s="516" t="s">
        <v>1016</v>
      </c>
      <c r="N8" s="516" t="s">
        <v>995</v>
      </c>
      <c r="O8" s="517" t="s">
        <v>996</v>
      </c>
      <c r="P8" s="518"/>
      <c r="Q8" s="519" t="s">
        <v>69</v>
      </c>
      <c r="R8" s="519" t="s">
        <v>88</v>
      </c>
      <c r="S8" s="519" t="s">
        <v>89</v>
      </c>
      <c r="T8" s="520" t="s">
        <v>90</v>
      </c>
      <c r="U8" s="491"/>
      <c r="V8" s="491"/>
      <c r="W8" s="491"/>
      <c r="X8" s="491"/>
      <c r="Y8" s="491"/>
      <c r="Z8" s="491"/>
      <c r="AA8" s="491"/>
      <c r="AB8" s="491"/>
    </row>
    <row r="9" spans="1:28" ht="72.75" customHeight="1" x14ac:dyDescent="0.25">
      <c r="A9" s="1058">
        <v>1</v>
      </c>
      <c r="B9" s="1064" t="str">
        <f>+'4.Magnitud_Presupuesto'!C9</f>
        <v>Realizar intevención integral de 7.732 segmentos viales de la malla vial arterial con señalización horizontal y vertical</v>
      </c>
      <c r="C9" s="1069" t="s">
        <v>503</v>
      </c>
      <c r="D9" s="1003">
        <v>1982</v>
      </c>
      <c r="E9" s="1003" t="s">
        <v>819</v>
      </c>
      <c r="F9" s="1003">
        <v>3904</v>
      </c>
      <c r="G9" s="1003" t="s">
        <v>841</v>
      </c>
      <c r="H9" s="1000">
        <v>1969</v>
      </c>
      <c r="I9" s="1000"/>
      <c r="J9" s="1000"/>
      <c r="K9" s="1000"/>
      <c r="L9" s="1020" t="s">
        <v>850</v>
      </c>
      <c r="M9" s="1017" t="s">
        <v>1290</v>
      </c>
      <c r="N9" s="1030" t="s">
        <v>725</v>
      </c>
      <c r="O9" s="1017" t="s">
        <v>1030</v>
      </c>
      <c r="P9" s="285"/>
      <c r="Q9" s="297">
        <v>2024</v>
      </c>
      <c r="R9" s="298">
        <v>1812</v>
      </c>
      <c r="S9" s="312">
        <v>1812</v>
      </c>
      <c r="T9" s="299">
        <f t="shared" ref="T9:T33" si="0">+S9/R9</f>
        <v>1</v>
      </c>
      <c r="U9" s="228"/>
    </row>
    <row r="10" spans="1:28" ht="50.25" customHeight="1" x14ac:dyDescent="0.25">
      <c r="A10" s="1059"/>
      <c r="B10" s="1065"/>
      <c r="C10" s="1070"/>
      <c r="D10" s="1004"/>
      <c r="E10" s="1004"/>
      <c r="F10" s="1004"/>
      <c r="G10" s="1004"/>
      <c r="H10" s="1000"/>
      <c r="I10" s="1000"/>
      <c r="J10" s="1000"/>
      <c r="K10" s="1000"/>
      <c r="L10" s="1020"/>
      <c r="M10" s="1017"/>
      <c r="N10" s="1030"/>
      <c r="O10" s="1017"/>
      <c r="P10" s="279"/>
      <c r="Q10" s="571">
        <v>2025</v>
      </c>
      <c r="R10" s="565">
        <v>13500</v>
      </c>
      <c r="S10" s="565">
        <v>13500</v>
      </c>
      <c r="T10" s="566">
        <f t="shared" si="0"/>
        <v>1</v>
      </c>
      <c r="U10" s="228"/>
    </row>
    <row r="11" spans="1:28" ht="50.25" customHeight="1" x14ac:dyDescent="0.25">
      <c r="A11" s="1059">
        <v>2</v>
      </c>
      <c r="B11" s="1065" t="str">
        <f>+'4.Magnitud_Presupuesto'!C14</f>
        <v>Realizar intervención integral de 22.668 segmentos viales de la malla vial intermedia y local con señalización horizontal y vertical</v>
      </c>
      <c r="C11" s="1070"/>
      <c r="D11" s="1004"/>
      <c r="E11" s="1004"/>
      <c r="F11" s="1004"/>
      <c r="G11" s="1004"/>
      <c r="H11" s="1000"/>
      <c r="I11" s="1000"/>
      <c r="J11" s="1000"/>
      <c r="K11" s="1000"/>
      <c r="L11" s="1020"/>
      <c r="M11" s="1017"/>
      <c r="N11" s="1030"/>
      <c r="O11" s="1017"/>
      <c r="P11" s="279"/>
      <c r="Q11" s="570">
        <v>2026</v>
      </c>
      <c r="R11" s="567">
        <v>9192</v>
      </c>
      <c r="S11" s="567">
        <f>+H9</f>
        <v>1969</v>
      </c>
      <c r="T11" s="569">
        <f t="shared" si="0"/>
        <v>0.21420800696257616</v>
      </c>
      <c r="U11" s="228"/>
    </row>
    <row r="12" spans="1:28" ht="46.5" customHeight="1" x14ac:dyDescent="0.25">
      <c r="A12" s="1059"/>
      <c r="B12" s="1065"/>
      <c r="C12" s="1070"/>
      <c r="D12" s="1004"/>
      <c r="E12" s="1004"/>
      <c r="F12" s="1004"/>
      <c r="G12" s="1004"/>
      <c r="H12" s="1000"/>
      <c r="I12" s="1000"/>
      <c r="J12" s="1000"/>
      <c r="K12" s="1000"/>
      <c r="L12" s="1020"/>
      <c r="M12" s="1017"/>
      <c r="N12" s="1030"/>
      <c r="O12" s="1017"/>
      <c r="P12" s="279"/>
      <c r="Q12" s="280">
        <v>2027</v>
      </c>
      <c r="R12" s="283">
        <v>5896</v>
      </c>
      <c r="S12" s="281">
        <f t="shared" ref="S12" si="1">H12+I12+J12+K12</f>
        <v>0</v>
      </c>
      <c r="T12" s="286">
        <f t="shared" si="0"/>
        <v>0</v>
      </c>
      <c r="U12" s="228"/>
    </row>
    <row r="13" spans="1:28" ht="65.25" customHeight="1" x14ac:dyDescent="0.25">
      <c r="A13" s="1059"/>
      <c r="B13" s="1065"/>
      <c r="C13" s="1070"/>
      <c r="D13" s="1004"/>
      <c r="E13" s="1029"/>
      <c r="F13" s="1004"/>
      <c r="G13" s="1004"/>
      <c r="H13" s="1000"/>
      <c r="I13" s="1000"/>
      <c r="J13" s="1000"/>
      <c r="K13" s="1000"/>
      <c r="L13" s="1020"/>
      <c r="M13" s="1017"/>
      <c r="N13" s="1030"/>
      <c r="O13" s="1017"/>
      <c r="P13" s="279"/>
      <c r="Q13" s="301" t="s">
        <v>91</v>
      </c>
      <c r="R13" s="302">
        <f>SUM(R9:R12)</f>
        <v>30400</v>
      </c>
      <c r="S13" s="302">
        <f>SUM(S9:S12)</f>
        <v>17281</v>
      </c>
      <c r="T13" s="303">
        <f t="shared" si="0"/>
        <v>0.56845394736842103</v>
      </c>
      <c r="U13" s="228"/>
    </row>
    <row r="14" spans="1:28" ht="30" customHeight="1" x14ac:dyDescent="0.25">
      <c r="A14" s="1059">
        <v>3</v>
      </c>
      <c r="B14" s="1065" t="s">
        <v>693</v>
      </c>
      <c r="C14" s="1070"/>
      <c r="D14" s="1004">
        <v>1982</v>
      </c>
      <c r="E14" s="1036" t="s">
        <v>964</v>
      </c>
      <c r="F14" s="1004">
        <v>3904</v>
      </c>
      <c r="G14" s="1004" t="s">
        <v>841</v>
      </c>
      <c r="H14" s="1002">
        <v>364</v>
      </c>
      <c r="I14" s="1002"/>
      <c r="J14" s="1002"/>
      <c r="K14" s="1002"/>
      <c r="L14" s="1025" t="s">
        <v>852</v>
      </c>
      <c r="M14" s="1022" t="s">
        <v>1291</v>
      </c>
      <c r="N14" s="1023" t="s">
        <v>725</v>
      </c>
      <c r="O14" s="1009" t="s">
        <v>1031</v>
      </c>
      <c r="P14" s="279"/>
      <c r="Q14" s="280">
        <v>2024</v>
      </c>
      <c r="R14" s="283">
        <v>828</v>
      </c>
      <c r="S14" s="313">
        <v>828</v>
      </c>
      <c r="T14" s="286">
        <f t="shared" ref="T14:T18" si="2">+S14/R14</f>
        <v>1</v>
      </c>
      <c r="U14" s="228"/>
    </row>
    <row r="15" spans="1:28" ht="30" customHeight="1" x14ac:dyDescent="0.25">
      <c r="A15" s="1059"/>
      <c r="B15" s="1065"/>
      <c r="C15" s="1070"/>
      <c r="D15" s="1004"/>
      <c r="E15" s="1036"/>
      <c r="F15" s="1004"/>
      <c r="G15" s="1004"/>
      <c r="H15" s="1000"/>
      <c r="I15" s="1000"/>
      <c r="J15" s="1000"/>
      <c r="K15" s="1000"/>
      <c r="L15" s="1020"/>
      <c r="M15" s="1017"/>
      <c r="N15" s="1024"/>
      <c r="O15" s="1010"/>
      <c r="P15" s="279"/>
      <c r="Q15" s="571">
        <v>2025</v>
      </c>
      <c r="R15" s="565">
        <v>1167</v>
      </c>
      <c r="S15" s="565">
        <v>1167</v>
      </c>
      <c r="T15" s="566">
        <f t="shared" si="2"/>
        <v>1</v>
      </c>
      <c r="U15" s="228"/>
    </row>
    <row r="16" spans="1:28" ht="30" customHeight="1" x14ac:dyDescent="0.25">
      <c r="A16" s="1059"/>
      <c r="B16" s="1065"/>
      <c r="C16" s="1070"/>
      <c r="D16" s="1004"/>
      <c r="E16" s="1036"/>
      <c r="F16" s="1004"/>
      <c r="G16" s="1004"/>
      <c r="H16" s="1000"/>
      <c r="I16" s="1000"/>
      <c r="J16" s="1000"/>
      <c r="K16" s="1000"/>
      <c r="L16" s="1020"/>
      <c r="M16" s="1017"/>
      <c r="N16" s="1024"/>
      <c r="O16" s="1010"/>
      <c r="P16" s="279"/>
      <c r="Q16" s="570">
        <v>2026</v>
      </c>
      <c r="R16" s="567">
        <v>1452</v>
      </c>
      <c r="S16" s="572">
        <f>+H14</f>
        <v>364</v>
      </c>
      <c r="T16" s="569">
        <f t="shared" si="2"/>
        <v>0.25068870523415976</v>
      </c>
      <c r="U16" s="228"/>
    </row>
    <row r="17" spans="1:21" ht="30" customHeight="1" x14ac:dyDescent="0.25">
      <c r="A17" s="1059"/>
      <c r="B17" s="1065"/>
      <c r="C17" s="1070"/>
      <c r="D17" s="1004"/>
      <c r="E17" s="1036"/>
      <c r="F17" s="1004"/>
      <c r="G17" s="1004"/>
      <c r="H17" s="1000"/>
      <c r="I17" s="1000"/>
      <c r="J17" s="1000"/>
      <c r="K17" s="1000"/>
      <c r="L17" s="1020"/>
      <c r="M17" s="1017"/>
      <c r="N17" s="1024"/>
      <c r="O17" s="1010"/>
      <c r="P17" s="279"/>
      <c r="Q17" s="280">
        <v>2027</v>
      </c>
      <c r="R17" s="283">
        <v>1153</v>
      </c>
      <c r="S17" s="313">
        <f t="shared" ref="S17" si="3">H17+I17+J17+K17</f>
        <v>0</v>
      </c>
      <c r="T17" s="286">
        <f t="shared" si="2"/>
        <v>0</v>
      </c>
      <c r="U17" s="228"/>
    </row>
    <row r="18" spans="1:21" ht="30" customHeight="1" x14ac:dyDescent="0.25">
      <c r="A18" s="1059"/>
      <c r="B18" s="1065"/>
      <c r="C18" s="1070"/>
      <c r="D18" s="1004"/>
      <c r="E18" s="1036"/>
      <c r="F18" s="1004"/>
      <c r="G18" s="1004"/>
      <c r="H18" s="1000"/>
      <c r="I18" s="1000"/>
      <c r="J18" s="1000"/>
      <c r="K18" s="1000"/>
      <c r="L18" s="1020"/>
      <c r="M18" s="1017"/>
      <c r="N18" s="1024"/>
      <c r="O18" s="1011"/>
      <c r="P18" s="279"/>
      <c r="Q18" s="301" t="s">
        <v>91</v>
      </c>
      <c r="R18" s="302">
        <f>SUM(R14:R17)</f>
        <v>4600</v>
      </c>
      <c r="S18" s="302">
        <f>SUM(S14:S17)</f>
        <v>2359</v>
      </c>
      <c r="T18" s="303">
        <f t="shared" si="2"/>
        <v>0.51282608695652177</v>
      </c>
      <c r="U18" s="228"/>
    </row>
    <row r="19" spans="1:21" ht="51" customHeight="1" x14ac:dyDescent="0.25">
      <c r="A19" s="1073" t="s">
        <v>847</v>
      </c>
      <c r="B19" s="1012"/>
      <c r="C19" s="1070"/>
      <c r="D19" s="1012">
        <v>1982</v>
      </c>
      <c r="E19" s="1040" t="s">
        <v>819</v>
      </c>
      <c r="F19" s="1012">
        <v>3904</v>
      </c>
      <c r="G19" s="1012" t="s">
        <v>886</v>
      </c>
      <c r="H19" s="1041">
        <f>SUM(H9:H18)</f>
        <v>2333</v>
      </c>
      <c r="I19" s="1041"/>
      <c r="J19" s="1041"/>
      <c r="K19" s="1037"/>
      <c r="L19" s="1012" t="s">
        <v>848</v>
      </c>
      <c r="M19" s="1014" t="s">
        <v>1289</v>
      </c>
      <c r="N19" s="1026" t="s">
        <v>725</v>
      </c>
      <c r="O19" s="1026" t="s">
        <v>1031</v>
      </c>
      <c r="P19" s="279"/>
      <c r="Q19" s="483">
        <v>2024</v>
      </c>
      <c r="R19" s="482">
        <f>+R9+R14</f>
        <v>2640</v>
      </c>
      <c r="S19" s="482">
        <f>+S9+S14</f>
        <v>2640</v>
      </c>
      <c r="T19" s="485">
        <f t="shared" ref="T19:T23" si="4">+S19/R19</f>
        <v>1</v>
      </c>
      <c r="U19" s="228"/>
    </row>
    <row r="20" spans="1:21" ht="47.25" customHeight="1" x14ac:dyDescent="0.25">
      <c r="A20" s="1073"/>
      <c r="B20" s="1012"/>
      <c r="C20" s="1070"/>
      <c r="D20" s="1012"/>
      <c r="E20" s="1012"/>
      <c r="F20" s="1012"/>
      <c r="G20" s="1012"/>
      <c r="H20" s="1041"/>
      <c r="I20" s="1041"/>
      <c r="J20" s="1041"/>
      <c r="K20" s="1038"/>
      <c r="L20" s="1012"/>
      <c r="M20" s="1014"/>
      <c r="N20" s="1026"/>
      <c r="O20" s="1026"/>
      <c r="P20" s="279"/>
      <c r="Q20" s="483">
        <v>2025</v>
      </c>
      <c r="R20" s="482">
        <f>+R10+R15</f>
        <v>14667</v>
      </c>
      <c r="S20" s="482">
        <f>+S10+S15</f>
        <v>14667</v>
      </c>
      <c r="T20" s="485">
        <f t="shared" si="4"/>
        <v>1</v>
      </c>
      <c r="U20" s="228"/>
    </row>
    <row r="21" spans="1:21" ht="43.5" customHeight="1" x14ac:dyDescent="0.25">
      <c r="A21" s="1073"/>
      <c r="B21" s="1012"/>
      <c r="C21" s="1070"/>
      <c r="D21" s="1012"/>
      <c r="E21" s="1012"/>
      <c r="F21" s="1012"/>
      <c r="G21" s="1012"/>
      <c r="H21" s="1041"/>
      <c r="I21" s="1041"/>
      <c r="J21" s="1041"/>
      <c r="K21" s="1038"/>
      <c r="L21" s="1012"/>
      <c r="M21" s="1014"/>
      <c r="N21" s="1026"/>
      <c r="O21" s="1026"/>
      <c r="P21" s="279"/>
      <c r="Q21" s="484">
        <v>2026</v>
      </c>
      <c r="R21" s="481">
        <f>+R11+R16</f>
        <v>10644</v>
      </c>
      <c r="S21" s="481">
        <f t="shared" ref="S21:S22" si="5">+S11+S16</f>
        <v>2333</v>
      </c>
      <c r="T21" s="486">
        <f t="shared" si="4"/>
        <v>0.21918451709883502</v>
      </c>
      <c r="U21" s="228"/>
    </row>
    <row r="22" spans="1:21" ht="54" customHeight="1" x14ac:dyDescent="0.25">
      <c r="A22" s="1073"/>
      <c r="B22" s="1012"/>
      <c r="C22" s="1070"/>
      <c r="D22" s="1012"/>
      <c r="E22" s="1012"/>
      <c r="F22" s="1012"/>
      <c r="G22" s="1012"/>
      <c r="H22" s="1041"/>
      <c r="I22" s="1041"/>
      <c r="J22" s="1041"/>
      <c r="K22" s="1038"/>
      <c r="L22" s="1012"/>
      <c r="M22" s="1014"/>
      <c r="N22" s="1026"/>
      <c r="O22" s="1026"/>
      <c r="P22" s="279"/>
      <c r="Q22" s="483">
        <v>2027</v>
      </c>
      <c r="R22" s="482">
        <f>+R12+R17</f>
        <v>7049</v>
      </c>
      <c r="S22" s="482">
        <f t="shared" si="5"/>
        <v>0</v>
      </c>
      <c r="T22" s="485">
        <f t="shared" si="4"/>
        <v>0</v>
      </c>
      <c r="U22" s="228"/>
    </row>
    <row r="23" spans="1:21" ht="58.5" customHeight="1" x14ac:dyDescent="0.25">
      <c r="A23" s="1074"/>
      <c r="B23" s="1013"/>
      <c r="C23" s="1071"/>
      <c r="D23" s="1013"/>
      <c r="E23" s="1013"/>
      <c r="F23" s="1013"/>
      <c r="G23" s="1013"/>
      <c r="H23" s="1042"/>
      <c r="I23" s="1042"/>
      <c r="J23" s="1042"/>
      <c r="K23" s="1039"/>
      <c r="L23" s="1013"/>
      <c r="M23" s="1015"/>
      <c r="N23" s="1027"/>
      <c r="O23" s="1027"/>
      <c r="P23" s="287"/>
      <c r="Q23" s="288" t="s">
        <v>91</v>
      </c>
      <c r="R23" s="289">
        <f>SUM(R19:R22)</f>
        <v>35000</v>
      </c>
      <c r="S23" s="289">
        <f>SUM(S19:S22)</f>
        <v>19640</v>
      </c>
      <c r="T23" s="290">
        <f t="shared" si="4"/>
        <v>0.56114285714285717</v>
      </c>
      <c r="U23" s="228"/>
    </row>
    <row r="24" spans="1:21" ht="46.5" customHeight="1" x14ac:dyDescent="0.25">
      <c r="A24" s="1058">
        <v>3</v>
      </c>
      <c r="B24" s="1064" t="str">
        <f>+'3. Actividades Proyecto'!X11</f>
        <v>Intervenir 16 proyecto de urbanismo táctico, con el fin de recuperar y reconvertir el espacio público para priorizar la movilidad y seguridad vial peatonal</v>
      </c>
      <c r="C24" s="1043" t="s">
        <v>503</v>
      </c>
      <c r="D24" s="1003">
        <v>1985</v>
      </c>
      <c r="E24" s="1003" t="s">
        <v>638</v>
      </c>
      <c r="F24" s="1003">
        <v>3907</v>
      </c>
      <c r="G24" s="1003" t="s">
        <v>887</v>
      </c>
      <c r="H24" s="999">
        <v>0</v>
      </c>
      <c r="I24" s="999"/>
      <c r="J24" s="999"/>
      <c r="K24" s="999"/>
      <c r="L24" s="1019" t="s">
        <v>850</v>
      </c>
      <c r="M24" s="1016" t="s">
        <v>1281</v>
      </c>
      <c r="N24" s="1019" t="s">
        <v>725</v>
      </c>
      <c r="O24" s="1017" t="s">
        <v>1031</v>
      </c>
      <c r="P24" s="521"/>
      <c r="Q24" s="297">
        <v>2024</v>
      </c>
      <c r="R24" s="380">
        <v>1401.81</v>
      </c>
      <c r="S24" s="381">
        <v>1401.81</v>
      </c>
      <c r="T24" s="299">
        <f t="shared" ref="T24" si="6">+S24/R24</f>
        <v>1</v>
      </c>
      <c r="U24" s="228"/>
    </row>
    <row r="25" spans="1:21" ht="45.75" customHeight="1" x14ac:dyDescent="0.25">
      <c r="A25" s="1059"/>
      <c r="B25" s="1065"/>
      <c r="C25" s="1044"/>
      <c r="D25" s="1004"/>
      <c r="E25" s="1004"/>
      <c r="F25" s="1004"/>
      <c r="G25" s="1004"/>
      <c r="H25" s="1000"/>
      <c r="I25" s="1000"/>
      <c r="J25" s="1000"/>
      <c r="K25" s="1000"/>
      <c r="L25" s="1020"/>
      <c r="M25" s="1017"/>
      <c r="N25" s="1020"/>
      <c r="O25" s="1017"/>
      <c r="P25" s="282"/>
      <c r="Q25" s="571">
        <v>2025</v>
      </c>
      <c r="R25" s="573">
        <v>5984.17</v>
      </c>
      <c r="S25" s="573">
        <v>5984.17</v>
      </c>
      <c r="T25" s="566">
        <f t="shared" si="0"/>
        <v>1</v>
      </c>
      <c r="U25" s="228"/>
    </row>
    <row r="26" spans="1:21" ht="43.5" customHeight="1" x14ac:dyDescent="0.25">
      <c r="A26" s="1059"/>
      <c r="B26" s="1065"/>
      <c r="C26" s="1044"/>
      <c r="D26" s="1004"/>
      <c r="E26" s="1004"/>
      <c r="F26" s="1004"/>
      <c r="G26" s="1004"/>
      <c r="H26" s="1000"/>
      <c r="I26" s="1000"/>
      <c r="J26" s="1000"/>
      <c r="K26" s="1000"/>
      <c r="L26" s="1020"/>
      <c r="M26" s="1017"/>
      <c r="N26" s="1020"/>
      <c r="O26" s="1017"/>
      <c r="P26" s="282"/>
      <c r="Q26" s="570">
        <v>2026</v>
      </c>
      <c r="R26" s="574">
        <v>12000</v>
      </c>
      <c r="S26" s="568">
        <f>+H24</f>
        <v>0</v>
      </c>
      <c r="T26" s="569">
        <f t="shared" si="0"/>
        <v>0</v>
      </c>
      <c r="U26" s="228"/>
    </row>
    <row r="27" spans="1:21" ht="50.25" customHeight="1" x14ac:dyDescent="0.25">
      <c r="A27" s="1059"/>
      <c r="B27" s="1065"/>
      <c r="C27" s="1044"/>
      <c r="D27" s="1004"/>
      <c r="E27" s="1004"/>
      <c r="F27" s="1004"/>
      <c r="G27" s="1004"/>
      <c r="H27" s="1000"/>
      <c r="I27" s="1000"/>
      <c r="J27" s="1000"/>
      <c r="K27" s="1000"/>
      <c r="L27" s="1020"/>
      <c r="M27" s="1017"/>
      <c r="N27" s="1020"/>
      <c r="O27" s="1017"/>
      <c r="P27" s="282"/>
      <c r="Q27" s="280">
        <v>2027</v>
      </c>
      <c r="R27" s="382">
        <v>10614.02</v>
      </c>
      <c r="S27" s="281">
        <v>0</v>
      </c>
      <c r="T27" s="286">
        <f t="shared" si="0"/>
        <v>0</v>
      </c>
      <c r="U27" s="228"/>
    </row>
    <row r="28" spans="1:21" ht="79.5" customHeight="1" x14ac:dyDescent="0.25">
      <c r="A28" s="1072"/>
      <c r="B28" s="1075"/>
      <c r="C28" s="1045"/>
      <c r="D28" s="1005"/>
      <c r="E28" s="1005"/>
      <c r="F28" s="1005"/>
      <c r="G28" s="1005"/>
      <c r="H28" s="1001"/>
      <c r="I28" s="1001"/>
      <c r="J28" s="1001"/>
      <c r="K28" s="1001"/>
      <c r="L28" s="1021"/>
      <c r="M28" s="1018"/>
      <c r="N28" s="1021"/>
      <c r="O28" s="1017"/>
      <c r="P28" s="292"/>
      <c r="Q28" s="304" t="s">
        <v>91</v>
      </c>
      <c r="R28" s="383">
        <f>+R24+R25+R26+R27</f>
        <v>30000</v>
      </c>
      <c r="S28" s="305">
        <f>SUM(S24:S27)</f>
        <v>7385.98</v>
      </c>
      <c r="T28" s="306">
        <f t="shared" si="0"/>
        <v>0.24619933333333333</v>
      </c>
      <c r="U28" s="228"/>
    </row>
    <row r="29" spans="1:21" ht="54" customHeight="1" x14ac:dyDescent="0.25">
      <c r="A29" s="1058">
        <v>4</v>
      </c>
      <c r="B29" s="1064" t="str">
        <f>+'3. Actividades Proyecto'!X12</f>
        <v>Realizar el 100% de los seguimientos a los PMT autorizados que generen mayor afectación a los usuarios de la infraestructura vial</v>
      </c>
      <c r="C29" s="1043" t="s">
        <v>503</v>
      </c>
      <c r="D29" s="1003">
        <v>1983</v>
      </c>
      <c r="E29" s="1033" t="s">
        <v>624</v>
      </c>
      <c r="F29" s="1033">
        <v>3905</v>
      </c>
      <c r="G29" s="1033" t="s">
        <v>888</v>
      </c>
      <c r="H29" s="992">
        <v>1</v>
      </c>
      <c r="I29" s="992"/>
      <c r="J29" s="992"/>
      <c r="K29" s="992"/>
      <c r="L29" s="1019" t="s">
        <v>851</v>
      </c>
      <c r="M29" s="1006" t="s">
        <v>1292</v>
      </c>
      <c r="N29" s="1019" t="s">
        <v>725</v>
      </c>
      <c r="O29" s="1016" t="s">
        <v>1027</v>
      </c>
      <c r="P29" s="291"/>
      <c r="Q29" s="297">
        <v>2024</v>
      </c>
      <c r="R29" s="307">
        <v>1</v>
      </c>
      <c r="S29" s="477">
        <v>1</v>
      </c>
      <c r="T29" s="299">
        <f t="shared" si="0"/>
        <v>1</v>
      </c>
      <c r="U29" s="228"/>
    </row>
    <row r="30" spans="1:21" ht="47.25" customHeight="1" x14ac:dyDescent="0.25">
      <c r="A30" s="1059"/>
      <c r="B30" s="1065"/>
      <c r="C30" s="1044"/>
      <c r="D30" s="1004"/>
      <c r="E30" s="1034"/>
      <c r="F30" s="1034"/>
      <c r="G30" s="1034"/>
      <c r="H30" s="993"/>
      <c r="I30" s="993"/>
      <c r="J30" s="993"/>
      <c r="K30" s="993"/>
      <c r="L30" s="1020"/>
      <c r="M30" s="1007"/>
      <c r="N30" s="1020"/>
      <c r="O30" s="1017"/>
      <c r="P30" s="282"/>
      <c r="Q30" s="571">
        <v>2025</v>
      </c>
      <c r="R30" s="589">
        <v>1</v>
      </c>
      <c r="S30" s="590">
        <v>1</v>
      </c>
      <c r="T30" s="566">
        <f t="shared" si="0"/>
        <v>1</v>
      </c>
      <c r="U30" s="228"/>
    </row>
    <row r="31" spans="1:21" ht="51" customHeight="1" x14ac:dyDescent="0.25">
      <c r="A31" s="1059"/>
      <c r="B31" s="1065"/>
      <c r="C31" s="1044"/>
      <c r="D31" s="1004"/>
      <c r="E31" s="1034"/>
      <c r="F31" s="1034"/>
      <c r="G31" s="1034"/>
      <c r="H31" s="993"/>
      <c r="I31" s="993"/>
      <c r="J31" s="993"/>
      <c r="K31" s="993"/>
      <c r="L31" s="1020"/>
      <c r="M31" s="1007"/>
      <c r="N31" s="1020"/>
      <c r="O31" s="1017"/>
      <c r="P31" s="282"/>
      <c r="Q31" s="570">
        <v>2026</v>
      </c>
      <c r="R31" s="591">
        <v>1</v>
      </c>
      <c r="S31" s="592">
        <f>+H29</f>
        <v>1</v>
      </c>
      <c r="T31" s="593">
        <f t="shared" si="0"/>
        <v>1</v>
      </c>
      <c r="U31" s="228"/>
    </row>
    <row r="32" spans="1:21" ht="50.25" customHeight="1" x14ac:dyDescent="0.25">
      <c r="A32" s="1060">
        <v>5</v>
      </c>
      <c r="B32" s="1062" t="str">
        <f>+'3. Actividades Proyecto'!X13</f>
        <v>Realizar seguimiento al 100% de los PMT de Troncales y de Metro de acuerdo con los parametros establecidos</v>
      </c>
      <c r="C32" s="1044"/>
      <c r="D32" s="1004"/>
      <c r="E32" s="1034"/>
      <c r="F32" s="1034"/>
      <c r="G32" s="1034"/>
      <c r="H32" s="993"/>
      <c r="I32" s="993"/>
      <c r="J32" s="993"/>
      <c r="K32" s="993"/>
      <c r="L32" s="1020"/>
      <c r="M32" s="1007"/>
      <c r="N32" s="1020"/>
      <c r="O32" s="1017"/>
      <c r="P32" s="282"/>
      <c r="Q32" s="280">
        <v>2027</v>
      </c>
      <c r="R32" s="284">
        <v>1</v>
      </c>
      <c r="S32" s="478">
        <v>0</v>
      </c>
      <c r="T32" s="286">
        <f t="shared" si="0"/>
        <v>0</v>
      </c>
      <c r="U32" s="228"/>
    </row>
    <row r="33" spans="1:22" ht="43.5" customHeight="1" x14ac:dyDescent="0.25">
      <c r="A33" s="1061"/>
      <c r="B33" s="1063"/>
      <c r="C33" s="1045"/>
      <c r="D33" s="1005"/>
      <c r="E33" s="1035"/>
      <c r="F33" s="1035"/>
      <c r="G33" s="1035"/>
      <c r="H33" s="994"/>
      <c r="I33" s="994"/>
      <c r="J33" s="994"/>
      <c r="K33" s="994"/>
      <c r="L33" s="1021"/>
      <c r="M33" s="1008"/>
      <c r="N33" s="1021"/>
      <c r="O33" s="1018"/>
      <c r="P33" s="292"/>
      <c r="Q33" s="309" t="s">
        <v>91</v>
      </c>
      <c r="R33" s="310">
        <f>SUM(R29:R32)/4</f>
        <v>1</v>
      </c>
      <c r="S33" s="310">
        <f>+(S29+S31+(100%*25%)+S32)/4</f>
        <v>0.5625</v>
      </c>
      <c r="T33" s="311">
        <f t="shared" si="0"/>
        <v>0.5625</v>
      </c>
      <c r="U33" s="228"/>
    </row>
    <row r="34" spans="1:22" customFormat="1" ht="66" customHeight="1" x14ac:dyDescent="0.25">
      <c r="A34" s="1046" t="s">
        <v>1021</v>
      </c>
      <c r="B34" s="1049" t="s">
        <v>1024</v>
      </c>
      <c r="C34" s="1052" t="s">
        <v>1018</v>
      </c>
      <c r="D34" s="1052" t="s">
        <v>725</v>
      </c>
      <c r="E34" s="1057" t="s">
        <v>1019</v>
      </c>
      <c r="F34" s="1052">
        <v>15</v>
      </c>
      <c r="G34" s="1082" t="s">
        <v>1020</v>
      </c>
      <c r="H34" s="1066" t="s">
        <v>725</v>
      </c>
      <c r="I34" s="1066" t="s">
        <v>725</v>
      </c>
      <c r="J34" s="1066" t="s">
        <v>725</v>
      </c>
      <c r="K34" s="1066" t="s">
        <v>725</v>
      </c>
      <c r="L34" s="1019" t="s">
        <v>1022</v>
      </c>
      <c r="M34" s="1016" t="s">
        <v>1288</v>
      </c>
      <c r="N34" s="1076" t="s">
        <v>725</v>
      </c>
      <c r="O34" s="1079" t="s">
        <v>1032</v>
      </c>
      <c r="P34" s="577"/>
      <c r="Q34" s="578">
        <v>2024</v>
      </c>
      <c r="R34" s="626">
        <v>0</v>
      </c>
      <c r="S34" s="626">
        <v>0</v>
      </c>
      <c r="T34" s="627">
        <v>0</v>
      </c>
      <c r="U34" s="40"/>
      <c r="V34" s="40"/>
    </row>
    <row r="35" spans="1:22" customFormat="1" ht="60" customHeight="1" x14ac:dyDescent="0.25">
      <c r="A35" s="1047"/>
      <c r="B35" s="1050"/>
      <c r="C35" s="1053"/>
      <c r="D35" s="1055"/>
      <c r="E35" s="1055"/>
      <c r="F35" s="1055"/>
      <c r="G35" s="1083"/>
      <c r="H35" s="1067"/>
      <c r="I35" s="1067"/>
      <c r="J35" s="1067"/>
      <c r="K35" s="1067"/>
      <c r="L35" s="1020"/>
      <c r="M35" s="1017"/>
      <c r="N35" s="1077"/>
      <c r="O35" s="1080"/>
      <c r="P35" s="579"/>
      <c r="Q35" s="580">
        <v>2025</v>
      </c>
      <c r="R35" s="628">
        <v>0</v>
      </c>
      <c r="S35" s="628">
        <v>0</v>
      </c>
      <c r="T35" s="628">
        <v>0</v>
      </c>
      <c r="U35" s="40"/>
      <c r="V35" s="40"/>
    </row>
    <row r="36" spans="1:22" customFormat="1" ht="67.5" customHeight="1" x14ac:dyDescent="0.25">
      <c r="A36" s="1047"/>
      <c r="B36" s="1050"/>
      <c r="C36" s="1053"/>
      <c r="D36" s="1055"/>
      <c r="E36" s="1055"/>
      <c r="F36" s="1055"/>
      <c r="G36" s="1083"/>
      <c r="H36" s="1067"/>
      <c r="I36" s="1067"/>
      <c r="J36" s="1067"/>
      <c r="K36" s="1067"/>
      <c r="L36" s="1020"/>
      <c r="M36" s="1017"/>
      <c r="N36" s="1077"/>
      <c r="O36" s="1080"/>
      <c r="P36" s="579"/>
      <c r="Q36" s="587">
        <v>2026</v>
      </c>
      <c r="R36" s="308">
        <v>0</v>
      </c>
      <c r="S36" s="308">
        <v>0</v>
      </c>
      <c r="T36" s="300">
        <v>0</v>
      </c>
      <c r="U36" s="40"/>
      <c r="V36" s="40"/>
    </row>
    <row r="37" spans="1:22" customFormat="1" ht="39.75" customHeight="1" x14ac:dyDescent="0.25">
      <c r="A37" s="1047"/>
      <c r="B37" s="1050"/>
      <c r="C37" s="1053"/>
      <c r="D37" s="1055"/>
      <c r="E37" s="1055"/>
      <c r="F37" s="1055"/>
      <c r="G37" s="1083"/>
      <c r="H37" s="1067"/>
      <c r="I37" s="1067"/>
      <c r="J37" s="1067"/>
      <c r="K37" s="1067"/>
      <c r="L37" s="1020"/>
      <c r="M37" s="1017"/>
      <c r="N37" s="1077"/>
      <c r="O37" s="1080"/>
      <c r="P37" s="579"/>
      <c r="Q37" s="580">
        <v>2027</v>
      </c>
      <c r="R37" s="584">
        <v>0</v>
      </c>
      <c r="S37" s="584">
        <v>0</v>
      </c>
      <c r="T37" s="585">
        <v>0</v>
      </c>
      <c r="U37" s="40"/>
      <c r="V37" s="40"/>
    </row>
    <row r="38" spans="1:22" customFormat="1" ht="62.25" customHeight="1" x14ac:dyDescent="0.25">
      <c r="A38" s="1048"/>
      <c r="B38" s="1051"/>
      <c r="C38" s="1054"/>
      <c r="D38" s="1056"/>
      <c r="E38" s="1056"/>
      <c r="F38" s="1056"/>
      <c r="G38" s="1084"/>
      <c r="H38" s="1068"/>
      <c r="I38" s="1068"/>
      <c r="J38" s="1068"/>
      <c r="K38" s="1068"/>
      <c r="L38" s="1021"/>
      <c r="M38" s="1018"/>
      <c r="N38" s="1078"/>
      <c r="O38" s="1081"/>
      <c r="P38" s="581"/>
      <c r="Q38" s="582" t="s">
        <v>91</v>
      </c>
      <c r="R38" s="583">
        <f>SUM(R34:R37)</f>
        <v>0</v>
      </c>
      <c r="S38" s="583">
        <f t="shared" ref="S38:T38" si="7">SUM(S34:S37)</f>
        <v>0</v>
      </c>
      <c r="T38" s="583">
        <f t="shared" si="7"/>
        <v>0</v>
      </c>
      <c r="U38" s="40"/>
      <c r="V38" s="40"/>
    </row>
    <row r="39" spans="1:22" ht="27.75" customHeight="1" x14ac:dyDescent="0.25">
      <c r="B39" s="489" t="s">
        <v>92</v>
      </c>
      <c r="C39" s="489"/>
      <c r="D39" s="228"/>
      <c r="E39" s="228"/>
      <c r="F39" s="228"/>
      <c r="G39" s="228"/>
      <c r="H39" s="488"/>
      <c r="I39" s="488"/>
      <c r="J39" s="488"/>
      <c r="K39" s="488"/>
      <c r="L39" s="489"/>
      <c r="M39" s="492"/>
      <c r="N39" s="492"/>
      <c r="O39" s="492"/>
      <c r="P39" s="228"/>
      <c r="Q39" s="228"/>
      <c r="R39" s="228"/>
      <c r="S39" s="228"/>
      <c r="T39" s="228"/>
      <c r="U39" s="228"/>
    </row>
    <row r="40" spans="1:22" ht="16.5" customHeight="1" x14ac:dyDescent="0.25">
      <c r="B40" s="228" t="s">
        <v>997</v>
      </c>
      <c r="C40" s="228"/>
      <c r="D40" s="228"/>
      <c r="E40" s="228"/>
      <c r="F40" s="228"/>
      <c r="G40" s="228"/>
      <c r="H40" s="488"/>
      <c r="I40" s="488"/>
      <c r="J40" s="488"/>
      <c r="K40" s="488"/>
      <c r="L40" s="489"/>
      <c r="M40" s="492"/>
      <c r="N40" s="492"/>
      <c r="O40" s="492"/>
      <c r="P40" s="228"/>
      <c r="Q40" s="228"/>
      <c r="R40" s="228"/>
      <c r="S40" s="228"/>
      <c r="T40" s="228"/>
      <c r="U40" s="228"/>
    </row>
    <row r="41" spans="1:22" ht="16.5" customHeight="1" x14ac:dyDescent="0.25">
      <c r="B41" s="228" t="s">
        <v>998</v>
      </c>
      <c r="C41" s="228"/>
      <c r="D41" s="228"/>
      <c r="E41" s="228"/>
      <c r="F41" s="228"/>
      <c r="G41" s="228"/>
      <c r="H41" s="488"/>
      <c r="I41" s="488"/>
      <c r="J41" s="488"/>
      <c r="K41" s="488"/>
      <c r="L41" s="489"/>
      <c r="M41" s="492"/>
      <c r="N41" s="492"/>
      <c r="O41" s="492"/>
      <c r="P41" s="228"/>
      <c r="Q41" s="228"/>
      <c r="R41" s="228"/>
      <c r="S41" s="228"/>
      <c r="T41" s="228"/>
      <c r="U41" s="228"/>
    </row>
    <row r="42" spans="1:22" ht="16.5" customHeight="1" x14ac:dyDescent="0.25">
      <c r="B42" s="228" t="s">
        <v>999</v>
      </c>
      <c r="C42" s="228"/>
      <c r="D42" s="228"/>
      <c r="E42" s="228"/>
      <c r="F42" s="228"/>
      <c r="G42" s="228"/>
      <c r="H42" s="488"/>
      <c r="I42" s="488"/>
      <c r="J42" s="488"/>
      <c r="K42" s="488"/>
      <c r="L42" s="489"/>
      <c r="M42" s="492"/>
      <c r="N42" s="492"/>
      <c r="O42" s="492"/>
      <c r="P42" s="228"/>
      <c r="Q42" s="228"/>
      <c r="R42" s="228"/>
      <c r="S42" s="228"/>
      <c r="T42" s="228"/>
      <c r="U42" s="228"/>
    </row>
    <row r="43" spans="1:22" ht="16.5" customHeight="1" x14ac:dyDescent="0.25">
      <c r="B43" s="228"/>
      <c r="C43" s="228"/>
      <c r="D43" s="228"/>
      <c r="E43" s="228"/>
      <c r="F43" s="228"/>
      <c r="G43" s="228"/>
      <c r="H43" s="488"/>
      <c r="I43" s="488"/>
      <c r="J43" s="488"/>
      <c r="K43" s="488"/>
      <c r="L43" s="489"/>
      <c r="M43" s="492"/>
      <c r="N43" s="492"/>
      <c r="O43" s="492"/>
      <c r="P43" s="228"/>
      <c r="Q43" s="228"/>
      <c r="R43" s="228"/>
      <c r="S43" s="228"/>
      <c r="T43" s="228"/>
      <c r="U43" s="228"/>
    </row>
    <row r="44" spans="1:22" ht="12.75" customHeight="1" x14ac:dyDescent="0.25">
      <c r="B44" s="489" t="s">
        <v>93</v>
      </c>
      <c r="C44" s="489"/>
      <c r="D44" s="228"/>
      <c r="E44" s="228"/>
      <c r="F44" s="228"/>
      <c r="G44" s="228"/>
      <c r="H44" s="488"/>
      <c r="I44" s="488"/>
      <c r="J44" s="488"/>
      <c r="K44" s="488"/>
      <c r="L44" s="489"/>
      <c r="M44" s="492"/>
      <c r="N44" s="492"/>
      <c r="O44" s="492"/>
      <c r="P44" s="228"/>
      <c r="Q44" s="228"/>
      <c r="R44" s="228"/>
      <c r="S44" s="228"/>
      <c r="T44" s="228"/>
      <c r="U44" s="228"/>
    </row>
    <row r="45" spans="1:22" ht="12.75" customHeight="1" x14ac:dyDescent="0.25">
      <c r="B45" s="228" t="s">
        <v>94</v>
      </c>
      <c r="C45" s="228"/>
      <c r="D45" s="228"/>
      <c r="E45" s="228"/>
      <c r="F45" s="228"/>
      <c r="G45" s="228"/>
      <c r="H45" s="488"/>
      <c r="I45" s="488"/>
      <c r="J45" s="488"/>
      <c r="K45" s="488"/>
      <c r="L45" s="489"/>
      <c r="M45" s="492"/>
      <c r="N45" s="492"/>
      <c r="O45" s="492"/>
      <c r="P45" s="228"/>
      <c r="Q45" s="228"/>
      <c r="R45" s="228"/>
      <c r="S45" s="228"/>
      <c r="T45" s="228"/>
      <c r="U45" s="228"/>
    </row>
    <row r="46" spans="1:22" ht="12.75" customHeight="1" x14ac:dyDescent="0.25">
      <c r="B46" s="228" t="s">
        <v>1000</v>
      </c>
      <c r="C46" s="228"/>
      <c r="D46" s="228"/>
      <c r="E46" s="228"/>
      <c r="F46" s="228"/>
      <c r="G46" s="228"/>
      <c r="H46" s="488"/>
      <c r="I46" s="488"/>
      <c r="J46" s="488"/>
      <c r="K46" s="488"/>
      <c r="L46" s="489"/>
      <c r="M46" s="492"/>
      <c r="N46" s="492"/>
      <c r="O46" s="492"/>
      <c r="P46" s="228"/>
      <c r="Q46" s="228"/>
      <c r="R46" s="228"/>
      <c r="S46" s="228"/>
      <c r="T46" s="228"/>
      <c r="U46" s="228"/>
    </row>
    <row r="47" spans="1:22" ht="12.75" customHeight="1" x14ac:dyDescent="0.25">
      <c r="B47" s="228" t="s">
        <v>1001</v>
      </c>
      <c r="C47" s="228"/>
      <c r="D47" s="228"/>
      <c r="E47" s="228"/>
      <c r="F47" s="228"/>
      <c r="G47" s="228"/>
      <c r="H47" s="488"/>
      <c r="I47" s="488"/>
      <c r="J47" s="488"/>
      <c r="K47" s="488"/>
      <c r="L47" s="489"/>
      <c r="M47" s="492"/>
      <c r="N47" s="492"/>
      <c r="O47" s="492"/>
      <c r="P47" s="228"/>
      <c r="Q47" s="228"/>
      <c r="R47" s="228"/>
      <c r="S47" s="228"/>
      <c r="T47" s="228"/>
      <c r="U47" s="228"/>
    </row>
    <row r="48" spans="1:22" ht="12.75" customHeight="1" x14ac:dyDescent="0.25">
      <c r="B48" s="228" t="s">
        <v>1002</v>
      </c>
      <c r="C48" s="228"/>
      <c r="D48" s="228"/>
      <c r="E48" s="228"/>
      <c r="F48" s="228"/>
      <c r="G48" s="228"/>
      <c r="H48" s="488"/>
      <c r="I48" s="488"/>
      <c r="J48" s="488"/>
      <c r="K48" s="488"/>
      <c r="L48" s="489"/>
      <c r="M48" s="492"/>
      <c r="N48" s="492"/>
      <c r="O48" s="492"/>
      <c r="P48" s="228"/>
      <c r="Q48" s="228"/>
      <c r="R48" s="228"/>
      <c r="S48" s="228"/>
      <c r="T48" s="228"/>
      <c r="U48" s="228"/>
    </row>
    <row r="49" spans="2:21" ht="12.75" customHeight="1" x14ac:dyDescent="0.25">
      <c r="B49" s="228"/>
      <c r="C49" s="228"/>
      <c r="D49" s="228"/>
      <c r="E49" s="228"/>
      <c r="F49" s="228"/>
      <c r="G49" s="228"/>
      <c r="H49" s="488"/>
      <c r="I49" s="488"/>
      <c r="J49" s="488"/>
      <c r="K49" s="488"/>
      <c r="L49" s="489"/>
      <c r="M49" s="492"/>
      <c r="N49" s="492"/>
      <c r="O49" s="492"/>
      <c r="P49" s="228"/>
      <c r="Q49" s="228"/>
      <c r="R49" s="228"/>
      <c r="S49" s="228"/>
      <c r="T49" s="228"/>
      <c r="U49" s="228"/>
    </row>
    <row r="50" spans="2:21" ht="12.75" customHeight="1" x14ac:dyDescent="0.25">
      <c r="B50" s="489" t="s">
        <v>95</v>
      </c>
      <c r="C50" s="489"/>
      <c r="D50" s="228"/>
      <c r="E50" s="228"/>
      <c r="F50" s="228"/>
      <c r="G50" s="228"/>
      <c r="H50" s="488"/>
      <c r="I50" s="488"/>
      <c r="J50" s="488"/>
      <c r="K50" s="488"/>
      <c r="L50" s="489"/>
      <c r="M50" s="492"/>
      <c r="N50" s="492"/>
      <c r="O50" s="492"/>
      <c r="P50" s="228"/>
      <c r="Q50" s="228"/>
      <c r="R50" s="228"/>
      <c r="S50" s="228"/>
      <c r="T50" s="228"/>
      <c r="U50" s="228"/>
    </row>
    <row r="51" spans="2:21" ht="12.75" customHeight="1" x14ac:dyDescent="0.25">
      <c r="B51" s="228" t="s">
        <v>96</v>
      </c>
      <c r="C51" s="228"/>
      <c r="D51" s="228"/>
      <c r="E51" s="228"/>
      <c r="F51" s="228"/>
      <c r="G51" s="228"/>
      <c r="H51" s="488"/>
      <c r="I51" s="488"/>
      <c r="J51" s="488"/>
      <c r="K51" s="488"/>
      <c r="L51" s="489"/>
      <c r="M51" s="492"/>
      <c r="N51" s="492"/>
      <c r="O51" s="492"/>
      <c r="P51" s="228"/>
      <c r="Q51" s="228"/>
      <c r="R51" s="228"/>
      <c r="S51" s="228"/>
      <c r="T51" s="228"/>
      <c r="U51" s="228"/>
    </row>
    <row r="52" spans="2:21" ht="12.75" customHeight="1" x14ac:dyDescent="0.25">
      <c r="B52" s="228" t="s">
        <v>1003</v>
      </c>
      <c r="C52" s="228"/>
      <c r="D52" s="228"/>
      <c r="E52" s="228"/>
      <c r="F52" s="228"/>
      <c r="G52" s="228"/>
      <c r="H52" s="488"/>
      <c r="I52" s="488"/>
      <c r="J52" s="488"/>
      <c r="K52" s="488"/>
      <c r="L52" s="489"/>
      <c r="M52" s="492"/>
      <c r="N52" s="492"/>
      <c r="O52" s="492"/>
      <c r="P52" s="228"/>
      <c r="Q52" s="228"/>
      <c r="R52" s="228"/>
      <c r="S52" s="228"/>
      <c r="T52" s="228"/>
      <c r="U52" s="228"/>
    </row>
    <row r="53" spans="2:21" ht="12.75" customHeight="1" x14ac:dyDescent="0.25">
      <c r="B53" s="228" t="s">
        <v>1004</v>
      </c>
      <c r="C53" s="228"/>
      <c r="D53" s="228"/>
      <c r="E53" s="228"/>
      <c r="F53" s="228"/>
      <c r="G53" s="228"/>
      <c r="H53" s="488"/>
      <c r="I53" s="488"/>
      <c r="J53" s="488"/>
      <c r="K53" s="488"/>
      <c r="L53" s="489"/>
      <c r="M53" s="492"/>
      <c r="N53" s="492"/>
      <c r="O53" s="492"/>
      <c r="P53" s="228"/>
      <c r="Q53" s="228"/>
      <c r="R53" s="228"/>
      <c r="S53" s="228"/>
      <c r="T53" s="228"/>
      <c r="U53" s="228"/>
    </row>
    <row r="54" spans="2:21" ht="12.75" customHeight="1" x14ac:dyDescent="0.25">
      <c r="B54" s="228" t="s">
        <v>1005</v>
      </c>
      <c r="C54" s="228"/>
      <c r="D54" s="228"/>
      <c r="E54" s="228"/>
      <c r="F54" s="228"/>
      <c r="G54" s="228"/>
      <c r="H54" s="488"/>
      <c r="I54" s="488"/>
      <c r="J54" s="488"/>
      <c r="K54" s="488"/>
      <c r="L54" s="489"/>
      <c r="M54" s="492"/>
      <c r="N54" s="492"/>
      <c r="O54" s="492"/>
      <c r="P54" s="228"/>
      <c r="Q54" s="228"/>
      <c r="R54" s="228"/>
      <c r="S54" s="228"/>
      <c r="T54" s="228"/>
      <c r="U54" s="228"/>
    </row>
    <row r="55" spans="2:21" ht="12.75" customHeight="1" x14ac:dyDescent="0.25">
      <c r="B55" s="228"/>
      <c r="C55" s="228"/>
      <c r="D55" s="228"/>
      <c r="E55" s="228"/>
      <c r="F55" s="228"/>
      <c r="G55" s="228"/>
      <c r="H55" s="488"/>
      <c r="I55" s="488"/>
      <c r="J55" s="488"/>
      <c r="K55" s="488"/>
      <c r="L55" s="489"/>
      <c r="M55" s="492"/>
      <c r="N55" s="492"/>
      <c r="O55" s="492"/>
      <c r="P55" s="228"/>
      <c r="Q55" s="228"/>
      <c r="R55" s="228"/>
      <c r="S55" s="228"/>
      <c r="T55" s="228"/>
      <c r="U55" s="228"/>
    </row>
    <row r="56" spans="2:21" ht="12.75" customHeight="1" x14ac:dyDescent="0.25">
      <c r="B56" s="489" t="s">
        <v>97</v>
      </c>
      <c r="C56" s="489"/>
      <c r="D56" s="228"/>
      <c r="E56" s="228"/>
      <c r="F56" s="228"/>
      <c r="G56" s="228"/>
      <c r="H56" s="488"/>
      <c r="I56" s="488"/>
      <c r="J56" s="488"/>
      <c r="K56" s="488"/>
      <c r="L56" s="489"/>
      <c r="M56" s="492"/>
      <c r="N56" s="492"/>
      <c r="O56" s="492"/>
      <c r="P56" s="228"/>
      <c r="Q56" s="228"/>
      <c r="R56" s="228"/>
      <c r="S56" s="228"/>
      <c r="T56" s="228"/>
      <c r="U56" s="228"/>
    </row>
    <row r="57" spans="2:21" ht="12.75" customHeight="1" x14ac:dyDescent="0.25">
      <c r="B57" s="228" t="s">
        <v>96</v>
      </c>
      <c r="C57" s="228"/>
      <c r="D57" s="228"/>
      <c r="E57" s="228"/>
      <c r="F57" s="228"/>
      <c r="G57" s="228"/>
      <c r="H57" s="488"/>
      <c r="I57" s="488"/>
      <c r="J57" s="488"/>
      <c r="K57" s="488"/>
      <c r="L57" s="489"/>
      <c r="M57" s="492"/>
      <c r="N57" s="492"/>
      <c r="O57" s="492"/>
      <c r="P57" s="228"/>
      <c r="Q57" s="228"/>
      <c r="R57" s="228"/>
      <c r="S57" s="228"/>
      <c r="T57" s="228"/>
      <c r="U57" s="228"/>
    </row>
    <row r="58" spans="2:21" ht="12.75" customHeight="1" x14ac:dyDescent="0.25">
      <c r="B58" s="228" t="s">
        <v>98</v>
      </c>
      <c r="C58" s="228"/>
      <c r="D58" s="228"/>
      <c r="E58" s="228"/>
      <c r="F58" s="228"/>
      <c r="G58" s="228"/>
      <c r="H58" s="488"/>
      <c r="I58" s="488"/>
      <c r="J58" s="488"/>
      <c r="K58" s="488"/>
      <c r="L58" s="489"/>
      <c r="M58" s="492"/>
      <c r="N58" s="492"/>
      <c r="O58" s="492"/>
      <c r="P58" s="228"/>
      <c r="Q58" s="228"/>
      <c r="R58" s="228"/>
      <c r="S58" s="228"/>
      <c r="T58" s="228"/>
      <c r="U58" s="228"/>
    </row>
    <row r="59" spans="2:21" ht="12.75" customHeight="1" x14ac:dyDescent="0.25">
      <c r="B59" s="228" t="s">
        <v>99</v>
      </c>
      <c r="C59" s="228"/>
      <c r="D59" s="228"/>
      <c r="E59" s="228"/>
      <c r="F59" s="228"/>
      <c r="G59" s="228"/>
      <c r="H59" s="488"/>
      <c r="I59" s="488"/>
      <c r="J59" s="488"/>
      <c r="K59" s="488"/>
      <c r="L59" s="489"/>
      <c r="M59" s="492"/>
      <c r="N59" s="492"/>
      <c r="O59" s="492"/>
      <c r="P59" s="228"/>
      <c r="Q59" s="228"/>
      <c r="R59" s="228"/>
      <c r="S59" s="228"/>
      <c r="T59" s="228"/>
      <c r="U59" s="228"/>
    </row>
    <row r="60" spans="2:21" ht="12.75" customHeight="1" x14ac:dyDescent="0.25">
      <c r="B60" s="228" t="s">
        <v>1006</v>
      </c>
      <c r="C60" s="228"/>
      <c r="D60" s="228"/>
      <c r="E60" s="228"/>
      <c r="F60" s="228"/>
      <c r="G60" s="228"/>
      <c r="H60" s="488"/>
      <c r="I60" s="488"/>
      <c r="J60" s="488"/>
      <c r="K60" s="488"/>
      <c r="L60" s="489"/>
      <c r="M60" s="492"/>
      <c r="N60" s="492"/>
      <c r="O60" s="492"/>
      <c r="P60" s="228"/>
      <c r="Q60" s="228"/>
      <c r="R60" s="228"/>
      <c r="S60" s="228"/>
      <c r="T60" s="228"/>
      <c r="U60" s="228"/>
    </row>
    <row r="61" spans="2:21" ht="12.75" customHeight="1" x14ac:dyDescent="0.25">
      <c r="B61" s="228" t="s">
        <v>100</v>
      </c>
      <c r="C61" s="228"/>
      <c r="D61" s="228"/>
      <c r="E61" s="228"/>
      <c r="F61" s="228"/>
      <c r="G61" s="228"/>
      <c r="H61" s="488"/>
      <c r="I61" s="488"/>
      <c r="J61" s="488"/>
      <c r="K61" s="488"/>
      <c r="L61" s="489"/>
      <c r="M61" s="492"/>
      <c r="N61" s="492"/>
      <c r="O61" s="492"/>
      <c r="P61" s="228"/>
      <c r="Q61" s="228"/>
      <c r="R61" s="228"/>
      <c r="S61" s="228"/>
      <c r="T61" s="228"/>
      <c r="U61" s="228"/>
    </row>
    <row r="62" spans="2:21" ht="12.75" customHeight="1" x14ac:dyDescent="0.25">
      <c r="B62" s="228" t="s">
        <v>101</v>
      </c>
      <c r="C62" s="228"/>
      <c r="D62" s="228"/>
      <c r="E62" s="228"/>
      <c r="F62" s="228"/>
      <c r="G62" s="228"/>
      <c r="H62" s="488"/>
      <c r="I62" s="488"/>
      <c r="J62" s="488"/>
      <c r="K62" s="488"/>
      <c r="L62" s="489"/>
      <c r="M62" s="492"/>
      <c r="N62" s="492"/>
      <c r="O62" s="492"/>
      <c r="P62" s="228"/>
      <c r="Q62" s="228"/>
      <c r="R62" s="228"/>
      <c r="S62" s="228"/>
      <c r="T62" s="228"/>
      <c r="U62" s="228"/>
    </row>
    <row r="63" spans="2:21" ht="12.75" customHeight="1" x14ac:dyDescent="0.25">
      <c r="B63" s="228" t="s">
        <v>102</v>
      </c>
      <c r="C63" s="228"/>
      <c r="D63" s="228"/>
      <c r="E63" s="228"/>
      <c r="F63" s="228"/>
      <c r="G63" s="228"/>
      <c r="H63" s="488"/>
      <c r="I63" s="488"/>
      <c r="J63" s="488"/>
      <c r="K63" s="488"/>
      <c r="L63" s="489"/>
      <c r="M63" s="492"/>
      <c r="N63" s="492"/>
      <c r="O63" s="492"/>
      <c r="P63" s="228"/>
      <c r="Q63" s="228"/>
      <c r="R63" s="228"/>
      <c r="S63" s="228"/>
      <c r="T63" s="228"/>
      <c r="U63" s="228"/>
    </row>
    <row r="64" spans="2:21" ht="12.75" customHeight="1" x14ac:dyDescent="0.25">
      <c r="B64" s="228" t="s">
        <v>1007</v>
      </c>
      <c r="C64" s="228"/>
      <c r="D64" s="228"/>
      <c r="E64" s="228"/>
      <c r="F64" s="228"/>
      <c r="G64" s="228"/>
      <c r="H64" s="488"/>
      <c r="I64" s="488"/>
      <c r="J64" s="488"/>
      <c r="K64" s="488"/>
      <c r="L64" s="489"/>
      <c r="M64" s="492"/>
      <c r="N64" s="492"/>
      <c r="O64" s="492"/>
      <c r="P64" s="228"/>
      <c r="Q64" s="228"/>
      <c r="R64" s="228"/>
      <c r="S64" s="228"/>
      <c r="T64" s="228"/>
      <c r="U64" s="228"/>
    </row>
    <row r="65" spans="2:21" ht="12.75" customHeight="1" x14ac:dyDescent="0.25">
      <c r="B65" s="228" t="s">
        <v>101</v>
      </c>
      <c r="C65" s="228"/>
      <c r="D65" s="228"/>
      <c r="E65" s="228"/>
      <c r="F65" s="228"/>
      <c r="G65" s="228"/>
      <c r="H65" s="488"/>
      <c r="I65" s="488"/>
      <c r="J65" s="488"/>
      <c r="K65" s="488"/>
      <c r="L65" s="489"/>
      <c r="M65" s="492"/>
      <c r="N65" s="492"/>
      <c r="O65" s="492"/>
      <c r="P65" s="228"/>
      <c r="Q65" s="228"/>
      <c r="R65" s="228"/>
      <c r="S65" s="228"/>
      <c r="T65" s="228"/>
      <c r="U65" s="228"/>
    </row>
    <row r="66" spans="2:21" ht="12.75" customHeight="1" x14ac:dyDescent="0.25">
      <c r="B66" s="228" t="s">
        <v>103</v>
      </c>
      <c r="C66" s="228"/>
      <c r="D66" s="228"/>
      <c r="E66" s="228"/>
      <c r="F66" s="228"/>
      <c r="G66" s="228"/>
      <c r="H66" s="488"/>
      <c r="I66" s="488"/>
      <c r="J66" s="488"/>
      <c r="K66" s="488"/>
      <c r="L66" s="489"/>
      <c r="M66" s="492"/>
      <c r="N66" s="492"/>
      <c r="O66" s="492"/>
      <c r="P66" s="228"/>
      <c r="Q66" s="228"/>
      <c r="R66" s="228"/>
      <c r="S66" s="228"/>
      <c r="T66" s="228"/>
      <c r="U66" s="228"/>
    </row>
    <row r="67" spans="2:21" ht="12.75" customHeight="1" x14ac:dyDescent="0.25">
      <c r="B67" s="228" t="s">
        <v>1008</v>
      </c>
      <c r="C67" s="228"/>
      <c r="D67" s="228"/>
      <c r="E67" s="228"/>
      <c r="F67" s="228"/>
      <c r="G67" s="228"/>
      <c r="H67" s="488"/>
      <c r="I67" s="488"/>
      <c r="J67" s="488"/>
      <c r="K67" s="488"/>
      <c r="L67" s="489"/>
      <c r="M67" s="492"/>
      <c r="N67" s="492"/>
      <c r="O67" s="492"/>
      <c r="P67" s="228"/>
      <c r="Q67" s="228"/>
      <c r="R67" s="228"/>
      <c r="S67" s="228"/>
      <c r="T67" s="228"/>
      <c r="U67" s="228"/>
    </row>
    <row r="68" spans="2:21" ht="12.75" customHeight="1" x14ac:dyDescent="0.25">
      <c r="B68" s="228"/>
      <c r="C68" s="228"/>
      <c r="D68" s="228"/>
      <c r="E68" s="228"/>
      <c r="F68" s="228"/>
      <c r="G68" s="228"/>
      <c r="H68" s="488"/>
      <c r="I68" s="488"/>
      <c r="J68" s="488"/>
      <c r="K68" s="488"/>
      <c r="L68" s="489"/>
      <c r="M68" s="492"/>
      <c r="N68" s="492"/>
      <c r="O68" s="492"/>
      <c r="P68" s="228"/>
      <c r="Q68" s="228"/>
      <c r="R68" s="228"/>
      <c r="S68" s="228"/>
      <c r="T68" s="228"/>
      <c r="U68" s="228"/>
    </row>
    <row r="69" spans="2:21" ht="12.75" customHeight="1" x14ac:dyDescent="0.25">
      <c r="B69" s="489" t="s">
        <v>104</v>
      </c>
      <c r="C69" s="489"/>
      <c r="D69" s="228"/>
      <c r="E69" s="228"/>
      <c r="F69" s="228"/>
      <c r="G69" s="228"/>
      <c r="H69" s="488"/>
      <c r="I69" s="488"/>
      <c r="J69" s="488"/>
      <c r="K69" s="488"/>
      <c r="L69" s="489"/>
      <c r="M69" s="492"/>
      <c r="N69" s="492"/>
      <c r="O69" s="492"/>
      <c r="P69" s="228"/>
      <c r="Q69" s="228"/>
      <c r="R69" s="228"/>
      <c r="S69" s="228"/>
      <c r="T69" s="228"/>
      <c r="U69" s="228"/>
    </row>
    <row r="70" spans="2:21" ht="12.75" customHeight="1" x14ac:dyDescent="0.25">
      <c r="B70" s="228" t="s">
        <v>96</v>
      </c>
      <c r="C70" s="228"/>
      <c r="D70" s="228"/>
      <c r="E70" s="228"/>
      <c r="F70" s="228"/>
      <c r="G70" s="228"/>
      <c r="H70" s="488"/>
      <c r="I70" s="488"/>
      <c r="J70" s="488"/>
      <c r="K70" s="488"/>
      <c r="L70" s="489"/>
      <c r="M70" s="492"/>
      <c r="N70" s="492"/>
      <c r="O70" s="492"/>
      <c r="P70" s="228"/>
      <c r="Q70" s="228"/>
      <c r="R70" s="228"/>
      <c r="S70" s="228"/>
      <c r="T70" s="228"/>
      <c r="U70" s="228"/>
    </row>
    <row r="71" spans="2:21" ht="12.75" customHeight="1" x14ac:dyDescent="0.25">
      <c r="B71" s="228" t="s">
        <v>105</v>
      </c>
      <c r="C71" s="228"/>
      <c r="D71" s="228"/>
      <c r="E71" s="228"/>
      <c r="F71" s="228"/>
      <c r="G71" s="228"/>
      <c r="H71" s="488"/>
      <c r="I71" s="488"/>
      <c r="J71" s="488"/>
      <c r="K71" s="488"/>
      <c r="L71" s="489"/>
      <c r="M71" s="492"/>
      <c r="N71" s="492"/>
      <c r="O71" s="492"/>
      <c r="P71" s="228"/>
      <c r="Q71" s="228"/>
      <c r="R71" s="228"/>
      <c r="S71" s="228"/>
      <c r="T71" s="228"/>
      <c r="U71" s="228"/>
    </row>
    <row r="72" spans="2:21" ht="12.75" customHeight="1" x14ac:dyDescent="0.25">
      <c r="B72" s="228" t="s">
        <v>106</v>
      </c>
      <c r="C72" s="228"/>
      <c r="D72" s="228"/>
      <c r="E72" s="228"/>
      <c r="F72" s="228"/>
      <c r="G72" s="228"/>
      <c r="H72" s="488"/>
      <c r="I72" s="488"/>
      <c r="J72" s="488"/>
      <c r="K72" s="488"/>
      <c r="L72" s="489"/>
      <c r="M72" s="492"/>
      <c r="N72" s="492"/>
      <c r="O72" s="492"/>
      <c r="P72" s="228"/>
      <c r="Q72" s="228"/>
      <c r="R72" s="228"/>
      <c r="S72" s="228"/>
      <c r="T72" s="228"/>
      <c r="U72" s="228"/>
    </row>
    <row r="73" spans="2:21" ht="12.75" customHeight="1" x14ac:dyDescent="0.25">
      <c r="B73" s="228" t="s">
        <v>107</v>
      </c>
      <c r="C73" s="228"/>
      <c r="D73" s="228"/>
      <c r="E73" s="228"/>
      <c r="F73" s="228"/>
      <c r="G73" s="228"/>
      <c r="H73" s="488"/>
      <c r="I73" s="488"/>
      <c r="J73" s="488"/>
      <c r="K73" s="488"/>
      <c r="L73" s="489"/>
      <c r="M73" s="492"/>
      <c r="N73" s="492"/>
      <c r="O73" s="492"/>
      <c r="P73" s="228"/>
      <c r="Q73" s="228"/>
      <c r="R73" s="228"/>
      <c r="S73" s="228"/>
      <c r="T73" s="228"/>
      <c r="U73" s="228"/>
    </row>
    <row r="74" spans="2:21" ht="12.75" customHeight="1" x14ac:dyDescent="0.25">
      <c r="B74" s="228"/>
      <c r="C74" s="228"/>
      <c r="D74" s="228"/>
      <c r="E74" s="228"/>
      <c r="F74" s="228"/>
      <c r="G74" s="228"/>
      <c r="H74" s="488"/>
      <c r="I74" s="488"/>
      <c r="J74" s="488"/>
      <c r="K74" s="488"/>
      <c r="L74" s="489"/>
      <c r="M74" s="492"/>
      <c r="N74" s="492"/>
      <c r="O74" s="492"/>
      <c r="P74" s="228"/>
      <c r="Q74" s="228"/>
      <c r="R74" s="228"/>
      <c r="S74" s="228"/>
      <c r="T74" s="228"/>
      <c r="U74" s="228"/>
    </row>
    <row r="75" spans="2:21" ht="12.75" customHeight="1" x14ac:dyDescent="0.25">
      <c r="B75" s="489" t="s">
        <v>108</v>
      </c>
      <c r="C75" s="489"/>
      <c r="D75" s="228"/>
      <c r="E75" s="228"/>
      <c r="F75" s="228"/>
      <c r="G75" s="228"/>
      <c r="H75" s="488"/>
      <c r="I75" s="488"/>
      <c r="J75" s="488"/>
      <c r="K75" s="488"/>
      <c r="L75" s="489"/>
      <c r="M75" s="492"/>
      <c r="N75" s="492"/>
      <c r="O75" s="492"/>
      <c r="P75" s="228"/>
      <c r="Q75" s="228"/>
      <c r="R75" s="228"/>
      <c r="S75" s="228"/>
      <c r="T75" s="228"/>
      <c r="U75" s="228"/>
    </row>
    <row r="76" spans="2:21" ht="12.75" customHeight="1" x14ac:dyDescent="0.25">
      <c r="B76" s="228" t="s">
        <v>96</v>
      </c>
      <c r="C76" s="228"/>
      <c r="D76" s="228"/>
      <c r="E76" s="228"/>
      <c r="F76" s="228"/>
      <c r="G76" s="228"/>
      <c r="H76" s="488"/>
      <c r="I76" s="488"/>
      <c r="J76" s="488"/>
      <c r="K76" s="488"/>
      <c r="L76" s="489"/>
      <c r="M76" s="492"/>
      <c r="N76" s="492"/>
      <c r="O76" s="492"/>
      <c r="P76" s="228"/>
      <c r="Q76" s="228"/>
      <c r="R76" s="228"/>
      <c r="S76" s="228"/>
      <c r="T76" s="228"/>
      <c r="U76" s="228"/>
    </row>
    <row r="77" spans="2:21" ht="12.75" customHeight="1" x14ac:dyDescent="0.25">
      <c r="B77" s="228" t="s">
        <v>109</v>
      </c>
      <c r="C77" s="228"/>
      <c r="D77" s="228"/>
      <c r="E77" s="228"/>
      <c r="F77" s="228"/>
      <c r="G77" s="228"/>
      <c r="H77" s="488"/>
      <c r="I77" s="488"/>
      <c r="J77" s="488"/>
      <c r="K77" s="488"/>
      <c r="L77" s="489"/>
      <c r="M77" s="492"/>
      <c r="N77" s="492"/>
      <c r="O77" s="492"/>
      <c r="P77" s="228"/>
      <c r="Q77" s="228"/>
      <c r="R77" s="228"/>
      <c r="S77" s="228"/>
      <c r="T77" s="228"/>
      <c r="U77" s="228"/>
    </row>
    <row r="78" spans="2:21" ht="12.75" customHeight="1" x14ac:dyDescent="0.25">
      <c r="B78" s="228" t="s">
        <v>99</v>
      </c>
      <c r="C78" s="228"/>
      <c r="D78" s="228"/>
      <c r="E78" s="228"/>
      <c r="F78" s="228"/>
      <c r="G78" s="228"/>
      <c r="H78" s="488"/>
      <c r="I78" s="488"/>
      <c r="J78" s="488"/>
      <c r="K78" s="488"/>
      <c r="L78" s="489"/>
      <c r="M78" s="492"/>
      <c r="N78" s="492"/>
      <c r="O78" s="492"/>
      <c r="P78" s="228"/>
      <c r="Q78" s="228"/>
      <c r="R78" s="228"/>
      <c r="S78" s="228"/>
      <c r="T78" s="228"/>
      <c r="U78" s="228"/>
    </row>
    <row r="79" spans="2:21" ht="12.75" customHeight="1" x14ac:dyDescent="0.25">
      <c r="B79" s="228" t="s">
        <v>1009</v>
      </c>
      <c r="C79" s="228"/>
      <c r="D79" s="228"/>
      <c r="E79" s="228"/>
      <c r="F79" s="228"/>
      <c r="G79" s="228"/>
      <c r="H79" s="488"/>
      <c r="I79" s="488"/>
      <c r="J79" s="488"/>
      <c r="K79" s="488"/>
      <c r="L79" s="489"/>
      <c r="M79" s="492"/>
      <c r="N79" s="492"/>
      <c r="O79" s="492"/>
      <c r="P79" s="228"/>
      <c r="Q79" s="228"/>
      <c r="R79" s="228"/>
      <c r="S79" s="228"/>
      <c r="T79" s="228"/>
      <c r="U79" s="228"/>
    </row>
    <row r="80" spans="2:21" ht="12.75" customHeight="1" x14ac:dyDescent="0.25">
      <c r="B80" s="228" t="s">
        <v>1010</v>
      </c>
      <c r="C80" s="228"/>
      <c r="D80" s="228"/>
      <c r="E80" s="228"/>
      <c r="F80" s="228"/>
      <c r="G80" s="228"/>
      <c r="H80" s="488"/>
      <c r="I80" s="488"/>
      <c r="J80" s="488"/>
      <c r="K80" s="488"/>
      <c r="L80" s="489"/>
      <c r="M80" s="492"/>
      <c r="N80" s="492"/>
      <c r="O80" s="492"/>
      <c r="P80" s="228"/>
      <c r="Q80" s="228"/>
      <c r="R80" s="228"/>
      <c r="S80" s="228"/>
      <c r="T80" s="228"/>
      <c r="U80" s="228"/>
    </row>
    <row r="81" spans="2:21" ht="12.75" customHeight="1" x14ac:dyDescent="0.25">
      <c r="B81" s="228" t="s">
        <v>101</v>
      </c>
      <c r="C81" s="228"/>
      <c r="D81" s="228"/>
      <c r="E81" s="228"/>
      <c r="F81" s="228"/>
      <c r="G81" s="228"/>
      <c r="H81" s="488"/>
      <c r="I81" s="488"/>
      <c r="J81" s="488"/>
      <c r="K81" s="488"/>
      <c r="L81" s="489"/>
      <c r="M81" s="492"/>
      <c r="N81" s="492"/>
      <c r="O81" s="492"/>
      <c r="P81" s="228"/>
      <c r="Q81" s="228"/>
      <c r="R81" s="228"/>
      <c r="S81" s="228"/>
      <c r="T81" s="228"/>
      <c r="U81" s="228"/>
    </row>
    <row r="82" spans="2:21" ht="12.75" customHeight="1" x14ac:dyDescent="0.25">
      <c r="B82" s="228" t="s">
        <v>110</v>
      </c>
      <c r="C82" s="228"/>
      <c r="D82" s="228"/>
      <c r="E82" s="228"/>
      <c r="F82" s="228"/>
      <c r="G82" s="228"/>
      <c r="H82" s="488"/>
      <c r="I82" s="488"/>
      <c r="J82" s="488"/>
      <c r="K82" s="488"/>
      <c r="L82" s="489"/>
      <c r="M82" s="492"/>
      <c r="N82" s="492"/>
      <c r="O82" s="492"/>
      <c r="P82" s="228"/>
      <c r="Q82" s="228"/>
      <c r="R82" s="228"/>
      <c r="S82" s="228"/>
      <c r="T82" s="228"/>
      <c r="U82" s="228"/>
    </row>
    <row r="83" spans="2:21" ht="12.75" customHeight="1" x14ac:dyDescent="0.25">
      <c r="B83" s="228" t="s">
        <v>1011</v>
      </c>
      <c r="C83" s="228"/>
      <c r="D83" s="228"/>
      <c r="E83" s="228"/>
      <c r="F83" s="228"/>
      <c r="G83" s="228"/>
      <c r="H83" s="488"/>
      <c r="I83" s="488"/>
      <c r="J83" s="488"/>
      <c r="K83" s="488"/>
      <c r="L83" s="489"/>
      <c r="M83" s="492"/>
      <c r="N83" s="492"/>
      <c r="O83" s="492"/>
      <c r="P83" s="228"/>
      <c r="Q83" s="228"/>
      <c r="R83" s="228"/>
      <c r="S83" s="228"/>
      <c r="T83" s="228"/>
      <c r="U83" s="228"/>
    </row>
    <row r="84" spans="2:21" ht="12.75" customHeight="1" x14ac:dyDescent="0.25">
      <c r="B84" s="228" t="s">
        <v>101</v>
      </c>
      <c r="C84" s="228"/>
      <c r="D84" s="228"/>
      <c r="E84" s="228"/>
      <c r="F84" s="228"/>
      <c r="G84" s="228"/>
      <c r="H84" s="488"/>
      <c r="I84" s="488"/>
      <c r="J84" s="488"/>
      <c r="K84" s="488"/>
      <c r="L84" s="489"/>
      <c r="M84" s="492"/>
      <c r="N84" s="492"/>
      <c r="O84" s="492"/>
      <c r="P84" s="228"/>
      <c r="Q84" s="228"/>
      <c r="R84" s="228"/>
      <c r="S84" s="228"/>
      <c r="T84" s="228"/>
      <c r="U84" s="228"/>
    </row>
    <row r="85" spans="2:21" ht="12.75" customHeight="1" x14ac:dyDescent="0.25">
      <c r="B85" s="228" t="s">
        <v>111</v>
      </c>
      <c r="C85" s="228"/>
      <c r="D85" s="228"/>
      <c r="E85" s="228"/>
      <c r="F85" s="228"/>
      <c r="G85" s="228"/>
      <c r="H85" s="488"/>
      <c r="I85" s="488"/>
      <c r="J85" s="488"/>
      <c r="K85" s="488"/>
      <c r="L85" s="489"/>
      <c r="M85" s="492"/>
      <c r="N85" s="492"/>
      <c r="O85" s="492"/>
      <c r="P85" s="228"/>
      <c r="Q85" s="228"/>
      <c r="R85" s="228"/>
      <c r="S85" s="228"/>
      <c r="T85" s="228"/>
      <c r="U85" s="228"/>
    </row>
    <row r="86" spans="2:21" ht="12.75" customHeight="1" x14ac:dyDescent="0.25">
      <c r="B86" s="228" t="s">
        <v>1012</v>
      </c>
      <c r="C86" s="228"/>
      <c r="D86" s="228"/>
      <c r="E86" s="228"/>
      <c r="F86" s="228"/>
      <c r="G86" s="228"/>
      <c r="H86" s="488"/>
      <c r="I86" s="488"/>
      <c r="J86" s="488"/>
      <c r="K86" s="488"/>
      <c r="L86" s="489"/>
      <c r="M86" s="492"/>
      <c r="N86" s="492"/>
      <c r="O86" s="492"/>
      <c r="P86" s="228"/>
      <c r="Q86" s="228"/>
      <c r="R86" s="228"/>
      <c r="S86" s="228"/>
      <c r="T86" s="228"/>
      <c r="U86" s="228"/>
    </row>
    <row r="87" spans="2:21" ht="12.75" customHeight="1" x14ac:dyDescent="0.25">
      <c r="B87" s="228"/>
      <c r="C87" s="228"/>
      <c r="D87" s="228"/>
      <c r="E87" s="228"/>
      <c r="F87" s="228"/>
      <c r="G87" s="228"/>
      <c r="H87" s="488"/>
      <c r="I87" s="488"/>
      <c r="J87" s="488"/>
      <c r="K87" s="488"/>
      <c r="L87" s="489"/>
      <c r="M87" s="492"/>
      <c r="N87" s="492"/>
      <c r="O87" s="492"/>
      <c r="P87" s="228"/>
      <c r="Q87" s="228"/>
      <c r="R87" s="228"/>
      <c r="S87" s="228"/>
      <c r="T87" s="228"/>
      <c r="U87" s="228"/>
    </row>
    <row r="88" spans="2:21" ht="12.75" customHeight="1" x14ac:dyDescent="0.25">
      <c r="B88" s="228"/>
      <c r="C88" s="228"/>
      <c r="D88" s="228"/>
      <c r="E88" s="228"/>
      <c r="F88" s="228"/>
      <c r="G88" s="228"/>
      <c r="H88" s="488"/>
      <c r="I88" s="488"/>
      <c r="J88" s="488"/>
      <c r="K88" s="488"/>
      <c r="L88" s="489"/>
      <c r="M88" s="492"/>
      <c r="N88" s="492"/>
      <c r="O88" s="492"/>
      <c r="P88" s="228"/>
      <c r="Q88" s="228"/>
      <c r="R88" s="228"/>
      <c r="S88" s="228"/>
      <c r="T88" s="228"/>
      <c r="U88" s="228"/>
    </row>
    <row r="89" spans="2:21" ht="12.75" customHeight="1" x14ac:dyDescent="0.25">
      <c r="B89" s="228"/>
      <c r="C89" s="228"/>
      <c r="D89" s="228"/>
      <c r="E89" s="228"/>
      <c r="F89" s="228"/>
      <c r="G89" s="228"/>
      <c r="H89" s="488"/>
      <c r="I89" s="488"/>
      <c r="J89" s="488"/>
      <c r="K89" s="488"/>
      <c r="L89" s="489"/>
      <c r="M89" s="492"/>
      <c r="N89" s="492"/>
      <c r="O89" s="492"/>
      <c r="P89" s="228"/>
      <c r="Q89" s="228"/>
      <c r="R89" s="228"/>
      <c r="S89" s="228"/>
      <c r="T89" s="228"/>
      <c r="U89" s="228"/>
    </row>
    <row r="90" spans="2:21" ht="12.75" customHeight="1" x14ac:dyDescent="0.25">
      <c r="B90" s="228"/>
      <c r="C90" s="228"/>
      <c r="D90" s="228"/>
      <c r="E90" s="228"/>
      <c r="F90" s="228"/>
      <c r="G90" s="228"/>
      <c r="H90" s="488"/>
      <c r="I90" s="488"/>
      <c r="J90" s="488"/>
      <c r="K90" s="488"/>
      <c r="L90" s="489"/>
      <c r="M90" s="492"/>
      <c r="N90" s="492"/>
      <c r="O90" s="492"/>
      <c r="P90" s="228"/>
      <c r="Q90" s="228"/>
      <c r="R90" s="228"/>
      <c r="S90" s="228"/>
      <c r="T90" s="228"/>
      <c r="U90" s="228"/>
    </row>
    <row r="91" spans="2:21" ht="12.75" customHeight="1" x14ac:dyDescent="0.25">
      <c r="B91" s="228"/>
      <c r="C91" s="228"/>
      <c r="D91" s="228"/>
      <c r="E91" s="228"/>
      <c r="F91" s="228"/>
      <c r="G91" s="228"/>
      <c r="H91" s="488"/>
      <c r="I91" s="488"/>
      <c r="J91" s="488"/>
      <c r="K91" s="488"/>
      <c r="L91" s="489"/>
      <c r="M91" s="492"/>
      <c r="N91" s="492"/>
      <c r="O91" s="492"/>
      <c r="P91" s="228"/>
      <c r="Q91" s="228"/>
      <c r="R91" s="228"/>
      <c r="S91" s="228"/>
      <c r="T91" s="228"/>
      <c r="U91" s="228"/>
    </row>
    <row r="92" spans="2:21" ht="12.75" customHeight="1" x14ac:dyDescent="0.25">
      <c r="B92" s="228"/>
      <c r="C92" s="228"/>
      <c r="D92" s="228"/>
      <c r="E92" s="228"/>
      <c r="F92" s="228"/>
      <c r="G92" s="228"/>
      <c r="H92" s="488"/>
      <c r="I92" s="488"/>
      <c r="J92" s="488"/>
      <c r="K92" s="488"/>
      <c r="L92" s="489"/>
      <c r="M92" s="492"/>
      <c r="N92" s="492"/>
      <c r="O92" s="492"/>
      <c r="P92" s="228"/>
      <c r="Q92" s="228"/>
      <c r="R92" s="228"/>
      <c r="S92" s="228"/>
      <c r="T92" s="228"/>
      <c r="U92" s="228"/>
    </row>
    <row r="93" spans="2:21" ht="12.75" customHeight="1" x14ac:dyDescent="0.25">
      <c r="B93" s="228"/>
      <c r="C93" s="228"/>
      <c r="D93" s="228"/>
      <c r="E93" s="228"/>
      <c r="F93" s="228"/>
      <c r="G93" s="228"/>
      <c r="H93" s="488"/>
      <c r="I93" s="488"/>
      <c r="J93" s="488"/>
      <c r="K93" s="488"/>
      <c r="L93" s="489"/>
      <c r="M93" s="492"/>
      <c r="N93" s="492"/>
      <c r="O93" s="492"/>
      <c r="P93" s="228"/>
      <c r="Q93" s="228"/>
      <c r="R93" s="228"/>
      <c r="S93" s="228"/>
      <c r="T93" s="228"/>
      <c r="U93" s="228"/>
    </row>
    <row r="94" spans="2:21" ht="12.75" customHeight="1" x14ac:dyDescent="0.25">
      <c r="B94" s="228"/>
      <c r="C94" s="228"/>
      <c r="D94" s="228"/>
      <c r="E94" s="228"/>
      <c r="F94" s="228"/>
      <c r="G94" s="228"/>
      <c r="H94" s="488"/>
      <c r="I94" s="488"/>
      <c r="J94" s="488"/>
      <c r="K94" s="488"/>
      <c r="L94" s="489"/>
      <c r="M94" s="492"/>
      <c r="N94" s="492"/>
      <c r="O94" s="492"/>
      <c r="P94" s="228"/>
      <c r="Q94" s="228"/>
      <c r="R94" s="228"/>
      <c r="S94" s="228"/>
      <c r="T94" s="228"/>
      <c r="U94" s="228"/>
    </row>
    <row r="95" spans="2:21" ht="12.75" customHeight="1" x14ac:dyDescent="0.25">
      <c r="B95" s="228"/>
      <c r="C95" s="228"/>
      <c r="D95" s="228"/>
      <c r="E95" s="228"/>
      <c r="F95" s="228"/>
      <c r="G95" s="228"/>
      <c r="H95" s="488"/>
      <c r="I95" s="488"/>
      <c r="J95" s="488"/>
      <c r="K95" s="488"/>
      <c r="L95" s="489"/>
      <c r="M95" s="492"/>
      <c r="N95" s="492"/>
      <c r="O95" s="492"/>
      <c r="P95" s="228"/>
      <c r="Q95" s="228"/>
      <c r="R95" s="228"/>
      <c r="S95" s="228"/>
      <c r="T95" s="228"/>
      <c r="U95" s="228"/>
    </row>
    <row r="96" spans="2:21" ht="12.75" customHeight="1" x14ac:dyDescent="0.25">
      <c r="B96" s="228"/>
      <c r="C96" s="228"/>
      <c r="D96" s="228"/>
      <c r="E96" s="228"/>
      <c r="F96" s="228"/>
      <c r="G96" s="228"/>
      <c r="H96" s="488"/>
      <c r="I96" s="488"/>
      <c r="J96" s="488"/>
      <c r="K96" s="488"/>
      <c r="L96" s="489"/>
      <c r="M96" s="492"/>
      <c r="N96" s="492"/>
      <c r="O96" s="492"/>
      <c r="P96" s="228"/>
      <c r="Q96" s="228"/>
      <c r="R96" s="228"/>
      <c r="S96" s="228"/>
      <c r="T96" s="228"/>
      <c r="U96" s="228"/>
    </row>
    <row r="97" spans="2:21" ht="12.75" customHeight="1" x14ac:dyDescent="0.25">
      <c r="B97" s="228"/>
      <c r="C97" s="228"/>
      <c r="D97" s="228"/>
      <c r="E97" s="228"/>
      <c r="F97" s="228"/>
      <c r="G97" s="228"/>
      <c r="H97" s="488"/>
      <c r="I97" s="488"/>
      <c r="J97" s="488"/>
      <c r="K97" s="488"/>
      <c r="L97" s="489"/>
      <c r="M97" s="492"/>
      <c r="N97" s="492"/>
      <c r="O97" s="492"/>
      <c r="P97" s="228"/>
      <c r="Q97" s="228"/>
      <c r="R97" s="228"/>
      <c r="S97" s="228"/>
      <c r="T97" s="228"/>
      <c r="U97" s="228"/>
    </row>
    <row r="98" spans="2:21" ht="12.75" customHeight="1" x14ac:dyDescent="0.25">
      <c r="B98" s="228"/>
      <c r="C98" s="228"/>
      <c r="D98" s="228"/>
      <c r="E98" s="228"/>
      <c r="F98" s="228"/>
      <c r="G98" s="228"/>
      <c r="H98" s="488"/>
      <c r="I98" s="488"/>
      <c r="J98" s="488"/>
      <c r="K98" s="488"/>
      <c r="L98" s="489"/>
      <c r="M98" s="492"/>
      <c r="N98" s="492"/>
      <c r="O98" s="492"/>
      <c r="P98" s="228"/>
      <c r="Q98" s="228"/>
      <c r="R98" s="228"/>
      <c r="S98" s="228"/>
      <c r="T98" s="228"/>
      <c r="U98" s="228"/>
    </row>
    <row r="99" spans="2:21" ht="12.75" customHeight="1" x14ac:dyDescent="0.25">
      <c r="B99" s="228"/>
      <c r="C99" s="228"/>
      <c r="D99" s="228"/>
      <c r="E99" s="228"/>
      <c r="F99" s="228"/>
      <c r="G99" s="228"/>
      <c r="H99" s="488"/>
      <c r="I99" s="488"/>
      <c r="J99" s="488"/>
      <c r="K99" s="488"/>
      <c r="L99" s="489"/>
      <c r="M99" s="492"/>
      <c r="N99" s="492"/>
      <c r="O99" s="492"/>
      <c r="P99" s="228"/>
      <c r="Q99" s="228"/>
      <c r="R99" s="228"/>
      <c r="S99" s="228"/>
      <c r="T99" s="228"/>
      <c r="U99" s="228"/>
    </row>
    <row r="100" spans="2:21" ht="12.75" customHeight="1" x14ac:dyDescent="0.25">
      <c r="B100" s="228"/>
      <c r="C100" s="228"/>
      <c r="D100" s="228"/>
      <c r="E100" s="228"/>
      <c r="F100" s="228"/>
      <c r="G100" s="228"/>
      <c r="H100" s="488"/>
      <c r="I100" s="488"/>
      <c r="J100" s="488"/>
      <c r="K100" s="488"/>
      <c r="L100" s="489"/>
      <c r="M100" s="492"/>
      <c r="N100" s="492"/>
      <c r="O100" s="492"/>
      <c r="P100" s="228"/>
      <c r="Q100" s="228"/>
      <c r="R100" s="228"/>
      <c r="S100" s="228"/>
      <c r="T100" s="228"/>
      <c r="U100" s="228"/>
    </row>
    <row r="101" spans="2:21" ht="12.75" customHeight="1" x14ac:dyDescent="0.25">
      <c r="B101" s="228"/>
      <c r="C101" s="228"/>
      <c r="D101" s="228"/>
      <c r="E101" s="228"/>
      <c r="F101" s="228"/>
      <c r="G101" s="228"/>
      <c r="H101" s="488"/>
      <c r="I101" s="488"/>
      <c r="J101" s="488"/>
      <c r="K101" s="488"/>
      <c r="L101" s="489"/>
      <c r="M101" s="492"/>
      <c r="N101" s="492"/>
      <c r="O101" s="492"/>
      <c r="P101" s="228"/>
      <c r="Q101" s="228"/>
      <c r="R101" s="228"/>
      <c r="S101" s="228"/>
      <c r="T101" s="228"/>
      <c r="U101" s="228"/>
    </row>
    <row r="102" spans="2:21" ht="12.75" customHeight="1" x14ac:dyDescent="0.25">
      <c r="B102" s="228"/>
      <c r="C102" s="228"/>
      <c r="D102" s="228"/>
      <c r="E102" s="228"/>
      <c r="F102" s="228"/>
      <c r="G102" s="228"/>
      <c r="H102" s="488"/>
      <c r="I102" s="488"/>
      <c r="J102" s="488"/>
      <c r="K102" s="488"/>
      <c r="L102" s="489"/>
      <c r="M102" s="492"/>
      <c r="N102" s="492"/>
      <c r="O102" s="492"/>
      <c r="P102" s="228"/>
      <c r="Q102" s="228"/>
      <c r="R102" s="228"/>
      <c r="S102" s="228"/>
      <c r="T102" s="228"/>
      <c r="U102" s="228"/>
    </row>
    <row r="103" spans="2:21" ht="12.75" customHeight="1" x14ac:dyDescent="0.25">
      <c r="B103" s="228"/>
      <c r="C103" s="228"/>
      <c r="D103" s="228"/>
      <c r="E103" s="228"/>
      <c r="F103" s="228"/>
      <c r="G103" s="228"/>
      <c r="H103" s="488"/>
      <c r="I103" s="488"/>
      <c r="J103" s="488"/>
      <c r="K103" s="488"/>
      <c r="L103" s="489"/>
      <c r="M103" s="492"/>
      <c r="N103" s="492"/>
      <c r="O103" s="492"/>
      <c r="P103" s="228"/>
      <c r="Q103" s="228"/>
      <c r="R103" s="228"/>
      <c r="S103" s="228"/>
      <c r="T103" s="228"/>
      <c r="U103" s="228"/>
    </row>
    <row r="104" spans="2:21" ht="12.75" customHeight="1" x14ac:dyDescent="0.25">
      <c r="B104" s="228"/>
      <c r="C104" s="228"/>
      <c r="D104" s="228"/>
      <c r="E104" s="228"/>
      <c r="F104" s="228"/>
      <c r="G104" s="228"/>
      <c r="H104" s="488"/>
      <c r="I104" s="488"/>
      <c r="J104" s="488"/>
      <c r="K104" s="488"/>
      <c r="L104" s="489"/>
      <c r="M104" s="492"/>
      <c r="N104" s="492"/>
      <c r="O104" s="492"/>
      <c r="P104" s="228"/>
      <c r="Q104" s="228"/>
      <c r="R104" s="228"/>
      <c r="S104" s="228"/>
      <c r="T104" s="228"/>
      <c r="U104" s="228"/>
    </row>
    <row r="105" spans="2:21" ht="12.75" customHeight="1" x14ac:dyDescent="0.25">
      <c r="B105" s="228"/>
      <c r="C105" s="228"/>
      <c r="D105" s="228"/>
      <c r="E105" s="228"/>
      <c r="F105" s="228"/>
      <c r="G105" s="228"/>
      <c r="H105" s="488"/>
      <c r="I105" s="488"/>
      <c r="J105" s="488"/>
      <c r="K105" s="488"/>
      <c r="L105" s="489"/>
      <c r="M105" s="492"/>
      <c r="N105" s="492"/>
      <c r="O105" s="492"/>
      <c r="P105" s="228"/>
      <c r="Q105" s="228"/>
      <c r="R105" s="228"/>
      <c r="S105" s="228"/>
      <c r="T105" s="228"/>
      <c r="U105" s="228"/>
    </row>
    <row r="106" spans="2:21" ht="12.75" customHeight="1" x14ac:dyDescent="0.25">
      <c r="B106" s="228"/>
      <c r="C106" s="228"/>
      <c r="D106" s="228"/>
      <c r="E106" s="228"/>
      <c r="F106" s="228"/>
      <c r="G106" s="228"/>
      <c r="H106" s="488"/>
      <c r="I106" s="488"/>
      <c r="J106" s="488"/>
      <c r="K106" s="488"/>
      <c r="L106" s="489"/>
      <c r="M106" s="492"/>
      <c r="N106" s="492"/>
      <c r="O106" s="492"/>
      <c r="P106" s="228"/>
      <c r="Q106" s="228"/>
      <c r="R106" s="228"/>
      <c r="S106" s="228"/>
      <c r="T106" s="228"/>
      <c r="U106" s="228"/>
    </row>
    <row r="107" spans="2:21" ht="12.75" customHeight="1" x14ac:dyDescent="0.25">
      <c r="B107" s="228"/>
      <c r="C107" s="228"/>
      <c r="D107" s="228"/>
      <c r="E107" s="228"/>
      <c r="F107" s="228"/>
      <c r="G107" s="228"/>
      <c r="H107" s="488"/>
      <c r="I107" s="488"/>
      <c r="J107" s="488"/>
      <c r="K107" s="488"/>
      <c r="L107" s="489"/>
      <c r="M107" s="492"/>
      <c r="N107" s="492"/>
      <c r="O107" s="492"/>
      <c r="P107" s="228"/>
      <c r="Q107" s="228"/>
      <c r="R107" s="228"/>
      <c r="S107" s="228"/>
      <c r="T107" s="228"/>
      <c r="U107" s="228"/>
    </row>
    <row r="108" spans="2:21" ht="12.75" customHeight="1" x14ac:dyDescent="0.25">
      <c r="B108" s="228"/>
      <c r="C108" s="228"/>
      <c r="D108" s="228"/>
      <c r="E108" s="228"/>
      <c r="F108" s="228"/>
      <c r="G108" s="228"/>
      <c r="H108" s="488"/>
      <c r="I108" s="488"/>
      <c r="J108" s="488"/>
      <c r="K108" s="488"/>
      <c r="L108" s="489"/>
      <c r="M108" s="492"/>
      <c r="N108" s="492"/>
      <c r="O108" s="492"/>
      <c r="P108" s="228"/>
      <c r="Q108" s="228"/>
      <c r="R108" s="228"/>
      <c r="S108" s="228"/>
      <c r="T108" s="228"/>
      <c r="U108" s="228"/>
    </row>
    <row r="109" spans="2:21" ht="12.75" customHeight="1" x14ac:dyDescent="0.25">
      <c r="B109" s="228"/>
      <c r="C109" s="228"/>
      <c r="D109" s="228"/>
      <c r="E109" s="228"/>
      <c r="F109" s="228"/>
      <c r="G109" s="228"/>
      <c r="H109" s="488"/>
      <c r="I109" s="488"/>
      <c r="J109" s="488"/>
      <c r="K109" s="488"/>
      <c r="L109" s="489"/>
      <c r="M109" s="492"/>
      <c r="N109" s="492"/>
      <c r="O109" s="492"/>
      <c r="P109" s="228"/>
      <c r="Q109" s="228"/>
      <c r="R109" s="228"/>
      <c r="S109" s="228"/>
      <c r="T109" s="228"/>
      <c r="U109" s="228"/>
    </row>
    <row r="110" spans="2:21" ht="12.75" customHeight="1" x14ac:dyDescent="0.25">
      <c r="B110" s="228"/>
      <c r="C110" s="228"/>
      <c r="D110" s="228"/>
      <c r="E110" s="228"/>
      <c r="F110" s="228"/>
      <c r="G110" s="228"/>
      <c r="H110" s="488"/>
      <c r="I110" s="488"/>
      <c r="J110" s="488"/>
      <c r="K110" s="488"/>
      <c r="L110" s="489"/>
      <c r="M110" s="492"/>
      <c r="N110" s="492"/>
      <c r="O110" s="492"/>
      <c r="P110" s="228"/>
      <c r="Q110" s="228"/>
      <c r="R110" s="228"/>
      <c r="S110" s="228"/>
      <c r="T110" s="228"/>
      <c r="U110" s="228"/>
    </row>
    <row r="111" spans="2:21" ht="12.75" customHeight="1" x14ac:dyDescent="0.25">
      <c r="B111" s="228"/>
      <c r="C111" s="228"/>
      <c r="D111" s="228"/>
      <c r="E111" s="228"/>
      <c r="F111" s="228"/>
      <c r="G111" s="228"/>
      <c r="H111" s="488"/>
      <c r="I111" s="488"/>
      <c r="J111" s="488"/>
      <c r="K111" s="488"/>
      <c r="L111" s="489"/>
      <c r="M111" s="492"/>
      <c r="N111" s="492"/>
      <c r="O111" s="492"/>
      <c r="P111" s="228"/>
      <c r="Q111" s="228"/>
      <c r="R111" s="228"/>
      <c r="S111" s="228"/>
      <c r="T111" s="228"/>
      <c r="U111" s="228"/>
    </row>
    <row r="112" spans="2:21" ht="12.75" customHeight="1" x14ac:dyDescent="0.25">
      <c r="B112" s="228"/>
      <c r="C112" s="228"/>
      <c r="D112" s="228"/>
      <c r="E112" s="228"/>
      <c r="F112" s="228"/>
      <c r="G112" s="228"/>
      <c r="H112" s="488"/>
      <c r="I112" s="488"/>
      <c r="J112" s="488"/>
      <c r="K112" s="488"/>
      <c r="L112" s="489"/>
      <c r="M112" s="492"/>
      <c r="N112" s="492"/>
      <c r="O112" s="492"/>
      <c r="P112" s="228"/>
      <c r="Q112" s="228"/>
      <c r="R112" s="228"/>
      <c r="S112" s="228"/>
      <c r="T112" s="228"/>
      <c r="U112" s="228"/>
    </row>
    <row r="113" spans="2:21" ht="12.75" customHeight="1" x14ac:dyDescent="0.25">
      <c r="B113" s="228"/>
      <c r="C113" s="228"/>
      <c r="D113" s="228"/>
      <c r="E113" s="228"/>
      <c r="F113" s="228"/>
      <c r="G113" s="228"/>
      <c r="H113" s="488"/>
      <c r="I113" s="488"/>
      <c r="J113" s="488"/>
      <c r="K113" s="488"/>
      <c r="L113" s="489"/>
      <c r="M113" s="492"/>
      <c r="N113" s="492"/>
      <c r="O113" s="492"/>
      <c r="P113" s="228"/>
      <c r="Q113" s="228"/>
      <c r="R113" s="228"/>
      <c r="S113" s="228"/>
      <c r="T113" s="228"/>
      <c r="U113" s="228"/>
    </row>
    <row r="114" spans="2:21" ht="12.75" customHeight="1" x14ac:dyDescent="0.25">
      <c r="B114" s="228"/>
      <c r="C114" s="228"/>
      <c r="D114" s="228"/>
      <c r="E114" s="228"/>
      <c r="F114" s="228"/>
      <c r="G114" s="228"/>
      <c r="H114" s="488"/>
      <c r="I114" s="488"/>
      <c r="J114" s="488"/>
      <c r="K114" s="488"/>
      <c r="L114" s="489"/>
      <c r="M114" s="492"/>
      <c r="N114" s="492"/>
      <c r="O114" s="492"/>
      <c r="P114" s="228"/>
      <c r="Q114" s="228"/>
      <c r="R114" s="228"/>
      <c r="S114" s="228"/>
      <c r="T114" s="228"/>
      <c r="U114" s="228"/>
    </row>
    <row r="115" spans="2:21" ht="12.75" customHeight="1" x14ac:dyDescent="0.25">
      <c r="B115" s="228"/>
      <c r="C115" s="228"/>
      <c r="D115" s="228"/>
      <c r="E115" s="228"/>
      <c r="F115" s="228"/>
      <c r="G115" s="228"/>
      <c r="H115" s="488"/>
      <c r="I115" s="488"/>
      <c r="J115" s="488"/>
      <c r="K115" s="488"/>
      <c r="L115" s="489"/>
      <c r="M115" s="492"/>
      <c r="N115" s="492"/>
      <c r="O115" s="492"/>
      <c r="P115" s="228"/>
      <c r="Q115" s="228"/>
      <c r="R115" s="228"/>
      <c r="S115" s="228"/>
      <c r="T115" s="228"/>
      <c r="U115" s="228"/>
    </row>
    <row r="116" spans="2:21" ht="12.75" customHeight="1" x14ac:dyDescent="0.25">
      <c r="B116" s="228"/>
      <c r="C116" s="228"/>
      <c r="D116" s="228"/>
      <c r="E116" s="228"/>
      <c r="F116" s="228"/>
      <c r="G116" s="228"/>
      <c r="H116" s="488"/>
      <c r="I116" s="488"/>
      <c r="J116" s="488"/>
      <c r="K116" s="488"/>
      <c r="L116" s="489"/>
      <c r="M116" s="492"/>
      <c r="N116" s="492"/>
      <c r="O116" s="492"/>
      <c r="P116" s="228"/>
      <c r="Q116" s="228"/>
      <c r="R116" s="228"/>
      <c r="S116" s="228"/>
      <c r="T116" s="228"/>
      <c r="U116" s="228"/>
    </row>
    <row r="117" spans="2:21" ht="12.75" customHeight="1" x14ac:dyDescent="0.25">
      <c r="B117" s="228"/>
      <c r="C117" s="228"/>
      <c r="D117" s="228"/>
      <c r="E117" s="228"/>
      <c r="F117" s="228"/>
      <c r="G117" s="228"/>
      <c r="H117" s="488"/>
      <c r="I117" s="488"/>
      <c r="J117" s="488"/>
      <c r="K117" s="488"/>
      <c r="L117" s="489"/>
      <c r="M117" s="492"/>
      <c r="N117" s="492"/>
      <c r="O117" s="492"/>
      <c r="P117" s="228"/>
      <c r="Q117" s="228"/>
      <c r="R117" s="228"/>
      <c r="S117" s="228"/>
      <c r="T117" s="228"/>
      <c r="U117" s="228"/>
    </row>
    <row r="118" spans="2:21" ht="12.75" customHeight="1" x14ac:dyDescent="0.25">
      <c r="B118" s="228"/>
      <c r="C118" s="228"/>
      <c r="D118" s="228"/>
      <c r="E118" s="228"/>
      <c r="F118" s="228"/>
      <c r="G118" s="228"/>
      <c r="H118" s="488"/>
      <c r="I118" s="488"/>
      <c r="J118" s="488"/>
      <c r="K118" s="488"/>
      <c r="L118" s="489"/>
      <c r="M118" s="492"/>
      <c r="N118" s="492"/>
      <c r="O118" s="492"/>
      <c r="P118" s="228"/>
      <c r="Q118" s="228"/>
      <c r="R118" s="228"/>
      <c r="S118" s="228"/>
      <c r="T118" s="228"/>
      <c r="U118" s="228"/>
    </row>
    <row r="119" spans="2:21" ht="12.75" customHeight="1" x14ac:dyDescent="0.25">
      <c r="B119" s="228"/>
      <c r="C119" s="228"/>
      <c r="D119" s="228"/>
      <c r="E119" s="228"/>
      <c r="F119" s="228"/>
      <c r="G119" s="228"/>
      <c r="H119" s="488"/>
      <c r="I119" s="488"/>
      <c r="J119" s="488"/>
      <c r="K119" s="488"/>
      <c r="L119" s="489"/>
      <c r="M119" s="492"/>
      <c r="N119" s="492"/>
      <c r="O119" s="492"/>
      <c r="P119" s="228"/>
      <c r="Q119" s="228"/>
      <c r="R119" s="228"/>
      <c r="S119" s="228"/>
      <c r="T119" s="228"/>
      <c r="U119" s="228"/>
    </row>
    <row r="120" spans="2:21" ht="12.75" customHeight="1" x14ac:dyDescent="0.25">
      <c r="B120" s="228"/>
      <c r="C120" s="228"/>
      <c r="D120" s="228"/>
      <c r="E120" s="228"/>
      <c r="F120" s="228"/>
      <c r="G120" s="228"/>
      <c r="H120" s="488"/>
      <c r="I120" s="488"/>
      <c r="J120" s="488"/>
      <c r="K120" s="488"/>
      <c r="L120" s="489"/>
      <c r="M120" s="492"/>
      <c r="N120" s="492"/>
      <c r="O120" s="492"/>
      <c r="P120" s="228"/>
      <c r="Q120" s="228"/>
      <c r="R120" s="228"/>
      <c r="S120" s="228"/>
      <c r="T120" s="228"/>
      <c r="U120" s="228"/>
    </row>
    <row r="121" spans="2:21" ht="12.75" customHeight="1" x14ac:dyDescent="0.25">
      <c r="B121" s="228"/>
      <c r="C121" s="228"/>
      <c r="D121" s="228"/>
      <c r="E121" s="228"/>
      <c r="F121" s="228"/>
      <c r="G121" s="228"/>
      <c r="H121" s="488"/>
      <c r="I121" s="488"/>
      <c r="J121" s="488"/>
      <c r="K121" s="488"/>
      <c r="L121" s="489"/>
      <c r="M121" s="492"/>
      <c r="N121" s="492"/>
      <c r="O121" s="492"/>
      <c r="P121" s="228"/>
      <c r="Q121" s="228"/>
      <c r="R121" s="228"/>
      <c r="S121" s="228"/>
      <c r="T121" s="228"/>
      <c r="U121" s="228"/>
    </row>
    <row r="122" spans="2:21" ht="12.75" customHeight="1" x14ac:dyDescent="0.25">
      <c r="B122" s="228"/>
      <c r="C122" s="228"/>
      <c r="D122" s="228"/>
      <c r="E122" s="228"/>
      <c r="F122" s="228"/>
      <c r="G122" s="228"/>
      <c r="H122" s="488"/>
      <c r="I122" s="488"/>
      <c r="J122" s="488"/>
      <c r="K122" s="488"/>
      <c r="L122" s="489"/>
      <c r="M122" s="492"/>
      <c r="N122" s="492"/>
      <c r="O122" s="492"/>
      <c r="P122" s="228"/>
      <c r="Q122" s="228"/>
      <c r="R122" s="228"/>
      <c r="S122" s="228"/>
      <c r="T122" s="228"/>
      <c r="U122" s="228"/>
    </row>
    <row r="123" spans="2:21" ht="12.75" customHeight="1" x14ac:dyDescent="0.25">
      <c r="B123" s="228"/>
      <c r="C123" s="228"/>
      <c r="D123" s="228"/>
      <c r="E123" s="228"/>
      <c r="F123" s="228"/>
      <c r="G123" s="228"/>
      <c r="H123" s="488"/>
      <c r="I123" s="488"/>
      <c r="J123" s="488"/>
      <c r="K123" s="488"/>
      <c r="L123" s="489"/>
      <c r="M123" s="492"/>
      <c r="N123" s="492"/>
      <c r="O123" s="492"/>
      <c r="P123" s="228"/>
      <c r="Q123" s="228"/>
      <c r="R123" s="228"/>
      <c r="S123" s="228"/>
      <c r="T123" s="228"/>
      <c r="U123" s="228"/>
    </row>
    <row r="124" spans="2:21" ht="12.75" customHeight="1" x14ac:dyDescent="0.25">
      <c r="B124" s="228"/>
      <c r="C124" s="228"/>
      <c r="D124" s="228"/>
      <c r="E124" s="228"/>
      <c r="F124" s="228"/>
      <c r="G124" s="228"/>
      <c r="H124" s="488"/>
      <c r="I124" s="488"/>
      <c r="J124" s="488"/>
      <c r="K124" s="488"/>
      <c r="L124" s="489"/>
      <c r="M124" s="492"/>
      <c r="N124" s="492"/>
      <c r="O124" s="492"/>
      <c r="P124" s="228"/>
      <c r="Q124" s="228"/>
      <c r="R124" s="228"/>
      <c r="S124" s="228"/>
      <c r="T124" s="228"/>
      <c r="U124" s="228"/>
    </row>
    <row r="125" spans="2:21" ht="12.75" customHeight="1" x14ac:dyDescent="0.25">
      <c r="B125" s="228"/>
      <c r="C125" s="228"/>
      <c r="D125" s="228"/>
      <c r="E125" s="228"/>
      <c r="F125" s="228"/>
      <c r="G125" s="228"/>
      <c r="H125" s="488"/>
      <c r="I125" s="488"/>
      <c r="J125" s="488"/>
      <c r="K125" s="488"/>
      <c r="L125" s="489"/>
      <c r="M125" s="492"/>
      <c r="N125" s="492"/>
      <c r="O125" s="492"/>
      <c r="P125" s="228"/>
      <c r="Q125" s="228"/>
      <c r="R125" s="228"/>
      <c r="S125" s="228"/>
      <c r="T125" s="228"/>
      <c r="U125" s="228"/>
    </row>
    <row r="126" spans="2:21" ht="12.75" customHeight="1" x14ac:dyDescent="0.25">
      <c r="B126" s="228"/>
      <c r="C126" s="228"/>
      <c r="D126" s="228"/>
      <c r="E126" s="228"/>
      <c r="F126" s="228"/>
      <c r="G126" s="228"/>
      <c r="H126" s="488"/>
      <c r="I126" s="488"/>
      <c r="J126" s="488"/>
      <c r="K126" s="488"/>
      <c r="L126" s="489"/>
      <c r="M126" s="492"/>
      <c r="N126" s="492"/>
      <c r="O126" s="492"/>
      <c r="P126" s="228"/>
      <c r="Q126" s="228"/>
      <c r="R126" s="228"/>
      <c r="S126" s="228"/>
      <c r="T126" s="228"/>
      <c r="U126" s="228"/>
    </row>
    <row r="127" spans="2:21" ht="12.75" customHeight="1" x14ac:dyDescent="0.25">
      <c r="B127" s="228"/>
      <c r="C127" s="228"/>
      <c r="D127" s="228"/>
      <c r="E127" s="228"/>
      <c r="F127" s="228"/>
      <c r="G127" s="228"/>
      <c r="H127" s="488"/>
      <c r="I127" s="488"/>
      <c r="J127" s="488"/>
      <c r="K127" s="488"/>
      <c r="L127" s="489"/>
      <c r="M127" s="492"/>
      <c r="N127" s="492"/>
      <c r="O127" s="492"/>
      <c r="P127" s="228"/>
      <c r="Q127" s="228"/>
      <c r="R127" s="228"/>
      <c r="S127" s="228"/>
      <c r="T127" s="228"/>
      <c r="U127" s="228"/>
    </row>
    <row r="128" spans="2:21" ht="12.75" customHeight="1" x14ac:dyDescent="0.25">
      <c r="B128" s="228"/>
      <c r="C128" s="228"/>
      <c r="D128" s="228"/>
      <c r="E128" s="228"/>
      <c r="F128" s="228"/>
      <c r="G128" s="228"/>
      <c r="H128" s="488"/>
      <c r="I128" s="488"/>
      <c r="J128" s="488"/>
      <c r="K128" s="488"/>
      <c r="L128" s="489"/>
      <c r="M128" s="492"/>
      <c r="N128" s="492"/>
      <c r="O128" s="492"/>
      <c r="P128" s="228"/>
      <c r="Q128" s="228"/>
      <c r="R128" s="228"/>
      <c r="S128" s="228"/>
      <c r="T128" s="228"/>
      <c r="U128" s="228"/>
    </row>
    <row r="129" spans="2:21" ht="12.75" customHeight="1" x14ac:dyDescent="0.25">
      <c r="B129" s="228"/>
      <c r="C129" s="228"/>
      <c r="D129" s="228"/>
      <c r="E129" s="228"/>
      <c r="F129" s="228"/>
      <c r="G129" s="228"/>
      <c r="H129" s="488"/>
      <c r="I129" s="488"/>
      <c r="J129" s="488"/>
      <c r="K129" s="488"/>
      <c r="L129" s="489"/>
      <c r="M129" s="492"/>
      <c r="N129" s="492"/>
      <c r="O129" s="492"/>
      <c r="P129" s="228"/>
      <c r="Q129" s="228"/>
      <c r="R129" s="228"/>
      <c r="S129" s="228"/>
      <c r="T129" s="228"/>
      <c r="U129" s="228"/>
    </row>
    <row r="130" spans="2:21" ht="12.75" customHeight="1" x14ac:dyDescent="0.25">
      <c r="B130" s="228"/>
      <c r="C130" s="228"/>
      <c r="D130" s="228"/>
      <c r="E130" s="228"/>
      <c r="F130" s="228"/>
      <c r="G130" s="228"/>
      <c r="H130" s="488"/>
      <c r="I130" s="488"/>
      <c r="J130" s="488"/>
      <c r="K130" s="488"/>
      <c r="L130" s="489"/>
      <c r="M130" s="492"/>
      <c r="N130" s="492"/>
      <c r="O130" s="492"/>
      <c r="P130" s="228"/>
      <c r="Q130" s="228"/>
      <c r="R130" s="228"/>
      <c r="S130" s="228"/>
      <c r="T130" s="228"/>
      <c r="U130" s="228"/>
    </row>
    <row r="131" spans="2:21" ht="12.75" customHeight="1" x14ac:dyDescent="0.25">
      <c r="B131" s="228"/>
      <c r="C131" s="228"/>
      <c r="D131" s="228"/>
      <c r="E131" s="228"/>
      <c r="F131" s="228"/>
      <c r="G131" s="228"/>
      <c r="H131" s="488"/>
      <c r="I131" s="488"/>
      <c r="J131" s="488"/>
      <c r="K131" s="488"/>
      <c r="L131" s="489"/>
      <c r="M131" s="492"/>
      <c r="N131" s="492"/>
      <c r="O131" s="492"/>
      <c r="P131" s="228"/>
      <c r="Q131" s="228"/>
      <c r="R131" s="228"/>
      <c r="S131" s="228"/>
      <c r="T131" s="228"/>
      <c r="U131" s="228"/>
    </row>
    <row r="132" spans="2:21" ht="12.75" customHeight="1" x14ac:dyDescent="0.25">
      <c r="B132" s="228"/>
      <c r="C132" s="228"/>
      <c r="D132" s="228"/>
      <c r="E132" s="228"/>
      <c r="F132" s="228"/>
      <c r="G132" s="228"/>
      <c r="H132" s="488"/>
      <c r="I132" s="488"/>
      <c r="J132" s="488"/>
      <c r="K132" s="488"/>
      <c r="L132" s="489"/>
      <c r="M132" s="492"/>
      <c r="N132" s="492"/>
      <c r="O132" s="492"/>
      <c r="P132" s="228"/>
      <c r="Q132" s="228"/>
      <c r="R132" s="228"/>
      <c r="S132" s="228"/>
      <c r="T132" s="228"/>
      <c r="U132" s="228"/>
    </row>
    <row r="133" spans="2:21" ht="12.75" customHeight="1" x14ac:dyDescent="0.25">
      <c r="B133" s="228"/>
      <c r="C133" s="228"/>
      <c r="D133" s="228"/>
      <c r="E133" s="228"/>
      <c r="F133" s="228"/>
      <c r="G133" s="228"/>
      <c r="H133" s="488"/>
      <c r="I133" s="488"/>
      <c r="J133" s="488"/>
      <c r="K133" s="488"/>
      <c r="L133" s="489"/>
      <c r="M133" s="492"/>
      <c r="N133" s="492"/>
      <c r="O133" s="492"/>
      <c r="P133" s="228"/>
      <c r="Q133" s="228"/>
      <c r="R133" s="228"/>
      <c r="S133" s="228"/>
      <c r="T133" s="228"/>
      <c r="U133" s="228"/>
    </row>
    <row r="134" spans="2:21" ht="12.75" customHeight="1" x14ac:dyDescent="0.25">
      <c r="B134" s="228"/>
      <c r="C134" s="228"/>
      <c r="D134" s="228"/>
      <c r="E134" s="228"/>
      <c r="F134" s="228"/>
      <c r="G134" s="228"/>
      <c r="H134" s="488"/>
      <c r="I134" s="488"/>
      <c r="J134" s="488"/>
      <c r="K134" s="488"/>
      <c r="L134" s="489"/>
      <c r="M134" s="492"/>
      <c r="N134" s="492"/>
      <c r="O134" s="492"/>
      <c r="P134" s="228"/>
      <c r="Q134" s="228"/>
      <c r="R134" s="228"/>
      <c r="S134" s="228"/>
      <c r="T134" s="228"/>
      <c r="U134" s="228"/>
    </row>
    <row r="135" spans="2:21" ht="12.75" customHeight="1" x14ac:dyDescent="0.25">
      <c r="B135" s="228"/>
      <c r="C135" s="228"/>
      <c r="D135" s="228"/>
      <c r="E135" s="228"/>
      <c r="F135" s="228"/>
      <c r="G135" s="228"/>
      <c r="H135" s="488"/>
      <c r="I135" s="488"/>
      <c r="J135" s="488"/>
      <c r="K135" s="488"/>
      <c r="L135" s="489"/>
      <c r="M135" s="492"/>
      <c r="N135" s="492"/>
      <c r="O135" s="492"/>
      <c r="P135" s="228"/>
      <c r="Q135" s="228"/>
      <c r="R135" s="228"/>
      <c r="S135" s="228"/>
      <c r="T135" s="228"/>
      <c r="U135" s="228"/>
    </row>
    <row r="136" spans="2:21" ht="12.75" customHeight="1" x14ac:dyDescent="0.25">
      <c r="B136" s="228"/>
      <c r="C136" s="228"/>
      <c r="D136" s="228"/>
      <c r="E136" s="228"/>
      <c r="F136" s="228"/>
      <c r="G136" s="228"/>
      <c r="H136" s="488"/>
      <c r="I136" s="488"/>
      <c r="J136" s="488"/>
      <c r="K136" s="488"/>
      <c r="L136" s="489"/>
      <c r="M136" s="492"/>
      <c r="N136" s="492"/>
      <c r="O136" s="492"/>
      <c r="P136" s="228"/>
      <c r="Q136" s="228"/>
      <c r="R136" s="228"/>
      <c r="S136" s="228"/>
      <c r="T136" s="228"/>
      <c r="U136" s="228"/>
    </row>
    <row r="137" spans="2:21" ht="12.75" customHeight="1" x14ac:dyDescent="0.25">
      <c r="B137" s="228"/>
      <c r="C137" s="228"/>
      <c r="D137" s="228"/>
      <c r="E137" s="228"/>
      <c r="F137" s="228"/>
      <c r="G137" s="228"/>
      <c r="H137" s="488"/>
      <c r="I137" s="488"/>
      <c r="J137" s="488"/>
      <c r="K137" s="488"/>
      <c r="L137" s="489"/>
      <c r="M137" s="492"/>
      <c r="N137" s="492"/>
      <c r="O137" s="492"/>
      <c r="P137" s="228"/>
      <c r="Q137" s="228"/>
      <c r="R137" s="228"/>
      <c r="S137" s="228"/>
      <c r="T137" s="228"/>
      <c r="U137" s="228"/>
    </row>
    <row r="138" spans="2:21" ht="12.75" customHeight="1" x14ac:dyDescent="0.25">
      <c r="B138" s="228"/>
      <c r="C138" s="228"/>
      <c r="D138" s="228"/>
      <c r="E138" s="228"/>
      <c r="F138" s="228"/>
      <c r="G138" s="228"/>
      <c r="H138" s="488"/>
      <c r="I138" s="488"/>
      <c r="J138" s="488"/>
      <c r="K138" s="488"/>
      <c r="L138" s="489"/>
      <c r="M138" s="492"/>
      <c r="N138" s="492"/>
      <c r="O138" s="492"/>
      <c r="P138" s="228"/>
      <c r="Q138" s="228"/>
      <c r="R138" s="228"/>
      <c r="S138" s="228"/>
      <c r="T138" s="228"/>
      <c r="U138" s="228"/>
    </row>
    <row r="139" spans="2:21" ht="12.75" customHeight="1" x14ac:dyDescent="0.25">
      <c r="B139" s="228"/>
      <c r="C139" s="228"/>
      <c r="D139" s="228"/>
      <c r="E139" s="228"/>
      <c r="F139" s="228"/>
      <c r="G139" s="228"/>
      <c r="H139" s="488"/>
      <c r="I139" s="488"/>
      <c r="J139" s="488"/>
      <c r="K139" s="488"/>
      <c r="L139" s="489"/>
      <c r="M139" s="492"/>
      <c r="N139" s="492"/>
      <c r="O139" s="492"/>
      <c r="P139" s="228"/>
      <c r="Q139" s="228"/>
      <c r="R139" s="228"/>
      <c r="S139" s="228"/>
      <c r="T139" s="228"/>
      <c r="U139" s="228"/>
    </row>
    <row r="140" spans="2:21" ht="12.75" customHeight="1" x14ac:dyDescent="0.25">
      <c r="B140" s="228"/>
      <c r="C140" s="228"/>
      <c r="D140" s="228"/>
      <c r="E140" s="228"/>
      <c r="F140" s="228"/>
      <c r="G140" s="228"/>
      <c r="H140" s="488"/>
      <c r="I140" s="488"/>
      <c r="J140" s="488"/>
      <c r="K140" s="488"/>
      <c r="L140" s="489"/>
      <c r="M140" s="492"/>
      <c r="N140" s="492"/>
      <c r="O140" s="492"/>
      <c r="P140" s="228"/>
      <c r="Q140" s="228"/>
      <c r="R140" s="228"/>
      <c r="S140" s="228"/>
      <c r="T140" s="228"/>
      <c r="U140" s="228"/>
    </row>
    <row r="141" spans="2:21" ht="12.75" customHeight="1" x14ac:dyDescent="0.25">
      <c r="B141" s="228"/>
      <c r="C141" s="228"/>
      <c r="D141" s="228"/>
      <c r="E141" s="228"/>
      <c r="F141" s="228"/>
      <c r="G141" s="228"/>
      <c r="H141" s="488"/>
      <c r="I141" s="488"/>
      <c r="J141" s="488"/>
      <c r="K141" s="488"/>
      <c r="L141" s="489"/>
      <c r="M141" s="492"/>
      <c r="N141" s="492"/>
      <c r="O141" s="492"/>
      <c r="P141" s="228"/>
      <c r="Q141" s="228"/>
      <c r="R141" s="228"/>
      <c r="S141" s="228"/>
      <c r="T141" s="228"/>
      <c r="U141" s="228"/>
    </row>
    <row r="142" spans="2:21" ht="12.75" customHeight="1" x14ac:dyDescent="0.25">
      <c r="B142" s="228"/>
      <c r="C142" s="228"/>
      <c r="D142" s="228"/>
      <c r="E142" s="228"/>
      <c r="F142" s="228"/>
      <c r="G142" s="228"/>
      <c r="H142" s="488"/>
      <c r="I142" s="488"/>
      <c r="J142" s="488"/>
      <c r="K142" s="488"/>
      <c r="L142" s="489"/>
      <c r="M142" s="492"/>
      <c r="N142" s="492"/>
      <c r="O142" s="492"/>
      <c r="P142" s="228"/>
      <c r="Q142" s="228"/>
      <c r="R142" s="228"/>
      <c r="S142" s="228"/>
      <c r="T142" s="228"/>
      <c r="U142" s="228"/>
    </row>
    <row r="143" spans="2:21" ht="12.75" customHeight="1" x14ac:dyDescent="0.25">
      <c r="B143" s="228"/>
      <c r="C143" s="228"/>
      <c r="D143" s="228"/>
      <c r="E143" s="228"/>
      <c r="F143" s="228"/>
      <c r="G143" s="228"/>
      <c r="H143" s="488"/>
      <c r="I143" s="488"/>
      <c r="J143" s="488"/>
      <c r="K143" s="488"/>
      <c r="L143" s="489"/>
      <c r="M143" s="492"/>
      <c r="N143" s="492"/>
      <c r="O143" s="492"/>
      <c r="P143" s="228"/>
      <c r="Q143" s="228"/>
      <c r="R143" s="228"/>
      <c r="S143" s="228"/>
      <c r="T143" s="228"/>
      <c r="U143" s="228"/>
    </row>
    <row r="144" spans="2:21" ht="12.75" customHeight="1" x14ac:dyDescent="0.25">
      <c r="B144" s="228"/>
      <c r="C144" s="228"/>
      <c r="D144" s="228"/>
      <c r="E144" s="228"/>
      <c r="F144" s="228"/>
      <c r="G144" s="228"/>
      <c r="H144" s="488"/>
      <c r="I144" s="488"/>
      <c r="J144" s="488"/>
      <c r="K144" s="488"/>
      <c r="L144" s="489"/>
      <c r="M144" s="492"/>
      <c r="N144" s="492"/>
      <c r="O144" s="492"/>
      <c r="P144" s="228"/>
      <c r="Q144" s="228"/>
      <c r="R144" s="228"/>
      <c r="S144" s="228"/>
      <c r="T144" s="228"/>
      <c r="U144" s="228"/>
    </row>
    <row r="145" spans="2:21" ht="12.75" customHeight="1" x14ac:dyDescent="0.25">
      <c r="B145" s="228"/>
      <c r="C145" s="228"/>
      <c r="D145" s="228"/>
      <c r="E145" s="228"/>
      <c r="F145" s="228"/>
      <c r="G145" s="228"/>
      <c r="H145" s="488"/>
      <c r="I145" s="488"/>
      <c r="J145" s="488"/>
      <c r="K145" s="488"/>
      <c r="L145" s="489"/>
      <c r="M145" s="492"/>
      <c r="N145" s="492"/>
      <c r="O145" s="492"/>
      <c r="P145" s="228"/>
      <c r="Q145" s="228"/>
      <c r="R145" s="228"/>
      <c r="S145" s="228"/>
      <c r="T145" s="228"/>
      <c r="U145" s="228"/>
    </row>
    <row r="146" spans="2:21" ht="12.75" customHeight="1" x14ac:dyDescent="0.25">
      <c r="B146" s="228"/>
      <c r="C146" s="228"/>
      <c r="D146" s="228"/>
      <c r="E146" s="228"/>
      <c r="F146" s="228"/>
      <c r="G146" s="228"/>
      <c r="H146" s="488"/>
      <c r="I146" s="488"/>
      <c r="J146" s="488"/>
      <c r="K146" s="488"/>
      <c r="L146" s="489"/>
      <c r="M146" s="492"/>
      <c r="N146" s="492"/>
      <c r="O146" s="492"/>
      <c r="P146" s="228"/>
      <c r="Q146" s="228"/>
      <c r="R146" s="228"/>
      <c r="S146" s="228"/>
      <c r="T146" s="228"/>
      <c r="U146" s="228"/>
    </row>
    <row r="147" spans="2:21" ht="12.75" customHeight="1" x14ac:dyDescent="0.25">
      <c r="B147" s="228"/>
      <c r="C147" s="228"/>
      <c r="D147" s="228"/>
      <c r="E147" s="228"/>
      <c r="F147" s="228"/>
      <c r="G147" s="228"/>
      <c r="H147" s="488"/>
      <c r="I147" s="488"/>
      <c r="J147" s="488"/>
      <c r="K147" s="488"/>
      <c r="L147" s="489"/>
      <c r="M147" s="492"/>
      <c r="N147" s="492"/>
      <c r="O147" s="492"/>
      <c r="P147" s="228"/>
      <c r="Q147" s="228"/>
      <c r="R147" s="228"/>
      <c r="S147" s="228"/>
      <c r="T147" s="228"/>
      <c r="U147" s="228"/>
    </row>
    <row r="148" spans="2:21" ht="12.75" customHeight="1" x14ac:dyDescent="0.25">
      <c r="B148" s="228"/>
      <c r="C148" s="228"/>
      <c r="D148" s="228"/>
      <c r="E148" s="228"/>
      <c r="F148" s="228"/>
      <c r="G148" s="228"/>
      <c r="H148" s="488"/>
      <c r="I148" s="488"/>
      <c r="J148" s="488"/>
      <c r="K148" s="488"/>
      <c r="L148" s="489"/>
      <c r="M148" s="492"/>
      <c r="N148" s="492"/>
      <c r="O148" s="492"/>
      <c r="P148" s="228"/>
      <c r="Q148" s="228"/>
      <c r="R148" s="228"/>
      <c r="S148" s="228"/>
      <c r="T148" s="228"/>
      <c r="U148" s="228"/>
    </row>
    <row r="149" spans="2:21" ht="12.75" customHeight="1" x14ac:dyDescent="0.25">
      <c r="B149" s="228"/>
      <c r="C149" s="228"/>
      <c r="D149" s="228"/>
      <c r="E149" s="228"/>
      <c r="F149" s="228"/>
      <c r="G149" s="228"/>
      <c r="H149" s="488"/>
      <c r="I149" s="488"/>
      <c r="J149" s="488"/>
      <c r="K149" s="488"/>
      <c r="L149" s="489"/>
      <c r="M149" s="492"/>
      <c r="N149" s="492"/>
      <c r="O149" s="492"/>
      <c r="P149" s="228"/>
      <c r="Q149" s="228"/>
      <c r="R149" s="228"/>
      <c r="S149" s="228"/>
      <c r="T149" s="228"/>
      <c r="U149" s="228"/>
    </row>
    <row r="150" spans="2:21" ht="12.75" customHeight="1" x14ac:dyDescent="0.25">
      <c r="B150" s="228"/>
      <c r="C150" s="228"/>
      <c r="D150" s="228"/>
      <c r="E150" s="228"/>
      <c r="F150" s="228"/>
      <c r="G150" s="228"/>
      <c r="H150" s="488"/>
      <c r="I150" s="488"/>
      <c r="J150" s="488"/>
      <c r="K150" s="488"/>
      <c r="L150" s="489"/>
      <c r="M150" s="492"/>
      <c r="N150" s="492"/>
      <c r="O150" s="492"/>
      <c r="P150" s="228"/>
      <c r="Q150" s="228"/>
      <c r="R150" s="228"/>
      <c r="S150" s="228"/>
      <c r="T150" s="228"/>
      <c r="U150" s="228"/>
    </row>
    <row r="151" spans="2:21" ht="12.75" customHeight="1" x14ac:dyDescent="0.25">
      <c r="B151" s="228"/>
      <c r="C151" s="228"/>
      <c r="D151" s="228"/>
      <c r="E151" s="228"/>
      <c r="F151" s="228"/>
      <c r="G151" s="228"/>
      <c r="H151" s="488"/>
      <c r="I151" s="488"/>
      <c r="J151" s="488"/>
      <c r="K151" s="488"/>
      <c r="L151" s="489"/>
      <c r="M151" s="492"/>
      <c r="N151" s="492"/>
      <c r="O151" s="492"/>
      <c r="P151" s="228"/>
      <c r="Q151" s="228"/>
      <c r="R151" s="228"/>
      <c r="S151" s="228"/>
      <c r="T151" s="228"/>
      <c r="U151" s="228"/>
    </row>
    <row r="152" spans="2:21" ht="12.75" customHeight="1" x14ac:dyDescent="0.25">
      <c r="B152" s="228"/>
      <c r="C152" s="228"/>
      <c r="D152" s="228"/>
      <c r="E152" s="228"/>
      <c r="F152" s="228"/>
      <c r="G152" s="228"/>
      <c r="H152" s="488"/>
      <c r="I152" s="488"/>
      <c r="J152" s="488"/>
      <c r="K152" s="488"/>
      <c r="L152" s="489"/>
      <c r="M152" s="492"/>
      <c r="N152" s="492"/>
      <c r="O152" s="492"/>
      <c r="P152" s="228"/>
      <c r="Q152" s="228"/>
      <c r="R152" s="228"/>
      <c r="S152" s="228"/>
      <c r="T152" s="228"/>
      <c r="U152" s="228"/>
    </row>
    <row r="153" spans="2:21" ht="12.75" customHeight="1" x14ac:dyDescent="0.25">
      <c r="B153" s="228"/>
      <c r="C153" s="228"/>
      <c r="D153" s="228"/>
      <c r="E153" s="228"/>
      <c r="F153" s="228"/>
      <c r="G153" s="228"/>
      <c r="H153" s="488"/>
      <c r="I153" s="488"/>
      <c r="J153" s="488"/>
      <c r="K153" s="488"/>
      <c r="L153" s="489"/>
      <c r="M153" s="492"/>
      <c r="N153" s="492"/>
      <c r="O153" s="492"/>
      <c r="P153" s="228"/>
      <c r="Q153" s="228"/>
      <c r="R153" s="228"/>
      <c r="S153" s="228"/>
      <c r="T153" s="228"/>
      <c r="U153" s="228"/>
    </row>
    <row r="154" spans="2:21" ht="12.75" customHeight="1" x14ac:dyDescent="0.25">
      <c r="B154" s="228"/>
      <c r="C154" s="228"/>
      <c r="D154" s="228"/>
      <c r="E154" s="228"/>
      <c r="F154" s="228"/>
      <c r="G154" s="228"/>
      <c r="H154" s="488"/>
      <c r="I154" s="488"/>
      <c r="J154" s="488"/>
      <c r="K154" s="488"/>
      <c r="L154" s="489"/>
      <c r="M154" s="492"/>
      <c r="N154" s="492"/>
      <c r="O154" s="492"/>
      <c r="P154" s="228"/>
      <c r="Q154" s="228"/>
      <c r="R154" s="228"/>
      <c r="S154" s="228"/>
      <c r="T154" s="228"/>
      <c r="U154" s="228"/>
    </row>
    <row r="155" spans="2:21" ht="12.75" customHeight="1" x14ac:dyDescent="0.25">
      <c r="B155" s="228"/>
      <c r="C155" s="228"/>
      <c r="D155" s="228"/>
      <c r="E155" s="228"/>
      <c r="F155" s="228"/>
      <c r="G155" s="228"/>
      <c r="H155" s="488"/>
      <c r="I155" s="488"/>
      <c r="J155" s="488"/>
      <c r="K155" s="488"/>
      <c r="L155" s="489"/>
      <c r="M155" s="492"/>
      <c r="N155" s="492"/>
      <c r="O155" s="492"/>
      <c r="P155" s="228"/>
      <c r="Q155" s="228"/>
      <c r="R155" s="228"/>
      <c r="S155" s="228"/>
      <c r="T155" s="228"/>
      <c r="U155" s="228"/>
    </row>
    <row r="156" spans="2:21" ht="12.75" customHeight="1" x14ac:dyDescent="0.25">
      <c r="B156" s="228"/>
      <c r="C156" s="228"/>
      <c r="D156" s="228"/>
      <c r="E156" s="228"/>
      <c r="F156" s="228"/>
      <c r="G156" s="228"/>
      <c r="H156" s="488"/>
      <c r="I156" s="488"/>
      <c r="J156" s="488"/>
      <c r="K156" s="488"/>
      <c r="L156" s="489"/>
      <c r="M156" s="492"/>
      <c r="N156" s="492"/>
      <c r="O156" s="492"/>
      <c r="P156" s="228"/>
      <c r="Q156" s="228"/>
      <c r="R156" s="228"/>
      <c r="S156" s="228"/>
      <c r="T156" s="228"/>
      <c r="U156" s="228"/>
    </row>
    <row r="157" spans="2:21" ht="12.75" customHeight="1" x14ac:dyDescent="0.25">
      <c r="B157" s="228"/>
      <c r="C157" s="228"/>
      <c r="D157" s="228"/>
      <c r="E157" s="228"/>
      <c r="F157" s="228"/>
      <c r="G157" s="228"/>
      <c r="H157" s="488"/>
      <c r="I157" s="488"/>
      <c r="J157" s="488"/>
      <c r="K157" s="488"/>
      <c r="L157" s="489"/>
      <c r="M157" s="492"/>
      <c r="N157" s="492"/>
      <c r="O157" s="492"/>
      <c r="P157" s="228"/>
      <c r="Q157" s="228"/>
      <c r="R157" s="228"/>
      <c r="S157" s="228"/>
      <c r="T157" s="228"/>
      <c r="U157" s="228"/>
    </row>
    <row r="158" spans="2:21" ht="12.75" customHeight="1" x14ac:dyDescent="0.25">
      <c r="B158" s="228"/>
      <c r="C158" s="228"/>
      <c r="D158" s="228"/>
      <c r="E158" s="228"/>
      <c r="F158" s="228"/>
      <c r="G158" s="228"/>
      <c r="H158" s="488"/>
      <c r="I158" s="488"/>
      <c r="J158" s="488"/>
      <c r="K158" s="488"/>
      <c r="L158" s="489"/>
      <c r="M158" s="492"/>
      <c r="N158" s="492"/>
      <c r="O158" s="492"/>
      <c r="P158" s="228"/>
      <c r="Q158" s="228"/>
      <c r="R158" s="228"/>
      <c r="S158" s="228"/>
      <c r="T158" s="228"/>
      <c r="U158" s="228"/>
    </row>
    <row r="159" spans="2:21" ht="12.75" customHeight="1" x14ac:dyDescent="0.25">
      <c r="B159" s="228"/>
      <c r="C159" s="228"/>
      <c r="D159" s="228"/>
      <c r="E159" s="228"/>
      <c r="F159" s="228"/>
      <c r="G159" s="228"/>
      <c r="H159" s="488"/>
      <c r="I159" s="488"/>
      <c r="J159" s="488"/>
      <c r="K159" s="488"/>
      <c r="L159" s="489"/>
      <c r="M159" s="492"/>
      <c r="N159" s="492"/>
      <c r="O159" s="492"/>
      <c r="P159" s="228"/>
      <c r="Q159" s="228"/>
      <c r="R159" s="228"/>
      <c r="S159" s="228"/>
      <c r="T159" s="228"/>
      <c r="U159" s="228"/>
    </row>
    <row r="160" spans="2:21" ht="12.75" customHeight="1" x14ac:dyDescent="0.25">
      <c r="B160" s="228"/>
      <c r="C160" s="228"/>
      <c r="D160" s="228"/>
      <c r="E160" s="228"/>
      <c r="F160" s="228"/>
      <c r="G160" s="228"/>
      <c r="H160" s="488"/>
      <c r="I160" s="488"/>
      <c r="J160" s="488"/>
      <c r="K160" s="488"/>
      <c r="L160" s="489"/>
      <c r="M160" s="492"/>
      <c r="N160" s="492"/>
      <c r="O160" s="492"/>
      <c r="P160" s="228"/>
      <c r="Q160" s="228"/>
      <c r="R160" s="228"/>
      <c r="S160" s="228"/>
      <c r="T160" s="228"/>
      <c r="U160" s="228"/>
    </row>
    <row r="161" spans="2:21" ht="12.75" customHeight="1" x14ac:dyDescent="0.25">
      <c r="B161" s="228"/>
      <c r="C161" s="228"/>
      <c r="D161" s="228"/>
      <c r="E161" s="228"/>
      <c r="F161" s="228"/>
      <c r="G161" s="228"/>
      <c r="H161" s="488"/>
      <c r="I161" s="488"/>
      <c r="J161" s="488"/>
      <c r="K161" s="488"/>
      <c r="L161" s="489"/>
      <c r="M161" s="492"/>
      <c r="N161" s="492"/>
      <c r="O161" s="492"/>
      <c r="P161" s="228"/>
      <c r="Q161" s="228"/>
      <c r="R161" s="228"/>
      <c r="S161" s="228"/>
      <c r="T161" s="228"/>
      <c r="U161" s="228"/>
    </row>
    <row r="162" spans="2:21" ht="12.75" customHeight="1" x14ac:dyDescent="0.25">
      <c r="B162" s="228"/>
      <c r="C162" s="228"/>
      <c r="D162" s="228"/>
      <c r="E162" s="228"/>
      <c r="F162" s="228"/>
      <c r="G162" s="228"/>
      <c r="H162" s="488"/>
      <c r="I162" s="488"/>
      <c r="J162" s="488"/>
      <c r="K162" s="488"/>
      <c r="L162" s="489"/>
      <c r="M162" s="492"/>
      <c r="N162" s="492"/>
      <c r="O162" s="492"/>
      <c r="P162" s="228"/>
      <c r="Q162" s="228"/>
      <c r="R162" s="228"/>
      <c r="S162" s="228"/>
      <c r="T162" s="228"/>
      <c r="U162" s="228"/>
    </row>
    <row r="163" spans="2:21" ht="12.75" customHeight="1" x14ac:dyDescent="0.25">
      <c r="B163" s="228"/>
      <c r="C163" s="228"/>
      <c r="D163" s="228"/>
      <c r="E163" s="228"/>
      <c r="F163" s="228"/>
      <c r="G163" s="228"/>
      <c r="H163" s="488"/>
      <c r="I163" s="488"/>
      <c r="J163" s="488"/>
      <c r="K163" s="488"/>
      <c r="L163" s="489"/>
      <c r="M163" s="492"/>
      <c r="N163" s="492"/>
      <c r="O163" s="492"/>
      <c r="P163" s="228"/>
      <c r="Q163" s="228"/>
      <c r="R163" s="228"/>
      <c r="S163" s="228"/>
      <c r="T163" s="228"/>
      <c r="U163" s="228"/>
    </row>
    <row r="164" spans="2:21" ht="12.75" customHeight="1" x14ac:dyDescent="0.25">
      <c r="B164" s="228"/>
      <c r="C164" s="228"/>
      <c r="D164" s="228"/>
      <c r="E164" s="228"/>
      <c r="F164" s="228"/>
      <c r="G164" s="228"/>
      <c r="H164" s="488"/>
      <c r="I164" s="488"/>
      <c r="J164" s="488"/>
      <c r="K164" s="488"/>
      <c r="L164" s="489"/>
      <c r="M164" s="492"/>
      <c r="N164" s="492"/>
      <c r="O164" s="492"/>
      <c r="P164" s="228"/>
      <c r="Q164" s="228"/>
      <c r="R164" s="228"/>
      <c r="S164" s="228"/>
      <c r="T164" s="228"/>
      <c r="U164" s="228"/>
    </row>
    <row r="165" spans="2:21" ht="12.75" customHeight="1" x14ac:dyDescent="0.25">
      <c r="B165" s="228"/>
      <c r="C165" s="228"/>
      <c r="D165" s="228"/>
      <c r="E165" s="228"/>
      <c r="F165" s="228"/>
      <c r="G165" s="228"/>
      <c r="H165" s="488"/>
      <c r="I165" s="488"/>
      <c r="J165" s="488"/>
      <c r="K165" s="488"/>
      <c r="L165" s="489"/>
      <c r="M165" s="492"/>
      <c r="N165" s="492"/>
      <c r="O165" s="492"/>
      <c r="P165" s="228"/>
      <c r="Q165" s="228"/>
      <c r="R165" s="228"/>
      <c r="S165" s="228"/>
      <c r="T165" s="228"/>
      <c r="U165" s="228"/>
    </row>
    <row r="166" spans="2:21" ht="12.75" customHeight="1" x14ac:dyDescent="0.25">
      <c r="B166" s="228"/>
      <c r="C166" s="228"/>
      <c r="D166" s="228"/>
      <c r="E166" s="228"/>
      <c r="F166" s="228"/>
      <c r="G166" s="228"/>
      <c r="H166" s="488"/>
      <c r="I166" s="488"/>
      <c r="J166" s="488"/>
      <c r="K166" s="488"/>
      <c r="L166" s="489"/>
      <c r="M166" s="492"/>
      <c r="N166" s="492"/>
      <c r="O166" s="492"/>
      <c r="P166" s="228"/>
      <c r="Q166" s="228"/>
      <c r="R166" s="228"/>
      <c r="S166" s="228"/>
      <c r="T166" s="228"/>
      <c r="U166" s="228"/>
    </row>
    <row r="167" spans="2:21" ht="12.75" customHeight="1" x14ac:dyDescent="0.25">
      <c r="B167" s="228"/>
      <c r="C167" s="228"/>
      <c r="D167" s="228"/>
      <c r="E167" s="228"/>
      <c r="F167" s="228"/>
      <c r="G167" s="228"/>
      <c r="H167" s="488"/>
      <c r="I167" s="488"/>
      <c r="J167" s="488"/>
      <c r="K167" s="488"/>
      <c r="L167" s="489"/>
      <c r="M167" s="492"/>
      <c r="N167" s="492"/>
      <c r="O167" s="492"/>
      <c r="P167" s="228"/>
      <c r="Q167" s="228"/>
      <c r="R167" s="228"/>
      <c r="S167" s="228"/>
      <c r="T167" s="228"/>
      <c r="U167" s="228"/>
    </row>
    <row r="168" spans="2:21" ht="12.75" customHeight="1" x14ac:dyDescent="0.25">
      <c r="B168" s="228"/>
      <c r="C168" s="228"/>
      <c r="D168" s="228"/>
      <c r="E168" s="228"/>
      <c r="F168" s="228"/>
      <c r="G168" s="228"/>
      <c r="H168" s="488"/>
      <c r="I168" s="488"/>
      <c r="J168" s="488"/>
      <c r="K168" s="488"/>
      <c r="L168" s="489"/>
      <c r="M168" s="492"/>
      <c r="N168" s="492"/>
      <c r="O168" s="492"/>
      <c r="P168" s="228"/>
      <c r="Q168" s="228"/>
      <c r="R168" s="228"/>
      <c r="S168" s="228"/>
      <c r="T168" s="228"/>
      <c r="U168" s="228"/>
    </row>
    <row r="169" spans="2:21" ht="12.75" customHeight="1" x14ac:dyDescent="0.25">
      <c r="B169" s="228"/>
      <c r="C169" s="228"/>
      <c r="D169" s="228"/>
      <c r="E169" s="228"/>
      <c r="F169" s="228"/>
      <c r="G169" s="228"/>
      <c r="H169" s="488"/>
      <c r="I169" s="488"/>
      <c r="J169" s="488"/>
      <c r="K169" s="488"/>
      <c r="L169" s="489"/>
      <c r="M169" s="492"/>
      <c r="N169" s="492"/>
      <c r="O169" s="492"/>
      <c r="P169" s="228"/>
      <c r="Q169" s="228"/>
      <c r="R169" s="228"/>
      <c r="S169" s="228"/>
      <c r="T169" s="228"/>
      <c r="U169" s="228"/>
    </row>
    <row r="170" spans="2:21" ht="12.75" customHeight="1" x14ac:dyDescent="0.25">
      <c r="B170" s="228"/>
      <c r="C170" s="228"/>
      <c r="D170" s="228"/>
      <c r="E170" s="228"/>
      <c r="F170" s="228"/>
      <c r="G170" s="228"/>
      <c r="H170" s="488"/>
      <c r="I170" s="488"/>
      <c r="J170" s="488"/>
      <c r="K170" s="488"/>
      <c r="L170" s="489"/>
      <c r="M170" s="492"/>
      <c r="N170" s="492"/>
      <c r="O170" s="492"/>
      <c r="P170" s="228"/>
      <c r="Q170" s="228"/>
      <c r="R170" s="228"/>
      <c r="S170" s="228"/>
      <c r="T170" s="228"/>
      <c r="U170" s="228"/>
    </row>
    <row r="171" spans="2:21" ht="12.75" customHeight="1" x14ac:dyDescent="0.25">
      <c r="B171" s="228"/>
      <c r="C171" s="228"/>
      <c r="D171" s="228"/>
      <c r="E171" s="228"/>
      <c r="F171" s="228"/>
      <c r="G171" s="228"/>
      <c r="H171" s="488"/>
      <c r="I171" s="488"/>
      <c r="J171" s="488"/>
      <c r="K171" s="488"/>
      <c r="L171" s="489"/>
      <c r="M171" s="492"/>
      <c r="N171" s="492"/>
      <c r="O171" s="492"/>
      <c r="P171" s="228"/>
      <c r="Q171" s="228"/>
      <c r="R171" s="228"/>
      <c r="S171" s="228"/>
      <c r="T171" s="228"/>
      <c r="U171" s="228"/>
    </row>
    <row r="172" spans="2:21" ht="12.75" customHeight="1" x14ac:dyDescent="0.25">
      <c r="B172" s="228"/>
      <c r="C172" s="228"/>
      <c r="D172" s="228"/>
      <c r="E172" s="228"/>
      <c r="F172" s="228"/>
      <c r="G172" s="228"/>
      <c r="H172" s="488"/>
      <c r="I172" s="488"/>
      <c r="J172" s="488"/>
      <c r="K172" s="488"/>
      <c r="L172" s="489"/>
      <c r="M172" s="492"/>
      <c r="N172" s="492"/>
      <c r="O172" s="492"/>
      <c r="P172" s="228"/>
      <c r="Q172" s="228"/>
      <c r="R172" s="228"/>
      <c r="S172" s="228"/>
      <c r="T172" s="228"/>
      <c r="U172" s="228"/>
    </row>
    <row r="173" spans="2:21" ht="12.75" customHeight="1" x14ac:dyDescent="0.25">
      <c r="B173" s="228"/>
      <c r="C173" s="228"/>
      <c r="D173" s="228"/>
      <c r="E173" s="228"/>
      <c r="F173" s="228"/>
      <c r="G173" s="228"/>
      <c r="H173" s="488"/>
      <c r="I173" s="488"/>
      <c r="J173" s="488"/>
      <c r="K173" s="488"/>
      <c r="L173" s="489"/>
      <c r="M173" s="492"/>
      <c r="N173" s="492"/>
      <c r="O173" s="492"/>
      <c r="P173" s="228"/>
      <c r="Q173" s="228"/>
      <c r="R173" s="228"/>
      <c r="S173" s="228"/>
      <c r="T173" s="228"/>
      <c r="U173" s="228"/>
    </row>
    <row r="174" spans="2:21" ht="12.75" customHeight="1" x14ac:dyDescent="0.25">
      <c r="B174" s="228"/>
      <c r="C174" s="228"/>
      <c r="D174" s="228"/>
      <c r="E174" s="228"/>
      <c r="F174" s="228"/>
      <c r="G174" s="228"/>
      <c r="H174" s="488"/>
      <c r="I174" s="488"/>
      <c r="J174" s="488"/>
      <c r="K174" s="488"/>
      <c r="L174" s="489"/>
      <c r="M174" s="492"/>
      <c r="N174" s="492"/>
      <c r="O174" s="492"/>
      <c r="P174" s="228"/>
      <c r="Q174" s="228"/>
      <c r="R174" s="228"/>
      <c r="S174" s="228"/>
      <c r="T174" s="228"/>
      <c r="U174" s="228"/>
    </row>
    <row r="175" spans="2:21" ht="12.75" customHeight="1" x14ac:dyDescent="0.25">
      <c r="B175" s="228"/>
      <c r="C175" s="228"/>
      <c r="D175" s="228"/>
      <c r="E175" s="228"/>
      <c r="F175" s="228"/>
      <c r="G175" s="228"/>
      <c r="H175" s="488"/>
      <c r="I175" s="488"/>
      <c r="J175" s="488"/>
      <c r="K175" s="488"/>
      <c r="L175" s="489"/>
      <c r="M175" s="492"/>
      <c r="N175" s="492"/>
      <c r="O175" s="492"/>
      <c r="P175" s="228"/>
      <c r="Q175" s="228"/>
      <c r="R175" s="228"/>
      <c r="S175" s="228"/>
      <c r="T175" s="228"/>
      <c r="U175" s="228"/>
    </row>
    <row r="176" spans="2:21" ht="12.75" customHeight="1" x14ac:dyDescent="0.25">
      <c r="B176" s="228"/>
      <c r="C176" s="228"/>
      <c r="D176" s="228"/>
      <c r="E176" s="228"/>
      <c r="F176" s="228"/>
      <c r="G176" s="228"/>
      <c r="H176" s="488"/>
      <c r="I176" s="488"/>
      <c r="J176" s="488"/>
      <c r="K176" s="488"/>
      <c r="L176" s="489"/>
      <c r="M176" s="492"/>
      <c r="N176" s="492"/>
      <c r="O176" s="492"/>
      <c r="P176" s="228"/>
      <c r="Q176" s="228"/>
      <c r="R176" s="228"/>
      <c r="S176" s="228"/>
      <c r="T176" s="228"/>
      <c r="U176" s="228"/>
    </row>
    <row r="177" spans="2:21" ht="12.75" customHeight="1" x14ac:dyDescent="0.25">
      <c r="B177" s="228"/>
      <c r="C177" s="228"/>
      <c r="D177" s="228"/>
      <c r="E177" s="228"/>
      <c r="F177" s="228"/>
      <c r="G177" s="228"/>
      <c r="H177" s="488"/>
      <c r="I177" s="488"/>
      <c r="J177" s="488"/>
      <c r="K177" s="488"/>
      <c r="L177" s="489"/>
      <c r="M177" s="492"/>
      <c r="N177" s="492"/>
      <c r="O177" s="492"/>
      <c r="P177" s="228"/>
      <c r="Q177" s="228"/>
      <c r="R177" s="228"/>
      <c r="S177" s="228"/>
      <c r="T177" s="228"/>
      <c r="U177" s="228"/>
    </row>
    <row r="178" spans="2:21" ht="12.75" customHeight="1" x14ac:dyDescent="0.25">
      <c r="B178" s="228"/>
      <c r="C178" s="228"/>
      <c r="D178" s="228"/>
      <c r="E178" s="228"/>
      <c r="F178" s="228"/>
      <c r="G178" s="228"/>
      <c r="H178" s="488"/>
      <c r="I178" s="488"/>
      <c r="J178" s="488"/>
      <c r="K178" s="488"/>
      <c r="L178" s="489"/>
      <c r="M178" s="492"/>
      <c r="N178" s="492"/>
      <c r="O178" s="492"/>
      <c r="P178" s="228"/>
      <c r="Q178" s="228"/>
      <c r="R178" s="228"/>
      <c r="S178" s="228"/>
      <c r="T178" s="228"/>
      <c r="U178" s="228"/>
    </row>
    <row r="179" spans="2:21" ht="12.75" customHeight="1" x14ac:dyDescent="0.25">
      <c r="B179" s="228"/>
      <c r="C179" s="228"/>
      <c r="D179" s="228"/>
      <c r="E179" s="228"/>
      <c r="F179" s="228"/>
      <c r="G179" s="228"/>
      <c r="H179" s="488"/>
      <c r="I179" s="488"/>
      <c r="J179" s="488"/>
      <c r="K179" s="488"/>
      <c r="L179" s="489"/>
      <c r="M179" s="492"/>
      <c r="N179" s="492"/>
      <c r="O179" s="492"/>
      <c r="P179" s="228"/>
      <c r="Q179" s="228"/>
      <c r="R179" s="228"/>
      <c r="S179" s="228"/>
      <c r="T179" s="228"/>
      <c r="U179" s="228"/>
    </row>
    <row r="180" spans="2:21" ht="12.75" customHeight="1" x14ac:dyDescent="0.25">
      <c r="B180" s="228"/>
      <c r="C180" s="228"/>
      <c r="D180" s="228"/>
      <c r="E180" s="228"/>
      <c r="F180" s="228"/>
      <c r="G180" s="228"/>
      <c r="H180" s="488"/>
      <c r="I180" s="488"/>
      <c r="J180" s="488"/>
      <c r="K180" s="488"/>
      <c r="L180" s="489"/>
      <c r="M180" s="492"/>
      <c r="N180" s="492"/>
      <c r="O180" s="492"/>
      <c r="P180" s="228"/>
      <c r="Q180" s="228"/>
      <c r="R180" s="228"/>
      <c r="S180" s="228"/>
      <c r="T180" s="228"/>
      <c r="U180" s="228"/>
    </row>
    <row r="181" spans="2:21" ht="12.75" customHeight="1" x14ac:dyDescent="0.25">
      <c r="B181" s="228"/>
      <c r="C181" s="228"/>
      <c r="D181" s="228"/>
      <c r="E181" s="228"/>
      <c r="F181" s="228"/>
      <c r="G181" s="228"/>
      <c r="H181" s="488"/>
      <c r="I181" s="488"/>
      <c r="J181" s="488"/>
      <c r="K181" s="488"/>
      <c r="L181" s="489"/>
      <c r="M181" s="492"/>
      <c r="N181" s="492"/>
      <c r="O181" s="492"/>
      <c r="P181" s="228"/>
      <c r="Q181" s="228"/>
      <c r="R181" s="228"/>
      <c r="S181" s="228"/>
      <c r="T181" s="228"/>
      <c r="U181" s="228"/>
    </row>
    <row r="182" spans="2:21" ht="12.75" customHeight="1" x14ac:dyDescent="0.25">
      <c r="B182" s="228"/>
      <c r="C182" s="228"/>
      <c r="D182" s="228"/>
      <c r="E182" s="228"/>
      <c r="F182" s="228"/>
      <c r="G182" s="228"/>
      <c r="H182" s="488"/>
      <c r="I182" s="488"/>
      <c r="J182" s="488"/>
      <c r="K182" s="488"/>
      <c r="L182" s="489"/>
      <c r="M182" s="492"/>
      <c r="N182" s="492"/>
      <c r="O182" s="492"/>
      <c r="P182" s="228"/>
      <c r="Q182" s="228"/>
      <c r="R182" s="228"/>
      <c r="S182" s="228"/>
      <c r="T182" s="228"/>
      <c r="U182" s="228"/>
    </row>
    <row r="183" spans="2:21" ht="12.75" customHeight="1" x14ac:dyDescent="0.25">
      <c r="B183" s="228"/>
      <c r="C183" s="228"/>
      <c r="D183" s="228"/>
      <c r="E183" s="228"/>
      <c r="F183" s="228"/>
      <c r="G183" s="228"/>
      <c r="H183" s="488"/>
      <c r="I183" s="488"/>
      <c r="J183" s="488"/>
      <c r="K183" s="488"/>
      <c r="L183" s="489"/>
      <c r="M183" s="492"/>
      <c r="N183" s="492"/>
      <c r="O183" s="492"/>
      <c r="P183" s="228"/>
      <c r="Q183" s="228"/>
      <c r="R183" s="228"/>
      <c r="S183" s="228"/>
      <c r="T183" s="228"/>
      <c r="U183" s="228"/>
    </row>
    <row r="184" spans="2:21" ht="12.75" customHeight="1" x14ac:dyDescent="0.25">
      <c r="B184" s="228"/>
      <c r="C184" s="228"/>
      <c r="D184" s="228"/>
      <c r="E184" s="228"/>
      <c r="F184" s="228"/>
      <c r="G184" s="228"/>
      <c r="H184" s="488"/>
      <c r="I184" s="488"/>
      <c r="J184" s="488"/>
      <c r="K184" s="488"/>
      <c r="L184" s="489"/>
      <c r="M184" s="492"/>
      <c r="N184" s="492"/>
      <c r="O184" s="492"/>
      <c r="P184" s="228"/>
      <c r="Q184" s="228"/>
      <c r="R184" s="228"/>
      <c r="S184" s="228"/>
      <c r="T184" s="228"/>
      <c r="U184" s="228"/>
    </row>
    <row r="185" spans="2:21" ht="12.75" customHeight="1" x14ac:dyDescent="0.25">
      <c r="B185" s="228"/>
      <c r="C185" s="228"/>
      <c r="D185" s="228"/>
      <c r="E185" s="228"/>
      <c r="F185" s="228"/>
      <c r="G185" s="228"/>
      <c r="H185" s="488"/>
      <c r="I185" s="488"/>
      <c r="J185" s="488"/>
      <c r="K185" s="488"/>
      <c r="L185" s="489"/>
      <c r="M185" s="492"/>
      <c r="N185" s="492"/>
      <c r="O185" s="492"/>
      <c r="P185" s="228"/>
      <c r="Q185" s="228"/>
      <c r="R185" s="228"/>
      <c r="S185" s="228"/>
      <c r="T185" s="228"/>
      <c r="U185" s="228"/>
    </row>
    <row r="186" spans="2:21" ht="12.75" customHeight="1" x14ac:dyDescent="0.25">
      <c r="B186" s="228"/>
      <c r="C186" s="228"/>
      <c r="D186" s="228"/>
      <c r="E186" s="228"/>
      <c r="F186" s="228"/>
      <c r="G186" s="228"/>
      <c r="H186" s="488"/>
      <c r="I186" s="488"/>
      <c r="J186" s="488"/>
      <c r="K186" s="488"/>
      <c r="L186" s="489"/>
      <c r="M186" s="492"/>
      <c r="N186" s="492"/>
      <c r="O186" s="492"/>
      <c r="P186" s="228"/>
      <c r="Q186" s="228"/>
      <c r="R186" s="228"/>
      <c r="S186" s="228"/>
      <c r="T186" s="228"/>
      <c r="U186" s="228"/>
    </row>
    <row r="187" spans="2:21" ht="12.75" customHeight="1" x14ac:dyDescent="0.25">
      <c r="B187" s="228"/>
      <c r="C187" s="228"/>
      <c r="D187" s="228"/>
      <c r="E187" s="228"/>
      <c r="F187" s="228"/>
      <c r="G187" s="228"/>
      <c r="H187" s="488"/>
      <c r="I187" s="488"/>
      <c r="J187" s="488"/>
      <c r="K187" s="488"/>
      <c r="L187" s="489"/>
      <c r="M187" s="492"/>
      <c r="N187" s="492"/>
      <c r="O187" s="492"/>
      <c r="P187" s="228"/>
      <c r="Q187" s="228"/>
      <c r="R187" s="228"/>
      <c r="S187" s="228"/>
      <c r="T187" s="228"/>
      <c r="U187" s="228"/>
    </row>
    <row r="188" spans="2:21" ht="12.75" customHeight="1" x14ac:dyDescent="0.25">
      <c r="B188" s="228"/>
      <c r="C188" s="228"/>
      <c r="D188" s="228"/>
      <c r="E188" s="228"/>
      <c r="F188" s="228"/>
      <c r="G188" s="228"/>
      <c r="H188" s="488"/>
      <c r="I188" s="488"/>
      <c r="J188" s="488"/>
      <c r="K188" s="488"/>
      <c r="L188" s="489"/>
      <c r="M188" s="492"/>
      <c r="N188" s="492"/>
      <c r="O188" s="492"/>
      <c r="P188" s="228"/>
      <c r="Q188" s="228"/>
      <c r="R188" s="228"/>
      <c r="S188" s="228"/>
      <c r="T188" s="228"/>
      <c r="U188" s="228"/>
    </row>
    <row r="189" spans="2:21" ht="12.75" customHeight="1" x14ac:dyDescent="0.25">
      <c r="B189" s="228"/>
      <c r="C189" s="228"/>
      <c r="D189" s="228"/>
      <c r="E189" s="228"/>
      <c r="F189" s="228"/>
      <c r="G189" s="228"/>
      <c r="H189" s="488"/>
      <c r="I189" s="488"/>
      <c r="J189" s="488"/>
      <c r="K189" s="488"/>
      <c r="L189" s="489"/>
      <c r="M189" s="492"/>
      <c r="N189" s="492"/>
      <c r="O189" s="492"/>
      <c r="P189" s="228"/>
      <c r="Q189" s="228"/>
      <c r="R189" s="228"/>
      <c r="S189" s="228"/>
      <c r="T189" s="228"/>
      <c r="U189" s="228"/>
    </row>
    <row r="190" spans="2:21" ht="12.75" customHeight="1" x14ac:dyDescent="0.25">
      <c r="B190" s="228"/>
      <c r="C190" s="228"/>
      <c r="D190" s="228"/>
      <c r="E190" s="228"/>
      <c r="F190" s="228"/>
      <c r="G190" s="228"/>
      <c r="H190" s="488"/>
      <c r="I190" s="488"/>
      <c r="J190" s="488"/>
      <c r="K190" s="488"/>
      <c r="L190" s="489"/>
      <c r="M190" s="492"/>
      <c r="N190" s="492"/>
      <c r="O190" s="492"/>
      <c r="P190" s="228"/>
      <c r="Q190" s="228"/>
      <c r="R190" s="228"/>
      <c r="S190" s="228"/>
      <c r="T190" s="228"/>
      <c r="U190" s="228"/>
    </row>
    <row r="191" spans="2:21" ht="12.75" customHeight="1" x14ac:dyDescent="0.25">
      <c r="B191" s="228"/>
      <c r="C191" s="228"/>
      <c r="D191" s="228"/>
      <c r="E191" s="228"/>
      <c r="F191" s="228"/>
      <c r="G191" s="228"/>
      <c r="H191" s="488"/>
      <c r="I191" s="488"/>
      <c r="J191" s="488"/>
      <c r="K191" s="488"/>
      <c r="L191" s="489"/>
      <c r="M191" s="492"/>
      <c r="N191" s="492"/>
      <c r="O191" s="492"/>
      <c r="P191" s="228"/>
      <c r="Q191" s="228"/>
      <c r="R191" s="228"/>
      <c r="S191" s="228"/>
      <c r="T191" s="228"/>
      <c r="U191" s="228"/>
    </row>
    <row r="192" spans="2:21" ht="12.75" customHeight="1" x14ac:dyDescent="0.25">
      <c r="B192" s="228"/>
      <c r="C192" s="228"/>
      <c r="D192" s="228"/>
      <c r="E192" s="228"/>
      <c r="F192" s="228"/>
      <c r="G192" s="228"/>
      <c r="H192" s="488"/>
      <c r="I192" s="488"/>
      <c r="J192" s="488"/>
      <c r="K192" s="488"/>
      <c r="L192" s="489"/>
      <c r="M192" s="492"/>
      <c r="N192" s="492"/>
      <c r="O192" s="492"/>
      <c r="P192" s="228"/>
      <c r="Q192" s="228"/>
      <c r="R192" s="228"/>
      <c r="S192" s="228"/>
      <c r="T192" s="228"/>
      <c r="U192" s="228"/>
    </row>
    <row r="193" spans="2:21" ht="12.75" customHeight="1" x14ac:dyDescent="0.25">
      <c r="B193" s="228"/>
      <c r="C193" s="228"/>
      <c r="D193" s="228"/>
      <c r="E193" s="228"/>
      <c r="F193" s="228"/>
      <c r="G193" s="228"/>
      <c r="H193" s="488"/>
      <c r="I193" s="488"/>
      <c r="J193" s="488"/>
      <c r="K193" s="488"/>
      <c r="L193" s="489"/>
      <c r="M193" s="492"/>
      <c r="N193" s="492"/>
      <c r="O193" s="492"/>
      <c r="P193" s="228"/>
      <c r="Q193" s="228"/>
      <c r="R193" s="228"/>
      <c r="S193" s="228"/>
      <c r="T193" s="228"/>
      <c r="U193" s="228"/>
    </row>
    <row r="194" spans="2:21" ht="12.75" customHeight="1" x14ac:dyDescent="0.25">
      <c r="B194" s="228"/>
      <c r="C194" s="228"/>
      <c r="D194" s="228"/>
      <c r="E194" s="228"/>
      <c r="F194" s="228"/>
      <c r="G194" s="228"/>
      <c r="H194" s="488"/>
      <c r="I194" s="488"/>
      <c r="J194" s="488"/>
      <c r="K194" s="488"/>
      <c r="L194" s="489"/>
      <c r="M194" s="492"/>
      <c r="N194" s="492"/>
      <c r="O194" s="492"/>
      <c r="P194" s="228"/>
      <c r="Q194" s="228"/>
      <c r="R194" s="228"/>
      <c r="S194" s="228"/>
      <c r="T194" s="228"/>
      <c r="U194" s="228"/>
    </row>
    <row r="195" spans="2:21" ht="12.75" customHeight="1" x14ac:dyDescent="0.25">
      <c r="B195" s="228"/>
      <c r="C195" s="228"/>
      <c r="D195" s="228"/>
      <c r="E195" s="228"/>
      <c r="F195" s="228"/>
      <c r="G195" s="228"/>
      <c r="H195" s="488"/>
      <c r="I195" s="488"/>
      <c r="J195" s="488"/>
      <c r="K195" s="488"/>
      <c r="L195" s="489"/>
      <c r="M195" s="492"/>
      <c r="N195" s="492"/>
      <c r="O195" s="492"/>
      <c r="P195" s="228"/>
      <c r="Q195" s="228"/>
      <c r="R195" s="228"/>
      <c r="S195" s="228"/>
      <c r="T195" s="228"/>
      <c r="U195" s="228"/>
    </row>
    <row r="196" spans="2:21" ht="12.75" customHeight="1" x14ac:dyDescent="0.25">
      <c r="B196" s="228"/>
      <c r="C196" s="228"/>
      <c r="D196" s="228"/>
      <c r="E196" s="228"/>
      <c r="F196" s="228"/>
      <c r="G196" s="228"/>
      <c r="H196" s="488"/>
      <c r="I196" s="488"/>
      <c r="J196" s="488"/>
      <c r="K196" s="488"/>
      <c r="L196" s="489"/>
      <c r="M196" s="492"/>
      <c r="N196" s="492"/>
      <c r="O196" s="492"/>
      <c r="P196" s="228"/>
      <c r="Q196" s="228"/>
      <c r="R196" s="228"/>
      <c r="S196" s="228"/>
      <c r="T196" s="228"/>
      <c r="U196" s="228"/>
    </row>
    <row r="197" spans="2:21" ht="12.75" customHeight="1" x14ac:dyDescent="0.25">
      <c r="B197" s="228"/>
      <c r="C197" s="228"/>
      <c r="D197" s="228"/>
      <c r="E197" s="228"/>
      <c r="F197" s="228"/>
      <c r="G197" s="228"/>
      <c r="H197" s="488"/>
      <c r="I197" s="488"/>
      <c r="J197" s="488"/>
      <c r="K197" s="488"/>
      <c r="L197" s="489"/>
      <c r="M197" s="492"/>
      <c r="N197" s="492"/>
      <c r="O197" s="492"/>
      <c r="P197" s="228"/>
      <c r="Q197" s="228"/>
      <c r="R197" s="228"/>
      <c r="S197" s="228"/>
      <c r="T197" s="228"/>
      <c r="U197" s="228"/>
    </row>
    <row r="198" spans="2:21" ht="12.75" customHeight="1" x14ac:dyDescent="0.25">
      <c r="B198" s="228"/>
      <c r="C198" s="228"/>
      <c r="D198" s="228"/>
      <c r="E198" s="228"/>
      <c r="F198" s="228"/>
      <c r="G198" s="228"/>
      <c r="H198" s="488"/>
      <c r="I198" s="488"/>
      <c r="J198" s="488"/>
      <c r="K198" s="488"/>
      <c r="L198" s="489"/>
      <c r="M198" s="492"/>
      <c r="N198" s="492"/>
      <c r="O198" s="492"/>
      <c r="P198" s="228"/>
      <c r="Q198" s="228"/>
      <c r="R198" s="228"/>
      <c r="S198" s="228"/>
      <c r="T198" s="228"/>
      <c r="U198" s="228"/>
    </row>
    <row r="199" spans="2:21" ht="12.75" customHeight="1" x14ac:dyDescent="0.25">
      <c r="B199" s="228"/>
      <c r="C199" s="228"/>
      <c r="D199" s="228"/>
      <c r="E199" s="228"/>
      <c r="F199" s="228"/>
      <c r="G199" s="228"/>
      <c r="H199" s="488"/>
      <c r="I199" s="488"/>
      <c r="J199" s="488"/>
      <c r="K199" s="488"/>
      <c r="L199" s="489"/>
      <c r="M199" s="492"/>
      <c r="N199" s="492"/>
      <c r="O199" s="492"/>
      <c r="P199" s="228"/>
      <c r="Q199" s="228"/>
      <c r="R199" s="228"/>
      <c r="S199" s="228"/>
      <c r="T199" s="228"/>
      <c r="U199" s="228"/>
    </row>
    <row r="200" spans="2:21" ht="12.75" customHeight="1" x14ac:dyDescent="0.25">
      <c r="B200" s="228"/>
      <c r="C200" s="228"/>
      <c r="D200" s="228"/>
      <c r="E200" s="228"/>
      <c r="F200" s="228"/>
      <c r="G200" s="228"/>
      <c r="H200" s="488"/>
      <c r="I200" s="488"/>
      <c r="J200" s="488"/>
      <c r="K200" s="488"/>
      <c r="L200" s="489"/>
      <c r="M200" s="492"/>
      <c r="N200" s="492"/>
      <c r="O200" s="492"/>
      <c r="P200" s="228"/>
      <c r="Q200" s="228"/>
      <c r="R200" s="228"/>
      <c r="S200" s="228"/>
      <c r="T200" s="228"/>
      <c r="U200" s="228"/>
    </row>
    <row r="201" spans="2:21" ht="12.75" customHeight="1" x14ac:dyDescent="0.25">
      <c r="B201" s="228"/>
      <c r="C201" s="228"/>
      <c r="D201" s="228"/>
      <c r="E201" s="228"/>
      <c r="F201" s="228"/>
      <c r="G201" s="228"/>
      <c r="H201" s="488"/>
      <c r="I201" s="488"/>
      <c r="J201" s="488"/>
      <c r="K201" s="488"/>
      <c r="L201" s="489"/>
      <c r="M201" s="492"/>
      <c r="N201" s="492"/>
      <c r="O201" s="492"/>
      <c r="P201" s="228"/>
      <c r="Q201" s="228"/>
      <c r="R201" s="228"/>
      <c r="S201" s="228"/>
      <c r="T201" s="228"/>
      <c r="U201" s="228"/>
    </row>
    <row r="202" spans="2:21" ht="12.75" customHeight="1" x14ac:dyDescent="0.25">
      <c r="B202" s="228"/>
      <c r="C202" s="228"/>
      <c r="D202" s="228"/>
      <c r="E202" s="228"/>
      <c r="F202" s="228"/>
      <c r="G202" s="228"/>
      <c r="H202" s="488"/>
      <c r="I202" s="488"/>
      <c r="J202" s="488"/>
      <c r="K202" s="488"/>
      <c r="L202" s="489"/>
      <c r="M202" s="492"/>
      <c r="N202" s="492"/>
      <c r="O202" s="492"/>
      <c r="P202" s="228"/>
      <c r="Q202" s="228"/>
      <c r="R202" s="228"/>
      <c r="S202" s="228"/>
      <c r="T202" s="228"/>
      <c r="U202" s="228"/>
    </row>
    <row r="203" spans="2:21" ht="12.75" customHeight="1" x14ac:dyDescent="0.25">
      <c r="B203" s="228"/>
      <c r="C203" s="228"/>
      <c r="D203" s="228"/>
      <c r="E203" s="228"/>
      <c r="F203" s="228"/>
      <c r="G203" s="228"/>
      <c r="H203" s="488"/>
      <c r="I203" s="488"/>
      <c r="J203" s="488"/>
      <c r="K203" s="488"/>
      <c r="L203" s="489"/>
      <c r="M203" s="492"/>
      <c r="N203" s="492"/>
      <c r="O203" s="492"/>
      <c r="P203" s="228"/>
      <c r="Q203" s="228"/>
      <c r="R203" s="228"/>
      <c r="S203" s="228"/>
      <c r="T203" s="228"/>
      <c r="U203" s="228"/>
    </row>
    <row r="204" spans="2:21" ht="12.75" customHeight="1" x14ac:dyDescent="0.25">
      <c r="B204" s="228"/>
      <c r="C204" s="228"/>
      <c r="D204" s="228"/>
      <c r="E204" s="228"/>
      <c r="F204" s="228"/>
      <c r="G204" s="228"/>
      <c r="H204" s="488"/>
      <c r="I204" s="488"/>
      <c r="J204" s="488"/>
      <c r="K204" s="488"/>
      <c r="L204" s="489"/>
      <c r="M204" s="492"/>
      <c r="N204" s="492"/>
      <c r="O204" s="492"/>
      <c r="P204" s="228"/>
      <c r="Q204" s="228"/>
      <c r="R204" s="228"/>
      <c r="S204" s="228"/>
      <c r="T204" s="228"/>
      <c r="U204" s="228"/>
    </row>
    <row r="205" spans="2:21" ht="12.75" customHeight="1" x14ac:dyDescent="0.25">
      <c r="B205" s="228"/>
      <c r="C205" s="228"/>
      <c r="D205" s="228"/>
      <c r="E205" s="228"/>
      <c r="F205" s="228"/>
      <c r="G205" s="228"/>
      <c r="H205" s="488"/>
      <c r="I205" s="488"/>
      <c r="J205" s="488"/>
      <c r="K205" s="488"/>
      <c r="L205" s="489"/>
      <c r="M205" s="492"/>
      <c r="N205" s="492"/>
      <c r="O205" s="492"/>
      <c r="P205" s="228"/>
      <c r="Q205" s="228"/>
      <c r="R205" s="228"/>
      <c r="S205" s="228"/>
      <c r="T205" s="228"/>
      <c r="U205" s="228"/>
    </row>
    <row r="206" spans="2:21" ht="12.75" customHeight="1" x14ac:dyDescent="0.25">
      <c r="B206" s="228"/>
      <c r="C206" s="228"/>
      <c r="D206" s="228"/>
      <c r="E206" s="228"/>
      <c r="F206" s="228"/>
      <c r="G206" s="228"/>
      <c r="H206" s="488"/>
      <c r="I206" s="488"/>
      <c r="J206" s="488"/>
      <c r="K206" s="488"/>
      <c r="L206" s="489"/>
      <c r="M206" s="492"/>
      <c r="N206" s="492"/>
      <c r="O206" s="492"/>
      <c r="P206" s="228"/>
      <c r="Q206" s="228"/>
      <c r="R206" s="228"/>
      <c r="S206" s="228"/>
      <c r="T206" s="228"/>
      <c r="U206" s="228"/>
    </row>
    <row r="207" spans="2:21" ht="12.75" customHeight="1" x14ac:dyDescent="0.25">
      <c r="B207" s="228"/>
      <c r="C207" s="228"/>
      <c r="D207" s="228"/>
      <c r="E207" s="228"/>
      <c r="F207" s="228"/>
      <c r="G207" s="228"/>
      <c r="H207" s="488"/>
      <c r="I207" s="488"/>
      <c r="J207" s="488"/>
      <c r="K207" s="488"/>
      <c r="L207" s="489"/>
      <c r="M207" s="492"/>
      <c r="N207" s="492"/>
      <c r="O207" s="492"/>
      <c r="P207" s="228"/>
      <c r="Q207" s="228"/>
      <c r="R207" s="228"/>
      <c r="S207" s="228"/>
      <c r="T207" s="228"/>
      <c r="U207" s="228"/>
    </row>
    <row r="208" spans="2:21" ht="12.75" customHeight="1" x14ac:dyDescent="0.25">
      <c r="B208" s="228"/>
      <c r="C208" s="228"/>
      <c r="D208" s="228"/>
      <c r="E208" s="228"/>
      <c r="F208" s="228"/>
      <c r="G208" s="228"/>
      <c r="H208" s="488"/>
      <c r="I208" s="488"/>
      <c r="J208" s="488"/>
      <c r="K208" s="488"/>
      <c r="L208" s="489"/>
      <c r="M208" s="492"/>
      <c r="N208" s="492"/>
      <c r="O208" s="492"/>
      <c r="P208" s="228"/>
      <c r="Q208" s="228"/>
      <c r="R208" s="228"/>
      <c r="S208" s="228"/>
      <c r="T208" s="228"/>
      <c r="U208" s="228"/>
    </row>
    <row r="209" spans="2:21" ht="12.75" customHeight="1" x14ac:dyDescent="0.25">
      <c r="B209" s="228"/>
      <c r="C209" s="228"/>
      <c r="D209" s="228"/>
      <c r="E209" s="228"/>
      <c r="F209" s="228"/>
      <c r="G209" s="228"/>
      <c r="H209" s="488"/>
      <c r="I209" s="488"/>
      <c r="J209" s="488"/>
      <c r="K209" s="488"/>
      <c r="L209" s="489"/>
      <c r="M209" s="492"/>
      <c r="N209" s="492"/>
      <c r="O209" s="492"/>
      <c r="P209" s="228"/>
      <c r="Q209" s="228"/>
      <c r="R209" s="228"/>
      <c r="S209" s="228"/>
      <c r="T209" s="228"/>
      <c r="U209" s="228"/>
    </row>
    <row r="210" spans="2:21" ht="12.75" customHeight="1" x14ac:dyDescent="0.25">
      <c r="B210" s="228"/>
      <c r="C210" s="228"/>
      <c r="D210" s="228"/>
      <c r="E210" s="228"/>
      <c r="F210" s="228"/>
      <c r="G210" s="228"/>
      <c r="H210" s="488"/>
      <c r="I210" s="488"/>
      <c r="J210" s="488"/>
      <c r="K210" s="488"/>
      <c r="L210" s="489"/>
      <c r="M210" s="492"/>
      <c r="N210" s="492"/>
      <c r="O210" s="492"/>
      <c r="P210" s="228"/>
      <c r="Q210" s="228"/>
      <c r="R210" s="228"/>
      <c r="S210" s="228"/>
      <c r="T210" s="228"/>
      <c r="U210" s="228"/>
    </row>
    <row r="211" spans="2:21" ht="12.75" customHeight="1" x14ac:dyDescent="0.25">
      <c r="B211" s="228"/>
      <c r="C211" s="228"/>
      <c r="D211" s="228"/>
      <c r="E211" s="228"/>
      <c r="F211" s="228"/>
      <c r="G211" s="228"/>
      <c r="H211" s="488"/>
      <c r="I211" s="488"/>
      <c r="J211" s="488"/>
      <c r="K211" s="488"/>
      <c r="L211" s="489"/>
      <c r="M211" s="492"/>
      <c r="N211" s="492"/>
      <c r="O211" s="492"/>
      <c r="P211" s="228"/>
      <c r="Q211" s="228"/>
      <c r="R211" s="228"/>
      <c r="S211" s="228"/>
      <c r="T211" s="228"/>
      <c r="U211" s="228"/>
    </row>
    <row r="212" spans="2:21" ht="12.75" customHeight="1" x14ac:dyDescent="0.25">
      <c r="B212" s="228"/>
      <c r="C212" s="228"/>
      <c r="D212" s="228"/>
      <c r="E212" s="228"/>
      <c r="F212" s="228"/>
      <c r="G212" s="228"/>
      <c r="H212" s="488"/>
      <c r="I212" s="488"/>
      <c r="J212" s="488"/>
      <c r="K212" s="488"/>
      <c r="L212" s="489"/>
      <c r="M212" s="492"/>
      <c r="N212" s="492"/>
      <c r="O212" s="492"/>
      <c r="P212" s="228"/>
      <c r="Q212" s="228"/>
      <c r="R212" s="228"/>
      <c r="S212" s="228"/>
      <c r="T212" s="228"/>
      <c r="U212" s="228"/>
    </row>
    <row r="213" spans="2:21" ht="12.75" customHeight="1" x14ac:dyDescent="0.25">
      <c r="B213" s="228"/>
      <c r="C213" s="228"/>
      <c r="D213" s="228"/>
      <c r="E213" s="228"/>
      <c r="F213" s="228"/>
      <c r="G213" s="228"/>
      <c r="H213" s="488"/>
      <c r="I213" s="488"/>
      <c r="J213" s="488"/>
      <c r="K213" s="488"/>
      <c r="L213" s="489"/>
      <c r="M213" s="492"/>
      <c r="N213" s="492"/>
      <c r="O213" s="492"/>
      <c r="P213" s="228"/>
      <c r="Q213" s="228"/>
      <c r="R213" s="228"/>
      <c r="S213" s="228"/>
      <c r="T213" s="228"/>
      <c r="U213" s="228"/>
    </row>
    <row r="214" spans="2:21" ht="12.75" customHeight="1" x14ac:dyDescent="0.25">
      <c r="B214" s="228"/>
      <c r="C214" s="228"/>
      <c r="D214" s="228"/>
      <c r="E214" s="228"/>
      <c r="F214" s="228"/>
      <c r="G214" s="228"/>
      <c r="H214" s="488"/>
      <c r="I214" s="488"/>
      <c r="J214" s="488"/>
      <c r="K214" s="488"/>
      <c r="L214" s="489"/>
      <c r="M214" s="492"/>
      <c r="N214" s="492"/>
      <c r="O214" s="492"/>
      <c r="P214" s="228"/>
      <c r="Q214" s="228"/>
      <c r="R214" s="228"/>
      <c r="S214" s="228"/>
      <c r="T214" s="228"/>
      <c r="U214" s="228"/>
    </row>
    <row r="215" spans="2:21" ht="12.75" customHeight="1" x14ac:dyDescent="0.25">
      <c r="B215" s="228"/>
      <c r="C215" s="228"/>
      <c r="D215" s="228"/>
      <c r="E215" s="228"/>
      <c r="F215" s="228"/>
      <c r="G215" s="228"/>
      <c r="H215" s="488"/>
      <c r="I215" s="488"/>
      <c r="J215" s="488"/>
      <c r="K215" s="488"/>
      <c r="L215" s="489"/>
      <c r="M215" s="492"/>
      <c r="N215" s="492"/>
      <c r="O215" s="492"/>
      <c r="P215" s="228"/>
      <c r="Q215" s="228"/>
      <c r="R215" s="228"/>
      <c r="S215" s="228"/>
      <c r="T215" s="228"/>
      <c r="U215" s="228"/>
    </row>
    <row r="216" spans="2:21" ht="12.75" customHeight="1" x14ac:dyDescent="0.25">
      <c r="B216" s="228"/>
      <c r="C216" s="228"/>
      <c r="D216" s="228"/>
      <c r="E216" s="228"/>
      <c r="F216" s="228"/>
      <c r="G216" s="228"/>
      <c r="H216" s="488"/>
      <c r="I216" s="488"/>
      <c r="J216" s="488"/>
      <c r="K216" s="488"/>
      <c r="L216" s="489"/>
      <c r="M216" s="492"/>
      <c r="N216" s="492"/>
      <c r="O216" s="492"/>
      <c r="P216" s="228"/>
      <c r="Q216" s="228"/>
      <c r="R216" s="228"/>
      <c r="S216" s="228"/>
      <c r="T216" s="228"/>
      <c r="U216" s="228"/>
    </row>
    <row r="217" spans="2:21" ht="12.75" customHeight="1" x14ac:dyDescent="0.25">
      <c r="B217" s="228"/>
      <c r="C217" s="228"/>
      <c r="D217" s="228"/>
      <c r="E217" s="228"/>
      <c r="F217" s="228"/>
      <c r="G217" s="228"/>
      <c r="H217" s="488"/>
      <c r="I217" s="488"/>
      <c r="J217" s="488"/>
      <c r="K217" s="488"/>
      <c r="L217" s="489"/>
      <c r="M217" s="492"/>
      <c r="N217" s="492"/>
      <c r="O217" s="492"/>
      <c r="P217" s="228"/>
      <c r="Q217" s="228"/>
      <c r="R217" s="228"/>
      <c r="S217" s="228"/>
      <c r="T217" s="228"/>
      <c r="U217" s="228"/>
    </row>
    <row r="218" spans="2:21" ht="12.75" customHeight="1" x14ac:dyDescent="0.25">
      <c r="B218" s="228"/>
      <c r="C218" s="228"/>
      <c r="D218" s="228"/>
      <c r="E218" s="228"/>
      <c r="F218" s="228"/>
      <c r="G218" s="228"/>
      <c r="H218" s="488"/>
      <c r="I218" s="488"/>
      <c r="J218" s="488"/>
      <c r="K218" s="488"/>
      <c r="L218" s="489"/>
      <c r="M218" s="492"/>
      <c r="N218" s="492"/>
      <c r="O218" s="492"/>
      <c r="P218" s="228"/>
      <c r="Q218" s="228"/>
      <c r="R218" s="228"/>
      <c r="S218" s="228"/>
      <c r="T218" s="228"/>
      <c r="U218" s="228"/>
    </row>
    <row r="219" spans="2:21" ht="12.75" customHeight="1" x14ac:dyDescent="0.25">
      <c r="B219" s="228"/>
      <c r="C219" s="228"/>
      <c r="D219" s="228"/>
      <c r="E219" s="228"/>
      <c r="F219" s="228"/>
      <c r="G219" s="228"/>
      <c r="H219" s="488"/>
      <c r="I219" s="488"/>
      <c r="J219" s="488"/>
      <c r="K219" s="488"/>
      <c r="L219" s="489"/>
      <c r="M219" s="492"/>
      <c r="N219" s="492"/>
      <c r="O219" s="492"/>
      <c r="P219" s="228"/>
      <c r="Q219" s="228"/>
      <c r="R219" s="228"/>
      <c r="S219" s="228"/>
      <c r="T219" s="228"/>
      <c r="U219" s="228"/>
    </row>
    <row r="220" spans="2:21" ht="12.75" customHeight="1" x14ac:dyDescent="0.25">
      <c r="B220" s="228"/>
      <c r="C220" s="228"/>
      <c r="D220" s="228"/>
      <c r="E220" s="228"/>
      <c r="F220" s="228"/>
      <c r="G220" s="228"/>
      <c r="H220" s="488"/>
      <c r="I220" s="488"/>
      <c r="J220" s="488"/>
      <c r="K220" s="488"/>
      <c r="L220" s="489"/>
      <c r="M220" s="492"/>
      <c r="N220" s="492"/>
      <c r="O220" s="492"/>
      <c r="P220" s="228"/>
      <c r="Q220" s="228"/>
      <c r="R220" s="228"/>
      <c r="S220" s="228"/>
      <c r="T220" s="228"/>
      <c r="U220" s="228"/>
    </row>
    <row r="221" spans="2:21" ht="12.75" customHeight="1" x14ac:dyDescent="0.25">
      <c r="B221" s="228"/>
      <c r="C221" s="228"/>
      <c r="D221" s="228"/>
      <c r="E221" s="228"/>
      <c r="F221" s="228"/>
      <c r="G221" s="228"/>
      <c r="H221" s="488"/>
      <c r="I221" s="488"/>
      <c r="J221" s="488"/>
      <c r="K221" s="488"/>
      <c r="L221" s="489"/>
      <c r="M221" s="492"/>
      <c r="N221" s="492"/>
      <c r="O221" s="492"/>
      <c r="P221" s="228"/>
      <c r="Q221" s="228"/>
      <c r="R221" s="228"/>
      <c r="S221" s="228"/>
      <c r="T221" s="228"/>
      <c r="U221" s="228"/>
    </row>
    <row r="222" spans="2:21" ht="12.75" customHeight="1" x14ac:dyDescent="0.25">
      <c r="B222" s="228"/>
      <c r="C222" s="228"/>
      <c r="D222" s="228"/>
      <c r="E222" s="228"/>
      <c r="F222" s="228"/>
      <c r="G222" s="228"/>
      <c r="H222" s="488"/>
      <c r="I222" s="488"/>
      <c r="J222" s="488"/>
      <c r="K222" s="488"/>
      <c r="L222" s="489"/>
      <c r="M222" s="492"/>
      <c r="N222" s="492"/>
      <c r="O222" s="492"/>
      <c r="P222" s="228"/>
      <c r="Q222" s="228"/>
      <c r="R222" s="228"/>
      <c r="S222" s="228"/>
      <c r="T222" s="228"/>
      <c r="U222" s="228"/>
    </row>
    <row r="223" spans="2:21" ht="12.75" customHeight="1" x14ac:dyDescent="0.25">
      <c r="B223" s="228"/>
      <c r="C223" s="228"/>
      <c r="D223" s="228"/>
      <c r="E223" s="228"/>
      <c r="F223" s="228"/>
      <c r="G223" s="228"/>
      <c r="H223" s="488"/>
      <c r="I223" s="488"/>
      <c r="J223" s="488"/>
      <c r="K223" s="488"/>
      <c r="L223" s="489"/>
      <c r="M223" s="492"/>
      <c r="N223" s="492"/>
      <c r="O223" s="492"/>
      <c r="P223" s="228"/>
      <c r="Q223" s="228"/>
      <c r="R223" s="228"/>
      <c r="S223" s="228"/>
      <c r="T223" s="228"/>
      <c r="U223" s="228"/>
    </row>
    <row r="224" spans="2:21" ht="12.75" customHeight="1" x14ac:dyDescent="0.25">
      <c r="B224" s="228"/>
      <c r="C224" s="228"/>
      <c r="D224" s="228"/>
      <c r="E224" s="228"/>
      <c r="F224" s="228"/>
      <c r="G224" s="228"/>
      <c r="H224" s="488"/>
      <c r="I224" s="488"/>
      <c r="J224" s="488"/>
      <c r="K224" s="488"/>
      <c r="L224" s="489"/>
      <c r="M224" s="492"/>
      <c r="N224" s="492"/>
      <c r="O224" s="492"/>
      <c r="P224" s="228"/>
      <c r="Q224" s="228"/>
      <c r="R224" s="228"/>
      <c r="S224" s="228"/>
      <c r="T224" s="228"/>
      <c r="U224" s="228"/>
    </row>
    <row r="225" spans="2:21" ht="12.75" customHeight="1" x14ac:dyDescent="0.25">
      <c r="B225" s="228"/>
      <c r="C225" s="228"/>
      <c r="D225" s="228"/>
      <c r="E225" s="228"/>
      <c r="F225" s="228"/>
      <c r="G225" s="228"/>
      <c r="H225" s="488"/>
      <c r="I225" s="488"/>
      <c r="J225" s="488"/>
      <c r="K225" s="488"/>
      <c r="L225" s="489"/>
      <c r="M225" s="492"/>
      <c r="N225" s="492"/>
      <c r="O225" s="492"/>
      <c r="P225" s="228"/>
      <c r="Q225" s="228"/>
      <c r="R225" s="228"/>
      <c r="S225" s="228"/>
      <c r="T225" s="228"/>
      <c r="U225" s="228"/>
    </row>
    <row r="226" spans="2:21" ht="12.75" customHeight="1" x14ac:dyDescent="0.25">
      <c r="B226" s="228"/>
      <c r="C226" s="228"/>
      <c r="D226" s="228"/>
      <c r="E226" s="228"/>
      <c r="F226" s="228"/>
      <c r="G226" s="228"/>
      <c r="H226" s="488"/>
      <c r="I226" s="488"/>
      <c r="J226" s="488"/>
      <c r="K226" s="488"/>
      <c r="L226" s="489"/>
      <c r="M226" s="492"/>
      <c r="N226" s="492"/>
      <c r="O226" s="492"/>
      <c r="P226" s="228"/>
      <c r="Q226" s="228"/>
      <c r="R226" s="228"/>
      <c r="S226" s="228"/>
      <c r="T226" s="228"/>
      <c r="U226" s="228"/>
    </row>
    <row r="227" spans="2:21" ht="12.75" customHeight="1" x14ac:dyDescent="0.25">
      <c r="B227" s="228"/>
      <c r="C227" s="228"/>
      <c r="D227" s="228"/>
      <c r="E227" s="228"/>
      <c r="F227" s="228"/>
      <c r="G227" s="228"/>
      <c r="H227" s="488"/>
      <c r="I227" s="488"/>
      <c r="J227" s="488"/>
      <c r="K227" s="488"/>
      <c r="L227" s="489"/>
      <c r="M227" s="492"/>
      <c r="N227" s="492"/>
      <c r="O227" s="492"/>
      <c r="P227" s="228"/>
      <c r="Q227" s="228"/>
      <c r="R227" s="228"/>
      <c r="S227" s="228"/>
      <c r="T227" s="228"/>
      <c r="U227" s="228"/>
    </row>
    <row r="228" spans="2:21" ht="12.75" customHeight="1" x14ac:dyDescent="0.25">
      <c r="B228" s="228"/>
      <c r="C228" s="228"/>
      <c r="D228" s="228"/>
      <c r="E228" s="228"/>
      <c r="F228" s="228"/>
      <c r="G228" s="228"/>
      <c r="H228" s="488"/>
      <c r="I228" s="488"/>
      <c r="J228" s="488"/>
      <c r="K228" s="488"/>
      <c r="L228" s="489"/>
      <c r="M228" s="492"/>
      <c r="N228" s="492"/>
      <c r="O228" s="492"/>
      <c r="P228" s="228"/>
      <c r="Q228" s="228"/>
      <c r="R228" s="228"/>
      <c r="S228" s="228"/>
      <c r="T228" s="228"/>
      <c r="U228" s="228"/>
    </row>
    <row r="229" spans="2:21" ht="12.75" customHeight="1" x14ac:dyDescent="0.25">
      <c r="B229" s="228"/>
      <c r="C229" s="228"/>
      <c r="D229" s="228"/>
      <c r="E229" s="228"/>
      <c r="F229" s="228"/>
      <c r="G229" s="228"/>
      <c r="H229" s="488"/>
      <c r="I229" s="488"/>
      <c r="J229" s="488"/>
      <c r="K229" s="488"/>
      <c r="L229" s="489"/>
      <c r="M229" s="492"/>
      <c r="N229" s="492"/>
      <c r="O229" s="492"/>
      <c r="P229" s="228"/>
      <c r="Q229" s="228"/>
      <c r="R229" s="228"/>
      <c r="S229" s="228"/>
      <c r="T229" s="228"/>
      <c r="U229" s="228"/>
    </row>
    <row r="230" spans="2:21" ht="12.75" customHeight="1" x14ac:dyDescent="0.25">
      <c r="B230" s="228"/>
      <c r="C230" s="228"/>
      <c r="D230" s="228"/>
      <c r="E230" s="228"/>
      <c r="F230" s="228"/>
      <c r="G230" s="228"/>
      <c r="H230" s="488"/>
      <c r="I230" s="488"/>
      <c r="J230" s="488"/>
      <c r="K230" s="488"/>
      <c r="L230" s="489"/>
      <c r="M230" s="492"/>
      <c r="N230" s="492"/>
      <c r="O230" s="492"/>
      <c r="P230" s="228"/>
      <c r="Q230" s="228"/>
      <c r="R230" s="228"/>
      <c r="S230" s="228"/>
      <c r="T230" s="228"/>
      <c r="U230" s="228"/>
    </row>
    <row r="231" spans="2:21" ht="12.75" customHeight="1" x14ac:dyDescent="0.25">
      <c r="B231" s="228"/>
      <c r="C231" s="228"/>
      <c r="D231" s="228"/>
      <c r="E231" s="228"/>
      <c r="F231" s="228"/>
      <c r="G231" s="228"/>
      <c r="H231" s="488"/>
      <c r="I231" s="488"/>
      <c r="J231" s="488"/>
      <c r="K231" s="488"/>
      <c r="L231" s="489"/>
      <c r="M231" s="492"/>
      <c r="N231" s="492"/>
      <c r="O231" s="492"/>
      <c r="P231" s="228"/>
      <c r="Q231" s="228"/>
      <c r="R231" s="228"/>
      <c r="S231" s="228"/>
      <c r="T231" s="228"/>
      <c r="U231" s="228"/>
    </row>
    <row r="232" spans="2:21" ht="12.75" customHeight="1" x14ac:dyDescent="0.25">
      <c r="B232" s="228"/>
      <c r="C232" s="228"/>
      <c r="D232" s="228"/>
      <c r="E232" s="228"/>
      <c r="F232" s="228"/>
      <c r="G232" s="228"/>
      <c r="H232" s="488"/>
      <c r="I232" s="488"/>
      <c r="J232" s="488"/>
      <c r="K232" s="488"/>
      <c r="L232" s="489"/>
      <c r="M232" s="492"/>
      <c r="N232" s="492"/>
      <c r="O232" s="492"/>
      <c r="P232" s="228"/>
      <c r="Q232" s="228"/>
      <c r="R232" s="228"/>
      <c r="S232" s="228"/>
      <c r="T232" s="228"/>
      <c r="U232" s="228"/>
    </row>
    <row r="233" spans="2:21" ht="12.75" customHeight="1" x14ac:dyDescent="0.25">
      <c r="B233" s="228"/>
      <c r="C233" s="228"/>
      <c r="D233" s="228"/>
      <c r="E233" s="228"/>
      <c r="F233" s="228"/>
      <c r="G233" s="228"/>
      <c r="H233" s="488"/>
      <c r="I233" s="488"/>
      <c r="J233" s="488"/>
      <c r="K233" s="488"/>
      <c r="L233" s="489"/>
      <c r="M233" s="492"/>
      <c r="N233" s="492"/>
      <c r="O233" s="492"/>
      <c r="P233" s="228"/>
      <c r="Q233" s="228"/>
      <c r="R233" s="228"/>
      <c r="S233" s="228"/>
      <c r="T233" s="228"/>
      <c r="U233" s="228"/>
    </row>
    <row r="234" spans="2:21" ht="12.75" customHeight="1" x14ac:dyDescent="0.25">
      <c r="B234" s="228"/>
      <c r="C234" s="228"/>
      <c r="D234" s="228"/>
      <c r="E234" s="228"/>
      <c r="F234" s="228"/>
      <c r="G234" s="228"/>
      <c r="H234" s="488"/>
      <c r="I234" s="488"/>
      <c r="J234" s="488"/>
      <c r="K234" s="488"/>
      <c r="L234" s="489"/>
      <c r="M234" s="492"/>
      <c r="N234" s="492"/>
      <c r="O234" s="492"/>
      <c r="P234" s="228"/>
      <c r="Q234" s="228"/>
      <c r="R234" s="228"/>
      <c r="S234" s="228"/>
      <c r="T234" s="228"/>
      <c r="U234" s="228"/>
    </row>
    <row r="235" spans="2:21" ht="12.75" customHeight="1" x14ac:dyDescent="0.25">
      <c r="B235" s="228"/>
      <c r="C235" s="228"/>
      <c r="D235" s="228"/>
      <c r="E235" s="228"/>
      <c r="F235" s="228"/>
      <c r="G235" s="228"/>
      <c r="H235" s="488"/>
      <c r="I235" s="488"/>
      <c r="J235" s="488"/>
      <c r="K235" s="488"/>
      <c r="L235" s="489"/>
      <c r="M235" s="492"/>
      <c r="N235" s="492"/>
      <c r="O235" s="492"/>
      <c r="P235" s="228"/>
      <c r="Q235" s="228"/>
      <c r="R235" s="228"/>
      <c r="S235" s="228"/>
      <c r="T235" s="228"/>
      <c r="U235" s="228"/>
    </row>
    <row r="236" spans="2:21" ht="12.75" customHeight="1" x14ac:dyDescent="0.25">
      <c r="B236" s="228"/>
      <c r="C236" s="228"/>
      <c r="D236" s="228"/>
      <c r="E236" s="228"/>
      <c r="F236" s="228"/>
      <c r="G236" s="228"/>
      <c r="H236" s="488"/>
      <c r="I236" s="488"/>
      <c r="J236" s="488"/>
      <c r="K236" s="488"/>
      <c r="L236" s="489"/>
      <c r="M236" s="492"/>
      <c r="N236" s="492"/>
      <c r="O236" s="492"/>
      <c r="P236" s="228"/>
      <c r="Q236" s="228"/>
      <c r="R236" s="228"/>
      <c r="S236" s="228"/>
      <c r="T236" s="228"/>
      <c r="U236" s="228"/>
    </row>
    <row r="237" spans="2:21" ht="12.75" customHeight="1" x14ac:dyDescent="0.25">
      <c r="B237" s="228"/>
      <c r="C237" s="228"/>
      <c r="D237" s="228"/>
      <c r="E237" s="228"/>
      <c r="F237" s="228"/>
      <c r="G237" s="228"/>
      <c r="H237" s="488"/>
      <c r="I237" s="488"/>
      <c r="J237" s="488"/>
      <c r="K237" s="488"/>
      <c r="L237" s="489"/>
      <c r="M237" s="492"/>
      <c r="N237" s="492"/>
      <c r="O237" s="492"/>
      <c r="P237" s="228"/>
      <c r="Q237" s="228"/>
      <c r="R237" s="228"/>
      <c r="S237" s="228"/>
      <c r="T237" s="228"/>
      <c r="U237" s="228"/>
    </row>
    <row r="238" spans="2:21" ht="12.75" customHeight="1" x14ac:dyDescent="0.25">
      <c r="B238" s="228"/>
      <c r="C238" s="228"/>
      <c r="D238" s="228"/>
      <c r="E238" s="228"/>
      <c r="F238" s="228"/>
      <c r="G238" s="228"/>
      <c r="H238" s="488"/>
      <c r="I238" s="488"/>
      <c r="J238" s="488"/>
      <c r="K238" s="488"/>
      <c r="L238" s="489"/>
      <c r="M238" s="492"/>
      <c r="N238" s="492"/>
      <c r="O238" s="492"/>
      <c r="P238" s="228"/>
      <c r="Q238" s="228"/>
      <c r="R238" s="228"/>
      <c r="S238" s="228"/>
      <c r="T238" s="228"/>
      <c r="U238" s="228"/>
    </row>
    <row r="239" spans="2:21" ht="12.75" customHeight="1" x14ac:dyDescent="0.25">
      <c r="B239" s="228"/>
      <c r="C239" s="228"/>
      <c r="D239" s="228"/>
      <c r="E239" s="228"/>
      <c r="F239" s="228"/>
      <c r="G239" s="228"/>
      <c r="H239" s="488"/>
      <c r="I239" s="488"/>
      <c r="J239" s="488"/>
      <c r="K239" s="488"/>
      <c r="L239" s="489"/>
      <c r="M239" s="492"/>
      <c r="N239" s="492"/>
      <c r="O239" s="492"/>
      <c r="P239" s="228"/>
      <c r="Q239" s="228"/>
      <c r="R239" s="228"/>
      <c r="S239" s="228"/>
      <c r="T239" s="228"/>
      <c r="U239" s="228"/>
    </row>
    <row r="240" spans="2:21" ht="12.75" customHeight="1" x14ac:dyDescent="0.25">
      <c r="B240" s="228"/>
      <c r="C240" s="228"/>
      <c r="D240" s="228"/>
      <c r="E240" s="228"/>
      <c r="F240" s="228"/>
      <c r="G240" s="228"/>
      <c r="H240" s="488"/>
      <c r="I240" s="488"/>
      <c r="J240" s="488"/>
      <c r="K240" s="488"/>
      <c r="L240" s="489"/>
      <c r="M240" s="492"/>
      <c r="N240" s="492"/>
      <c r="O240" s="492"/>
      <c r="P240" s="228"/>
      <c r="Q240" s="228"/>
      <c r="R240" s="228"/>
      <c r="S240" s="228"/>
      <c r="T240" s="228"/>
      <c r="U240" s="228"/>
    </row>
    <row r="241" spans="2:21" ht="12.75" customHeight="1" x14ac:dyDescent="0.25">
      <c r="B241" s="228"/>
      <c r="C241" s="228"/>
      <c r="D241" s="228"/>
      <c r="E241" s="228"/>
      <c r="F241" s="228"/>
      <c r="G241" s="228"/>
      <c r="H241" s="488"/>
      <c r="I241" s="488"/>
      <c r="J241" s="488"/>
      <c r="K241" s="488"/>
      <c r="L241" s="489"/>
      <c r="M241" s="492"/>
      <c r="N241" s="492"/>
      <c r="O241" s="492"/>
      <c r="P241" s="228"/>
      <c r="Q241" s="228"/>
      <c r="R241" s="228"/>
      <c r="S241" s="228"/>
      <c r="T241" s="228"/>
      <c r="U241" s="228"/>
    </row>
    <row r="242" spans="2:21" ht="12.75" customHeight="1" x14ac:dyDescent="0.25">
      <c r="B242" s="228"/>
      <c r="C242" s="228"/>
      <c r="D242" s="228"/>
      <c r="E242" s="228"/>
      <c r="F242" s="228"/>
      <c r="G242" s="228"/>
      <c r="H242" s="488"/>
      <c r="I242" s="488"/>
      <c r="J242" s="488"/>
      <c r="K242" s="488"/>
      <c r="L242" s="489"/>
      <c r="M242" s="492"/>
      <c r="N242" s="492"/>
      <c r="O242" s="492"/>
      <c r="P242" s="228"/>
      <c r="Q242" s="228"/>
      <c r="R242" s="228"/>
      <c r="S242" s="228"/>
      <c r="T242" s="228"/>
      <c r="U242" s="228"/>
    </row>
    <row r="243" spans="2:21" ht="12.75" customHeight="1" x14ac:dyDescent="0.25">
      <c r="B243" s="228"/>
      <c r="C243" s="228"/>
      <c r="D243" s="228"/>
      <c r="E243" s="228"/>
      <c r="F243" s="228"/>
      <c r="G243" s="228"/>
      <c r="H243" s="488"/>
      <c r="I243" s="488"/>
      <c r="J243" s="488"/>
      <c r="K243" s="488"/>
      <c r="L243" s="489"/>
      <c r="M243" s="492"/>
      <c r="N243" s="492"/>
      <c r="O243" s="492"/>
      <c r="P243" s="228"/>
      <c r="Q243" s="228"/>
      <c r="R243" s="228"/>
      <c r="S243" s="228"/>
      <c r="T243" s="228"/>
      <c r="U243" s="228"/>
    </row>
    <row r="244" spans="2:21" ht="12.75" customHeight="1" x14ac:dyDescent="0.25">
      <c r="B244" s="228"/>
      <c r="C244" s="228"/>
      <c r="D244" s="228"/>
      <c r="E244" s="228"/>
      <c r="F244" s="228"/>
      <c r="G244" s="228"/>
      <c r="H244" s="488"/>
      <c r="I244" s="488"/>
      <c r="J244" s="488"/>
      <c r="K244" s="488"/>
      <c r="L244" s="489"/>
      <c r="M244" s="492"/>
      <c r="N244" s="492"/>
      <c r="O244" s="492"/>
      <c r="P244" s="228"/>
      <c r="Q244" s="228"/>
      <c r="R244" s="228"/>
      <c r="S244" s="228"/>
      <c r="T244" s="228"/>
      <c r="U244" s="228"/>
    </row>
    <row r="245" spans="2:21" ht="12.75" customHeight="1" x14ac:dyDescent="0.25">
      <c r="B245" s="228"/>
      <c r="C245" s="228"/>
      <c r="D245" s="228"/>
      <c r="E245" s="228"/>
      <c r="F245" s="228"/>
      <c r="G245" s="228"/>
      <c r="H245" s="488"/>
      <c r="I245" s="488"/>
      <c r="J245" s="488"/>
      <c r="K245" s="488"/>
      <c r="L245" s="489"/>
      <c r="M245" s="492"/>
      <c r="N245" s="492"/>
      <c r="O245" s="492"/>
      <c r="P245" s="228"/>
      <c r="Q245" s="228"/>
      <c r="R245" s="228"/>
      <c r="S245" s="228"/>
      <c r="T245" s="228"/>
      <c r="U245" s="228"/>
    </row>
    <row r="246" spans="2:21" ht="12.75" customHeight="1" x14ac:dyDescent="0.25">
      <c r="B246" s="228"/>
      <c r="C246" s="228"/>
      <c r="D246" s="228"/>
      <c r="E246" s="228"/>
      <c r="F246" s="228"/>
      <c r="G246" s="228"/>
      <c r="H246" s="488"/>
      <c r="I246" s="488"/>
      <c r="J246" s="488"/>
      <c r="K246" s="488"/>
      <c r="L246" s="489"/>
      <c r="M246" s="492"/>
      <c r="N246" s="492"/>
      <c r="O246" s="492"/>
      <c r="P246" s="228"/>
      <c r="Q246" s="228"/>
      <c r="R246" s="228"/>
      <c r="S246" s="228"/>
      <c r="T246" s="228"/>
      <c r="U246" s="228"/>
    </row>
    <row r="247" spans="2:21" ht="12.75" customHeight="1" x14ac:dyDescent="0.25">
      <c r="B247" s="228"/>
      <c r="C247" s="228"/>
      <c r="D247" s="228"/>
      <c r="E247" s="228"/>
      <c r="F247" s="228"/>
      <c r="G247" s="228"/>
      <c r="H247" s="488"/>
      <c r="I247" s="488"/>
      <c r="J247" s="488"/>
      <c r="K247" s="488"/>
      <c r="L247" s="489"/>
      <c r="M247" s="492"/>
      <c r="N247" s="492"/>
      <c r="O247" s="492"/>
      <c r="P247" s="228"/>
      <c r="Q247" s="228"/>
      <c r="R247" s="228"/>
      <c r="S247" s="228"/>
      <c r="T247" s="228"/>
      <c r="U247" s="228"/>
    </row>
    <row r="248" spans="2:21" ht="12.75" customHeight="1" x14ac:dyDescent="0.25">
      <c r="B248" s="228"/>
      <c r="C248" s="228"/>
      <c r="D248" s="228"/>
      <c r="E248" s="228"/>
      <c r="F248" s="228"/>
      <c r="G248" s="228"/>
      <c r="H248" s="488"/>
      <c r="I248" s="488"/>
      <c r="J248" s="488"/>
      <c r="K248" s="488"/>
      <c r="L248" s="489"/>
      <c r="M248" s="492"/>
      <c r="N248" s="492"/>
      <c r="O248" s="492"/>
      <c r="P248" s="228"/>
      <c r="Q248" s="228"/>
      <c r="R248" s="228"/>
      <c r="S248" s="228"/>
      <c r="T248" s="228"/>
      <c r="U248" s="228"/>
    </row>
    <row r="249" spans="2:21" ht="12.75" customHeight="1" x14ac:dyDescent="0.25">
      <c r="B249" s="228"/>
      <c r="C249" s="228"/>
      <c r="D249" s="228"/>
      <c r="E249" s="228"/>
      <c r="F249" s="228"/>
      <c r="G249" s="228"/>
      <c r="H249" s="488"/>
      <c r="I249" s="488"/>
      <c r="J249" s="488"/>
      <c r="K249" s="488"/>
      <c r="L249" s="489"/>
      <c r="M249" s="492"/>
      <c r="N249" s="492"/>
      <c r="O249" s="492"/>
      <c r="P249" s="228"/>
      <c r="Q249" s="228"/>
      <c r="R249" s="228"/>
      <c r="S249" s="228"/>
      <c r="T249" s="228"/>
      <c r="U249" s="228"/>
    </row>
    <row r="250" spans="2:21" ht="12.75" customHeight="1" x14ac:dyDescent="0.25">
      <c r="B250" s="228"/>
      <c r="C250" s="228"/>
      <c r="D250" s="228"/>
      <c r="E250" s="228"/>
      <c r="F250" s="228"/>
      <c r="G250" s="228"/>
      <c r="H250" s="488"/>
      <c r="I250" s="488"/>
      <c r="J250" s="488"/>
      <c r="K250" s="488"/>
      <c r="L250" s="489"/>
      <c r="M250" s="492"/>
      <c r="N250" s="492"/>
      <c r="O250" s="492"/>
      <c r="P250" s="228"/>
      <c r="Q250" s="228"/>
      <c r="R250" s="228"/>
      <c r="S250" s="228"/>
      <c r="T250" s="228"/>
      <c r="U250" s="228"/>
    </row>
    <row r="251" spans="2:21" ht="12.75" customHeight="1" x14ac:dyDescent="0.25">
      <c r="B251" s="228"/>
      <c r="C251" s="228"/>
      <c r="D251" s="228"/>
      <c r="E251" s="228"/>
      <c r="F251" s="228"/>
      <c r="G251" s="228"/>
      <c r="H251" s="488"/>
      <c r="I251" s="488"/>
      <c r="J251" s="488"/>
      <c r="K251" s="488"/>
      <c r="L251" s="489"/>
      <c r="M251" s="492"/>
      <c r="N251" s="492"/>
      <c r="O251" s="492"/>
      <c r="P251" s="228"/>
      <c r="Q251" s="228"/>
      <c r="R251" s="228"/>
      <c r="S251" s="228"/>
      <c r="T251" s="228"/>
      <c r="U251" s="228"/>
    </row>
    <row r="252" spans="2:21" ht="12.75" customHeight="1" x14ac:dyDescent="0.25">
      <c r="B252" s="228"/>
      <c r="C252" s="228"/>
      <c r="D252" s="228"/>
      <c r="E252" s="228"/>
      <c r="F252" s="228"/>
      <c r="G252" s="228"/>
      <c r="H252" s="488"/>
      <c r="I252" s="488"/>
      <c r="J252" s="488"/>
      <c r="K252" s="488"/>
      <c r="L252" s="489"/>
      <c r="M252" s="492"/>
      <c r="N252" s="492"/>
      <c r="O252" s="492"/>
      <c r="P252" s="228"/>
      <c r="Q252" s="228"/>
      <c r="R252" s="228"/>
      <c r="S252" s="228"/>
      <c r="T252" s="228"/>
      <c r="U252" s="228"/>
    </row>
    <row r="253" spans="2:21" ht="12.75" customHeight="1" x14ac:dyDescent="0.25">
      <c r="B253" s="228"/>
      <c r="C253" s="228"/>
      <c r="D253" s="228"/>
      <c r="E253" s="228"/>
      <c r="F253" s="228"/>
      <c r="G253" s="228"/>
      <c r="H253" s="488"/>
      <c r="I253" s="488"/>
      <c r="J253" s="488"/>
      <c r="K253" s="488"/>
      <c r="L253" s="489"/>
      <c r="M253" s="492"/>
      <c r="N253" s="492"/>
      <c r="O253" s="492"/>
      <c r="P253" s="228"/>
      <c r="Q253" s="228"/>
      <c r="R253" s="228"/>
      <c r="S253" s="228"/>
      <c r="T253" s="228"/>
      <c r="U253" s="228"/>
    </row>
    <row r="254" spans="2:21" ht="12.75" customHeight="1" x14ac:dyDescent="0.25">
      <c r="B254" s="228"/>
      <c r="C254" s="228"/>
      <c r="D254" s="228"/>
      <c r="E254" s="228"/>
      <c r="F254" s="228"/>
      <c r="G254" s="228"/>
      <c r="H254" s="488"/>
      <c r="I254" s="488"/>
      <c r="J254" s="488"/>
      <c r="K254" s="488"/>
      <c r="L254" s="489"/>
      <c r="M254" s="492"/>
      <c r="N254" s="492"/>
      <c r="O254" s="492"/>
      <c r="P254" s="228"/>
      <c r="Q254" s="228"/>
      <c r="R254" s="228"/>
      <c r="S254" s="228"/>
      <c r="T254" s="228"/>
      <c r="U254" s="228"/>
    </row>
    <row r="255" spans="2:21" ht="12.75" customHeight="1" x14ac:dyDescent="0.25">
      <c r="B255" s="228"/>
      <c r="C255" s="228"/>
      <c r="D255" s="228"/>
      <c r="E255" s="228"/>
      <c r="F255" s="228"/>
      <c r="G255" s="228"/>
      <c r="H255" s="488"/>
      <c r="I255" s="488"/>
      <c r="J255" s="488"/>
      <c r="K255" s="488"/>
      <c r="L255" s="489"/>
      <c r="M255" s="492"/>
      <c r="N255" s="492"/>
      <c r="O255" s="492"/>
      <c r="P255" s="228"/>
      <c r="Q255" s="228"/>
      <c r="R255" s="228"/>
      <c r="S255" s="228"/>
      <c r="T255" s="228"/>
      <c r="U255" s="228"/>
    </row>
    <row r="256" spans="2:21" ht="12.75" customHeight="1" x14ac:dyDescent="0.25">
      <c r="B256" s="228"/>
      <c r="C256" s="228"/>
      <c r="D256" s="228"/>
      <c r="E256" s="228"/>
      <c r="F256" s="228"/>
      <c r="G256" s="228"/>
      <c r="H256" s="488"/>
      <c r="I256" s="488"/>
      <c r="J256" s="488"/>
      <c r="K256" s="488"/>
      <c r="L256" s="489"/>
      <c r="M256" s="492"/>
      <c r="N256" s="492"/>
      <c r="O256" s="492"/>
      <c r="P256" s="228"/>
      <c r="Q256" s="228"/>
      <c r="R256" s="228"/>
      <c r="S256" s="228"/>
      <c r="T256" s="228"/>
      <c r="U256" s="228"/>
    </row>
    <row r="257" spans="2:21" ht="12.75" customHeight="1" x14ac:dyDescent="0.25">
      <c r="B257" s="228"/>
      <c r="C257" s="228"/>
      <c r="D257" s="228"/>
      <c r="E257" s="228"/>
      <c r="F257" s="228"/>
      <c r="G257" s="228"/>
      <c r="H257" s="488"/>
      <c r="I257" s="488"/>
      <c r="J257" s="488"/>
      <c r="K257" s="488"/>
      <c r="L257" s="489"/>
      <c r="M257" s="492"/>
      <c r="N257" s="492"/>
      <c r="O257" s="492"/>
      <c r="P257" s="228"/>
      <c r="Q257" s="228"/>
      <c r="R257" s="228"/>
      <c r="S257" s="228"/>
      <c r="T257" s="228"/>
      <c r="U257" s="228"/>
    </row>
    <row r="258" spans="2:21" ht="12.75" customHeight="1" x14ac:dyDescent="0.25">
      <c r="B258" s="228"/>
      <c r="C258" s="228"/>
      <c r="D258" s="228"/>
      <c r="E258" s="228"/>
      <c r="F258" s="228"/>
      <c r="G258" s="228"/>
      <c r="H258" s="488"/>
      <c r="I258" s="488"/>
      <c r="J258" s="488"/>
      <c r="K258" s="488"/>
      <c r="L258" s="489"/>
      <c r="M258" s="492"/>
      <c r="N258" s="492"/>
      <c r="O258" s="492"/>
      <c r="P258" s="228"/>
      <c r="Q258" s="228"/>
      <c r="R258" s="228"/>
      <c r="S258" s="228"/>
      <c r="T258" s="228"/>
      <c r="U258" s="228"/>
    </row>
    <row r="259" spans="2:21" ht="12.75" customHeight="1" x14ac:dyDescent="0.25">
      <c r="B259" s="228"/>
      <c r="C259" s="228"/>
      <c r="D259" s="228"/>
      <c r="E259" s="228"/>
      <c r="F259" s="228"/>
      <c r="G259" s="228"/>
      <c r="H259" s="488"/>
      <c r="I259" s="488"/>
      <c r="J259" s="488"/>
      <c r="K259" s="488"/>
      <c r="L259" s="489"/>
      <c r="M259" s="492"/>
      <c r="N259" s="492"/>
      <c r="O259" s="492"/>
      <c r="P259" s="228"/>
      <c r="Q259" s="228"/>
      <c r="R259" s="228"/>
      <c r="S259" s="228"/>
      <c r="T259" s="228"/>
      <c r="U259" s="228"/>
    </row>
    <row r="260" spans="2:21" ht="12.75" customHeight="1" x14ac:dyDescent="0.25">
      <c r="B260" s="228"/>
      <c r="C260" s="228"/>
      <c r="D260" s="228"/>
      <c r="E260" s="228"/>
      <c r="F260" s="228"/>
      <c r="G260" s="228"/>
      <c r="H260" s="488"/>
      <c r="I260" s="488"/>
      <c r="J260" s="488"/>
      <c r="K260" s="488"/>
      <c r="L260" s="489"/>
      <c r="M260" s="492"/>
      <c r="N260" s="492"/>
      <c r="O260" s="492"/>
      <c r="P260" s="228"/>
      <c r="Q260" s="228"/>
      <c r="R260" s="228"/>
      <c r="S260" s="228"/>
      <c r="T260" s="228"/>
      <c r="U260" s="228"/>
    </row>
    <row r="261" spans="2:21" ht="12.75" customHeight="1" x14ac:dyDescent="0.25">
      <c r="B261" s="228"/>
      <c r="C261" s="228"/>
      <c r="D261" s="228"/>
      <c r="E261" s="228"/>
      <c r="F261" s="228"/>
      <c r="G261" s="228"/>
      <c r="H261" s="488"/>
      <c r="I261" s="488"/>
      <c r="J261" s="488"/>
      <c r="K261" s="488"/>
      <c r="L261" s="489"/>
      <c r="M261" s="492"/>
      <c r="N261" s="492"/>
      <c r="O261" s="492"/>
      <c r="P261" s="228"/>
      <c r="Q261" s="228"/>
      <c r="R261" s="228"/>
      <c r="S261" s="228"/>
      <c r="T261" s="228"/>
      <c r="U261" s="228"/>
    </row>
    <row r="262" spans="2:21" ht="12.75" customHeight="1" x14ac:dyDescent="0.25">
      <c r="B262" s="228"/>
      <c r="C262" s="228"/>
      <c r="D262" s="228"/>
      <c r="E262" s="228"/>
      <c r="F262" s="228"/>
      <c r="G262" s="228"/>
      <c r="H262" s="488"/>
      <c r="I262" s="488"/>
      <c r="J262" s="488"/>
      <c r="K262" s="488"/>
      <c r="L262" s="489"/>
      <c r="M262" s="492"/>
      <c r="N262" s="492"/>
      <c r="O262" s="492"/>
      <c r="P262" s="228"/>
      <c r="Q262" s="228"/>
      <c r="R262" s="228"/>
      <c r="S262" s="228"/>
      <c r="T262" s="228"/>
      <c r="U262" s="228"/>
    </row>
    <row r="263" spans="2:21" ht="12.75" customHeight="1" x14ac:dyDescent="0.25">
      <c r="B263" s="228"/>
      <c r="C263" s="228"/>
      <c r="D263" s="228"/>
      <c r="E263" s="228"/>
      <c r="F263" s="228"/>
      <c r="G263" s="228"/>
      <c r="H263" s="488"/>
      <c r="I263" s="488"/>
      <c r="J263" s="488"/>
      <c r="K263" s="488"/>
      <c r="L263" s="489"/>
      <c r="M263" s="492"/>
      <c r="N263" s="492"/>
      <c r="O263" s="492"/>
      <c r="P263" s="228"/>
      <c r="Q263" s="228"/>
      <c r="R263" s="228"/>
      <c r="S263" s="228"/>
      <c r="T263" s="228"/>
      <c r="U263" s="228"/>
    </row>
    <row r="264" spans="2:21" ht="12.75" customHeight="1" x14ac:dyDescent="0.25">
      <c r="B264" s="228"/>
      <c r="C264" s="228"/>
      <c r="D264" s="228"/>
      <c r="E264" s="228"/>
      <c r="F264" s="228"/>
      <c r="G264" s="228"/>
      <c r="H264" s="488"/>
      <c r="I264" s="488"/>
      <c r="J264" s="488"/>
      <c r="K264" s="488"/>
      <c r="L264" s="489"/>
      <c r="M264" s="492"/>
      <c r="N264" s="492"/>
      <c r="O264" s="492"/>
      <c r="P264" s="228"/>
      <c r="Q264" s="228"/>
      <c r="R264" s="228"/>
      <c r="S264" s="228"/>
      <c r="T264" s="228"/>
      <c r="U264" s="228"/>
    </row>
    <row r="265" spans="2:21" ht="12.75" customHeight="1" x14ac:dyDescent="0.25">
      <c r="B265" s="228"/>
      <c r="C265" s="228"/>
      <c r="D265" s="228"/>
      <c r="E265" s="228"/>
      <c r="F265" s="228"/>
      <c r="G265" s="228"/>
      <c r="H265" s="488"/>
      <c r="I265" s="488"/>
      <c r="J265" s="488"/>
      <c r="K265" s="488"/>
      <c r="L265" s="489"/>
      <c r="M265" s="492"/>
      <c r="N265" s="492"/>
      <c r="O265" s="492"/>
      <c r="P265" s="228"/>
      <c r="Q265" s="228"/>
      <c r="R265" s="228"/>
      <c r="S265" s="228"/>
      <c r="T265" s="228"/>
      <c r="U265" s="228"/>
    </row>
    <row r="266" spans="2:21" ht="12.75" customHeight="1" x14ac:dyDescent="0.25">
      <c r="B266" s="228"/>
      <c r="C266" s="228"/>
      <c r="D266" s="228"/>
      <c r="E266" s="228"/>
      <c r="F266" s="228"/>
      <c r="G266" s="228"/>
      <c r="H266" s="488"/>
      <c r="I266" s="488"/>
      <c r="J266" s="488"/>
      <c r="K266" s="488"/>
      <c r="L266" s="489"/>
      <c r="M266" s="492"/>
      <c r="N266" s="492"/>
      <c r="O266" s="492"/>
      <c r="P266" s="228"/>
      <c r="Q266" s="228"/>
      <c r="R266" s="228"/>
      <c r="S266" s="228"/>
      <c r="T266" s="228"/>
      <c r="U266" s="228"/>
    </row>
    <row r="267" spans="2:21" ht="12.75" customHeight="1" x14ac:dyDescent="0.25">
      <c r="B267" s="228"/>
      <c r="C267" s="228"/>
      <c r="D267" s="228"/>
      <c r="E267" s="228"/>
      <c r="F267" s="228"/>
      <c r="G267" s="228"/>
      <c r="H267" s="488"/>
      <c r="I267" s="488"/>
      <c r="J267" s="488"/>
      <c r="K267" s="488"/>
      <c r="L267" s="489"/>
      <c r="M267" s="492"/>
      <c r="N267" s="492"/>
      <c r="O267" s="492"/>
      <c r="P267" s="228"/>
      <c r="Q267" s="228"/>
      <c r="R267" s="228"/>
      <c r="S267" s="228"/>
      <c r="T267" s="228"/>
      <c r="U267" s="228"/>
    </row>
    <row r="268" spans="2:21" ht="12.75" customHeight="1" x14ac:dyDescent="0.25">
      <c r="B268" s="228"/>
      <c r="C268" s="228"/>
      <c r="D268" s="228"/>
      <c r="E268" s="228"/>
      <c r="F268" s="228"/>
      <c r="G268" s="228"/>
      <c r="H268" s="488"/>
      <c r="I268" s="488"/>
      <c r="J268" s="488"/>
      <c r="K268" s="488"/>
      <c r="L268" s="489"/>
      <c r="M268" s="492"/>
      <c r="N268" s="492"/>
      <c r="O268" s="492"/>
      <c r="P268" s="228"/>
      <c r="Q268" s="228"/>
      <c r="R268" s="228"/>
      <c r="S268" s="228"/>
      <c r="T268" s="228"/>
      <c r="U268" s="228"/>
    </row>
    <row r="269" spans="2:21" ht="12.75" customHeight="1" x14ac:dyDescent="0.25">
      <c r="B269" s="228"/>
      <c r="C269" s="228"/>
      <c r="D269" s="228"/>
      <c r="E269" s="228"/>
      <c r="F269" s="228"/>
      <c r="G269" s="228"/>
      <c r="H269" s="488"/>
      <c r="I269" s="488"/>
      <c r="J269" s="488"/>
      <c r="K269" s="488"/>
      <c r="L269" s="489"/>
      <c r="M269" s="492"/>
      <c r="N269" s="492"/>
      <c r="O269" s="492"/>
      <c r="P269" s="228"/>
      <c r="Q269" s="228"/>
      <c r="R269" s="228"/>
      <c r="S269" s="228"/>
      <c r="T269" s="228"/>
      <c r="U269" s="228"/>
    </row>
    <row r="270" spans="2:21" ht="12.75" customHeight="1" x14ac:dyDescent="0.25">
      <c r="B270" s="228"/>
      <c r="C270" s="228"/>
      <c r="D270" s="228"/>
      <c r="E270" s="228"/>
      <c r="F270" s="228"/>
      <c r="G270" s="228"/>
      <c r="H270" s="488"/>
      <c r="I270" s="488"/>
      <c r="J270" s="488"/>
      <c r="K270" s="488"/>
      <c r="L270" s="489"/>
      <c r="M270" s="492"/>
      <c r="N270" s="492"/>
      <c r="O270" s="492"/>
      <c r="P270" s="228"/>
      <c r="Q270" s="228"/>
      <c r="R270" s="228"/>
      <c r="S270" s="228"/>
      <c r="T270" s="228"/>
      <c r="U270" s="228"/>
    </row>
    <row r="271" spans="2:21" ht="12.75" customHeight="1" x14ac:dyDescent="0.25">
      <c r="B271" s="228"/>
      <c r="C271" s="228"/>
      <c r="D271" s="228"/>
      <c r="E271" s="228"/>
      <c r="F271" s="228"/>
      <c r="G271" s="228"/>
      <c r="H271" s="488"/>
      <c r="I271" s="488"/>
      <c r="J271" s="488"/>
      <c r="K271" s="488"/>
      <c r="L271" s="489"/>
      <c r="M271" s="492"/>
      <c r="N271" s="492"/>
      <c r="O271" s="492"/>
      <c r="P271" s="228"/>
      <c r="Q271" s="228"/>
      <c r="R271" s="228"/>
      <c r="S271" s="228"/>
      <c r="T271" s="228"/>
      <c r="U271" s="228"/>
    </row>
    <row r="272" spans="2:21" ht="12.75" customHeight="1" x14ac:dyDescent="0.25">
      <c r="B272" s="228"/>
      <c r="C272" s="228"/>
      <c r="D272" s="228"/>
      <c r="E272" s="228"/>
      <c r="F272" s="228"/>
      <c r="G272" s="228"/>
      <c r="H272" s="488"/>
      <c r="I272" s="488"/>
      <c r="J272" s="488"/>
      <c r="K272" s="488"/>
      <c r="L272" s="489"/>
      <c r="M272" s="492"/>
      <c r="N272" s="492"/>
      <c r="O272" s="492"/>
      <c r="P272" s="228"/>
      <c r="Q272" s="228"/>
      <c r="R272" s="228"/>
      <c r="S272" s="228"/>
      <c r="T272" s="228"/>
      <c r="U272" s="228"/>
    </row>
    <row r="273" spans="2:21" ht="12.75" customHeight="1" x14ac:dyDescent="0.25">
      <c r="B273" s="228"/>
      <c r="C273" s="228"/>
      <c r="D273" s="228"/>
      <c r="E273" s="228"/>
      <c r="F273" s="228"/>
      <c r="G273" s="228"/>
      <c r="H273" s="488"/>
      <c r="I273" s="488"/>
      <c r="J273" s="488"/>
      <c r="K273" s="488"/>
      <c r="L273" s="489"/>
      <c r="M273" s="492"/>
      <c r="N273" s="492"/>
      <c r="O273" s="492"/>
      <c r="P273" s="228"/>
      <c r="Q273" s="228"/>
      <c r="R273" s="228"/>
      <c r="S273" s="228"/>
      <c r="T273" s="228"/>
      <c r="U273" s="228"/>
    </row>
    <row r="274" spans="2:21" ht="12.75" customHeight="1" x14ac:dyDescent="0.25">
      <c r="B274" s="228"/>
      <c r="C274" s="228"/>
      <c r="D274" s="228"/>
      <c r="E274" s="228"/>
      <c r="F274" s="228"/>
      <c r="G274" s="228"/>
      <c r="H274" s="488"/>
      <c r="I274" s="488"/>
      <c r="J274" s="488"/>
      <c r="K274" s="488"/>
      <c r="L274" s="489"/>
      <c r="M274" s="492"/>
      <c r="N274" s="492"/>
      <c r="O274" s="492"/>
      <c r="P274" s="228"/>
      <c r="Q274" s="228"/>
      <c r="R274" s="228"/>
      <c r="S274" s="228"/>
      <c r="T274" s="228"/>
      <c r="U274" s="228"/>
    </row>
    <row r="275" spans="2:21" ht="12.75" customHeight="1" x14ac:dyDescent="0.25">
      <c r="B275" s="228"/>
      <c r="C275" s="228"/>
      <c r="D275" s="228"/>
      <c r="E275" s="228"/>
      <c r="F275" s="228"/>
      <c r="G275" s="228"/>
      <c r="H275" s="488"/>
      <c r="I275" s="488"/>
      <c r="J275" s="488"/>
      <c r="K275" s="488"/>
      <c r="L275" s="489"/>
      <c r="M275" s="492"/>
      <c r="N275" s="492"/>
      <c r="O275" s="492"/>
      <c r="P275" s="228"/>
      <c r="Q275" s="228"/>
      <c r="R275" s="228"/>
      <c r="S275" s="228"/>
      <c r="T275" s="228"/>
      <c r="U275" s="228"/>
    </row>
    <row r="276" spans="2:21" ht="12.75" customHeight="1" x14ac:dyDescent="0.25">
      <c r="B276" s="228"/>
      <c r="C276" s="228"/>
      <c r="D276" s="228"/>
      <c r="E276" s="228"/>
      <c r="F276" s="228"/>
      <c r="G276" s="228"/>
      <c r="H276" s="488"/>
      <c r="I276" s="488"/>
      <c r="J276" s="488"/>
      <c r="K276" s="488"/>
      <c r="L276" s="489"/>
      <c r="M276" s="492"/>
      <c r="N276" s="492"/>
      <c r="O276" s="492"/>
      <c r="P276" s="228"/>
      <c r="Q276" s="228"/>
      <c r="R276" s="228"/>
      <c r="S276" s="228"/>
      <c r="T276" s="228"/>
      <c r="U276" s="228"/>
    </row>
    <row r="277" spans="2:21" ht="12.75" customHeight="1" x14ac:dyDescent="0.25">
      <c r="B277" s="228"/>
      <c r="C277" s="228"/>
      <c r="D277" s="228"/>
      <c r="E277" s="228"/>
      <c r="F277" s="228"/>
      <c r="G277" s="228"/>
      <c r="H277" s="488"/>
      <c r="I277" s="488"/>
      <c r="J277" s="488"/>
      <c r="K277" s="488"/>
      <c r="L277" s="489"/>
      <c r="M277" s="492"/>
      <c r="N277" s="492"/>
      <c r="O277" s="492"/>
      <c r="P277" s="228"/>
      <c r="Q277" s="228"/>
      <c r="R277" s="228"/>
      <c r="S277" s="228"/>
      <c r="T277" s="228"/>
      <c r="U277" s="228"/>
    </row>
    <row r="278" spans="2:21" ht="12.75" customHeight="1" x14ac:dyDescent="0.25">
      <c r="B278" s="228"/>
      <c r="C278" s="228"/>
      <c r="D278" s="228"/>
      <c r="E278" s="228"/>
      <c r="F278" s="228"/>
      <c r="G278" s="228"/>
      <c r="H278" s="488"/>
      <c r="I278" s="488"/>
      <c r="J278" s="488"/>
      <c r="K278" s="488"/>
      <c r="L278" s="489"/>
      <c r="M278" s="492"/>
      <c r="N278" s="492"/>
      <c r="O278" s="492"/>
      <c r="P278" s="228"/>
      <c r="Q278" s="228"/>
      <c r="R278" s="228"/>
      <c r="S278" s="228"/>
      <c r="T278" s="228"/>
      <c r="U278" s="228"/>
    </row>
    <row r="279" spans="2:21" ht="12.75" customHeight="1" x14ac:dyDescent="0.25">
      <c r="B279" s="228"/>
      <c r="C279" s="228"/>
      <c r="D279" s="228"/>
      <c r="E279" s="228"/>
      <c r="F279" s="228"/>
      <c r="G279" s="228"/>
      <c r="H279" s="488"/>
      <c r="I279" s="488"/>
      <c r="J279" s="488"/>
      <c r="K279" s="488"/>
      <c r="L279" s="489"/>
      <c r="M279" s="492"/>
      <c r="N279" s="492"/>
      <c r="O279" s="492"/>
      <c r="P279" s="228"/>
      <c r="Q279" s="228"/>
      <c r="R279" s="228"/>
      <c r="S279" s="228"/>
      <c r="T279" s="228"/>
      <c r="U279" s="228"/>
    </row>
    <row r="280" spans="2:21" ht="12.75" customHeight="1" x14ac:dyDescent="0.25">
      <c r="B280" s="228"/>
      <c r="C280" s="228"/>
      <c r="D280" s="228"/>
      <c r="E280" s="228"/>
      <c r="F280" s="228"/>
      <c r="G280" s="228"/>
      <c r="H280" s="488"/>
      <c r="I280" s="488"/>
      <c r="J280" s="488"/>
      <c r="K280" s="488"/>
      <c r="L280" s="489"/>
      <c r="M280" s="492"/>
      <c r="N280" s="492"/>
      <c r="O280" s="492"/>
      <c r="P280" s="228"/>
      <c r="Q280" s="228"/>
      <c r="R280" s="228"/>
      <c r="S280" s="228"/>
      <c r="T280" s="228"/>
      <c r="U280" s="228"/>
    </row>
    <row r="281" spans="2:21" ht="12.75" customHeight="1" x14ac:dyDescent="0.25">
      <c r="B281" s="228"/>
      <c r="C281" s="228"/>
      <c r="D281" s="228"/>
      <c r="E281" s="228"/>
      <c r="F281" s="228"/>
      <c r="G281" s="228"/>
      <c r="H281" s="488"/>
      <c r="I281" s="488"/>
      <c r="J281" s="488"/>
      <c r="K281" s="488"/>
      <c r="L281" s="489"/>
      <c r="M281" s="492"/>
      <c r="N281" s="492"/>
      <c r="O281" s="492"/>
      <c r="P281" s="228"/>
      <c r="Q281" s="228"/>
      <c r="R281" s="228"/>
      <c r="S281" s="228"/>
      <c r="T281" s="228"/>
      <c r="U281" s="228"/>
    </row>
    <row r="282" spans="2:21" ht="12.75" customHeight="1" x14ac:dyDescent="0.25">
      <c r="B282" s="228"/>
      <c r="C282" s="228"/>
      <c r="D282" s="228"/>
      <c r="E282" s="228"/>
      <c r="F282" s="228"/>
      <c r="G282" s="228"/>
      <c r="H282" s="488"/>
      <c r="I282" s="488"/>
      <c r="J282" s="488"/>
      <c r="K282" s="488"/>
      <c r="L282" s="489"/>
      <c r="M282" s="492"/>
      <c r="N282" s="492"/>
      <c r="O282" s="492"/>
      <c r="P282" s="228"/>
      <c r="Q282" s="228"/>
      <c r="R282" s="228"/>
      <c r="S282" s="228"/>
      <c r="T282" s="228"/>
      <c r="U282" s="228"/>
    </row>
    <row r="283" spans="2:21" ht="12.75" customHeight="1" x14ac:dyDescent="0.25">
      <c r="B283" s="228"/>
      <c r="C283" s="228"/>
      <c r="D283" s="228"/>
      <c r="E283" s="228"/>
      <c r="F283" s="228"/>
      <c r="G283" s="228"/>
      <c r="H283" s="488"/>
      <c r="I283" s="488"/>
      <c r="J283" s="488"/>
      <c r="K283" s="488"/>
      <c r="L283" s="489"/>
      <c r="M283" s="492"/>
      <c r="N283" s="492"/>
      <c r="O283" s="492"/>
      <c r="P283" s="228"/>
      <c r="Q283" s="228"/>
      <c r="R283" s="228"/>
      <c r="S283" s="228"/>
      <c r="T283" s="228"/>
      <c r="U283" s="228"/>
    </row>
    <row r="284" spans="2:21" ht="12.75" customHeight="1" x14ac:dyDescent="0.25">
      <c r="B284" s="228"/>
      <c r="C284" s="228"/>
      <c r="D284" s="228"/>
      <c r="E284" s="228"/>
      <c r="F284" s="228"/>
      <c r="G284" s="228"/>
      <c r="H284" s="488"/>
      <c r="I284" s="488"/>
      <c r="J284" s="488"/>
      <c r="K284" s="488"/>
      <c r="L284" s="489"/>
      <c r="M284" s="492"/>
      <c r="N284" s="492"/>
      <c r="O284" s="492"/>
      <c r="P284" s="228"/>
      <c r="Q284" s="228"/>
      <c r="R284" s="228"/>
      <c r="S284" s="228"/>
      <c r="T284" s="228"/>
      <c r="U284" s="228"/>
    </row>
    <row r="285" spans="2:21" ht="12.75" customHeight="1" x14ac:dyDescent="0.25">
      <c r="B285" s="228"/>
      <c r="C285" s="228"/>
      <c r="D285" s="228"/>
      <c r="E285" s="228"/>
      <c r="F285" s="228"/>
      <c r="G285" s="228"/>
      <c r="H285" s="488"/>
      <c r="I285" s="488"/>
      <c r="J285" s="488"/>
      <c r="K285" s="488"/>
      <c r="L285" s="489"/>
      <c r="M285" s="492"/>
      <c r="N285" s="492"/>
      <c r="O285" s="492"/>
      <c r="P285" s="228"/>
      <c r="Q285" s="228"/>
      <c r="R285" s="228"/>
      <c r="S285" s="228"/>
      <c r="T285" s="228"/>
      <c r="U285" s="228"/>
    </row>
    <row r="286" spans="2:21" ht="12.75" customHeight="1" x14ac:dyDescent="0.25">
      <c r="B286" s="228"/>
      <c r="C286" s="228"/>
      <c r="D286" s="228"/>
      <c r="E286" s="228"/>
      <c r="F286" s="228"/>
      <c r="G286" s="228"/>
      <c r="H286" s="488"/>
      <c r="I286" s="488"/>
      <c r="J286" s="488"/>
      <c r="K286" s="488"/>
      <c r="L286" s="489"/>
      <c r="M286" s="492"/>
      <c r="N286" s="492"/>
      <c r="O286" s="492"/>
      <c r="P286" s="228"/>
      <c r="Q286" s="228"/>
      <c r="R286" s="228"/>
      <c r="S286" s="228"/>
      <c r="T286" s="228"/>
      <c r="U286" s="228"/>
    </row>
    <row r="287" spans="2:21" ht="12.75" customHeight="1" x14ac:dyDescent="0.25">
      <c r="B287" s="228"/>
      <c r="C287" s="228"/>
      <c r="D287" s="228"/>
      <c r="E287" s="228"/>
      <c r="F287" s="228"/>
      <c r="G287" s="228"/>
      <c r="H287" s="488"/>
      <c r="I287" s="488"/>
      <c r="J287" s="488"/>
      <c r="K287" s="488"/>
      <c r="L287" s="489"/>
      <c r="M287" s="492"/>
      <c r="N287" s="492"/>
      <c r="O287" s="492"/>
      <c r="P287" s="228"/>
      <c r="Q287" s="228"/>
      <c r="R287" s="228"/>
      <c r="S287" s="228"/>
      <c r="T287" s="228"/>
      <c r="U287" s="228"/>
    </row>
    <row r="288" spans="2:21" ht="12.75" customHeight="1" x14ac:dyDescent="0.25">
      <c r="B288" s="228"/>
      <c r="C288" s="228"/>
      <c r="D288" s="228"/>
      <c r="E288" s="228"/>
      <c r="F288" s="228"/>
      <c r="G288" s="228"/>
      <c r="H288" s="488"/>
      <c r="I288" s="488"/>
      <c r="J288" s="488"/>
      <c r="K288" s="488"/>
      <c r="L288" s="489"/>
      <c r="M288" s="492"/>
      <c r="N288" s="492"/>
      <c r="O288" s="492"/>
      <c r="P288" s="228"/>
      <c r="Q288" s="228"/>
      <c r="R288" s="228"/>
      <c r="S288" s="228"/>
      <c r="T288" s="228"/>
      <c r="U288" s="228"/>
    </row>
    <row r="289" spans="2:21" ht="12.75" customHeight="1" x14ac:dyDescent="0.25">
      <c r="B289" s="228"/>
      <c r="C289" s="228"/>
      <c r="D289" s="228"/>
      <c r="E289" s="228"/>
      <c r="F289" s="228"/>
      <c r="G289" s="228"/>
      <c r="H289" s="488"/>
      <c r="I289" s="488"/>
      <c r="J289" s="488"/>
      <c r="K289" s="488"/>
      <c r="L289" s="489"/>
      <c r="M289" s="492"/>
      <c r="N289" s="492"/>
      <c r="O289" s="492"/>
      <c r="P289" s="228"/>
      <c r="Q289" s="228"/>
      <c r="R289" s="228"/>
      <c r="S289" s="228"/>
      <c r="T289" s="228"/>
      <c r="U289" s="228"/>
    </row>
    <row r="290" spans="2:21" ht="12.75" customHeight="1" x14ac:dyDescent="0.25">
      <c r="B290" s="228"/>
      <c r="C290" s="228"/>
      <c r="D290" s="228"/>
      <c r="E290" s="228"/>
      <c r="F290" s="228"/>
      <c r="G290" s="228"/>
      <c r="H290" s="488"/>
      <c r="I290" s="488"/>
      <c r="J290" s="488"/>
      <c r="K290" s="488"/>
      <c r="L290" s="489"/>
      <c r="M290" s="492"/>
      <c r="N290" s="492"/>
      <c r="O290" s="492"/>
      <c r="P290" s="228"/>
      <c r="Q290" s="228"/>
      <c r="R290" s="228"/>
      <c r="S290" s="228"/>
      <c r="T290" s="228"/>
      <c r="U290" s="228"/>
    </row>
    <row r="291" spans="2:21" ht="12.75" customHeight="1" x14ac:dyDescent="0.25">
      <c r="B291" s="228"/>
      <c r="C291" s="228"/>
      <c r="D291" s="228"/>
      <c r="E291" s="228"/>
      <c r="F291" s="228"/>
      <c r="G291" s="228"/>
      <c r="H291" s="488"/>
      <c r="I291" s="488"/>
      <c r="J291" s="488"/>
      <c r="K291" s="488"/>
      <c r="L291" s="489"/>
      <c r="M291" s="492"/>
      <c r="N291" s="492"/>
      <c r="O291" s="492"/>
      <c r="P291" s="228"/>
      <c r="Q291" s="228"/>
      <c r="R291" s="228"/>
      <c r="S291" s="228"/>
      <c r="T291" s="228"/>
      <c r="U291" s="228"/>
    </row>
    <row r="292" spans="2:21" ht="12.75" customHeight="1" x14ac:dyDescent="0.25">
      <c r="B292" s="228"/>
      <c r="C292" s="228"/>
      <c r="D292" s="228"/>
      <c r="E292" s="228"/>
      <c r="F292" s="228"/>
      <c r="G292" s="228"/>
      <c r="H292" s="488"/>
      <c r="I292" s="488"/>
      <c r="J292" s="488"/>
      <c r="K292" s="488"/>
      <c r="L292" s="489"/>
      <c r="M292" s="492"/>
      <c r="N292" s="492"/>
      <c r="O292" s="492"/>
      <c r="P292" s="228"/>
      <c r="Q292" s="228"/>
      <c r="R292" s="228"/>
      <c r="S292" s="228"/>
      <c r="T292" s="228"/>
      <c r="U292" s="228"/>
    </row>
    <row r="293" spans="2:21" ht="12.75" customHeight="1" x14ac:dyDescent="0.25">
      <c r="B293" s="228"/>
      <c r="C293" s="228"/>
      <c r="D293" s="228"/>
      <c r="E293" s="228"/>
      <c r="F293" s="228"/>
      <c r="G293" s="228"/>
      <c r="H293" s="488"/>
      <c r="I293" s="488"/>
      <c r="J293" s="488"/>
      <c r="K293" s="488"/>
      <c r="L293" s="489"/>
      <c r="M293" s="492"/>
      <c r="N293" s="492"/>
      <c r="O293" s="492"/>
      <c r="P293" s="228"/>
      <c r="Q293" s="228"/>
      <c r="R293" s="228"/>
      <c r="S293" s="228"/>
      <c r="T293" s="228"/>
      <c r="U293" s="228"/>
    </row>
    <row r="294" spans="2:21" ht="12.75" customHeight="1" x14ac:dyDescent="0.25">
      <c r="B294" s="228"/>
      <c r="C294" s="228"/>
      <c r="D294" s="228"/>
      <c r="E294" s="228"/>
      <c r="F294" s="228"/>
      <c r="G294" s="228"/>
      <c r="H294" s="488"/>
      <c r="I294" s="488"/>
      <c r="J294" s="488"/>
      <c r="K294" s="488"/>
      <c r="L294" s="489"/>
      <c r="M294" s="492"/>
      <c r="N294" s="492"/>
      <c r="O294" s="492"/>
      <c r="P294" s="228"/>
      <c r="Q294" s="228"/>
      <c r="R294" s="228"/>
      <c r="S294" s="228"/>
      <c r="T294" s="228"/>
      <c r="U294" s="228"/>
    </row>
    <row r="295" spans="2:21" ht="12.75" customHeight="1" x14ac:dyDescent="0.25">
      <c r="B295" s="228"/>
      <c r="C295" s="228"/>
      <c r="D295" s="228"/>
      <c r="E295" s="228"/>
      <c r="F295" s="228"/>
      <c r="G295" s="228"/>
      <c r="H295" s="488"/>
      <c r="I295" s="488"/>
      <c r="J295" s="488"/>
      <c r="K295" s="488"/>
      <c r="L295" s="489"/>
      <c r="M295" s="492"/>
      <c r="N295" s="492"/>
      <c r="O295" s="492"/>
      <c r="P295" s="228"/>
      <c r="Q295" s="228"/>
      <c r="R295" s="228"/>
      <c r="S295" s="228"/>
      <c r="T295" s="228"/>
      <c r="U295" s="228"/>
    </row>
    <row r="296" spans="2:21" ht="12.75" customHeight="1" x14ac:dyDescent="0.25">
      <c r="B296" s="228"/>
      <c r="C296" s="228"/>
      <c r="D296" s="228"/>
      <c r="E296" s="228"/>
      <c r="F296" s="228"/>
      <c r="G296" s="228"/>
      <c r="H296" s="488"/>
      <c r="I296" s="488"/>
      <c r="J296" s="488"/>
      <c r="K296" s="488"/>
      <c r="L296" s="489"/>
      <c r="M296" s="492"/>
      <c r="N296" s="492"/>
      <c r="O296" s="492"/>
      <c r="P296" s="228"/>
      <c r="Q296" s="228"/>
      <c r="R296" s="228"/>
      <c r="S296" s="228"/>
      <c r="T296" s="228"/>
      <c r="U296" s="228"/>
    </row>
    <row r="297" spans="2:21" ht="12.75" customHeight="1" x14ac:dyDescent="0.25">
      <c r="B297" s="228"/>
      <c r="C297" s="228"/>
      <c r="D297" s="228"/>
      <c r="E297" s="228"/>
      <c r="F297" s="228"/>
      <c r="G297" s="228"/>
      <c r="H297" s="488"/>
      <c r="I297" s="488"/>
      <c r="J297" s="488"/>
      <c r="K297" s="488"/>
      <c r="L297" s="489"/>
      <c r="M297" s="492"/>
      <c r="N297" s="492"/>
      <c r="O297" s="492"/>
      <c r="P297" s="228"/>
      <c r="Q297" s="228"/>
      <c r="R297" s="228"/>
      <c r="S297" s="228"/>
      <c r="T297" s="228"/>
      <c r="U297" s="228"/>
    </row>
    <row r="298" spans="2:21" ht="12.75" customHeight="1" x14ac:dyDescent="0.25">
      <c r="B298" s="228"/>
      <c r="C298" s="228"/>
      <c r="D298" s="228"/>
      <c r="E298" s="228"/>
      <c r="F298" s="228"/>
      <c r="G298" s="228"/>
      <c r="H298" s="488"/>
      <c r="I298" s="488"/>
      <c r="J298" s="488"/>
      <c r="K298" s="488"/>
      <c r="L298" s="489"/>
      <c r="M298" s="492"/>
      <c r="N298" s="492"/>
      <c r="O298" s="492"/>
      <c r="P298" s="228"/>
      <c r="Q298" s="228"/>
      <c r="R298" s="228"/>
      <c r="S298" s="228"/>
      <c r="T298" s="228"/>
      <c r="U298" s="228"/>
    </row>
    <row r="299" spans="2:21" ht="12.75" customHeight="1" x14ac:dyDescent="0.25">
      <c r="B299" s="228"/>
      <c r="C299" s="228"/>
      <c r="D299" s="228"/>
      <c r="E299" s="228"/>
      <c r="F299" s="228"/>
      <c r="G299" s="228"/>
      <c r="H299" s="488"/>
      <c r="I299" s="488"/>
      <c r="J299" s="488"/>
      <c r="K299" s="488"/>
      <c r="L299" s="489"/>
      <c r="M299" s="492"/>
      <c r="N299" s="492"/>
      <c r="O299" s="492"/>
      <c r="P299" s="228"/>
      <c r="Q299" s="228"/>
      <c r="R299" s="228"/>
      <c r="S299" s="228"/>
      <c r="T299" s="228"/>
      <c r="U299" s="228"/>
    </row>
    <row r="300" spans="2:21" ht="12.75" customHeight="1" x14ac:dyDescent="0.25">
      <c r="B300" s="228"/>
      <c r="C300" s="228"/>
      <c r="D300" s="228"/>
      <c r="E300" s="228"/>
      <c r="F300" s="228"/>
      <c r="G300" s="228"/>
      <c r="H300" s="488"/>
      <c r="I300" s="488"/>
      <c r="J300" s="488"/>
      <c r="K300" s="488"/>
      <c r="L300" s="489"/>
      <c r="M300" s="492"/>
      <c r="N300" s="492"/>
      <c r="O300" s="492"/>
      <c r="P300" s="228"/>
      <c r="Q300" s="228"/>
      <c r="R300" s="228"/>
      <c r="S300" s="228"/>
      <c r="T300" s="228"/>
      <c r="U300" s="228"/>
    </row>
    <row r="301" spans="2:21" ht="12.75" customHeight="1" x14ac:dyDescent="0.25">
      <c r="B301" s="228"/>
      <c r="C301" s="228"/>
      <c r="D301" s="228"/>
      <c r="E301" s="228"/>
      <c r="F301" s="228"/>
      <c r="G301" s="228"/>
      <c r="H301" s="488"/>
      <c r="I301" s="488"/>
      <c r="J301" s="488"/>
      <c r="K301" s="488"/>
      <c r="L301" s="489"/>
      <c r="M301" s="492"/>
      <c r="N301" s="492"/>
      <c r="O301" s="492"/>
      <c r="P301" s="228"/>
      <c r="Q301" s="228"/>
      <c r="R301" s="228"/>
      <c r="S301" s="228"/>
      <c r="T301" s="228"/>
      <c r="U301" s="228"/>
    </row>
    <row r="302" spans="2:21" ht="12.75" customHeight="1" x14ac:dyDescent="0.25">
      <c r="B302" s="228"/>
      <c r="C302" s="228"/>
      <c r="D302" s="228"/>
      <c r="E302" s="228"/>
      <c r="F302" s="228"/>
      <c r="G302" s="228"/>
      <c r="H302" s="488"/>
      <c r="I302" s="488"/>
      <c r="J302" s="488"/>
      <c r="K302" s="488"/>
      <c r="L302" s="489"/>
      <c r="M302" s="492"/>
      <c r="N302" s="492"/>
      <c r="O302" s="492"/>
      <c r="P302" s="228"/>
      <c r="Q302" s="228"/>
      <c r="R302" s="228"/>
      <c r="S302" s="228"/>
      <c r="T302" s="228"/>
      <c r="U302" s="228"/>
    </row>
    <row r="303" spans="2:21" ht="12.75" customHeight="1" x14ac:dyDescent="0.25">
      <c r="B303" s="228"/>
      <c r="C303" s="228"/>
      <c r="D303" s="228"/>
      <c r="E303" s="228"/>
      <c r="F303" s="228"/>
      <c r="G303" s="228"/>
      <c r="H303" s="488"/>
      <c r="I303" s="488"/>
      <c r="J303" s="488"/>
      <c r="K303" s="488"/>
      <c r="L303" s="489"/>
      <c r="M303" s="492"/>
      <c r="N303" s="492"/>
      <c r="O303" s="492"/>
      <c r="P303" s="228"/>
      <c r="Q303" s="228"/>
      <c r="R303" s="228"/>
      <c r="S303" s="228"/>
      <c r="T303" s="228"/>
      <c r="U303" s="228"/>
    </row>
    <row r="304" spans="2:21" ht="12.75" customHeight="1" x14ac:dyDescent="0.25">
      <c r="B304" s="228"/>
      <c r="C304" s="228"/>
      <c r="D304" s="228"/>
      <c r="E304" s="228"/>
      <c r="F304" s="228"/>
      <c r="G304" s="228"/>
      <c r="H304" s="488"/>
      <c r="I304" s="488"/>
      <c r="J304" s="488"/>
      <c r="K304" s="488"/>
      <c r="L304" s="489"/>
      <c r="M304" s="492"/>
      <c r="N304" s="492"/>
      <c r="O304" s="492"/>
      <c r="P304" s="228"/>
      <c r="Q304" s="228"/>
      <c r="R304" s="228"/>
      <c r="S304" s="228"/>
      <c r="T304" s="228"/>
      <c r="U304" s="228"/>
    </row>
    <row r="305" spans="2:21" ht="12.75" customHeight="1" x14ac:dyDescent="0.25">
      <c r="B305" s="228"/>
      <c r="C305" s="228"/>
      <c r="D305" s="228"/>
      <c r="E305" s="228"/>
      <c r="F305" s="228"/>
      <c r="G305" s="228"/>
      <c r="H305" s="488"/>
      <c r="I305" s="488"/>
      <c r="J305" s="488"/>
      <c r="K305" s="488"/>
      <c r="L305" s="489"/>
      <c r="M305" s="492"/>
      <c r="N305" s="492"/>
      <c r="O305" s="492"/>
      <c r="P305" s="228"/>
      <c r="Q305" s="228"/>
      <c r="R305" s="228"/>
      <c r="S305" s="228"/>
      <c r="T305" s="228"/>
      <c r="U305" s="228"/>
    </row>
    <row r="306" spans="2:21" ht="12.75" customHeight="1" x14ac:dyDescent="0.25">
      <c r="B306" s="228"/>
      <c r="C306" s="228"/>
      <c r="D306" s="228"/>
      <c r="E306" s="228"/>
      <c r="F306" s="228"/>
      <c r="G306" s="228"/>
      <c r="H306" s="488"/>
      <c r="I306" s="488"/>
      <c r="J306" s="488"/>
      <c r="K306" s="488"/>
      <c r="L306" s="489"/>
      <c r="M306" s="492"/>
      <c r="N306" s="492"/>
      <c r="O306" s="492"/>
      <c r="P306" s="228"/>
      <c r="Q306" s="228"/>
      <c r="R306" s="228"/>
      <c r="S306" s="228"/>
      <c r="T306" s="228"/>
      <c r="U306" s="228"/>
    </row>
    <row r="307" spans="2:21" ht="12.75" customHeight="1" x14ac:dyDescent="0.25">
      <c r="B307" s="228"/>
      <c r="C307" s="228"/>
      <c r="D307" s="228"/>
      <c r="E307" s="228"/>
      <c r="F307" s="228"/>
      <c r="G307" s="228"/>
      <c r="H307" s="488"/>
      <c r="I307" s="488"/>
      <c r="J307" s="488"/>
      <c r="K307" s="488"/>
      <c r="L307" s="489"/>
      <c r="M307" s="492"/>
      <c r="N307" s="492"/>
      <c r="O307" s="492"/>
      <c r="P307" s="228"/>
      <c r="Q307" s="228"/>
      <c r="R307" s="228"/>
      <c r="S307" s="228"/>
      <c r="T307" s="228"/>
      <c r="U307" s="228"/>
    </row>
    <row r="308" spans="2:21" ht="12.75" customHeight="1" x14ac:dyDescent="0.25">
      <c r="B308" s="228"/>
      <c r="C308" s="228"/>
      <c r="D308" s="228"/>
      <c r="E308" s="228"/>
      <c r="F308" s="228"/>
      <c r="G308" s="228"/>
      <c r="H308" s="488"/>
      <c r="I308" s="488"/>
      <c r="J308" s="488"/>
      <c r="K308" s="488"/>
      <c r="L308" s="489"/>
      <c r="M308" s="492"/>
      <c r="N308" s="492"/>
      <c r="O308" s="492"/>
      <c r="P308" s="228"/>
      <c r="Q308" s="228"/>
      <c r="R308" s="228"/>
      <c r="S308" s="228"/>
      <c r="T308" s="228"/>
      <c r="U308" s="228"/>
    </row>
    <row r="309" spans="2:21" ht="12.75" customHeight="1" x14ac:dyDescent="0.25">
      <c r="B309" s="228"/>
      <c r="C309" s="228"/>
      <c r="D309" s="228"/>
      <c r="E309" s="228"/>
      <c r="F309" s="228"/>
      <c r="G309" s="228"/>
      <c r="H309" s="488"/>
      <c r="I309" s="488"/>
      <c r="J309" s="488"/>
      <c r="K309" s="488"/>
      <c r="L309" s="489"/>
      <c r="M309" s="492"/>
      <c r="N309" s="492"/>
      <c r="O309" s="492"/>
      <c r="P309" s="228"/>
      <c r="Q309" s="228"/>
      <c r="R309" s="228"/>
      <c r="S309" s="228"/>
      <c r="T309" s="228"/>
      <c r="U309" s="228"/>
    </row>
    <row r="310" spans="2:21" ht="12.75" customHeight="1" x14ac:dyDescent="0.25">
      <c r="B310" s="228"/>
      <c r="C310" s="228"/>
      <c r="D310" s="228"/>
      <c r="E310" s="228"/>
      <c r="F310" s="228"/>
      <c r="G310" s="228"/>
      <c r="H310" s="488"/>
      <c r="I310" s="488"/>
      <c r="J310" s="488"/>
      <c r="K310" s="488"/>
      <c r="L310" s="489"/>
      <c r="M310" s="492"/>
      <c r="N310" s="492"/>
      <c r="O310" s="492"/>
      <c r="P310" s="228"/>
      <c r="Q310" s="228"/>
      <c r="R310" s="228"/>
      <c r="S310" s="228"/>
      <c r="T310" s="228"/>
      <c r="U310" s="228"/>
    </row>
    <row r="311" spans="2:21" ht="12.75" customHeight="1" x14ac:dyDescent="0.25">
      <c r="B311" s="228"/>
      <c r="C311" s="228"/>
      <c r="D311" s="228"/>
      <c r="E311" s="228"/>
      <c r="F311" s="228"/>
      <c r="G311" s="228"/>
      <c r="H311" s="488"/>
      <c r="I311" s="488"/>
      <c r="J311" s="488"/>
      <c r="K311" s="488"/>
      <c r="L311" s="489"/>
      <c r="M311" s="492"/>
      <c r="N311" s="492"/>
      <c r="O311" s="492"/>
      <c r="P311" s="228"/>
      <c r="Q311" s="228"/>
      <c r="R311" s="228"/>
      <c r="S311" s="228"/>
      <c r="T311" s="228"/>
      <c r="U311" s="228"/>
    </row>
    <row r="312" spans="2:21" ht="12.75" customHeight="1" x14ac:dyDescent="0.25">
      <c r="B312" s="228"/>
      <c r="C312" s="228"/>
      <c r="D312" s="228"/>
      <c r="E312" s="228"/>
      <c r="F312" s="228"/>
      <c r="G312" s="228"/>
      <c r="H312" s="488"/>
      <c r="I312" s="488"/>
      <c r="J312" s="488"/>
      <c r="K312" s="488"/>
      <c r="L312" s="489"/>
      <c r="M312" s="492"/>
      <c r="N312" s="492"/>
      <c r="O312" s="492"/>
      <c r="P312" s="228"/>
      <c r="Q312" s="228"/>
      <c r="R312" s="228"/>
      <c r="S312" s="228"/>
      <c r="T312" s="228"/>
      <c r="U312" s="228"/>
    </row>
    <row r="313" spans="2:21" ht="12.75" customHeight="1" x14ac:dyDescent="0.25">
      <c r="B313" s="228"/>
      <c r="C313" s="228"/>
      <c r="D313" s="228"/>
      <c r="E313" s="228"/>
      <c r="F313" s="228"/>
      <c r="G313" s="228"/>
      <c r="H313" s="488"/>
      <c r="I313" s="488"/>
      <c r="J313" s="488"/>
      <c r="K313" s="488"/>
      <c r="L313" s="489"/>
      <c r="M313" s="492"/>
      <c r="N313" s="492"/>
      <c r="O313" s="492"/>
      <c r="P313" s="228"/>
      <c r="Q313" s="228"/>
      <c r="R313" s="228"/>
      <c r="S313" s="228"/>
      <c r="T313" s="228"/>
      <c r="U313" s="228"/>
    </row>
    <row r="314" spans="2:21" ht="12.75" customHeight="1" x14ac:dyDescent="0.25">
      <c r="B314" s="228"/>
      <c r="C314" s="228"/>
      <c r="D314" s="228"/>
      <c r="E314" s="228"/>
      <c r="F314" s="228"/>
      <c r="G314" s="228"/>
      <c r="H314" s="488"/>
      <c r="I314" s="488"/>
      <c r="J314" s="488"/>
      <c r="K314" s="488"/>
      <c r="L314" s="489"/>
      <c r="M314" s="492"/>
      <c r="N314" s="492"/>
      <c r="O314" s="492"/>
      <c r="P314" s="228"/>
      <c r="Q314" s="228"/>
      <c r="R314" s="228"/>
      <c r="S314" s="228"/>
      <c r="T314" s="228"/>
      <c r="U314" s="228"/>
    </row>
    <row r="315" spans="2:21" ht="12.75" customHeight="1" x14ac:dyDescent="0.25">
      <c r="B315" s="228"/>
      <c r="C315" s="228"/>
      <c r="D315" s="228"/>
      <c r="E315" s="228"/>
      <c r="F315" s="228"/>
      <c r="G315" s="228"/>
      <c r="H315" s="488"/>
      <c r="I315" s="488"/>
      <c r="J315" s="488"/>
      <c r="K315" s="488"/>
      <c r="L315" s="489"/>
      <c r="M315" s="492"/>
      <c r="N315" s="492"/>
      <c r="O315" s="492"/>
      <c r="P315" s="228"/>
      <c r="Q315" s="228"/>
      <c r="R315" s="228"/>
      <c r="S315" s="228"/>
      <c r="T315" s="228"/>
      <c r="U315" s="228"/>
    </row>
    <row r="316" spans="2:21" ht="12.75" customHeight="1" x14ac:dyDescent="0.25">
      <c r="B316" s="228"/>
      <c r="C316" s="228"/>
      <c r="D316" s="228"/>
      <c r="E316" s="228"/>
      <c r="F316" s="228"/>
      <c r="G316" s="228"/>
      <c r="H316" s="488"/>
      <c r="I316" s="488"/>
      <c r="J316" s="488"/>
      <c r="K316" s="488"/>
      <c r="L316" s="489"/>
      <c r="M316" s="492"/>
      <c r="N316" s="492"/>
      <c r="O316" s="492"/>
      <c r="P316" s="228"/>
      <c r="Q316" s="228"/>
      <c r="R316" s="228"/>
      <c r="S316" s="228"/>
      <c r="T316" s="228"/>
      <c r="U316" s="228"/>
    </row>
    <row r="317" spans="2:21" ht="12.75" customHeight="1" x14ac:dyDescent="0.25">
      <c r="B317" s="228"/>
      <c r="C317" s="228"/>
      <c r="D317" s="228"/>
      <c r="E317" s="228"/>
      <c r="F317" s="228"/>
      <c r="G317" s="228"/>
      <c r="H317" s="488"/>
      <c r="I317" s="488"/>
      <c r="J317" s="488"/>
      <c r="K317" s="488"/>
      <c r="L317" s="489"/>
      <c r="M317" s="492"/>
      <c r="N317" s="492"/>
      <c r="O317" s="492"/>
      <c r="P317" s="228"/>
      <c r="Q317" s="228"/>
      <c r="R317" s="228"/>
      <c r="S317" s="228"/>
      <c r="T317" s="228"/>
      <c r="U317" s="228"/>
    </row>
    <row r="318" spans="2:21" ht="12.75" customHeight="1" x14ac:dyDescent="0.25">
      <c r="B318" s="228"/>
      <c r="C318" s="228"/>
      <c r="D318" s="228"/>
      <c r="E318" s="228"/>
      <c r="F318" s="228"/>
      <c r="G318" s="228"/>
      <c r="H318" s="488"/>
      <c r="I318" s="488"/>
      <c r="J318" s="488"/>
      <c r="K318" s="488"/>
      <c r="L318" s="489"/>
      <c r="M318" s="492"/>
      <c r="N318" s="492"/>
      <c r="O318" s="492"/>
      <c r="P318" s="228"/>
      <c r="Q318" s="228"/>
      <c r="R318" s="228"/>
      <c r="S318" s="228"/>
      <c r="T318" s="228"/>
      <c r="U318" s="228"/>
    </row>
    <row r="319" spans="2:21" ht="12.75" customHeight="1" x14ac:dyDescent="0.25">
      <c r="B319" s="228"/>
      <c r="C319" s="228"/>
      <c r="D319" s="228"/>
      <c r="E319" s="228"/>
      <c r="F319" s="228"/>
      <c r="G319" s="228"/>
      <c r="H319" s="488"/>
      <c r="I319" s="488"/>
      <c r="J319" s="488"/>
      <c r="K319" s="488"/>
      <c r="L319" s="489"/>
      <c r="M319" s="492"/>
      <c r="N319" s="492"/>
      <c r="O319" s="492"/>
      <c r="P319" s="228"/>
      <c r="Q319" s="228"/>
      <c r="R319" s="228"/>
      <c r="S319" s="228"/>
      <c r="T319" s="228"/>
      <c r="U319" s="228"/>
    </row>
    <row r="320" spans="2:21" ht="12.75" customHeight="1" x14ac:dyDescent="0.25">
      <c r="B320" s="228"/>
      <c r="C320" s="228"/>
      <c r="D320" s="228"/>
      <c r="E320" s="228"/>
      <c r="F320" s="228"/>
      <c r="G320" s="228"/>
      <c r="H320" s="488"/>
      <c r="I320" s="488"/>
      <c r="J320" s="488"/>
      <c r="K320" s="488"/>
      <c r="L320" s="489"/>
      <c r="M320" s="492"/>
      <c r="N320" s="492"/>
      <c r="O320" s="492"/>
      <c r="P320" s="228"/>
      <c r="Q320" s="228"/>
      <c r="R320" s="228"/>
      <c r="S320" s="228"/>
      <c r="T320" s="228"/>
      <c r="U320" s="228"/>
    </row>
    <row r="321" spans="2:21" ht="12.75" customHeight="1" x14ac:dyDescent="0.25">
      <c r="B321" s="228"/>
      <c r="C321" s="228"/>
      <c r="D321" s="228"/>
      <c r="E321" s="228"/>
      <c r="F321" s="228"/>
      <c r="G321" s="228"/>
      <c r="H321" s="488"/>
      <c r="I321" s="488"/>
      <c r="J321" s="488"/>
      <c r="K321" s="488"/>
      <c r="L321" s="489"/>
      <c r="M321" s="492"/>
      <c r="N321" s="492"/>
      <c r="O321" s="492"/>
      <c r="P321" s="228"/>
      <c r="Q321" s="228"/>
      <c r="R321" s="228"/>
      <c r="S321" s="228"/>
      <c r="T321" s="228"/>
      <c r="U321" s="228"/>
    </row>
    <row r="322" spans="2:21" ht="12.75" customHeight="1" x14ac:dyDescent="0.25">
      <c r="B322" s="228"/>
      <c r="C322" s="228"/>
      <c r="D322" s="228"/>
      <c r="E322" s="228"/>
      <c r="F322" s="228"/>
      <c r="G322" s="228"/>
      <c r="H322" s="488"/>
      <c r="I322" s="488"/>
      <c r="J322" s="488"/>
      <c r="K322" s="488"/>
      <c r="L322" s="489"/>
      <c r="M322" s="492"/>
      <c r="N322" s="492"/>
      <c r="O322" s="492"/>
      <c r="P322" s="228"/>
      <c r="Q322" s="228"/>
      <c r="R322" s="228"/>
      <c r="S322" s="228"/>
      <c r="T322" s="228"/>
      <c r="U322" s="228"/>
    </row>
    <row r="323" spans="2:21" ht="12.75" customHeight="1" x14ac:dyDescent="0.25">
      <c r="B323" s="228"/>
      <c r="C323" s="228"/>
      <c r="D323" s="228"/>
      <c r="E323" s="228"/>
      <c r="F323" s="228"/>
      <c r="G323" s="228"/>
      <c r="H323" s="488"/>
      <c r="I323" s="488"/>
      <c r="J323" s="488"/>
      <c r="K323" s="488"/>
      <c r="L323" s="489"/>
      <c r="M323" s="492"/>
      <c r="N323" s="492"/>
      <c r="O323" s="492"/>
      <c r="P323" s="228"/>
      <c r="Q323" s="228"/>
      <c r="R323" s="228"/>
      <c r="S323" s="228"/>
      <c r="T323" s="228"/>
      <c r="U323" s="228"/>
    </row>
    <row r="324" spans="2:21" ht="12.75" customHeight="1" x14ac:dyDescent="0.25">
      <c r="B324" s="228"/>
      <c r="C324" s="228"/>
      <c r="D324" s="228"/>
      <c r="E324" s="228"/>
      <c r="F324" s="228"/>
      <c r="G324" s="228"/>
      <c r="H324" s="488"/>
      <c r="I324" s="488"/>
      <c r="J324" s="488"/>
      <c r="K324" s="488"/>
      <c r="L324" s="489"/>
      <c r="M324" s="492"/>
      <c r="N324" s="492"/>
      <c r="O324" s="492"/>
      <c r="P324" s="228"/>
      <c r="Q324" s="228"/>
      <c r="R324" s="228"/>
      <c r="S324" s="228"/>
      <c r="T324" s="228"/>
      <c r="U324" s="228"/>
    </row>
    <row r="325" spans="2:21" ht="12.75" customHeight="1" x14ac:dyDescent="0.25">
      <c r="B325" s="228"/>
      <c r="C325" s="228"/>
      <c r="D325" s="228"/>
      <c r="E325" s="228"/>
      <c r="F325" s="228"/>
      <c r="G325" s="228"/>
      <c r="H325" s="488"/>
      <c r="I325" s="488"/>
      <c r="J325" s="488"/>
      <c r="K325" s="488"/>
      <c r="L325" s="489"/>
      <c r="M325" s="492"/>
      <c r="N325" s="492"/>
      <c r="O325" s="492"/>
      <c r="P325" s="228"/>
      <c r="Q325" s="228"/>
      <c r="R325" s="228"/>
      <c r="S325" s="228"/>
      <c r="T325" s="228"/>
      <c r="U325" s="228"/>
    </row>
    <row r="326" spans="2:21" ht="12.75" customHeight="1" x14ac:dyDescent="0.25">
      <c r="B326" s="228"/>
      <c r="C326" s="228"/>
      <c r="D326" s="228"/>
      <c r="E326" s="228"/>
      <c r="F326" s="228"/>
      <c r="G326" s="228"/>
      <c r="H326" s="488"/>
      <c r="I326" s="488"/>
      <c r="J326" s="488"/>
      <c r="K326" s="488"/>
      <c r="L326" s="489"/>
      <c r="M326" s="492"/>
      <c r="N326" s="492"/>
      <c r="O326" s="492"/>
      <c r="P326" s="228"/>
      <c r="Q326" s="228"/>
      <c r="R326" s="228"/>
      <c r="S326" s="228"/>
      <c r="T326" s="228"/>
      <c r="U326" s="228"/>
    </row>
    <row r="327" spans="2:21" ht="12.75" customHeight="1" x14ac:dyDescent="0.25">
      <c r="B327" s="228"/>
      <c r="C327" s="228"/>
      <c r="D327" s="228"/>
      <c r="E327" s="228"/>
      <c r="F327" s="228"/>
      <c r="G327" s="228"/>
      <c r="H327" s="488"/>
      <c r="I327" s="488"/>
      <c r="J327" s="488"/>
      <c r="K327" s="488"/>
      <c r="L327" s="489"/>
      <c r="M327" s="492"/>
      <c r="N327" s="492"/>
      <c r="O327" s="492"/>
      <c r="P327" s="228"/>
      <c r="Q327" s="228"/>
      <c r="R327" s="228"/>
      <c r="S327" s="228"/>
      <c r="T327" s="228"/>
      <c r="U327" s="228"/>
    </row>
    <row r="328" spans="2:21" ht="12.75" customHeight="1" x14ac:dyDescent="0.25">
      <c r="B328" s="228"/>
      <c r="C328" s="228"/>
      <c r="D328" s="228"/>
      <c r="E328" s="228"/>
      <c r="F328" s="228"/>
      <c r="G328" s="228"/>
      <c r="H328" s="488"/>
      <c r="I328" s="488"/>
      <c r="J328" s="488"/>
      <c r="K328" s="488"/>
      <c r="L328" s="489"/>
      <c r="M328" s="492"/>
      <c r="N328" s="492"/>
      <c r="O328" s="492"/>
      <c r="P328" s="228"/>
      <c r="Q328" s="228"/>
      <c r="R328" s="228"/>
      <c r="S328" s="228"/>
      <c r="T328" s="228"/>
      <c r="U328" s="228"/>
    </row>
    <row r="329" spans="2:21" ht="12.75" customHeight="1" x14ac:dyDescent="0.25">
      <c r="B329" s="228"/>
      <c r="C329" s="228"/>
      <c r="D329" s="228"/>
      <c r="E329" s="228"/>
      <c r="F329" s="228"/>
      <c r="G329" s="228"/>
      <c r="H329" s="488"/>
      <c r="I329" s="488"/>
      <c r="J329" s="488"/>
      <c r="K329" s="488"/>
      <c r="L329" s="489"/>
      <c r="M329" s="492"/>
      <c r="N329" s="492"/>
      <c r="O329" s="492"/>
      <c r="P329" s="228"/>
      <c r="Q329" s="228"/>
      <c r="R329" s="228"/>
      <c r="S329" s="228"/>
      <c r="T329" s="228"/>
      <c r="U329" s="228"/>
    </row>
    <row r="330" spans="2:21" ht="12.75" customHeight="1" x14ac:dyDescent="0.25">
      <c r="B330" s="228"/>
      <c r="C330" s="228"/>
      <c r="D330" s="228"/>
      <c r="E330" s="228"/>
      <c r="F330" s="228"/>
      <c r="G330" s="228"/>
      <c r="H330" s="488"/>
      <c r="I330" s="488"/>
      <c r="J330" s="488"/>
      <c r="K330" s="488"/>
      <c r="L330" s="489"/>
      <c r="M330" s="492"/>
      <c r="N330" s="492"/>
      <c r="O330" s="492"/>
      <c r="P330" s="228"/>
      <c r="Q330" s="228"/>
      <c r="R330" s="228"/>
      <c r="S330" s="228"/>
      <c r="T330" s="228"/>
      <c r="U330" s="228"/>
    </row>
    <row r="331" spans="2:21" ht="12.75" customHeight="1" x14ac:dyDescent="0.25">
      <c r="B331" s="228"/>
      <c r="C331" s="228"/>
      <c r="D331" s="228"/>
      <c r="E331" s="228"/>
      <c r="F331" s="228"/>
      <c r="G331" s="228"/>
      <c r="H331" s="488"/>
      <c r="I331" s="488"/>
      <c r="J331" s="488"/>
      <c r="K331" s="488"/>
      <c r="L331" s="489"/>
      <c r="M331" s="492"/>
      <c r="N331" s="492"/>
      <c r="O331" s="492"/>
      <c r="P331" s="228"/>
      <c r="Q331" s="228"/>
      <c r="R331" s="228"/>
      <c r="S331" s="228"/>
      <c r="T331" s="228"/>
      <c r="U331" s="228"/>
    </row>
    <row r="332" spans="2:21" ht="12.75" customHeight="1" x14ac:dyDescent="0.25">
      <c r="B332" s="228"/>
      <c r="C332" s="228"/>
      <c r="D332" s="228"/>
      <c r="E332" s="228"/>
      <c r="F332" s="228"/>
      <c r="G332" s="228"/>
      <c r="H332" s="488"/>
      <c r="I332" s="488"/>
      <c r="J332" s="488"/>
      <c r="K332" s="488"/>
      <c r="L332" s="489"/>
      <c r="M332" s="492"/>
      <c r="N332" s="492"/>
      <c r="O332" s="492"/>
      <c r="P332" s="228"/>
      <c r="Q332" s="228"/>
      <c r="R332" s="228"/>
      <c r="S332" s="228"/>
      <c r="T332" s="228"/>
      <c r="U332" s="228"/>
    </row>
    <row r="333" spans="2:21" ht="12.75" customHeight="1" x14ac:dyDescent="0.25">
      <c r="B333" s="228"/>
      <c r="C333" s="228"/>
      <c r="D333" s="228"/>
      <c r="E333" s="228"/>
      <c r="F333" s="228"/>
      <c r="G333" s="228"/>
      <c r="H333" s="488"/>
      <c r="I333" s="488"/>
      <c r="J333" s="488"/>
      <c r="K333" s="488"/>
      <c r="L333" s="489"/>
      <c r="M333" s="492"/>
      <c r="N333" s="492"/>
      <c r="O333" s="492"/>
      <c r="P333" s="228"/>
      <c r="Q333" s="228"/>
      <c r="R333" s="228"/>
      <c r="S333" s="228"/>
      <c r="T333" s="228"/>
      <c r="U333" s="228"/>
    </row>
    <row r="334" spans="2:21" ht="12.75" customHeight="1" x14ac:dyDescent="0.25">
      <c r="B334" s="228"/>
      <c r="C334" s="228"/>
      <c r="D334" s="228"/>
      <c r="E334" s="228"/>
      <c r="F334" s="228"/>
      <c r="G334" s="228"/>
      <c r="H334" s="488"/>
      <c r="I334" s="488"/>
      <c r="J334" s="488"/>
      <c r="K334" s="488"/>
      <c r="L334" s="489"/>
      <c r="M334" s="492"/>
      <c r="N334" s="492"/>
      <c r="O334" s="492"/>
      <c r="P334" s="228"/>
      <c r="Q334" s="228"/>
      <c r="R334" s="228"/>
      <c r="S334" s="228"/>
      <c r="T334" s="228"/>
      <c r="U334" s="228"/>
    </row>
    <row r="335" spans="2:21" ht="12.75" customHeight="1" x14ac:dyDescent="0.25">
      <c r="B335" s="228"/>
      <c r="C335" s="228"/>
      <c r="D335" s="228"/>
      <c r="E335" s="228"/>
      <c r="F335" s="228"/>
      <c r="G335" s="228"/>
      <c r="H335" s="488"/>
      <c r="I335" s="488"/>
      <c r="J335" s="488"/>
      <c r="K335" s="488"/>
      <c r="L335" s="489"/>
      <c r="M335" s="492"/>
      <c r="N335" s="492"/>
      <c r="O335" s="492"/>
      <c r="P335" s="228"/>
      <c r="Q335" s="228"/>
      <c r="R335" s="228"/>
      <c r="S335" s="228"/>
      <c r="T335" s="228"/>
      <c r="U335" s="228"/>
    </row>
    <row r="336" spans="2:21" ht="12.75" customHeight="1" x14ac:dyDescent="0.25">
      <c r="B336" s="228"/>
      <c r="C336" s="228"/>
      <c r="D336" s="228"/>
      <c r="E336" s="228"/>
      <c r="F336" s="228"/>
      <c r="G336" s="228"/>
      <c r="H336" s="488"/>
      <c r="I336" s="488"/>
      <c r="J336" s="488"/>
      <c r="K336" s="488"/>
      <c r="L336" s="489"/>
      <c r="M336" s="492"/>
      <c r="N336" s="492"/>
      <c r="O336" s="492"/>
      <c r="P336" s="228"/>
      <c r="Q336" s="228"/>
      <c r="R336" s="228"/>
      <c r="S336" s="228"/>
      <c r="T336" s="228"/>
      <c r="U336" s="228"/>
    </row>
    <row r="337" spans="2:21" ht="12.75" customHeight="1" x14ac:dyDescent="0.25">
      <c r="B337" s="228"/>
      <c r="C337" s="228"/>
      <c r="D337" s="228"/>
      <c r="E337" s="228"/>
      <c r="F337" s="228"/>
      <c r="G337" s="228"/>
      <c r="H337" s="488"/>
      <c r="I337" s="488"/>
      <c r="J337" s="488"/>
      <c r="K337" s="488"/>
      <c r="L337" s="489"/>
      <c r="M337" s="492"/>
      <c r="N337" s="492"/>
      <c r="O337" s="492"/>
      <c r="P337" s="228"/>
      <c r="Q337" s="228"/>
      <c r="R337" s="228"/>
      <c r="S337" s="228"/>
      <c r="T337" s="228"/>
      <c r="U337" s="228"/>
    </row>
    <row r="338" spans="2:21" ht="12.75" customHeight="1" x14ac:dyDescent="0.25">
      <c r="B338" s="228"/>
      <c r="C338" s="228"/>
      <c r="D338" s="228"/>
      <c r="E338" s="228"/>
      <c r="F338" s="228"/>
      <c r="G338" s="228"/>
      <c r="H338" s="488"/>
      <c r="I338" s="488"/>
      <c r="J338" s="488"/>
      <c r="K338" s="488"/>
      <c r="L338" s="489"/>
      <c r="M338" s="492"/>
      <c r="N338" s="492"/>
      <c r="O338" s="492"/>
      <c r="P338" s="228"/>
      <c r="Q338" s="228"/>
      <c r="R338" s="228"/>
      <c r="S338" s="228"/>
      <c r="T338" s="228"/>
      <c r="U338" s="228"/>
    </row>
    <row r="339" spans="2:21" ht="12.75" customHeight="1" x14ac:dyDescent="0.25">
      <c r="B339" s="228"/>
      <c r="C339" s="228"/>
      <c r="D339" s="228"/>
      <c r="E339" s="228"/>
      <c r="F339" s="228"/>
      <c r="G339" s="228"/>
      <c r="H339" s="488"/>
      <c r="I339" s="488"/>
      <c r="J339" s="488"/>
      <c r="K339" s="488"/>
      <c r="L339" s="489"/>
      <c r="M339" s="492"/>
      <c r="N339" s="492"/>
      <c r="O339" s="492"/>
      <c r="P339" s="228"/>
      <c r="Q339" s="228"/>
      <c r="R339" s="228"/>
      <c r="S339" s="228"/>
      <c r="T339" s="228"/>
      <c r="U339" s="228"/>
    </row>
    <row r="340" spans="2:21" ht="12.75" customHeight="1" x14ac:dyDescent="0.25">
      <c r="B340" s="228"/>
      <c r="C340" s="228"/>
      <c r="D340" s="228"/>
      <c r="E340" s="228"/>
      <c r="F340" s="228"/>
      <c r="G340" s="228"/>
      <c r="H340" s="488"/>
      <c r="I340" s="488"/>
      <c r="J340" s="488"/>
      <c r="K340" s="488"/>
      <c r="L340" s="489"/>
      <c r="M340" s="492"/>
      <c r="N340" s="492"/>
      <c r="O340" s="492"/>
      <c r="P340" s="228"/>
      <c r="Q340" s="228"/>
      <c r="R340" s="228"/>
      <c r="S340" s="228"/>
      <c r="T340" s="228"/>
      <c r="U340" s="228"/>
    </row>
    <row r="341" spans="2:21" ht="12.75" customHeight="1" x14ac:dyDescent="0.25">
      <c r="B341" s="228"/>
      <c r="C341" s="228"/>
      <c r="D341" s="228"/>
      <c r="E341" s="228"/>
      <c r="F341" s="228"/>
      <c r="G341" s="228"/>
      <c r="H341" s="488"/>
      <c r="I341" s="488"/>
      <c r="J341" s="488"/>
      <c r="K341" s="488"/>
      <c r="L341" s="489"/>
      <c r="M341" s="492"/>
      <c r="N341" s="492"/>
      <c r="O341" s="492"/>
      <c r="P341" s="228"/>
      <c r="Q341" s="228"/>
      <c r="R341" s="228"/>
      <c r="S341" s="228"/>
      <c r="T341" s="228"/>
      <c r="U341" s="228"/>
    </row>
    <row r="342" spans="2:21" ht="12.75" customHeight="1" x14ac:dyDescent="0.25">
      <c r="B342" s="228"/>
      <c r="C342" s="228"/>
      <c r="D342" s="228"/>
      <c r="E342" s="228"/>
      <c r="F342" s="228"/>
      <c r="G342" s="228"/>
      <c r="H342" s="488"/>
      <c r="I342" s="488"/>
      <c r="J342" s="488"/>
      <c r="K342" s="488"/>
      <c r="L342" s="489"/>
      <c r="M342" s="492"/>
      <c r="N342" s="492"/>
      <c r="O342" s="492"/>
      <c r="P342" s="228"/>
      <c r="Q342" s="228"/>
      <c r="R342" s="228"/>
      <c r="S342" s="228"/>
      <c r="T342" s="228"/>
      <c r="U342" s="228"/>
    </row>
    <row r="343" spans="2:21" ht="12.75" customHeight="1" x14ac:dyDescent="0.25">
      <c r="B343" s="228"/>
      <c r="C343" s="228"/>
      <c r="D343" s="228"/>
      <c r="E343" s="228"/>
      <c r="F343" s="228"/>
      <c r="G343" s="228"/>
      <c r="H343" s="488"/>
      <c r="I343" s="488"/>
      <c r="J343" s="488"/>
      <c r="K343" s="488"/>
      <c r="L343" s="489"/>
      <c r="M343" s="492"/>
      <c r="N343" s="492"/>
      <c r="O343" s="492"/>
      <c r="P343" s="228"/>
      <c r="Q343" s="228"/>
      <c r="R343" s="228"/>
      <c r="S343" s="228"/>
      <c r="T343" s="228"/>
      <c r="U343" s="228"/>
    </row>
    <row r="344" spans="2:21" ht="12.75" customHeight="1" x14ac:dyDescent="0.25">
      <c r="B344" s="228"/>
      <c r="C344" s="228"/>
      <c r="D344" s="228"/>
      <c r="E344" s="228"/>
      <c r="F344" s="228"/>
      <c r="G344" s="228"/>
      <c r="H344" s="488"/>
      <c r="I344" s="488"/>
      <c r="J344" s="488"/>
      <c r="K344" s="488"/>
      <c r="L344" s="489"/>
      <c r="M344" s="492"/>
      <c r="N344" s="492"/>
      <c r="O344" s="492"/>
      <c r="P344" s="228"/>
      <c r="Q344" s="228"/>
      <c r="R344" s="228"/>
      <c r="S344" s="228"/>
      <c r="T344" s="228"/>
      <c r="U344" s="228"/>
    </row>
    <row r="345" spans="2:21" ht="12.75" customHeight="1" x14ac:dyDescent="0.25">
      <c r="B345" s="228"/>
      <c r="C345" s="228"/>
      <c r="D345" s="228"/>
      <c r="E345" s="228"/>
      <c r="F345" s="228"/>
      <c r="G345" s="228"/>
      <c r="H345" s="488"/>
      <c r="I345" s="488"/>
      <c r="J345" s="488"/>
      <c r="K345" s="488"/>
      <c r="L345" s="489"/>
      <c r="M345" s="492"/>
      <c r="N345" s="492"/>
      <c r="O345" s="492"/>
      <c r="P345" s="228"/>
      <c r="Q345" s="228"/>
      <c r="R345" s="228"/>
      <c r="S345" s="228"/>
      <c r="T345" s="228"/>
      <c r="U345" s="228"/>
    </row>
    <row r="346" spans="2:21" ht="12.75" customHeight="1" x14ac:dyDescent="0.25">
      <c r="B346" s="228"/>
      <c r="C346" s="228"/>
      <c r="D346" s="228"/>
      <c r="E346" s="228"/>
      <c r="F346" s="228"/>
      <c r="G346" s="228"/>
      <c r="H346" s="488"/>
      <c r="I346" s="488"/>
      <c r="J346" s="488"/>
      <c r="K346" s="488"/>
      <c r="L346" s="489"/>
      <c r="M346" s="492"/>
      <c r="N346" s="492"/>
      <c r="O346" s="492"/>
      <c r="P346" s="228"/>
      <c r="Q346" s="228"/>
      <c r="R346" s="228"/>
      <c r="S346" s="228"/>
      <c r="T346" s="228"/>
      <c r="U346" s="228"/>
    </row>
    <row r="347" spans="2:21" ht="12.75" customHeight="1" x14ac:dyDescent="0.25">
      <c r="B347" s="228"/>
      <c r="C347" s="228"/>
      <c r="D347" s="228"/>
      <c r="E347" s="228"/>
      <c r="F347" s="228"/>
      <c r="G347" s="228"/>
      <c r="H347" s="488"/>
      <c r="I347" s="488"/>
      <c r="J347" s="488"/>
      <c r="K347" s="488"/>
      <c r="L347" s="489"/>
      <c r="M347" s="492"/>
      <c r="N347" s="492"/>
      <c r="O347" s="492"/>
      <c r="P347" s="228"/>
      <c r="Q347" s="228"/>
      <c r="R347" s="228"/>
      <c r="S347" s="228"/>
      <c r="T347" s="228"/>
      <c r="U347" s="228"/>
    </row>
    <row r="348" spans="2:21" ht="12.75" customHeight="1" x14ac:dyDescent="0.25">
      <c r="B348" s="228"/>
      <c r="C348" s="228"/>
      <c r="D348" s="228"/>
      <c r="E348" s="228"/>
      <c r="F348" s="228"/>
      <c r="G348" s="228"/>
      <c r="H348" s="488"/>
      <c r="I348" s="488"/>
      <c r="J348" s="488"/>
      <c r="K348" s="488"/>
      <c r="L348" s="489"/>
      <c r="M348" s="492"/>
      <c r="N348" s="492"/>
      <c r="O348" s="492"/>
      <c r="P348" s="228"/>
      <c r="Q348" s="228"/>
      <c r="R348" s="228"/>
      <c r="S348" s="228"/>
      <c r="T348" s="228"/>
      <c r="U348" s="228"/>
    </row>
    <row r="349" spans="2:21" ht="12.75" customHeight="1" x14ac:dyDescent="0.25">
      <c r="B349" s="228"/>
      <c r="C349" s="228"/>
      <c r="D349" s="228"/>
      <c r="E349" s="228"/>
      <c r="F349" s="228"/>
      <c r="G349" s="228"/>
      <c r="H349" s="488"/>
      <c r="I349" s="488"/>
      <c r="J349" s="488"/>
      <c r="K349" s="488"/>
      <c r="L349" s="489"/>
      <c r="M349" s="492"/>
      <c r="N349" s="492"/>
      <c r="O349" s="492"/>
      <c r="P349" s="228"/>
      <c r="Q349" s="228"/>
      <c r="R349" s="228"/>
      <c r="S349" s="228"/>
      <c r="T349" s="228"/>
      <c r="U349" s="228"/>
    </row>
    <row r="350" spans="2:21" ht="12.75" customHeight="1" x14ac:dyDescent="0.25">
      <c r="B350" s="228"/>
      <c r="C350" s="228"/>
      <c r="D350" s="228"/>
      <c r="E350" s="228"/>
      <c r="F350" s="228"/>
      <c r="G350" s="228"/>
      <c r="H350" s="488"/>
      <c r="I350" s="488"/>
      <c r="J350" s="488"/>
      <c r="K350" s="488"/>
      <c r="L350" s="489"/>
      <c r="M350" s="492"/>
      <c r="N350" s="492"/>
      <c r="O350" s="492"/>
      <c r="P350" s="228"/>
      <c r="Q350" s="228"/>
      <c r="R350" s="228"/>
      <c r="S350" s="228"/>
      <c r="T350" s="228"/>
      <c r="U350" s="228"/>
    </row>
    <row r="351" spans="2:21" ht="12.75" customHeight="1" x14ac:dyDescent="0.25">
      <c r="B351" s="228"/>
      <c r="C351" s="228"/>
      <c r="D351" s="228"/>
      <c r="E351" s="228"/>
      <c r="F351" s="228"/>
      <c r="G351" s="228"/>
      <c r="H351" s="488"/>
      <c r="I351" s="488"/>
      <c r="J351" s="488"/>
      <c r="K351" s="488"/>
      <c r="L351" s="489"/>
      <c r="M351" s="492"/>
      <c r="N351" s="492"/>
      <c r="O351" s="492"/>
      <c r="P351" s="228"/>
      <c r="Q351" s="228"/>
      <c r="R351" s="228"/>
      <c r="S351" s="228"/>
      <c r="T351" s="228"/>
      <c r="U351" s="228"/>
    </row>
    <row r="352" spans="2:21" ht="12.75" customHeight="1" x14ac:dyDescent="0.25">
      <c r="B352" s="228"/>
      <c r="C352" s="228"/>
      <c r="D352" s="228"/>
      <c r="E352" s="228"/>
      <c r="F352" s="228"/>
      <c r="G352" s="228"/>
      <c r="H352" s="488"/>
      <c r="I352" s="488"/>
      <c r="J352" s="488"/>
      <c r="K352" s="488"/>
      <c r="L352" s="489"/>
      <c r="M352" s="492"/>
      <c r="N352" s="492"/>
      <c r="O352" s="492"/>
      <c r="P352" s="228"/>
      <c r="Q352" s="228"/>
      <c r="R352" s="228"/>
      <c r="S352" s="228"/>
      <c r="T352" s="228"/>
      <c r="U352" s="228"/>
    </row>
    <row r="353" spans="2:21" ht="12.75" customHeight="1" x14ac:dyDescent="0.25">
      <c r="B353" s="228"/>
      <c r="C353" s="228"/>
      <c r="D353" s="228"/>
      <c r="E353" s="228"/>
      <c r="F353" s="228"/>
      <c r="G353" s="228"/>
      <c r="H353" s="488"/>
      <c r="I353" s="488"/>
      <c r="J353" s="488"/>
      <c r="K353" s="488"/>
      <c r="L353" s="489"/>
      <c r="M353" s="492"/>
      <c r="N353" s="492"/>
      <c r="O353" s="492"/>
      <c r="P353" s="228"/>
      <c r="Q353" s="228"/>
      <c r="R353" s="228"/>
      <c r="S353" s="228"/>
      <c r="T353" s="228"/>
      <c r="U353" s="228"/>
    </row>
    <row r="354" spans="2:21" ht="12.75" customHeight="1" x14ac:dyDescent="0.25">
      <c r="B354" s="228"/>
      <c r="C354" s="228"/>
      <c r="D354" s="228"/>
      <c r="E354" s="228"/>
      <c r="F354" s="228"/>
      <c r="G354" s="228"/>
      <c r="H354" s="488"/>
      <c r="I354" s="488"/>
      <c r="J354" s="488"/>
      <c r="K354" s="488"/>
      <c r="L354" s="489"/>
      <c r="M354" s="492"/>
      <c r="N354" s="492"/>
      <c r="O354" s="492"/>
      <c r="P354" s="228"/>
      <c r="Q354" s="228"/>
      <c r="R354" s="228"/>
      <c r="S354" s="228"/>
      <c r="T354" s="228"/>
      <c r="U354" s="228"/>
    </row>
    <row r="355" spans="2:21" ht="12.75" customHeight="1" x14ac:dyDescent="0.25">
      <c r="B355" s="228"/>
      <c r="C355" s="228"/>
      <c r="D355" s="228"/>
      <c r="E355" s="228"/>
      <c r="F355" s="228"/>
      <c r="G355" s="228"/>
      <c r="H355" s="488"/>
      <c r="I355" s="488"/>
      <c r="J355" s="488"/>
      <c r="K355" s="488"/>
      <c r="L355" s="489"/>
      <c r="M355" s="492"/>
      <c r="N355" s="492"/>
      <c r="O355" s="492"/>
      <c r="P355" s="228"/>
      <c r="Q355" s="228"/>
      <c r="R355" s="228"/>
      <c r="S355" s="228"/>
      <c r="T355" s="228"/>
      <c r="U355" s="228"/>
    </row>
    <row r="356" spans="2:21" ht="12.75" customHeight="1" x14ac:dyDescent="0.25">
      <c r="B356" s="228"/>
      <c r="C356" s="228"/>
      <c r="D356" s="228"/>
      <c r="E356" s="228"/>
      <c r="F356" s="228"/>
      <c r="G356" s="228"/>
      <c r="H356" s="488"/>
      <c r="I356" s="488"/>
      <c r="J356" s="488"/>
      <c r="K356" s="488"/>
      <c r="L356" s="489"/>
      <c r="M356" s="492"/>
      <c r="N356" s="492"/>
      <c r="O356" s="492"/>
      <c r="P356" s="228"/>
      <c r="Q356" s="228"/>
      <c r="R356" s="228"/>
      <c r="S356" s="228"/>
      <c r="T356" s="228"/>
      <c r="U356" s="228"/>
    </row>
    <row r="357" spans="2:21" ht="12.75" customHeight="1" x14ac:dyDescent="0.25">
      <c r="B357" s="228"/>
      <c r="C357" s="228"/>
      <c r="D357" s="228"/>
      <c r="E357" s="228"/>
      <c r="F357" s="228"/>
      <c r="G357" s="228"/>
      <c r="H357" s="488"/>
      <c r="I357" s="488"/>
      <c r="J357" s="488"/>
      <c r="K357" s="488"/>
      <c r="L357" s="489"/>
      <c r="M357" s="492"/>
      <c r="N357" s="492"/>
      <c r="O357" s="492"/>
      <c r="P357" s="228"/>
      <c r="Q357" s="228"/>
      <c r="R357" s="228"/>
      <c r="S357" s="228"/>
      <c r="T357" s="228"/>
      <c r="U357" s="228"/>
    </row>
    <row r="358" spans="2:21" ht="12.75" customHeight="1" x14ac:dyDescent="0.25">
      <c r="B358" s="228"/>
      <c r="C358" s="228"/>
      <c r="D358" s="228"/>
      <c r="E358" s="228"/>
      <c r="F358" s="228"/>
      <c r="G358" s="228"/>
      <c r="H358" s="488"/>
      <c r="I358" s="488"/>
      <c r="J358" s="488"/>
      <c r="K358" s="488"/>
      <c r="L358" s="489"/>
      <c r="M358" s="492"/>
      <c r="N358" s="492"/>
      <c r="O358" s="492"/>
      <c r="P358" s="228"/>
      <c r="Q358" s="228"/>
      <c r="R358" s="228"/>
      <c r="S358" s="228"/>
      <c r="T358" s="228"/>
      <c r="U358" s="228"/>
    </row>
    <row r="359" spans="2:21" ht="12.75" customHeight="1" x14ac:dyDescent="0.25">
      <c r="B359" s="228"/>
      <c r="C359" s="228"/>
      <c r="D359" s="228"/>
      <c r="E359" s="228"/>
      <c r="F359" s="228"/>
      <c r="G359" s="228"/>
      <c r="H359" s="488"/>
      <c r="I359" s="488"/>
      <c r="J359" s="488"/>
      <c r="K359" s="488"/>
      <c r="L359" s="489"/>
      <c r="M359" s="492"/>
      <c r="N359" s="492"/>
      <c r="O359" s="492"/>
      <c r="P359" s="228"/>
      <c r="Q359" s="228"/>
      <c r="R359" s="228"/>
      <c r="S359" s="228"/>
      <c r="T359" s="228"/>
      <c r="U359" s="228"/>
    </row>
    <row r="360" spans="2:21" ht="12.75" customHeight="1" x14ac:dyDescent="0.25">
      <c r="B360" s="228"/>
      <c r="C360" s="228"/>
      <c r="D360" s="228"/>
      <c r="E360" s="228"/>
      <c r="F360" s="228"/>
      <c r="G360" s="228"/>
      <c r="H360" s="488"/>
      <c r="I360" s="488"/>
      <c r="J360" s="488"/>
      <c r="K360" s="488"/>
      <c r="L360" s="489"/>
      <c r="M360" s="492"/>
      <c r="N360" s="492"/>
      <c r="O360" s="492"/>
      <c r="P360" s="228"/>
      <c r="Q360" s="228"/>
      <c r="R360" s="228"/>
      <c r="S360" s="228"/>
      <c r="T360" s="228"/>
      <c r="U360" s="228"/>
    </row>
    <row r="361" spans="2:21" ht="12.75" customHeight="1" x14ac:dyDescent="0.25">
      <c r="B361" s="228"/>
      <c r="C361" s="228"/>
      <c r="D361" s="228"/>
      <c r="E361" s="228"/>
      <c r="F361" s="228"/>
      <c r="G361" s="228"/>
      <c r="H361" s="488"/>
      <c r="I361" s="488"/>
      <c r="J361" s="488"/>
      <c r="K361" s="488"/>
      <c r="L361" s="489"/>
      <c r="M361" s="492"/>
      <c r="N361" s="492"/>
      <c r="O361" s="492"/>
      <c r="P361" s="228"/>
      <c r="Q361" s="228"/>
      <c r="R361" s="228"/>
      <c r="S361" s="228"/>
      <c r="T361" s="228"/>
      <c r="U361" s="228"/>
    </row>
    <row r="362" spans="2:21" ht="12.75" customHeight="1" x14ac:dyDescent="0.25">
      <c r="B362" s="228"/>
      <c r="C362" s="228"/>
      <c r="D362" s="228"/>
      <c r="E362" s="228"/>
      <c r="F362" s="228"/>
      <c r="G362" s="228"/>
      <c r="H362" s="488"/>
      <c r="I362" s="488"/>
      <c r="J362" s="488"/>
      <c r="K362" s="488"/>
      <c r="L362" s="489"/>
      <c r="M362" s="492"/>
      <c r="N362" s="492"/>
      <c r="O362" s="492"/>
      <c r="P362" s="228"/>
      <c r="Q362" s="228"/>
      <c r="R362" s="228"/>
      <c r="S362" s="228"/>
      <c r="T362" s="228"/>
      <c r="U362" s="228"/>
    </row>
    <row r="363" spans="2:21" ht="12.75" customHeight="1" x14ac:dyDescent="0.25">
      <c r="B363" s="228"/>
      <c r="C363" s="228"/>
      <c r="D363" s="228"/>
      <c r="E363" s="228"/>
      <c r="F363" s="228"/>
      <c r="G363" s="228"/>
      <c r="H363" s="488"/>
      <c r="I363" s="488"/>
      <c r="J363" s="488"/>
      <c r="K363" s="488"/>
      <c r="L363" s="489"/>
      <c r="M363" s="492"/>
      <c r="N363" s="492"/>
      <c r="O363" s="492"/>
      <c r="P363" s="228"/>
      <c r="Q363" s="228"/>
      <c r="R363" s="228"/>
      <c r="S363" s="228"/>
      <c r="T363" s="228"/>
      <c r="U363" s="228"/>
    </row>
    <row r="364" spans="2:21" ht="12.75" customHeight="1" x14ac:dyDescent="0.25">
      <c r="B364" s="228"/>
      <c r="C364" s="228"/>
      <c r="D364" s="228"/>
      <c r="E364" s="228"/>
      <c r="F364" s="228"/>
      <c r="G364" s="228"/>
      <c r="H364" s="488"/>
      <c r="I364" s="488"/>
      <c r="J364" s="488"/>
      <c r="K364" s="488"/>
      <c r="L364" s="489"/>
      <c r="M364" s="492"/>
      <c r="N364" s="492"/>
      <c r="O364" s="492"/>
      <c r="P364" s="228"/>
      <c r="Q364" s="228"/>
      <c r="R364" s="228"/>
      <c r="S364" s="228"/>
      <c r="T364" s="228"/>
      <c r="U364" s="228"/>
    </row>
    <row r="365" spans="2:21" ht="12.75" customHeight="1" x14ac:dyDescent="0.25">
      <c r="B365" s="228"/>
      <c r="C365" s="228"/>
      <c r="D365" s="228"/>
      <c r="E365" s="228"/>
      <c r="F365" s="228"/>
      <c r="G365" s="228"/>
      <c r="H365" s="488"/>
      <c r="I365" s="488"/>
      <c r="J365" s="488"/>
      <c r="K365" s="488"/>
      <c r="L365" s="489"/>
      <c r="M365" s="492"/>
      <c r="N365" s="492"/>
      <c r="O365" s="492"/>
      <c r="P365" s="228"/>
      <c r="Q365" s="228"/>
      <c r="R365" s="228"/>
      <c r="S365" s="228"/>
      <c r="T365" s="228"/>
      <c r="U365" s="228"/>
    </row>
    <row r="366" spans="2:21" ht="12.75" customHeight="1" x14ac:dyDescent="0.25">
      <c r="B366" s="228"/>
      <c r="C366" s="228"/>
      <c r="D366" s="228"/>
      <c r="E366" s="228"/>
      <c r="F366" s="228"/>
      <c r="G366" s="228"/>
      <c r="H366" s="488"/>
      <c r="I366" s="488"/>
      <c r="J366" s="488"/>
      <c r="K366" s="488"/>
      <c r="L366" s="489"/>
      <c r="M366" s="492"/>
      <c r="N366" s="492"/>
      <c r="O366" s="492"/>
      <c r="P366" s="228"/>
      <c r="Q366" s="228"/>
      <c r="R366" s="228"/>
      <c r="S366" s="228"/>
      <c r="T366" s="228"/>
      <c r="U366" s="228"/>
    </row>
    <row r="367" spans="2:21" ht="12.75" customHeight="1" x14ac:dyDescent="0.25">
      <c r="B367" s="228"/>
      <c r="C367" s="228"/>
      <c r="D367" s="228"/>
      <c r="E367" s="228"/>
      <c r="F367" s="228"/>
      <c r="G367" s="228"/>
      <c r="H367" s="488"/>
      <c r="I367" s="488"/>
      <c r="J367" s="488"/>
      <c r="K367" s="488"/>
      <c r="L367" s="489"/>
      <c r="M367" s="492"/>
      <c r="N367" s="492"/>
      <c r="O367" s="492"/>
      <c r="P367" s="228"/>
      <c r="Q367" s="228"/>
      <c r="R367" s="228"/>
      <c r="S367" s="228"/>
      <c r="T367" s="228"/>
      <c r="U367" s="228"/>
    </row>
    <row r="368" spans="2:21" ht="12.75" customHeight="1" x14ac:dyDescent="0.25">
      <c r="B368" s="228"/>
      <c r="C368" s="228"/>
      <c r="D368" s="228"/>
      <c r="E368" s="228"/>
      <c r="F368" s="228"/>
      <c r="G368" s="228"/>
      <c r="H368" s="488"/>
      <c r="I368" s="488"/>
      <c r="J368" s="488"/>
      <c r="K368" s="488"/>
      <c r="L368" s="489"/>
      <c r="M368" s="492"/>
      <c r="N368" s="492"/>
      <c r="O368" s="492"/>
      <c r="P368" s="228"/>
      <c r="Q368" s="228"/>
      <c r="R368" s="228"/>
      <c r="S368" s="228"/>
      <c r="T368" s="228"/>
      <c r="U368" s="228"/>
    </row>
    <row r="369" spans="2:21" ht="12.75" customHeight="1" x14ac:dyDescent="0.25">
      <c r="B369" s="228"/>
      <c r="C369" s="228"/>
      <c r="D369" s="228"/>
      <c r="E369" s="228"/>
      <c r="F369" s="228"/>
      <c r="G369" s="228"/>
      <c r="H369" s="488"/>
      <c r="I369" s="488"/>
      <c r="J369" s="488"/>
      <c r="K369" s="488"/>
      <c r="L369" s="489"/>
      <c r="M369" s="492"/>
      <c r="N369" s="492"/>
      <c r="O369" s="492"/>
      <c r="P369" s="228"/>
      <c r="Q369" s="228"/>
      <c r="R369" s="228"/>
      <c r="S369" s="228"/>
      <c r="T369" s="228"/>
      <c r="U369" s="228"/>
    </row>
    <row r="370" spans="2:21" ht="12.75" customHeight="1" x14ac:dyDescent="0.25">
      <c r="B370" s="228"/>
      <c r="C370" s="228"/>
      <c r="D370" s="228"/>
      <c r="E370" s="228"/>
      <c r="F370" s="228"/>
      <c r="G370" s="228"/>
      <c r="H370" s="488"/>
      <c r="I370" s="488"/>
      <c r="J370" s="488"/>
      <c r="K370" s="488"/>
      <c r="L370" s="489"/>
      <c r="M370" s="492"/>
      <c r="N370" s="492"/>
      <c r="O370" s="492"/>
      <c r="P370" s="228"/>
      <c r="Q370" s="228"/>
      <c r="R370" s="228"/>
      <c r="S370" s="228"/>
      <c r="T370" s="228"/>
      <c r="U370" s="228"/>
    </row>
    <row r="371" spans="2:21" ht="12.75" customHeight="1" x14ac:dyDescent="0.25">
      <c r="B371" s="228"/>
      <c r="C371" s="228"/>
      <c r="D371" s="228"/>
      <c r="E371" s="228"/>
      <c r="F371" s="228"/>
      <c r="G371" s="228"/>
      <c r="H371" s="488"/>
      <c r="I371" s="488"/>
      <c r="J371" s="488"/>
      <c r="K371" s="488"/>
      <c r="L371" s="489"/>
      <c r="M371" s="492"/>
      <c r="N371" s="492"/>
      <c r="O371" s="492"/>
      <c r="P371" s="228"/>
      <c r="Q371" s="228"/>
      <c r="R371" s="228"/>
      <c r="S371" s="228"/>
      <c r="T371" s="228"/>
      <c r="U371" s="228"/>
    </row>
    <row r="372" spans="2:21" ht="12.75" customHeight="1" x14ac:dyDescent="0.25">
      <c r="B372" s="228"/>
      <c r="C372" s="228"/>
      <c r="D372" s="228"/>
      <c r="E372" s="228"/>
      <c r="F372" s="228"/>
      <c r="G372" s="228"/>
      <c r="H372" s="488"/>
      <c r="I372" s="488"/>
      <c r="J372" s="488"/>
      <c r="K372" s="488"/>
      <c r="L372" s="489"/>
      <c r="M372" s="492"/>
      <c r="N372" s="492"/>
      <c r="O372" s="492"/>
      <c r="P372" s="228"/>
      <c r="Q372" s="228"/>
      <c r="R372" s="228"/>
      <c r="S372" s="228"/>
      <c r="T372" s="228"/>
      <c r="U372" s="228"/>
    </row>
    <row r="373" spans="2:21" ht="12.75" customHeight="1" x14ac:dyDescent="0.25">
      <c r="B373" s="228"/>
      <c r="C373" s="228"/>
      <c r="D373" s="228"/>
      <c r="E373" s="228"/>
      <c r="F373" s="228"/>
      <c r="G373" s="228"/>
      <c r="H373" s="488"/>
      <c r="I373" s="488"/>
      <c r="J373" s="488"/>
      <c r="K373" s="488"/>
      <c r="L373" s="489"/>
      <c r="M373" s="492"/>
      <c r="N373" s="492"/>
      <c r="O373" s="492"/>
      <c r="P373" s="228"/>
      <c r="Q373" s="228"/>
      <c r="R373" s="228"/>
      <c r="S373" s="228"/>
      <c r="T373" s="228"/>
      <c r="U373" s="228"/>
    </row>
    <row r="374" spans="2:21" ht="12.75" customHeight="1" x14ac:dyDescent="0.25">
      <c r="B374" s="228"/>
      <c r="C374" s="228"/>
      <c r="D374" s="228"/>
      <c r="E374" s="228"/>
      <c r="F374" s="228"/>
      <c r="G374" s="228"/>
      <c r="H374" s="488"/>
      <c r="I374" s="488"/>
      <c r="J374" s="488"/>
      <c r="K374" s="488"/>
      <c r="L374" s="489"/>
      <c r="M374" s="492"/>
      <c r="N374" s="492"/>
      <c r="O374" s="492"/>
      <c r="P374" s="228"/>
      <c r="Q374" s="228"/>
      <c r="R374" s="228"/>
      <c r="S374" s="228"/>
      <c r="T374" s="228"/>
      <c r="U374" s="228"/>
    </row>
    <row r="375" spans="2:21" ht="12.75" customHeight="1" x14ac:dyDescent="0.25">
      <c r="B375" s="228"/>
      <c r="C375" s="228"/>
      <c r="D375" s="228"/>
      <c r="E375" s="228"/>
      <c r="F375" s="228"/>
      <c r="G375" s="228"/>
      <c r="H375" s="488"/>
      <c r="I375" s="488"/>
      <c r="J375" s="488"/>
      <c r="K375" s="488"/>
      <c r="L375" s="489"/>
      <c r="M375" s="492"/>
      <c r="N375" s="492"/>
      <c r="O375" s="492"/>
      <c r="P375" s="228"/>
      <c r="Q375" s="228"/>
      <c r="R375" s="228"/>
      <c r="S375" s="228"/>
      <c r="T375" s="228"/>
      <c r="U375" s="228"/>
    </row>
    <row r="376" spans="2:21" ht="12.75" customHeight="1" x14ac:dyDescent="0.25">
      <c r="B376" s="228"/>
      <c r="C376" s="228"/>
      <c r="D376" s="228"/>
      <c r="E376" s="228"/>
      <c r="F376" s="228"/>
      <c r="G376" s="228"/>
      <c r="H376" s="488"/>
      <c r="I376" s="488"/>
      <c r="J376" s="488"/>
      <c r="K376" s="488"/>
      <c r="L376" s="489"/>
      <c r="M376" s="492"/>
      <c r="N376" s="492"/>
      <c r="O376" s="492"/>
      <c r="P376" s="228"/>
      <c r="Q376" s="228"/>
      <c r="R376" s="228"/>
      <c r="S376" s="228"/>
      <c r="T376" s="228"/>
      <c r="U376" s="228"/>
    </row>
    <row r="377" spans="2:21" ht="12.75" customHeight="1" x14ac:dyDescent="0.25">
      <c r="B377" s="228"/>
      <c r="C377" s="228"/>
      <c r="D377" s="228"/>
      <c r="E377" s="228"/>
      <c r="F377" s="228"/>
      <c r="G377" s="228"/>
      <c r="H377" s="488"/>
      <c r="I377" s="488"/>
      <c r="J377" s="488"/>
      <c r="K377" s="488"/>
      <c r="L377" s="489"/>
      <c r="M377" s="492"/>
      <c r="N377" s="492"/>
      <c r="O377" s="492"/>
      <c r="P377" s="228"/>
      <c r="Q377" s="228"/>
      <c r="R377" s="228"/>
      <c r="S377" s="228"/>
      <c r="T377" s="228"/>
      <c r="U377" s="228"/>
    </row>
    <row r="378" spans="2:21" ht="12.75" customHeight="1" x14ac:dyDescent="0.25">
      <c r="B378" s="228"/>
      <c r="C378" s="228"/>
      <c r="D378" s="228"/>
      <c r="E378" s="228"/>
      <c r="F378" s="228"/>
      <c r="G378" s="228"/>
      <c r="H378" s="488"/>
      <c r="I378" s="488"/>
      <c r="J378" s="488"/>
      <c r="K378" s="488"/>
      <c r="L378" s="489"/>
      <c r="M378" s="492"/>
      <c r="N378" s="492"/>
      <c r="O378" s="492"/>
      <c r="P378" s="228"/>
      <c r="Q378" s="228"/>
      <c r="R378" s="228"/>
      <c r="S378" s="228"/>
      <c r="T378" s="228"/>
      <c r="U378" s="228"/>
    </row>
    <row r="379" spans="2:21" ht="12.75" customHeight="1" x14ac:dyDescent="0.25">
      <c r="B379" s="228"/>
      <c r="C379" s="228"/>
      <c r="D379" s="228"/>
      <c r="E379" s="228"/>
      <c r="F379" s="228"/>
      <c r="G379" s="228"/>
      <c r="H379" s="488"/>
      <c r="I379" s="488"/>
      <c r="J379" s="488"/>
      <c r="K379" s="488"/>
      <c r="L379" s="489"/>
      <c r="M379" s="492"/>
      <c r="N379" s="492"/>
      <c r="O379" s="492"/>
      <c r="P379" s="228"/>
      <c r="Q379" s="228"/>
      <c r="R379" s="228"/>
      <c r="S379" s="228"/>
      <c r="T379" s="228"/>
      <c r="U379" s="228"/>
    </row>
    <row r="380" spans="2:21" ht="12.75" customHeight="1" x14ac:dyDescent="0.25">
      <c r="B380" s="228"/>
      <c r="C380" s="228"/>
      <c r="D380" s="228"/>
      <c r="E380" s="228"/>
      <c r="F380" s="228"/>
      <c r="G380" s="228"/>
      <c r="H380" s="488"/>
      <c r="I380" s="488"/>
      <c r="J380" s="488"/>
      <c r="K380" s="488"/>
      <c r="L380" s="489"/>
      <c r="M380" s="492"/>
      <c r="N380" s="492"/>
      <c r="O380" s="492"/>
      <c r="P380" s="228"/>
      <c r="Q380" s="228"/>
      <c r="R380" s="228"/>
      <c r="S380" s="228"/>
      <c r="T380" s="228"/>
      <c r="U380" s="228"/>
    </row>
    <row r="381" spans="2:21" ht="12.75" customHeight="1" x14ac:dyDescent="0.25">
      <c r="B381" s="228"/>
      <c r="C381" s="228"/>
      <c r="D381" s="228"/>
      <c r="E381" s="228"/>
      <c r="F381" s="228"/>
      <c r="G381" s="228"/>
      <c r="H381" s="488"/>
      <c r="I381" s="488"/>
      <c r="J381" s="488"/>
      <c r="K381" s="488"/>
      <c r="L381" s="489"/>
      <c r="M381" s="492"/>
      <c r="N381" s="492"/>
      <c r="O381" s="492"/>
      <c r="P381" s="228"/>
      <c r="Q381" s="228"/>
      <c r="R381" s="228"/>
      <c r="S381" s="228"/>
      <c r="T381" s="228"/>
      <c r="U381" s="228"/>
    </row>
    <row r="382" spans="2:21" ht="12.75" customHeight="1" x14ac:dyDescent="0.25">
      <c r="B382" s="228"/>
      <c r="C382" s="228"/>
      <c r="D382" s="228"/>
      <c r="E382" s="228"/>
      <c r="F382" s="228"/>
      <c r="G382" s="228"/>
      <c r="H382" s="488"/>
      <c r="I382" s="488"/>
      <c r="J382" s="488"/>
      <c r="K382" s="488"/>
      <c r="L382" s="489"/>
      <c r="M382" s="492"/>
      <c r="N382" s="492"/>
      <c r="O382" s="492"/>
      <c r="P382" s="228"/>
      <c r="Q382" s="228"/>
      <c r="R382" s="228"/>
      <c r="S382" s="228"/>
      <c r="T382" s="228"/>
      <c r="U382" s="228"/>
    </row>
    <row r="383" spans="2:21" ht="12.75" customHeight="1" x14ac:dyDescent="0.25">
      <c r="B383" s="228"/>
      <c r="C383" s="228"/>
      <c r="D383" s="228"/>
      <c r="E383" s="228"/>
      <c r="F383" s="228"/>
      <c r="G383" s="228"/>
      <c r="H383" s="488"/>
      <c r="I383" s="488"/>
      <c r="J383" s="488"/>
      <c r="K383" s="488"/>
      <c r="L383" s="489"/>
      <c r="M383" s="492"/>
      <c r="N383" s="492"/>
      <c r="O383" s="492"/>
      <c r="P383" s="228"/>
      <c r="Q383" s="228"/>
      <c r="R383" s="228"/>
      <c r="S383" s="228"/>
      <c r="T383" s="228"/>
      <c r="U383" s="228"/>
    </row>
    <row r="384" spans="2:21" ht="12.75" customHeight="1" x14ac:dyDescent="0.25">
      <c r="B384" s="228"/>
      <c r="C384" s="228"/>
      <c r="D384" s="228"/>
      <c r="E384" s="228"/>
      <c r="F384" s="228"/>
      <c r="G384" s="228"/>
      <c r="H384" s="488"/>
      <c r="I384" s="488"/>
      <c r="J384" s="488"/>
      <c r="K384" s="488"/>
      <c r="L384" s="489"/>
      <c r="M384" s="492"/>
      <c r="N384" s="492"/>
      <c r="O384" s="492"/>
      <c r="P384" s="228"/>
      <c r="Q384" s="228"/>
      <c r="R384" s="228"/>
      <c r="S384" s="228"/>
      <c r="T384" s="228"/>
      <c r="U384" s="228"/>
    </row>
    <row r="385" spans="2:21" ht="12.75" customHeight="1" x14ac:dyDescent="0.25">
      <c r="B385" s="228"/>
      <c r="C385" s="228"/>
      <c r="D385" s="228"/>
      <c r="E385" s="228"/>
      <c r="F385" s="228"/>
      <c r="G385" s="228"/>
      <c r="H385" s="488"/>
      <c r="I385" s="488"/>
      <c r="J385" s="488"/>
      <c r="K385" s="488"/>
      <c r="L385" s="489"/>
      <c r="M385" s="492"/>
      <c r="N385" s="492"/>
      <c r="O385" s="492"/>
      <c r="P385" s="228"/>
      <c r="Q385" s="228"/>
      <c r="R385" s="228"/>
      <c r="S385" s="228"/>
      <c r="T385" s="228"/>
      <c r="U385" s="228"/>
    </row>
    <row r="386" spans="2:21" ht="12.75" customHeight="1" x14ac:dyDescent="0.25">
      <c r="B386" s="228"/>
      <c r="C386" s="228"/>
      <c r="D386" s="228"/>
      <c r="E386" s="228"/>
      <c r="F386" s="228"/>
      <c r="G386" s="228"/>
      <c r="H386" s="488"/>
      <c r="I386" s="488"/>
      <c r="J386" s="488"/>
      <c r="K386" s="488"/>
      <c r="L386" s="489"/>
      <c r="M386" s="492"/>
      <c r="N386" s="492"/>
      <c r="O386" s="492"/>
      <c r="P386" s="228"/>
      <c r="Q386" s="228"/>
      <c r="R386" s="228"/>
      <c r="S386" s="228"/>
      <c r="T386" s="228"/>
      <c r="U386" s="228"/>
    </row>
    <row r="387" spans="2:21" ht="12.75" customHeight="1" x14ac:dyDescent="0.25">
      <c r="B387" s="228"/>
      <c r="C387" s="228"/>
      <c r="D387" s="228"/>
      <c r="E387" s="228"/>
      <c r="F387" s="228"/>
      <c r="G387" s="228"/>
      <c r="H387" s="488"/>
      <c r="I387" s="488"/>
      <c r="J387" s="488"/>
      <c r="K387" s="488"/>
      <c r="L387" s="489"/>
      <c r="M387" s="492"/>
      <c r="N387" s="492"/>
      <c r="O387" s="492"/>
      <c r="P387" s="228"/>
      <c r="Q387" s="228"/>
      <c r="R387" s="228"/>
      <c r="S387" s="228"/>
      <c r="T387" s="228"/>
      <c r="U387" s="228"/>
    </row>
    <row r="388" spans="2:21" ht="12.75" customHeight="1" x14ac:dyDescent="0.25">
      <c r="B388" s="228"/>
      <c r="C388" s="228"/>
      <c r="D388" s="228"/>
      <c r="E388" s="228"/>
      <c r="F388" s="228"/>
      <c r="G388" s="228"/>
      <c r="H388" s="488"/>
      <c r="I388" s="488"/>
      <c r="J388" s="488"/>
      <c r="K388" s="488"/>
      <c r="L388" s="489"/>
      <c r="M388" s="492"/>
      <c r="N388" s="492"/>
      <c r="O388" s="492"/>
      <c r="P388" s="228"/>
      <c r="Q388" s="228"/>
      <c r="R388" s="228"/>
      <c r="S388" s="228"/>
      <c r="T388" s="228"/>
      <c r="U388" s="228"/>
    </row>
    <row r="389" spans="2:21" ht="12.75" customHeight="1" x14ac:dyDescent="0.25">
      <c r="B389" s="228"/>
      <c r="C389" s="228"/>
      <c r="D389" s="228"/>
      <c r="E389" s="228"/>
      <c r="F389" s="228"/>
      <c r="G389" s="228"/>
      <c r="H389" s="488"/>
      <c r="I389" s="488"/>
      <c r="J389" s="488"/>
      <c r="K389" s="488"/>
      <c r="L389" s="489"/>
      <c r="M389" s="492"/>
      <c r="N389" s="492"/>
      <c r="O389" s="492"/>
      <c r="P389" s="228"/>
      <c r="Q389" s="228"/>
      <c r="R389" s="228"/>
      <c r="S389" s="228"/>
      <c r="T389" s="228"/>
      <c r="U389" s="228"/>
    </row>
    <row r="390" spans="2:21" ht="12.75" customHeight="1" x14ac:dyDescent="0.25">
      <c r="B390" s="228"/>
      <c r="C390" s="228"/>
      <c r="D390" s="228"/>
      <c r="E390" s="228"/>
      <c r="F390" s="228"/>
      <c r="G390" s="228"/>
      <c r="H390" s="488"/>
      <c r="I390" s="488"/>
      <c r="J390" s="488"/>
      <c r="K390" s="488"/>
      <c r="L390" s="489"/>
      <c r="M390" s="492"/>
      <c r="N390" s="492"/>
      <c r="O390" s="492"/>
      <c r="P390" s="228"/>
      <c r="Q390" s="228"/>
      <c r="R390" s="228"/>
      <c r="S390" s="228"/>
      <c r="T390" s="228"/>
      <c r="U390" s="228"/>
    </row>
    <row r="391" spans="2:21" ht="12.75" customHeight="1" x14ac:dyDescent="0.25">
      <c r="B391" s="228"/>
      <c r="C391" s="228"/>
      <c r="D391" s="228"/>
      <c r="E391" s="228"/>
      <c r="F391" s="228"/>
      <c r="G391" s="228"/>
      <c r="H391" s="488"/>
      <c r="I391" s="488"/>
      <c r="J391" s="488"/>
      <c r="K391" s="488"/>
      <c r="L391" s="489"/>
      <c r="M391" s="492"/>
      <c r="N391" s="492"/>
      <c r="O391" s="492"/>
      <c r="P391" s="228"/>
      <c r="Q391" s="228"/>
      <c r="R391" s="228"/>
      <c r="S391" s="228"/>
      <c r="T391" s="228"/>
      <c r="U391" s="228"/>
    </row>
    <row r="392" spans="2:21" ht="12.75" customHeight="1" x14ac:dyDescent="0.25">
      <c r="B392" s="228"/>
      <c r="C392" s="228"/>
      <c r="D392" s="228"/>
      <c r="E392" s="228"/>
      <c r="F392" s="228"/>
      <c r="G392" s="228"/>
      <c r="H392" s="488"/>
      <c r="I392" s="488"/>
      <c r="J392" s="488"/>
      <c r="K392" s="488"/>
      <c r="L392" s="489"/>
      <c r="M392" s="492"/>
      <c r="N392" s="492"/>
      <c r="O392" s="492"/>
      <c r="P392" s="228"/>
      <c r="Q392" s="228"/>
      <c r="R392" s="228"/>
      <c r="S392" s="228"/>
      <c r="T392" s="228"/>
      <c r="U392" s="228"/>
    </row>
    <row r="393" spans="2:21" ht="12.75" customHeight="1" x14ac:dyDescent="0.25">
      <c r="B393" s="228"/>
      <c r="C393" s="228"/>
      <c r="D393" s="228"/>
      <c r="E393" s="228"/>
      <c r="F393" s="228"/>
      <c r="G393" s="228"/>
      <c r="H393" s="488"/>
      <c r="I393" s="488"/>
      <c r="J393" s="488"/>
      <c r="K393" s="488"/>
      <c r="L393" s="489"/>
      <c r="M393" s="492"/>
      <c r="N393" s="492"/>
      <c r="O393" s="492"/>
      <c r="P393" s="228"/>
      <c r="Q393" s="228"/>
      <c r="R393" s="228"/>
      <c r="S393" s="228"/>
      <c r="T393" s="228"/>
      <c r="U393" s="228"/>
    </row>
    <row r="394" spans="2:21" ht="12.75" customHeight="1" x14ac:dyDescent="0.25">
      <c r="B394" s="228"/>
      <c r="C394" s="228"/>
      <c r="D394" s="228"/>
      <c r="E394" s="228"/>
      <c r="F394" s="228"/>
      <c r="G394" s="228"/>
      <c r="H394" s="488"/>
      <c r="I394" s="488"/>
      <c r="J394" s="488"/>
      <c r="K394" s="488"/>
      <c r="L394" s="489"/>
      <c r="M394" s="492"/>
      <c r="N394" s="492"/>
      <c r="O394" s="492"/>
      <c r="P394" s="228"/>
      <c r="Q394" s="228"/>
      <c r="R394" s="228"/>
      <c r="S394" s="228"/>
      <c r="T394" s="228"/>
      <c r="U394" s="228"/>
    </row>
    <row r="395" spans="2:21" ht="12.75" customHeight="1" x14ac:dyDescent="0.25">
      <c r="B395" s="228"/>
      <c r="C395" s="228"/>
      <c r="D395" s="228"/>
      <c r="E395" s="228"/>
      <c r="F395" s="228"/>
      <c r="G395" s="228"/>
      <c r="H395" s="488"/>
      <c r="I395" s="488"/>
      <c r="J395" s="488"/>
      <c r="K395" s="488"/>
      <c r="L395" s="489"/>
      <c r="M395" s="492"/>
      <c r="N395" s="492"/>
      <c r="O395" s="492"/>
      <c r="P395" s="228"/>
      <c r="Q395" s="228"/>
      <c r="R395" s="228"/>
      <c r="S395" s="228"/>
      <c r="T395" s="228"/>
      <c r="U395" s="228"/>
    </row>
    <row r="396" spans="2:21" ht="12.75" customHeight="1" x14ac:dyDescent="0.25">
      <c r="B396" s="228"/>
      <c r="C396" s="228"/>
      <c r="D396" s="228"/>
      <c r="E396" s="228"/>
      <c r="F396" s="228"/>
      <c r="G396" s="228"/>
      <c r="H396" s="488"/>
      <c r="I396" s="488"/>
      <c r="J396" s="488"/>
      <c r="K396" s="488"/>
      <c r="L396" s="489"/>
      <c r="M396" s="492"/>
      <c r="N396" s="492"/>
      <c r="O396" s="492"/>
      <c r="P396" s="228"/>
      <c r="Q396" s="228"/>
      <c r="R396" s="228"/>
      <c r="S396" s="228"/>
      <c r="T396" s="228"/>
      <c r="U396" s="228"/>
    </row>
    <row r="397" spans="2:21" ht="12.75" customHeight="1" x14ac:dyDescent="0.25">
      <c r="B397" s="228"/>
      <c r="C397" s="228"/>
      <c r="D397" s="228"/>
      <c r="E397" s="228"/>
      <c r="F397" s="228"/>
      <c r="G397" s="228"/>
      <c r="H397" s="488"/>
      <c r="I397" s="488"/>
      <c r="J397" s="488"/>
      <c r="K397" s="488"/>
      <c r="L397" s="489"/>
      <c r="M397" s="492"/>
      <c r="N397" s="492"/>
      <c r="O397" s="492"/>
      <c r="P397" s="228"/>
      <c r="Q397" s="228"/>
      <c r="R397" s="228"/>
      <c r="S397" s="228"/>
      <c r="T397" s="228"/>
      <c r="U397" s="228"/>
    </row>
    <row r="398" spans="2:21" ht="12.75" customHeight="1" x14ac:dyDescent="0.25">
      <c r="B398" s="228"/>
      <c r="C398" s="228"/>
      <c r="D398" s="228"/>
      <c r="E398" s="228"/>
      <c r="F398" s="228"/>
      <c r="G398" s="228"/>
      <c r="H398" s="488"/>
      <c r="I398" s="488"/>
      <c r="J398" s="488"/>
      <c r="K398" s="488"/>
      <c r="L398" s="489"/>
      <c r="M398" s="492"/>
      <c r="N398" s="492"/>
      <c r="O398" s="492"/>
      <c r="P398" s="228"/>
      <c r="Q398" s="228"/>
      <c r="R398" s="228"/>
      <c r="S398" s="228"/>
      <c r="T398" s="228"/>
      <c r="U398" s="228"/>
    </row>
    <row r="399" spans="2:21" ht="12.75" customHeight="1" x14ac:dyDescent="0.25">
      <c r="B399" s="228"/>
      <c r="C399" s="228"/>
      <c r="D399" s="228"/>
      <c r="E399" s="228"/>
      <c r="F399" s="228"/>
      <c r="G399" s="228"/>
      <c r="H399" s="488"/>
      <c r="I399" s="488"/>
      <c r="J399" s="488"/>
      <c r="K399" s="488"/>
      <c r="L399" s="489"/>
      <c r="M399" s="492"/>
      <c r="N399" s="492"/>
      <c r="O399" s="492"/>
      <c r="P399" s="228"/>
      <c r="Q399" s="228"/>
      <c r="R399" s="228"/>
      <c r="S399" s="228"/>
      <c r="T399" s="228"/>
      <c r="U399" s="228"/>
    </row>
    <row r="400" spans="2:21" ht="12.75" customHeight="1" x14ac:dyDescent="0.25">
      <c r="B400" s="228"/>
      <c r="C400" s="228"/>
      <c r="D400" s="228"/>
      <c r="E400" s="228"/>
      <c r="F400" s="228"/>
      <c r="G400" s="228"/>
      <c r="H400" s="488"/>
      <c r="I400" s="488"/>
      <c r="J400" s="488"/>
      <c r="K400" s="488"/>
      <c r="L400" s="489"/>
      <c r="M400" s="492"/>
      <c r="N400" s="492"/>
      <c r="O400" s="492"/>
      <c r="P400" s="228"/>
      <c r="Q400" s="228"/>
      <c r="R400" s="228"/>
      <c r="S400" s="228"/>
      <c r="T400" s="228"/>
      <c r="U400" s="228"/>
    </row>
    <row r="401" spans="2:21" ht="12.75" customHeight="1" x14ac:dyDescent="0.25">
      <c r="B401" s="228"/>
      <c r="C401" s="228"/>
      <c r="D401" s="228"/>
      <c r="E401" s="228"/>
      <c r="F401" s="228"/>
      <c r="G401" s="228"/>
      <c r="H401" s="488"/>
      <c r="I401" s="488"/>
      <c r="J401" s="488"/>
      <c r="K401" s="488"/>
      <c r="L401" s="489"/>
      <c r="M401" s="492"/>
      <c r="N401" s="492"/>
      <c r="O401" s="492"/>
      <c r="P401" s="228"/>
      <c r="Q401" s="228"/>
      <c r="R401" s="228"/>
      <c r="S401" s="228"/>
      <c r="T401" s="228"/>
      <c r="U401" s="228"/>
    </row>
    <row r="402" spans="2:21" ht="12.75" customHeight="1" x14ac:dyDescent="0.25">
      <c r="B402" s="228"/>
      <c r="C402" s="228"/>
      <c r="D402" s="228"/>
      <c r="E402" s="228"/>
      <c r="F402" s="228"/>
      <c r="G402" s="228"/>
      <c r="H402" s="488"/>
      <c r="I402" s="488"/>
      <c r="J402" s="488"/>
      <c r="K402" s="488"/>
      <c r="L402" s="489"/>
      <c r="M402" s="492"/>
      <c r="N402" s="492"/>
      <c r="O402" s="492"/>
      <c r="P402" s="228"/>
      <c r="Q402" s="228"/>
      <c r="R402" s="228"/>
      <c r="S402" s="228"/>
      <c r="T402" s="228"/>
      <c r="U402" s="228"/>
    </row>
    <row r="403" spans="2:21" ht="12.75" customHeight="1" x14ac:dyDescent="0.25">
      <c r="B403" s="228"/>
      <c r="C403" s="228"/>
      <c r="D403" s="228"/>
      <c r="E403" s="228"/>
      <c r="F403" s="228"/>
      <c r="G403" s="228"/>
      <c r="H403" s="488"/>
      <c r="I403" s="488"/>
      <c r="J403" s="488"/>
      <c r="K403" s="488"/>
      <c r="L403" s="489"/>
      <c r="M403" s="492"/>
      <c r="N403" s="492"/>
      <c r="O403" s="492"/>
      <c r="P403" s="228"/>
      <c r="Q403" s="228"/>
      <c r="R403" s="228"/>
      <c r="S403" s="228"/>
      <c r="T403" s="228"/>
      <c r="U403" s="228"/>
    </row>
    <row r="404" spans="2:21" ht="12.75" customHeight="1" x14ac:dyDescent="0.25">
      <c r="B404" s="228"/>
      <c r="C404" s="228"/>
      <c r="D404" s="228"/>
      <c r="E404" s="228"/>
      <c r="F404" s="228"/>
      <c r="G404" s="228"/>
      <c r="H404" s="488"/>
      <c r="I404" s="488"/>
      <c r="J404" s="488"/>
      <c r="K404" s="488"/>
      <c r="L404" s="489"/>
      <c r="M404" s="492"/>
      <c r="N404" s="492"/>
      <c r="O404" s="492"/>
      <c r="P404" s="228"/>
      <c r="Q404" s="228"/>
      <c r="R404" s="228"/>
      <c r="S404" s="228"/>
      <c r="T404" s="228"/>
      <c r="U404" s="228"/>
    </row>
    <row r="405" spans="2:21" ht="12.75" customHeight="1" x14ac:dyDescent="0.25">
      <c r="B405" s="228"/>
      <c r="C405" s="228"/>
      <c r="D405" s="228"/>
      <c r="E405" s="228"/>
      <c r="F405" s="228"/>
      <c r="G405" s="228"/>
      <c r="H405" s="488"/>
      <c r="I405" s="488"/>
      <c r="J405" s="488"/>
      <c r="K405" s="488"/>
      <c r="L405" s="489"/>
      <c r="M405" s="492"/>
      <c r="N405" s="492"/>
      <c r="O405" s="492"/>
      <c r="P405" s="228"/>
      <c r="Q405" s="228"/>
      <c r="R405" s="228"/>
      <c r="S405" s="228"/>
      <c r="T405" s="228"/>
      <c r="U405" s="228"/>
    </row>
    <row r="406" spans="2:21" ht="12.75" customHeight="1" x14ac:dyDescent="0.25">
      <c r="B406" s="228"/>
      <c r="C406" s="228"/>
      <c r="D406" s="228"/>
      <c r="E406" s="228"/>
      <c r="F406" s="228"/>
      <c r="G406" s="228"/>
      <c r="H406" s="488"/>
      <c r="I406" s="488"/>
      <c r="J406" s="488"/>
      <c r="K406" s="488"/>
      <c r="L406" s="489"/>
      <c r="M406" s="492"/>
      <c r="N406" s="492"/>
      <c r="O406" s="492"/>
      <c r="P406" s="228"/>
      <c r="Q406" s="228"/>
      <c r="R406" s="228"/>
      <c r="S406" s="228"/>
      <c r="T406" s="228"/>
      <c r="U406" s="228"/>
    </row>
    <row r="407" spans="2:21" ht="12.75" customHeight="1" x14ac:dyDescent="0.25">
      <c r="B407" s="228"/>
      <c r="C407" s="228"/>
      <c r="D407" s="228"/>
      <c r="E407" s="228"/>
      <c r="F407" s="228"/>
      <c r="G407" s="228"/>
      <c r="H407" s="488"/>
      <c r="I407" s="488"/>
      <c r="J407" s="488"/>
      <c r="K407" s="488"/>
      <c r="L407" s="489"/>
      <c r="M407" s="492"/>
      <c r="N407" s="492"/>
      <c r="O407" s="492"/>
      <c r="P407" s="228"/>
      <c r="Q407" s="228"/>
      <c r="R407" s="228"/>
      <c r="S407" s="228"/>
      <c r="T407" s="228"/>
      <c r="U407" s="228"/>
    </row>
    <row r="408" spans="2:21" ht="12.75" customHeight="1" x14ac:dyDescent="0.25">
      <c r="B408" s="228"/>
      <c r="C408" s="228"/>
      <c r="D408" s="228"/>
      <c r="E408" s="228"/>
      <c r="F408" s="228"/>
      <c r="G408" s="228"/>
      <c r="H408" s="488"/>
      <c r="I408" s="488"/>
      <c r="J408" s="488"/>
      <c r="K408" s="488"/>
      <c r="L408" s="489"/>
      <c r="M408" s="492"/>
      <c r="N408" s="492"/>
      <c r="O408" s="492"/>
      <c r="P408" s="228"/>
      <c r="Q408" s="228"/>
      <c r="R408" s="228"/>
      <c r="S408" s="228"/>
      <c r="T408" s="228"/>
      <c r="U408" s="228"/>
    </row>
    <row r="409" spans="2:21" ht="12.75" customHeight="1" x14ac:dyDescent="0.25">
      <c r="B409" s="228"/>
      <c r="C409" s="228"/>
      <c r="D409" s="228"/>
      <c r="E409" s="228"/>
      <c r="F409" s="228"/>
      <c r="G409" s="228"/>
      <c r="H409" s="488"/>
      <c r="I409" s="488"/>
      <c r="J409" s="488"/>
      <c r="K409" s="488"/>
      <c r="L409" s="489"/>
      <c r="M409" s="492"/>
      <c r="N409" s="492"/>
      <c r="O409" s="492"/>
      <c r="P409" s="228"/>
      <c r="Q409" s="228"/>
      <c r="R409" s="228"/>
      <c r="S409" s="228"/>
      <c r="T409" s="228"/>
      <c r="U409" s="228"/>
    </row>
    <row r="410" spans="2:21" ht="12.75" customHeight="1" x14ac:dyDescent="0.25">
      <c r="B410" s="228"/>
      <c r="C410" s="228"/>
      <c r="D410" s="228"/>
      <c r="E410" s="228"/>
      <c r="F410" s="228"/>
      <c r="G410" s="228"/>
      <c r="H410" s="488"/>
      <c r="I410" s="488"/>
      <c r="J410" s="488"/>
      <c r="K410" s="488"/>
      <c r="L410" s="489"/>
      <c r="M410" s="492"/>
      <c r="N410" s="492"/>
      <c r="O410" s="492"/>
      <c r="P410" s="228"/>
      <c r="Q410" s="228"/>
      <c r="R410" s="228"/>
      <c r="S410" s="228"/>
      <c r="T410" s="228"/>
      <c r="U410" s="228"/>
    </row>
    <row r="411" spans="2:21" ht="12.75" customHeight="1" x14ac:dyDescent="0.25">
      <c r="B411" s="228"/>
      <c r="C411" s="228"/>
      <c r="D411" s="228"/>
      <c r="E411" s="228"/>
      <c r="F411" s="228"/>
      <c r="G411" s="228"/>
      <c r="H411" s="488"/>
      <c r="I411" s="488"/>
      <c r="J411" s="488"/>
      <c r="K411" s="488"/>
      <c r="L411" s="489"/>
      <c r="M411" s="492"/>
      <c r="N411" s="492"/>
      <c r="O411" s="492"/>
      <c r="P411" s="228"/>
      <c r="Q411" s="228"/>
      <c r="R411" s="228"/>
      <c r="S411" s="228"/>
      <c r="T411" s="228"/>
      <c r="U411" s="228"/>
    </row>
    <row r="412" spans="2:21" ht="12.75" customHeight="1" x14ac:dyDescent="0.25">
      <c r="B412" s="228"/>
      <c r="C412" s="228"/>
      <c r="D412" s="228"/>
      <c r="E412" s="228"/>
      <c r="F412" s="228"/>
      <c r="G412" s="228"/>
      <c r="H412" s="488"/>
      <c r="I412" s="488"/>
      <c r="J412" s="488"/>
      <c r="K412" s="488"/>
      <c r="L412" s="489"/>
      <c r="M412" s="492"/>
      <c r="N412" s="492"/>
      <c r="O412" s="492"/>
      <c r="P412" s="228"/>
      <c r="Q412" s="228"/>
      <c r="R412" s="228"/>
      <c r="S412" s="228"/>
      <c r="T412" s="228"/>
      <c r="U412" s="228"/>
    </row>
    <row r="413" spans="2:21" ht="12.75" customHeight="1" x14ac:dyDescent="0.25">
      <c r="B413" s="228"/>
      <c r="C413" s="228"/>
      <c r="D413" s="228"/>
      <c r="E413" s="228"/>
      <c r="F413" s="228"/>
      <c r="G413" s="228"/>
      <c r="H413" s="488"/>
      <c r="I413" s="488"/>
      <c r="J413" s="488"/>
      <c r="K413" s="488"/>
      <c r="L413" s="489"/>
      <c r="M413" s="492"/>
      <c r="N413" s="492"/>
      <c r="O413" s="492"/>
      <c r="P413" s="228"/>
      <c r="Q413" s="228"/>
      <c r="R413" s="228"/>
      <c r="S413" s="228"/>
      <c r="T413" s="228"/>
      <c r="U413" s="228"/>
    </row>
    <row r="414" spans="2:21" ht="12.75" customHeight="1" x14ac:dyDescent="0.25">
      <c r="B414" s="228"/>
      <c r="C414" s="228"/>
      <c r="D414" s="228"/>
      <c r="E414" s="228"/>
      <c r="F414" s="228"/>
      <c r="G414" s="228"/>
      <c r="H414" s="488"/>
      <c r="I414" s="488"/>
      <c r="J414" s="488"/>
      <c r="K414" s="488"/>
      <c r="L414" s="489"/>
      <c r="M414" s="492"/>
      <c r="N414" s="492"/>
      <c r="O414" s="492"/>
      <c r="P414" s="228"/>
      <c r="Q414" s="228"/>
      <c r="R414" s="228"/>
      <c r="S414" s="228"/>
      <c r="T414" s="228"/>
      <c r="U414" s="228"/>
    </row>
    <row r="415" spans="2:21" ht="12.75" customHeight="1" x14ac:dyDescent="0.25">
      <c r="B415" s="228"/>
      <c r="C415" s="228"/>
      <c r="D415" s="228"/>
      <c r="E415" s="228"/>
      <c r="F415" s="228"/>
      <c r="G415" s="228"/>
      <c r="H415" s="488"/>
      <c r="I415" s="488"/>
      <c r="J415" s="488"/>
      <c r="K415" s="488"/>
      <c r="L415" s="489"/>
      <c r="M415" s="492"/>
      <c r="N415" s="492"/>
      <c r="O415" s="492"/>
      <c r="P415" s="228"/>
      <c r="Q415" s="228"/>
      <c r="R415" s="228"/>
      <c r="S415" s="228"/>
      <c r="T415" s="228"/>
      <c r="U415" s="228"/>
    </row>
    <row r="416" spans="2:21" ht="12.75" customHeight="1" x14ac:dyDescent="0.25">
      <c r="B416" s="228"/>
      <c r="C416" s="228"/>
      <c r="D416" s="228"/>
      <c r="E416" s="228"/>
      <c r="F416" s="228"/>
      <c r="G416" s="228"/>
      <c r="H416" s="488"/>
      <c r="I416" s="488"/>
      <c r="J416" s="488"/>
      <c r="K416" s="488"/>
      <c r="L416" s="489"/>
      <c r="M416" s="492"/>
      <c r="N416" s="492"/>
      <c r="O416" s="492"/>
      <c r="P416" s="228"/>
      <c r="Q416" s="228"/>
      <c r="R416" s="228"/>
      <c r="S416" s="228"/>
      <c r="T416" s="228"/>
      <c r="U416" s="228"/>
    </row>
    <row r="417" spans="2:21" ht="12.75" customHeight="1" x14ac:dyDescent="0.25">
      <c r="B417" s="228"/>
      <c r="C417" s="228"/>
      <c r="D417" s="228"/>
      <c r="E417" s="228"/>
      <c r="F417" s="228"/>
      <c r="G417" s="228"/>
      <c r="H417" s="488"/>
      <c r="I417" s="488"/>
      <c r="J417" s="488"/>
      <c r="K417" s="488"/>
      <c r="L417" s="489"/>
      <c r="M417" s="492"/>
      <c r="N417" s="492"/>
      <c r="O417" s="492"/>
      <c r="P417" s="228"/>
      <c r="Q417" s="228"/>
      <c r="R417" s="228"/>
      <c r="S417" s="228"/>
      <c r="T417" s="228"/>
      <c r="U417" s="228"/>
    </row>
    <row r="418" spans="2:21" ht="12.75" customHeight="1" x14ac:dyDescent="0.25">
      <c r="B418" s="228"/>
      <c r="C418" s="228"/>
      <c r="D418" s="228"/>
      <c r="E418" s="228"/>
      <c r="F418" s="228"/>
      <c r="G418" s="228"/>
      <c r="H418" s="488"/>
      <c r="I418" s="488"/>
      <c r="J418" s="488"/>
      <c r="K418" s="488"/>
      <c r="L418" s="489"/>
      <c r="M418" s="492"/>
      <c r="N418" s="492"/>
      <c r="O418" s="492"/>
      <c r="P418" s="228"/>
      <c r="Q418" s="228"/>
      <c r="R418" s="228"/>
      <c r="S418" s="228"/>
      <c r="T418" s="228"/>
      <c r="U418" s="228"/>
    </row>
    <row r="419" spans="2:21" ht="12.75" customHeight="1" x14ac:dyDescent="0.25">
      <c r="B419" s="228"/>
      <c r="C419" s="228"/>
      <c r="D419" s="228"/>
      <c r="E419" s="228"/>
      <c r="F419" s="228"/>
      <c r="G419" s="228"/>
      <c r="H419" s="488"/>
      <c r="I419" s="488"/>
      <c r="J419" s="488"/>
      <c r="K419" s="488"/>
      <c r="L419" s="489"/>
      <c r="M419" s="492"/>
      <c r="N419" s="492"/>
      <c r="O419" s="492"/>
      <c r="P419" s="228"/>
      <c r="Q419" s="228"/>
      <c r="R419" s="228"/>
      <c r="S419" s="228"/>
      <c r="T419" s="228"/>
      <c r="U419" s="228"/>
    </row>
    <row r="420" spans="2:21" ht="12.75" customHeight="1" x14ac:dyDescent="0.25">
      <c r="B420" s="228"/>
      <c r="C420" s="228"/>
      <c r="D420" s="228"/>
      <c r="E420" s="228"/>
      <c r="F420" s="228"/>
      <c r="G420" s="228"/>
      <c r="H420" s="488"/>
      <c r="I420" s="488"/>
      <c r="J420" s="488"/>
      <c r="K420" s="488"/>
      <c r="L420" s="489"/>
      <c r="M420" s="492"/>
      <c r="N420" s="492"/>
      <c r="O420" s="492"/>
      <c r="P420" s="228"/>
      <c r="Q420" s="228"/>
      <c r="R420" s="228"/>
      <c r="S420" s="228"/>
      <c r="T420" s="228"/>
      <c r="U420" s="228"/>
    </row>
    <row r="421" spans="2:21" ht="12.75" customHeight="1" x14ac:dyDescent="0.25">
      <c r="B421" s="228"/>
      <c r="C421" s="228"/>
      <c r="D421" s="228"/>
      <c r="E421" s="228"/>
      <c r="F421" s="228"/>
      <c r="G421" s="228"/>
      <c r="H421" s="488"/>
      <c r="I421" s="488"/>
      <c r="J421" s="488"/>
      <c r="K421" s="488"/>
      <c r="L421" s="489"/>
      <c r="M421" s="492"/>
      <c r="N421" s="492"/>
      <c r="O421" s="492"/>
      <c r="P421" s="228"/>
      <c r="Q421" s="228"/>
      <c r="R421" s="228"/>
      <c r="S421" s="228"/>
      <c r="T421" s="228"/>
      <c r="U421" s="228"/>
    </row>
    <row r="422" spans="2:21" ht="12.75" customHeight="1" x14ac:dyDescent="0.25">
      <c r="B422" s="228"/>
      <c r="C422" s="228"/>
      <c r="D422" s="228"/>
      <c r="E422" s="228"/>
      <c r="F422" s="228"/>
      <c r="G422" s="228"/>
      <c r="H422" s="488"/>
      <c r="I422" s="488"/>
      <c r="J422" s="488"/>
      <c r="K422" s="488"/>
      <c r="L422" s="489"/>
      <c r="M422" s="492"/>
      <c r="N422" s="492"/>
      <c r="O422" s="492"/>
      <c r="P422" s="228"/>
      <c r="Q422" s="228"/>
      <c r="R422" s="228"/>
      <c r="S422" s="228"/>
      <c r="T422" s="228"/>
      <c r="U422" s="228"/>
    </row>
    <row r="423" spans="2:21" ht="12.75" customHeight="1" x14ac:dyDescent="0.25">
      <c r="B423" s="228"/>
      <c r="C423" s="228"/>
      <c r="D423" s="228"/>
      <c r="E423" s="228"/>
      <c r="F423" s="228"/>
      <c r="G423" s="228"/>
      <c r="H423" s="488"/>
      <c r="I423" s="488"/>
      <c r="J423" s="488"/>
      <c r="K423" s="488"/>
      <c r="L423" s="489"/>
      <c r="M423" s="492"/>
      <c r="N423" s="492"/>
      <c r="O423" s="492"/>
      <c r="P423" s="228"/>
      <c r="Q423" s="228"/>
      <c r="R423" s="228"/>
      <c r="S423" s="228"/>
      <c r="T423" s="228"/>
      <c r="U423" s="228"/>
    </row>
    <row r="424" spans="2:21" ht="12.75" customHeight="1" x14ac:dyDescent="0.25">
      <c r="B424" s="228"/>
      <c r="C424" s="228"/>
      <c r="D424" s="228"/>
      <c r="E424" s="228"/>
      <c r="F424" s="228"/>
      <c r="G424" s="228"/>
      <c r="H424" s="488"/>
      <c r="I424" s="488"/>
      <c r="J424" s="488"/>
      <c r="K424" s="488"/>
      <c r="L424" s="489"/>
      <c r="M424" s="492"/>
      <c r="N424" s="492"/>
      <c r="O424" s="492"/>
      <c r="P424" s="228"/>
      <c r="Q424" s="228"/>
      <c r="R424" s="228"/>
      <c r="S424" s="228"/>
      <c r="T424" s="228"/>
      <c r="U424" s="228"/>
    </row>
    <row r="425" spans="2:21" ht="12.75" customHeight="1" x14ac:dyDescent="0.25">
      <c r="B425" s="228"/>
      <c r="C425" s="228"/>
      <c r="D425" s="228"/>
      <c r="E425" s="228"/>
      <c r="F425" s="228"/>
      <c r="G425" s="228"/>
      <c r="H425" s="488"/>
      <c r="I425" s="488"/>
      <c r="J425" s="488"/>
      <c r="K425" s="488"/>
      <c r="L425" s="489"/>
      <c r="M425" s="492"/>
      <c r="N425" s="492"/>
      <c r="O425" s="492"/>
      <c r="P425" s="228"/>
      <c r="Q425" s="228"/>
      <c r="R425" s="228"/>
      <c r="S425" s="228"/>
      <c r="T425" s="228"/>
      <c r="U425" s="228"/>
    </row>
    <row r="426" spans="2:21" ht="12.75" customHeight="1" x14ac:dyDescent="0.25">
      <c r="B426" s="228"/>
      <c r="C426" s="228"/>
      <c r="D426" s="228"/>
      <c r="E426" s="228"/>
      <c r="F426" s="228"/>
      <c r="G426" s="228"/>
      <c r="H426" s="488"/>
      <c r="I426" s="488"/>
      <c r="J426" s="488"/>
      <c r="K426" s="488"/>
      <c r="L426" s="489"/>
      <c r="M426" s="492"/>
      <c r="N426" s="492"/>
      <c r="O426" s="492"/>
      <c r="P426" s="228"/>
      <c r="Q426" s="228"/>
      <c r="R426" s="228"/>
      <c r="S426" s="228"/>
      <c r="T426" s="228"/>
      <c r="U426" s="228"/>
    </row>
    <row r="427" spans="2:21" ht="12.75" customHeight="1" x14ac:dyDescent="0.25">
      <c r="B427" s="228"/>
      <c r="C427" s="228"/>
      <c r="D427" s="228"/>
      <c r="E427" s="228"/>
      <c r="F427" s="228"/>
      <c r="G427" s="228"/>
      <c r="H427" s="488"/>
      <c r="I427" s="488"/>
      <c r="J427" s="488"/>
      <c r="K427" s="488"/>
      <c r="L427" s="489"/>
      <c r="M427" s="492"/>
      <c r="N427" s="492"/>
      <c r="O427" s="492"/>
      <c r="P427" s="228"/>
      <c r="Q427" s="228"/>
      <c r="R427" s="228"/>
      <c r="S427" s="228"/>
      <c r="T427" s="228"/>
      <c r="U427" s="228"/>
    </row>
    <row r="428" spans="2:21" ht="12.75" customHeight="1" x14ac:dyDescent="0.25">
      <c r="B428" s="228"/>
      <c r="C428" s="228"/>
      <c r="D428" s="228"/>
      <c r="E428" s="228"/>
      <c r="F428" s="228"/>
      <c r="G428" s="228"/>
      <c r="H428" s="488"/>
      <c r="I428" s="488"/>
      <c r="J428" s="488"/>
      <c r="K428" s="488"/>
      <c r="L428" s="489"/>
      <c r="M428" s="492"/>
      <c r="N428" s="492"/>
      <c r="O428" s="492"/>
      <c r="P428" s="228"/>
      <c r="Q428" s="228"/>
      <c r="R428" s="228"/>
      <c r="S428" s="228"/>
      <c r="T428" s="228"/>
      <c r="U428" s="228"/>
    </row>
    <row r="429" spans="2:21" ht="12.75" customHeight="1" x14ac:dyDescent="0.25">
      <c r="B429" s="228"/>
      <c r="C429" s="228"/>
      <c r="D429" s="228"/>
      <c r="E429" s="228"/>
      <c r="F429" s="228"/>
      <c r="G429" s="228"/>
      <c r="H429" s="488"/>
      <c r="I429" s="488"/>
      <c r="J429" s="488"/>
      <c r="K429" s="488"/>
      <c r="L429" s="489"/>
      <c r="M429" s="492"/>
      <c r="N429" s="492"/>
      <c r="O429" s="492"/>
      <c r="P429" s="228"/>
      <c r="Q429" s="228"/>
      <c r="R429" s="228"/>
      <c r="S429" s="228"/>
      <c r="T429" s="228"/>
      <c r="U429" s="228"/>
    </row>
    <row r="430" spans="2:21" ht="12.75" customHeight="1" x14ac:dyDescent="0.25">
      <c r="B430" s="228"/>
      <c r="C430" s="228"/>
      <c r="D430" s="228"/>
      <c r="E430" s="228"/>
      <c r="F430" s="228"/>
      <c r="G430" s="228"/>
      <c r="H430" s="488"/>
      <c r="I430" s="488"/>
      <c r="J430" s="488"/>
      <c r="K430" s="488"/>
      <c r="L430" s="489"/>
      <c r="M430" s="492"/>
      <c r="N430" s="492"/>
      <c r="O430" s="492"/>
      <c r="P430" s="228"/>
      <c r="Q430" s="228"/>
      <c r="R430" s="228"/>
      <c r="S430" s="228"/>
      <c r="T430" s="228"/>
      <c r="U430" s="228"/>
    </row>
    <row r="431" spans="2:21" ht="12.75" customHeight="1" x14ac:dyDescent="0.25">
      <c r="B431" s="228"/>
      <c r="C431" s="228"/>
      <c r="D431" s="228"/>
      <c r="E431" s="228"/>
      <c r="F431" s="228"/>
      <c r="G431" s="228"/>
      <c r="H431" s="488"/>
      <c r="I431" s="488"/>
      <c r="J431" s="488"/>
      <c r="K431" s="488"/>
      <c r="L431" s="489"/>
      <c r="M431" s="492"/>
      <c r="N431" s="492"/>
      <c r="O431" s="492"/>
      <c r="P431" s="228"/>
      <c r="Q431" s="228"/>
      <c r="R431" s="228"/>
      <c r="S431" s="228"/>
      <c r="T431" s="228"/>
      <c r="U431" s="228"/>
    </row>
    <row r="432" spans="2:21" ht="12.75" customHeight="1" x14ac:dyDescent="0.25">
      <c r="B432" s="228"/>
      <c r="C432" s="228"/>
      <c r="D432" s="228"/>
      <c r="E432" s="228"/>
      <c r="F432" s="228"/>
      <c r="G432" s="228"/>
      <c r="H432" s="488"/>
      <c r="I432" s="488"/>
      <c r="J432" s="488"/>
      <c r="K432" s="488"/>
      <c r="L432" s="489"/>
      <c r="M432" s="492"/>
      <c r="N432" s="492"/>
      <c r="O432" s="492"/>
      <c r="P432" s="228"/>
      <c r="Q432" s="228"/>
      <c r="R432" s="228"/>
      <c r="S432" s="228"/>
      <c r="T432" s="228"/>
      <c r="U432" s="228"/>
    </row>
    <row r="433" spans="2:21" ht="12.75" customHeight="1" x14ac:dyDescent="0.25">
      <c r="B433" s="228"/>
      <c r="C433" s="228"/>
      <c r="D433" s="228"/>
      <c r="E433" s="228"/>
      <c r="F433" s="228"/>
      <c r="G433" s="228"/>
      <c r="H433" s="488"/>
      <c r="I433" s="488"/>
      <c r="J433" s="488"/>
      <c r="K433" s="488"/>
      <c r="L433" s="489"/>
      <c r="M433" s="492"/>
      <c r="N433" s="492"/>
      <c r="O433" s="492"/>
      <c r="P433" s="228"/>
      <c r="Q433" s="228"/>
      <c r="R433" s="228"/>
      <c r="S433" s="228"/>
      <c r="T433" s="228"/>
      <c r="U433" s="228"/>
    </row>
    <row r="434" spans="2:21" ht="12.75" customHeight="1" x14ac:dyDescent="0.25">
      <c r="B434" s="228"/>
      <c r="C434" s="228"/>
      <c r="D434" s="228"/>
      <c r="E434" s="228"/>
      <c r="F434" s="228"/>
      <c r="G434" s="228"/>
      <c r="H434" s="488"/>
      <c r="I434" s="488"/>
      <c r="J434" s="488"/>
      <c r="K434" s="488"/>
      <c r="L434" s="489"/>
      <c r="M434" s="492"/>
      <c r="N434" s="492"/>
      <c r="O434" s="492"/>
      <c r="P434" s="228"/>
      <c r="Q434" s="228"/>
      <c r="R434" s="228"/>
      <c r="S434" s="228"/>
      <c r="T434" s="228"/>
      <c r="U434" s="228"/>
    </row>
    <row r="435" spans="2:21" ht="12.75" customHeight="1" x14ac:dyDescent="0.25">
      <c r="B435" s="228"/>
      <c r="C435" s="228"/>
      <c r="D435" s="228"/>
      <c r="E435" s="228"/>
      <c r="F435" s="228"/>
      <c r="G435" s="228"/>
      <c r="H435" s="488"/>
      <c r="I435" s="488"/>
      <c r="J435" s="488"/>
      <c r="K435" s="488"/>
      <c r="L435" s="489"/>
      <c r="M435" s="492"/>
      <c r="N435" s="492"/>
      <c r="O435" s="492"/>
      <c r="P435" s="228"/>
      <c r="Q435" s="228"/>
      <c r="R435" s="228"/>
      <c r="S435" s="228"/>
      <c r="T435" s="228"/>
      <c r="U435" s="228"/>
    </row>
    <row r="436" spans="2:21" ht="12.75" customHeight="1" x14ac:dyDescent="0.25">
      <c r="B436" s="228"/>
      <c r="C436" s="228"/>
      <c r="D436" s="228"/>
      <c r="E436" s="228"/>
      <c r="F436" s="228"/>
      <c r="G436" s="228"/>
      <c r="H436" s="488"/>
      <c r="I436" s="488"/>
      <c r="J436" s="488"/>
      <c r="K436" s="488"/>
      <c r="L436" s="489"/>
      <c r="M436" s="492"/>
      <c r="N436" s="492"/>
      <c r="O436" s="492"/>
      <c r="P436" s="228"/>
      <c r="Q436" s="228"/>
      <c r="R436" s="228"/>
      <c r="S436" s="228"/>
      <c r="T436" s="228"/>
      <c r="U436" s="228"/>
    </row>
    <row r="437" spans="2:21" ht="12.75" customHeight="1" x14ac:dyDescent="0.25">
      <c r="B437" s="228"/>
      <c r="C437" s="228"/>
      <c r="D437" s="228"/>
      <c r="E437" s="228"/>
      <c r="F437" s="228"/>
      <c r="G437" s="228"/>
      <c r="H437" s="488"/>
      <c r="I437" s="488"/>
      <c r="J437" s="488"/>
      <c r="K437" s="488"/>
      <c r="L437" s="489"/>
      <c r="M437" s="492"/>
      <c r="N437" s="492"/>
      <c r="O437" s="492"/>
      <c r="P437" s="228"/>
      <c r="Q437" s="228"/>
      <c r="R437" s="228"/>
      <c r="S437" s="228"/>
      <c r="T437" s="228"/>
      <c r="U437" s="228"/>
    </row>
    <row r="438" spans="2:21" ht="12.75" customHeight="1" x14ac:dyDescent="0.25">
      <c r="B438" s="228"/>
      <c r="C438" s="228"/>
      <c r="D438" s="228"/>
      <c r="E438" s="228"/>
      <c r="F438" s="228"/>
      <c r="G438" s="228"/>
      <c r="H438" s="488"/>
      <c r="I438" s="488"/>
      <c r="J438" s="488"/>
      <c r="K438" s="488"/>
      <c r="L438" s="489"/>
      <c r="M438" s="492"/>
      <c r="N438" s="492"/>
      <c r="O438" s="492"/>
      <c r="P438" s="228"/>
      <c r="Q438" s="228"/>
      <c r="R438" s="228"/>
      <c r="S438" s="228"/>
      <c r="T438" s="228"/>
      <c r="U438" s="228"/>
    </row>
    <row r="439" spans="2:21" ht="12.75" customHeight="1" x14ac:dyDescent="0.25">
      <c r="B439" s="228"/>
      <c r="C439" s="228"/>
      <c r="D439" s="228"/>
      <c r="E439" s="228"/>
      <c r="F439" s="228"/>
      <c r="G439" s="228"/>
      <c r="H439" s="488"/>
      <c r="I439" s="488"/>
      <c r="J439" s="488"/>
      <c r="K439" s="488"/>
      <c r="L439" s="489"/>
      <c r="M439" s="492"/>
      <c r="N439" s="492"/>
      <c r="O439" s="492"/>
      <c r="P439" s="228"/>
      <c r="Q439" s="228"/>
      <c r="R439" s="228"/>
      <c r="S439" s="228"/>
      <c r="T439" s="228"/>
      <c r="U439" s="228"/>
    </row>
    <row r="440" spans="2:21" ht="12.75" customHeight="1" x14ac:dyDescent="0.25">
      <c r="B440" s="228"/>
      <c r="C440" s="228"/>
      <c r="D440" s="228"/>
      <c r="E440" s="228"/>
      <c r="F440" s="228"/>
      <c r="G440" s="228"/>
      <c r="H440" s="488"/>
      <c r="I440" s="488"/>
      <c r="J440" s="488"/>
      <c r="K440" s="488"/>
      <c r="L440" s="489"/>
      <c r="M440" s="492"/>
      <c r="N440" s="492"/>
      <c r="O440" s="492"/>
      <c r="P440" s="228"/>
      <c r="Q440" s="228"/>
      <c r="R440" s="228"/>
      <c r="S440" s="228"/>
      <c r="T440" s="228"/>
      <c r="U440" s="228"/>
    </row>
    <row r="441" spans="2:21" ht="12.75" customHeight="1" x14ac:dyDescent="0.25">
      <c r="B441" s="228"/>
      <c r="C441" s="228"/>
      <c r="D441" s="228"/>
      <c r="E441" s="228"/>
      <c r="F441" s="228"/>
      <c r="G441" s="228"/>
      <c r="H441" s="488"/>
      <c r="I441" s="488"/>
      <c r="J441" s="488"/>
      <c r="K441" s="488"/>
      <c r="L441" s="489"/>
      <c r="M441" s="492"/>
      <c r="N441" s="492"/>
      <c r="O441" s="492"/>
      <c r="P441" s="228"/>
      <c r="Q441" s="228"/>
      <c r="R441" s="228"/>
      <c r="S441" s="228"/>
      <c r="T441" s="228"/>
      <c r="U441" s="228"/>
    </row>
    <row r="442" spans="2:21" ht="12.75" customHeight="1" x14ac:dyDescent="0.25">
      <c r="B442" s="228"/>
      <c r="C442" s="228"/>
      <c r="D442" s="228"/>
      <c r="E442" s="228"/>
      <c r="F442" s="228"/>
      <c r="G442" s="228"/>
      <c r="H442" s="488"/>
      <c r="I442" s="488"/>
      <c r="J442" s="488"/>
      <c r="K442" s="488"/>
      <c r="L442" s="489"/>
      <c r="M442" s="492"/>
      <c r="N442" s="492"/>
      <c r="O442" s="492"/>
      <c r="P442" s="228"/>
      <c r="Q442" s="228"/>
      <c r="R442" s="228"/>
      <c r="S442" s="228"/>
      <c r="T442" s="228"/>
      <c r="U442" s="228"/>
    </row>
    <row r="443" spans="2:21" ht="12.75" customHeight="1" x14ac:dyDescent="0.25">
      <c r="B443" s="228"/>
      <c r="C443" s="228"/>
      <c r="D443" s="228"/>
      <c r="E443" s="228"/>
      <c r="F443" s="228"/>
      <c r="G443" s="228"/>
      <c r="H443" s="488"/>
      <c r="I443" s="488"/>
      <c r="J443" s="488"/>
      <c r="K443" s="488"/>
      <c r="L443" s="489"/>
      <c r="M443" s="492"/>
      <c r="N443" s="492"/>
      <c r="O443" s="492"/>
      <c r="P443" s="228"/>
      <c r="Q443" s="228"/>
      <c r="R443" s="228"/>
      <c r="S443" s="228"/>
      <c r="T443" s="228"/>
      <c r="U443" s="228"/>
    </row>
    <row r="444" spans="2:21" ht="12.75" customHeight="1" x14ac:dyDescent="0.25">
      <c r="B444" s="228"/>
      <c r="C444" s="228"/>
      <c r="D444" s="228"/>
      <c r="E444" s="228"/>
      <c r="F444" s="228"/>
      <c r="G444" s="228"/>
      <c r="H444" s="488"/>
      <c r="I444" s="488"/>
      <c r="J444" s="488"/>
      <c r="K444" s="488"/>
      <c r="L444" s="489"/>
      <c r="M444" s="492"/>
      <c r="N444" s="492"/>
      <c r="O444" s="492"/>
      <c r="P444" s="228"/>
      <c r="Q444" s="228"/>
      <c r="R444" s="228"/>
      <c r="S444" s="228"/>
      <c r="T444" s="228"/>
      <c r="U444" s="228"/>
    </row>
    <row r="445" spans="2:21" ht="12.75" customHeight="1" x14ac:dyDescent="0.25">
      <c r="B445" s="228"/>
      <c r="C445" s="228"/>
      <c r="D445" s="228"/>
      <c r="E445" s="228"/>
      <c r="F445" s="228"/>
      <c r="G445" s="228"/>
      <c r="H445" s="488"/>
      <c r="I445" s="488"/>
      <c r="J445" s="488"/>
      <c r="K445" s="488"/>
      <c r="L445" s="489"/>
      <c r="M445" s="492"/>
      <c r="N445" s="492"/>
      <c r="O445" s="492"/>
      <c r="P445" s="228"/>
      <c r="Q445" s="228"/>
      <c r="R445" s="228"/>
      <c r="S445" s="228"/>
      <c r="T445" s="228"/>
      <c r="U445" s="228"/>
    </row>
    <row r="446" spans="2:21" ht="12.75" customHeight="1" x14ac:dyDescent="0.25">
      <c r="B446" s="228"/>
      <c r="C446" s="228"/>
      <c r="D446" s="228"/>
      <c r="E446" s="228"/>
      <c r="F446" s="228"/>
      <c r="G446" s="228"/>
      <c r="H446" s="488"/>
      <c r="I446" s="488"/>
      <c r="J446" s="488"/>
      <c r="K446" s="488"/>
      <c r="L446" s="489"/>
      <c r="M446" s="492"/>
      <c r="N446" s="492"/>
      <c r="O446" s="492"/>
      <c r="P446" s="228"/>
      <c r="Q446" s="228"/>
      <c r="R446" s="228"/>
      <c r="S446" s="228"/>
      <c r="T446" s="228"/>
      <c r="U446" s="228"/>
    </row>
    <row r="447" spans="2:21" ht="12.75" customHeight="1" x14ac:dyDescent="0.25">
      <c r="B447" s="228"/>
      <c r="C447" s="228"/>
      <c r="D447" s="228"/>
      <c r="E447" s="228"/>
      <c r="F447" s="228"/>
      <c r="G447" s="228"/>
      <c r="H447" s="488"/>
      <c r="I447" s="488"/>
      <c r="J447" s="488"/>
      <c r="K447" s="488"/>
      <c r="L447" s="489"/>
      <c r="M447" s="492"/>
      <c r="N447" s="492"/>
      <c r="O447" s="492"/>
      <c r="P447" s="228"/>
      <c r="Q447" s="228"/>
      <c r="R447" s="228"/>
      <c r="S447" s="228"/>
      <c r="T447" s="228"/>
      <c r="U447" s="228"/>
    </row>
    <row r="448" spans="2:21" ht="12.75" customHeight="1" x14ac:dyDescent="0.25">
      <c r="B448" s="228"/>
      <c r="C448" s="228"/>
      <c r="D448" s="228"/>
      <c r="E448" s="228"/>
      <c r="F448" s="228"/>
      <c r="G448" s="228"/>
      <c r="H448" s="488"/>
      <c r="I448" s="488"/>
      <c r="J448" s="488"/>
      <c r="K448" s="488"/>
      <c r="L448" s="489"/>
      <c r="M448" s="492"/>
      <c r="N448" s="492"/>
      <c r="O448" s="492"/>
      <c r="P448" s="228"/>
      <c r="Q448" s="228"/>
      <c r="R448" s="228"/>
      <c r="S448" s="228"/>
      <c r="T448" s="228"/>
      <c r="U448" s="228"/>
    </row>
    <row r="449" spans="2:21" ht="12.75" customHeight="1" x14ac:dyDescent="0.25">
      <c r="B449" s="228"/>
      <c r="C449" s="228"/>
      <c r="D449" s="228"/>
      <c r="E449" s="228"/>
      <c r="F449" s="228"/>
      <c r="G449" s="228"/>
      <c r="H449" s="488"/>
      <c r="I449" s="488"/>
      <c r="J449" s="488"/>
      <c r="K449" s="488"/>
      <c r="L449" s="489"/>
      <c r="M449" s="492"/>
      <c r="N449" s="492"/>
      <c r="O449" s="492"/>
      <c r="P449" s="228"/>
      <c r="Q449" s="228"/>
      <c r="R449" s="228"/>
      <c r="S449" s="228"/>
      <c r="T449" s="228"/>
      <c r="U449" s="228"/>
    </row>
    <row r="450" spans="2:21" ht="12.75" customHeight="1" x14ac:dyDescent="0.25">
      <c r="B450" s="228"/>
      <c r="C450" s="228"/>
      <c r="D450" s="228"/>
      <c r="E450" s="228"/>
      <c r="F450" s="228"/>
      <c r="G450" s="228"/>
      <c r="H450" s="488"/>
      <c r="I450" s="488"/>
      <c r="J450" s="488"/>
      <c r="K450" s="488"/>
      <c r="L450" s="489"/>
      <c r="M450" s="492"/>
      <c r="N450" s="492"/>
      <c r="O450" s="492"/>
      <c r="P450" s="228"/>
      <c r="Q450" s="228"/>
      <c r="R450" s="228"/>
      <c r="S450" s="228"/>
      <c r="T450" s="228"/>
      <c r="U450" s="228"/>
    </row>
    <row r="451" spans="2:21" ht="12.75" customHeight="1" x14ac:dyDescent="0.25">
      <c r="B451" s="228"/>
      <c r="C451" s="228"/>
      <c r="D451" s="228"/>
      <c r="E451" s="228"/>
      <c r="F451" s="228"/>
      <c r="G451" s="228"/>
      <c r="H451" s="488"/>
      <c r="I451" s="488"/>
      <c r="J451" s="488"/>
      <c r="K451" s="488"/>
      <c r="L451" s="489"/>
      <c r="M451" s="492"/>
      <c r="N451" s="492"/>
      <c r="O451" s="492"/>
      <c r="P451" s="228"/>
      <c r="Q451" s="228"/>
      <c r="R451" s="228"/>
      <c r="S451" s="228"/>
      <c r="T451" s="228"/>
      <c r="U451" s="228"/>
    </row>
    <row r="452" spans="2:21" ht="12.75" customHeight="1" x14ac:dyDescent="0.25">
      <c r="B452" s="228"/>
      <c r="C452" s="228"/>
      <c r="D452" s="228"/>
      <c r="E452" s="228"/>
      <c r="F452" s="228"/>
      <c r="G452" s="228"/>
      <c r="H452" s="488"/>
      <c r="I452" s="488"/>
      <c r="J452" s="488"/>
      <c r="K452" s="488"/>
      <c r="L452" s="489"/>
      <c r="M452" s="492"/>
      <c r="N452" s="492"/>
      <c r="O452" s="492"/>
      <c r="P452" s="228"/>
      <c r="Q452" s="228"/>
      <c r="R452" s="228"/>
      <c r="S452" s="228"/>
      <c r="T452" s="228"/>
      <c r="U452" s="228"/>
    </row>
    <row r="453" spans="2:21" ht="12.75" customHeight="1" x14ac:dyDescent="0.25">
      <c r="B453" s="228"/>
      <c r="C453" s="228"/>
      <c r="D453" s="228"/>
      <c r="E453" s="228"/>
      <c r="F453" s="228"/>
      <c r="G453" s="228"/>
      <c r="H453" s="488"/>
      <c r="I453" s="488"/>
      <c r="J453" s="488"/>
      <c r="K453" s="488"/>
      <c r="L453" s="489"/>
      <c r="M453" s="492"/>
      <c r="N453" s="492"/>
      <c r="O453" s="492"/>
      <c r="P453" s="228"/>
      <c r="Q453" s="228"/>
      <c r="R453" s="228"/>
      <c r="S453" s="228"/>
      <c r="T453" s="228"/>
      <c r="U453" s="228"/>
    </row>
    <row r="454" spans="2:21" ht="12.75" customHeight="1" x14ac:dyDescent="0.25">
      <c r="B454" s="228"/>
      <c r="C454" s="228"/>
      <c r="D454" s="228"/>
      <c r="E454" s="228"/>
      <c r="F454" s="228"/>
      <c r="G454" s="228"/>
      <c r="H454" s="488"/>
      <c r="I454" s="488"/>
      <c r="J454" s="488"/>
      <c r="K454" s="488"/>
      <c r="L454" s="489"/>
      <c r="M454" s="492"/>
      <c r="N454" s="492"/>
      <c r="O454" s="492"/>
      <c r="P454" s="228"/>
      <c r="Q454" s="228"/>
      <c r="R454" s="228"/>
      <c r="S454" s="228"/>
      <c r="T454" s="228"/>
      <c r="U454" s="228"/>
    </row>
    <row r="455" spans="2:21" ht="12.75" customHeight="1" x14ac:dyDescent="0.25">
      <c r="B455" s="228"/>
      <c r="C455" s="228"/>
      <c r="D455" s="228"/>
      <c r="E455" s="228"/>
      <c r="F455" s="228"/>
      <c r="G455" s="228"/>
      <c r="H455" s="488"/>
      <c r="I455" s="488"/>
      <c r="J455" s="488"/>
      <c r="K455" s="488"/>
      <c r="L455" s="489"/>
      <c r="M455" s="492"/>
      <c r="N455" s="492"/>
      <c r="O455" s="492"/>
      <c r="P455" s="228"/>
      <c r="Q455" s="228"/>
      <c r="R455" s="228"/>
      <c r="S455" s="228"/>
      <c r="T455" s="228"/>
      <c r="U455" s="228"/>
    </row>
    <row r="456" spans="2:21" ht="12.75" customHeight="1" x14ac:dyDescent="0.25">
      <c r="B456" s="228"/>
      <c r="C456" s="228"/>
      <c r="D456" s="228"/>
      <c r="E456" s="228"/>
      <c r="F456" s="228"/>
      <c r="G456" s="228"/>
      <c r="H456" s="488"/>
      <c r="I456" s="488"/>
      <c r="J456" s="488"/>
      <c r="K456" s="488"/>
      <c r="L456" s="489"/>
      <c r="M456" s="492"/>
      <c r="N456" s="492"/>
      <c r="O456" s="492"/>
      <c r="P456" s="228"/>
      <c r="Q456" s="228"/>
      <c r="R456" s="228"/>
      <c r="S456" s="228"/>
      <c r="T456" s="228"/>
      <c r="U456" s="228"/>
    </row>
    <row r="457" spans="2:21" ht="12.75" customHeight="1" x14ac:dyDescent="0.25">
      <c r="B457" s="228"/>
      <c r="C457" s="228"/>
      <c r="D457" s="228"/>
      <c r="E457" s="228"/>
      <c r="F457" s="228"/>
      <c r="G457" s="228"/>
      <c r="H457" s="488"/>
      <c r="I457" s="488"/>
      <c r="J457" s="488"/>
      <c r="K457" s="488"/>
      <c r="L457" s="489"/>
      <c r="M457" s="492"/>
      <c r="N457" s="492"/>
      <c r="O457" s="492"/>
      <c r="P457" s="228"/>
      <c r="Q457" s="228"/>
      <c r="R457" s="228"/>
      <c r="S457" s="228"/>
      <c r="T457" s="228"/>
      <c r="U457" s="228"/>
    </row>
    <row r="458" spans="2:21" ht="12.75" customHeight="1" x14ac:dyDescent="0.25">
      <c r="B458" s="228"/>
      <c r="C458" s="228"/>
      <c r="D458" s="228"/>
      <c r="E458" s="228"/>
      <c r="F458" s="228"/>
      <c r="G458" s="228"/>
      <c r="H458" s="488"/>
      <c r="I458" s="488"/>
      <c r="J458" s="488"/>
      <c r="K458" s="488"/>
      <c r="L458" s="489"/>
      <c r="M458" s="492"/>
      <c r="N458" s="492"/>
      <c r="O458" s="492"/>
      <c r="P458" s="228"/>
      <c r="Q458" s="228"/>
      <c r="R458" s="228"/>
      <c r="S458" s="228"/>
      <c r="T458" s="228"/>
      <c r="U458" s="228"/>
    </row>
    <row r="459" spans="2:21" ht="12.75" customHeight="1" x14ac:dyDescent="0.25">
      <c r="B459" s="228"/>
      <c r="C459" s="228"/>
      <c r="D459" s="228"/>
      <c r="E459" s="228"/>
      <c r="F459" s="228"/>
      <c r="G459" s="228"/>
      <c r="H459" s="488"/>
      <c r="I459" s="488"/>
      <c r="J459" s="488"/>
      <c r="K459" s="488"/>
      <c r="L459" s="489"/>
      <c r="M459" s="492"/>
      <c r="N459" s="492"/>
      <c r="O459" s="492"/>
      <c r="P459" s="228"/>
      <c r="Q459" s="228"/>
      <c r="R459" s="228"/>
      <c r="S459" s="228"/>
      <c r="T459" s="228"/>
      <c r="U459" s="228"/>
    </row>
    <row r="460" spans="2:21" ht="12.75" customHeight="1" x14ac:dyDescent="0.25">
      <c r="B460" s="228"/>
      <c r="C460" s="228"/>
      <c r="D460" s="228"/>
      <c r="E460" s="228"/>
      <c r="F460" s="228"/>
      <c r="G460" s="228"/>
      <c r="H460" s="488"/>
      <c r="I460" s="488"/>
      <c r="J460" s="488"/>
      <c r="K460" s="488"/>
      <c r="L460" s="489"/>
      <c r="M460" s="492"/>
      <c r="N460" s="492"/>
      <c r="O460" s="492"/>
      <c r="P460" s="228"/>
      <c r="Q460" s="228"/>
      <c r="R460" s="228"/>
      <c r="S460" s="228"/>
      <c r="T460" s="228"/>
      <c r="U460" s="228"/>
    </row>
    <row r="461" spans="2:21" ht="12.75" customHeight="1" x14ac:dyDescent="0.25">
      <c r="B461" s="228"/>
      <c r="C461" s="228"/>
      <c r="D461" s="228"/>
      <c r="E461" s="228"/>
      <c r="F461" s="228"/>
      <c r="G461" s="228"/>
      <c r="H461" s="488"/>
      <c r="I461" s="488"/>
      <c r="J461" s="488"/>
      <c r="K461" s="488"/>
      <c r="L461" s="489"/>
      <c r="M461" s="492"/>
      <c r="N461" s="492"/>
      <c r="O461" s="492"/>
      <c r="P461" s="228"/>
      <c r="Q461" s="228"/>
      <c r="R461" s="228"/>
      <c r="S461" s="228"/>
      <c r="T461" s="228"/>
      <c r="U461" s="228"/>
    </row>
    <row r="462" spans="2:21" ht="12.75" customHeight="1" x14ac:dyDescent="0.25">
      <c r="B462" s="228"/>
      <c r="C462" s="228"/>
      <c r="D462" s="228"/>
      <c r="E462" s="228"/>
      <c r="F462" s="228"/>
      <c r="G462" s="228"/>
      <c r="H462" s="488"/>
      <c r="I462" s="488"/>
      <c r="J462" s="488"/>
      <c r="K462" s="488"/>
      <c r="L462" s="489"/>
      <c r="M462" s="492"/>
      <c r="N462" s="492"/>
      <c r="O462" s="492"/>
      <c r="P462" s="228"/>
      <c r="Q462" s="228"/>
      <c r="R462" s="228"/>
      <c r="S462" s="228"/>
      <c r="T462" s="228"/>
      <c r="U462" s="228"/>
    </row>
    <row r="463" spans="2:21" ht="12.75" customHeight="1" x14ac:dyDescent="0.25">
      <c r="B463" s="228"/>
      <c r="C463" s="228"/>
      <c r="D463" s="228"/>
      <c r="E463" s="228"/>
      <c r="F463" s="228"/>
      <c r="G463" s="228"/>
      <c r="H463" s="488"/>
      <c r="I463" s="488"/>
      <c r="J463" s="488"/>
      <c r="K463" s="488"/>
      <c r="L463" s="489"/>
      <c r="M463" s="492"/>
      <c r="N463" s="492"/>
      <c r="O463" s="492"/>
      <c r="P463" s="228"/>
      <c r="Q463" s="228"/>
      <c r="R463" s="228"/>
      <c r="S463" s="228"/>
      <c r="T463" s="228"/>
      <c r="U463" s="228"/>
    </row>
    <row r="464" spans="2:21" ht="12.75" customHeight="1" x14ac:dyDescent="0.25">
      <c r="B464" s="228"/>
      <c r="C464" s="228"/>
      <c r="D464" s="228"/>
      <c r="E464" s="228"/>
      <c r="F464" s="228"/>
      <c r="G464" s="228"/>
      <c r="H464" s="488"/>
      <c r="I464" s="488"/>
      <c r="J464" s="488"/>
      <c r="K464" s="488"/>
      <c r="L464" s="489"/>
      <c r="M464" s="492"/>
      <c r="N464" s="492"/>
      <c r="O464" s="492"/>
      <c r="P464" s="228"/>
      <c r="Q464" s="228"/>
      <c r="R464" s="228"/>
      <c r="S464" s="228"/>
      <c r="T464" s="228"/>
      <c r="U464" s="228"/>
    </row>
    <row r="465" spans="2:21" ht="12.75" customHeight="1" x14ac:dyDescent="0.25">
      <c r="B465" s="228"/>
      <c r="C465" s="228"/>
      <c r="D465" s="228"/>
      <c r="E465" s="228"/>
      <c r="F465" s="228"/>
      <c r="G465" s="228"/>
      <c r="H465" s="488"/>
      <c r="I465" s="488"/>
      <c r="J465" s="488"/>
      <c r="K465" s="488"/>
      <c r="L465" s="489"/>
      <c r="M465" s="492"/>
      <c r="N465" s="492"/>
      <c r="O465" s="492"/>
      <c r="P465" s="228"/>
      <c r="Q465" s="228"/>
      <c r="R465" s="228"/>
      <c r="S465" s="228"/>
      <c r="T465" s="228"/>
      <c r="U465" s="228"/>
    </row>
    <row r="466" spans="2:21" ht="12.75" customHeight="1" x14ac:dyDescent="0.25">
      <c r="B466" s="228"/>
      <c r="C466" s="228"/>
      <c r="D466" s="228"/>
      <c r="E466" s="228"/>
      <c r="F466" s="228"/>
      <c r="G466" s="228"/>
      <c r="H466" s="488"/>
      <c r="I466" s="488"/>
      <c r="J466" s="488"/>
      <c r="K466" s="488"/>
      <c r="L466" s="489"/>
      <c r="M466" s="492"/>
      <c r="N466" s="492"/>
      <c r="O466" s="492"/>
      <c r="P466" s="228"/>
      <c r="Q466" s="228"/>
      <c r="R466" s="228"/>
      <c r="S466" s="228"/>
      <c r="T466" s="228"/>
      <c r="U466" s="228"/>
    </row>
    <row r="467" spans="2:21" ht="12.75" customHeight="1" x14ac:dyDescent="0.25">
      <c r="B467" s="228"/>
      <c r="C467" s="228"/>
      <c r="D467" s="228"/>
      <c r="E467" s="228"/>
      <c r="F467" s="228"/>
      <c r="G467" s="228"/>
      <c r="H467" s="488"/>
      <c r="I467" s="488"/>
      <c r="J467" s="488"/>
      <c r="K467" s="488"/>
      <c r="L467" s="489"/>
      <c r="M467" s="492"/>
      <c r="N467" s="492"/>
      <c r="O467" s="492"/>
      <c r="P467" s="228"/>
      <c r="Q467" s="228"/>
      <c r="R467" s="228"/>
      <c r="S467" s="228"/>
      <c r="T467" s="228"/>
      <c r="U467" s="228"/>
    </row>
    <row r="468" spans="2:21" ht="12.75" customHeight="1" x14ac:dyDescent="0.25">
      <c r="B468" s="228"/>
      <c r="C468" s="228"/>
      <c r="D468" s="228"/>
      <c r="E468" s="228"/>
      <c r="F468" s="228"/>
      <c r="G468" s="228"/>
      <c r="H468" s="488"/>
      <c r="I468" s="488"/>
      <c r="J468" s="488"/>
      <c r="K468" s="488"/>
      <c r="L468" s="489"/>
      <c r="M468" s="492"/>
      <c r="N468" s="492"/>
      <c r="O468" s="492"/>
      <c r="P468" s="228"/>
      <c r="Q468" s="228"/>
      <c r="R468" s="228"/>
      <c r="S468" s="228"/>
      <c r="T468" s="228"/>
      <c r="U468" s="228"/>
    </row>
    <row r="469" spans="2:21" ht="12.75" customHeight="1" x14ac:dyDescent="0.25">
      <c r="B469" s="228"/>
      <c r="C469" s="228"/>
      <c r="D469" s="228"/>
      <c r="E469" s="228"/>
      <c r="F469" s="228"/>
      <c r="G469" s="228"/>
      <c r="H469" s="488"/>
      <c r="I469" s="488"/>
      <c r="J469" s="488"/>
      <c r="K469" s="488"/>
      <c r="L469" s="489"/>
      <c r="M469" s="492"/>
      <c r="N469" s="492"/>
      <c r="O469" s="492"/>
      <c r="P469" s="228"/>
      <c r="Q469" s="228"/>
      <c r="R469" s="228"/>
      <c r="S469" s="228"/>
      <c r="T469" s="228"/>
      <c r="U469" s="228"/>
    </row>
    <row r="470" spans="2:21" ht="12.75" customHeight="1" x14ac:dyDescent="0.25">
      <c r="B470" s="228"/>
      <c r="C470" s="228"/>
      <c r="D470" s="228"/>
      <c r="E470" s="228"/>
      <c r="F470" s="228"/>
      <c r="G470" s="228"/>
      <c r="H470" s="488"/>
      <c r="I470" s="488"/>
      <c r="J470" s="488"/>
      <c r="K470" s="488"/>
      <c r="L470" s="489"/>
      <c r="M470" s="492"/>
      <c r="N470" s="492"/>
      <c r="O470" s="492"/>
      <c r="P470" s="228"/>
      <c r="Q470" s="228"/>
      <c r="R470" s="228"/>
      <c r="S470" s="228"/>
      <c r="T470" s="228"/>
      <c r="U470" s="228"/>
    </row>
    <row r="471" spans="2:21" ht="12.75" customHeight="1" x14ac:dyDescent="0.25">
      <c r="B471" s="228"/>
      <c r="C471" s="228"/>
      <c r="D471" s="228"/>
      <c r="E471" s="228"/>
      <c r="F471" s="228"/>
      <c r="G471" s="228"/>
      <c r="H471" s="488"/>
      <c r="I471" s="488"/>
      <c r="J471" s="488"/>
      <c r="K471" s="488"/>
      <c r="L471" s="489"/>
      <c r="M471" s="492"/>
      <c r="N471" s="492"/>
      <c r="O471" s="492"/>
      <c r="P471" s="228"/>
      <c r="Q471" s="228"/>
      <c r="R471" s="228"/>
      <c r="S471" s="228"/>
      <c r="T471" s="228"/>
      <c r="U471" s="228"/>
    </row>
    <row r="472" spans="2:21" ht="12.75" customHeight="1" x14ac:dyDescent="0.25">
      <c r="B472" s="228"/>
      <c r="C472" s="228"/>
      <c r="D472" s="228"/>
      <c r="E472" s="228"/>
      <c r="F472" s="228"/>
      <c r="G472" s="228"/>
      <c r="H472" s="488"/>
      <c r="I472" s="488"/>
      <c r="J472" s="488"/>
      <c r="K472" s="488"/>
      <c r="L472" s="489"/>
      <c r="M472" s="492"/>
      <c r="N472" s="492"/>
      <c r="O472" s="492"/>
      <c r="P472" s="228"/>
      <c r="Q472" s="228"/>
      <c r="R472" s="228"/>
      <c r="S472" s="228"/>
      <c r="T472" s="228"/>
      <c r="U472" s="228"/>
    </row>
    <row r="473" spans="2:21" ht="12.75" customHeight="1" x14ac:dyDescent="0.25">
      <c r="B473" s="228"/>
      <c r="C473" s="228"/>
      <c r="D473" s="228"/>
      <c r="E473" s="228"/>
      <c r="F473" s="228"/>
      <c r="G473" s="228"/>
      <c r="H473" s="488"/>
      <c r="I473" s="488"/>
      <c r="J473" s="488"/>
      <c r="K473" s="488"/>
      <c r="L473" s="489"/>
      <c r="M473" s="492"/>
      <c r="N473" s="492"/>
      <c r="O473" s="492"/>
      <c r="P473" s="228"/>
      <c r="Q473" s="228"/>
      <c r="R473" s="228"/>
      <c r="S473" s="228"/>
      <c r="T473" s="228"/>
      <c r="U473" s="228"/>
    </row>
    <row r="474" spans="2:21" ht="12.75" customHeight="1" x14ac:dyDescent="0.25">
      <c r="B474" s="228"/>
      <c r="C474" s="228"/>
      <c r="D474" s="228"/>
      <c r="E474" s="228"/>
      <c r="F474" s="228"/>
      <c r="G474" s="228"/>
      <c r="H474" s="488"/>
      <c r="I474" s="488"/>
      <c r="J474" s="488"/>
      <c r="K474" s="488"/>
      <c r="L474" s="489"/>
      <c r="M474" s="492"/>
      <c r="N474" s="492"/>
      <c r="O474" s="492"/>
      <c r="P474" s="228"/>
      <c r="Q474" s="228"/>
      <c r="R474" s="228"/>
      <c r="S474" s="228"/>
      <c r="T474" s="228"/>
      <c r="U474" s="228"/>
    </row>
    <row r="475" spans="2:21" ht="12.75" customHeight="1" x14ac:dyDescent="0.25">
      <c r="B475" s="228"/>
      <c r="C475" s="228"/>
      <c r="D475" s="228"/>
      <c r="E475" s="228"/>
      <c r="F475" s="228"/>
      <c r="G475" s="228"/>
      <c r="H475" s="488"/>
      <c r="I475" s="488"/>
      <c r="J475" s="488"/>
      <c r="K475" s="488"/>
      <c r="L475" s="489"/>
      <c r="M475" s="492"/>
      <c r="N475" s="492"/>
      <c r="O475" s="492"/>
      <c r="P475" s="228"/>
      <c r="Q475" s="228"/>
      <c r="R475" s="228"/>
      <c r="S475" s="228"/>
      <c r="T475" s="228"/>
      <c r="U475" s="228"/>
    </row>
    <row r="476" spans="2:21" ht="12.75" customHeight="1" x14ac:dyDescent="0.25">
      <c r="B476" s="228"/>
      <c r="C476" s="228"/>
      <c r="D476" s="228"/>
      <c r="E476" s="228"/>
      <c r="F476" s="228"/>
      <c r="G476" s="228"/>
      <c r="H476" s="488"/>
      <c r="I476" s="488"/>
      <c r="J476" s="488"/>
      <c r="K476" s="488"/>
      <c r="L476" s="489"/>
      <c r="M476" s="492"/>
      <c r="N476" s="492"/>
      <c r="O476" s="492"/>
      <c r="P476" s="228"/>
      <c r="Q476" s="228"/>
      <c r="R476" s="228"/>
      <c r="S476" s="228"/>
      <c r="T476" s="228"/>
      <c r="U476" s="228"/>
    </row>
    <row r="477" spans="2:21" ht="12.75" customHeight="1" x14ac:dyDescent="0.25">
      <c r="B477" s="228"/>
      <c r="C477" s="228"/>
      <c r="D477" s="228"/>
      <c r="E477" s="228"/>
      <c r="F477" s="228"/>
      <c r="G477" s="228"/>
      <c r="H477" s="488"/>
      <c r="I477" s="488"/>
      <c r="J477" s="488"/>
      <c r="K477" s="488"/>
      <c r="L477" s="489"/>
      <c r="M477" s="492"/>
      <c r="N477" s="492"/>
      <c r="O477" s="492"/>
      <c r="P477" s="228"/>
      <c r="Q477" s="228"/>
      <c r="R477" s="228"/>
      <c r="S477" s="228"/>
      <c r="T477" s="228"/>
      <c r="U477" s="228"/>
    </row>
    <row r="478" spans="2:21" ht="12.75" customHeight="1" x14ac:dyDescent="0.25">
      <c r="B478" s="228"/>
      <c r="C478" s="228"/>
      <c r="D478" s="228"/>
      <c r="E478" s="228"/>
      <c r="F478" s="228"/>
      <c r="G478" s="228"/>
      <c r="H478" s="488"/>
      <c r="I478" s="488"/>
      <c r="J478" s="488"/>
      <c r="K478" s="488"/>
      <c r="L478" s="489"/>
      <c r="M478" s="492"/>
      <c r="N478" s="492"/>
      <c r="O478" s="492"/>
      <c r="P478" s="228"/>
      <c r="Q478" s="228"/>
      <c r="R478" s="228"/>
      <c r="S478" s="228"/>
      <c r="T478" s="228"/>
      <c r="U478" s="228"/>
    </row>
    <row r="479" spans="2:21" ht="12.75" customHeight="1" x14ac:dyDescent="0.25">
      <c r="B479" s="228"/>
      <c r="C479" s="228"/>
      <c r="D479" s="228"/>
      <c r="E479" s="228"/>
      <c r="F479" s="228"/>
      <c r="G479" s="228"/>
      <c r="H479" s="488"/>
      <c r="I479" s="488"/>
      <c r="J479" s="488"/>
      <c r="K479" s="488"/>
      <c r="L479" s="489"/>
      <c r="M479" s="492"/>
      <c r="N479" s="492"/>
      <c r="O479" s="492"/>
      <c r="P479" s="228"/>
      <c r="Q479" s="228"/>
      <c r="R479" s="228"/>
      <c r="S479" s="228"/>
      <c r="T479" s="228"/>
      <c r="U479" s="228"/>
    </row>
    <row r="480" spans="2:21" ht="12.75" customHeight="1" x14ac:dyDescent="0.25">
      <c r="B480" s="228"/>
      <c r="C480" s="228"/>
      <c r="D480" s="228"/>
      <c r="E480" s="228"/>
      <c r="F480" s="228"/>
      <c r="G480" s="228"/>
      <c r="H480" s="488"/>
      <c r="I480" s="488"/>
      <c r="J480" s="488"/>
      <c r="K480" s="488"/>
      <c r="L480" s="489"/>
      <c r="M480" s="492"/>
      <c r="N480" s="492"/>
      <c r="O480" s="492"/>
      <c r="P480" s="228"/>
      <c r="Q480" s="228"/>
      <c r="R480" s="228"/>
      <c r="S480" s="228"/>
      <c r="T480" s="228"/>
      <c r="U480" s="228"/>
    </row>
    <row r="481" spans="2:21" ht="12.75" customHeight="1" x14ac:dyDescent="0.25">
      <c r="B481" s="228"/>
      <c r="C481" s="228"/>
      <c r="D481" s="228"/>
      <c r="E481" s="228"/>
      <c r="F481" s="228"/>
      <c r="G481" s="228"/>
      <c r="H481" s="488"/>
      <c r="I481" s="488"/>
      <c r="J481" s="488"/>
      <c r="K481" s="488"/>
      <c r="L481" s="489"/>
      <c r="M481" s="492"/>
      <c r="N481" s="492"/>
      <c r="O481" s="492"/>
      <c r="P481" s="228"/>
      <c r="Q481" s="228"/>
      <c r="R481" s="228"/>
      <c r="S481" s="228"/>
      <c r="T481" s="228"/>
      <c r="U481" s="228"/>
    </row>
    <row r="482" spans="2:21" ht="12.75" customHeight="1" x14ac:dyDescent="0.25">
      <c r="B482" s="228"/>
      <c r="C482" s="228"/>
      <c r="D482" s="228"/>
      <c r="E482" s="228"/>
      <c r="F482" s="228"/>
      <c r="G482" s="228"/>
      <c r="H482" s="488"/>
      <c r="I482" s="488"/>
      <c r="J482" s="488"/>
      <c r="K482" s="488"/>
      <c r="L482" s="489"/>
      <c r="M482" s="492"/>
      <c r="N482" s="492"/>
      <c r="O482" s="492"/>
      <c r="P482" s="228"/>
      <c r="Q482" s="228"/>
      <c r="R482" s="228"/>
      <c r="S482" s="228"/>
      <c r="T482" s="228"/>
      <c r="U482" s="228"/>
    </row>
    <row r="483" spans="2:21" ht="12.75" customHeight="1" x14ac:dyDescent="0.25">
      <c r="B483" s="228"/>
      <c r="C483" s="228"/>
      <c r="D483" s="228"/>
      <c r="E483" s="228"/>
      <c r="F483" s="228"/>
      <c r="G483" s="228"/>
      <c r="H483" s="488"/>
      <c r="I483" s="488"/>
      <c r="J483" s="488"/>
      <c r="K483" s="488"/>
      <c r="L483" s="489"/>
      <c r="M483" s="492"/>
      <c r="N483" s="492"/>
      <c r="O483" s="492"/>
      <c r="P483" s="228"/>
      <c r="Q483" s="228"/>
      <c r="R483" s="228"/>
      <c r="S483" s="228"/>
      <c r="T483" s="228"/>
      <c r="U483" s="228"/>
    </row>
    <row r="484" spans="2:21" ht="12.75" customHeight="1" x14ac:dyDescent="0.25">
      <c r="B484" s="228"/>
      <c r="C484" s="228"/>
      <c r="D484" s="228"/>
      <c r="E484" s="228"/>
      <c r="F484" s="228"/>
      <c r="G484" s="228"/>
      <c r="H484" s="488"/>
      <c r="I484" s="488"/>
      <c r="J484" s="488"/>
      <c r="K484" s="488"/>
      <c r="L484" s="489"/>
      <c r="M484" s="492"/>
      <c r="N484" s="492"/>
      <c r="O484" s="492"/>
      <c r="P484" s="228"/>
      <c r="Q484" s="228"/>
      <c r="R484" s="228"/>
      <c r="S484" s="228"/>
      <c r="T484" s="228"/>
      <c r="U484" s="228"/>
    </row>
    <row r="485" spans="2:21" ht="12.75" customHeight="1" x14ac:dyDescent="0.25">
      <c r="B485" s="228"/>
      <c r="C485" s="228"/>
      <c r="D485" s="228"/>
      <c r="E485" s="228"/>
      <c r="F485" s="228"/>
      <c r="G485" s="228"/>
      <c r="H485" s="488"/>
      <c r="I485" s="488"/>
      <c r="J485" s="488"/>
      <c r="K485" s="488"/>
      <c r="L485" s="489"/>
      <c r="M485" s="492"/>
      <c r="N485" s="492"/>
      <c r="O485" s="492"/>
      <c r="P485" s="228"/>
      <c r="Q485" s="228"/>
      <c r="R485" s="228"/>
      <c r="S485" s="228"/>
      <c r="T485" s="228"/>
      <c r="U485" s="228"/>
    </row>
    <row r="486" spans="2:21" ht="12.75" customHeight="1" x14ac:dyDescent="0.25">
      <c r="B486" s="228"/>
      <c r="C486" s="228"/>
      <c r="D486" s="228"/>
      <c r="E486" s="228"/>
      <c r="F486" s="228"/>
      <c r="G486" s="228"/>
      <c r="H486" s="488"/>
      <c r="I486" s="488"/>
      <c r="J486" s="488"/>
      <c r="K486" s="488"/>
      <c r="L486" s="489"/>
      <c r="M486" s="492"/>
      <c r="N486" s="492"/>
      <c r="O486" s="492"/>
      <c r="P486" s="228"/>
      <c r="Q486" s="228"/>
      <c r="R486" s="228"/>
      <c r="S486" s="228"/>
      <c r="T486" s="228"/>
      <c r="U486" s="228"/>
    </row>
    <row r="487" spans="2:21" ht="12.75" customHeight="1" x14ac:dyDescent="0.25">
      <c r="B487" s="228"/>
      <c r="C487" s="228"/>
      <c r="D487" s="228"/>
      <c r="E487" s="228"/>
      <c r="F487" s="228"/>
      <c r="G487" s="228"/>
      <c r="H487" s="488"/>
      <c r="I487" s="488"/>
      <c r="J487" s="488"/>
      <c r="K487" s="488"/>
      <c r="L487" s="489"/>
      <c r="M487" s="492"/>
      <c r="N487" s="492"/>
      <c r="O487" s="492"/>
      <c r="P487" s="228"/>
      <c r="Q487" s="228"/>
      <c r="R487" s="228"/>
      <c r="S487" s="228"/>
      <c r="T487" s="228"/>
      <c r="U487" s="228"/>
    </row>
    <row r="488" spans="2:21" ht="12.75" customHeight="1" x14ac:dyDescent="0.25">
      <c r="B488" s="228"/>
      <c r="C488" s="228"/>
      <c r="D488" s="228"/>
      <c r="E488" s="228"/>
      <c r="F488" s="228"/>
      <c r="G488" s="228"/>
      <c r="H488" s="488"/>
      <c r="I488" s="488"/>
      <c r="J488" s="488"/>
      <c r="K488" s="488"/>
      <c r="L488" s="489"/>
      <c r="M488" s="492"/>
      <c r="N488" s="492"/>
      <c r="O488" s="492"/>
      <c r="P488" s="228"/>
      <c r="Q488" s="228"/>
      <c r="R488" s="228"/>
      <c r="S488" s="228"/>
      <c r="T488" s="228"/>
      <c r="U488" s="228"/>
    </row>
    <row r="489" spans="2:21" ht="12.75" customHeight="1" x14ac:dyDescent="0.25">
      <c r="B489" s="228"/>
      <c r="C489" s="228"/>
      <c r="D489" s="228"/>
      <c r="E489" s="228"/>
      <c r="F489" s="228"/>
      <c r="G489" s="228"/>
      <c r="H489" s="488"/>
      <c r="I489" s="488"/>
      <c r="J489" s="488"/>
      <c r="K489" s="488"/>
      <c r="L489" s="489"/>
      <c r="M489" s="492"/>
      <c r="N489" s="492"/>
      <c r="O489" s="492"/>
      <c r="P489" s="228"/>
      <c r="Q489" s="228"/>
      <c r="R489" s="228"/>
      <c r="S489" s="228"/>
      <c r="T489" s="228"/>
      <c r="U489" s="228"/>
    </row>
    <row r="490" spans="2:21" ht="12.75" customHeight="1" x14ac:dyDescent="0.25">
      <c r="B490" s="228"/>
      <c r="C490" s="228"/>
      <c r="D490" s="228"/>
      <c r="E490" s="228"/>
      <c r="F490" s="228"/>
      <c r="G490" s="228"/>
      <c r="H490" s="488"/>
      <c r="I490" s="488"/>
      <c r="J490" s="488"/>
      <c r="K490" s="488"/>
      <c r="L490" s="489"/>
      <c r="M490" s="492"/>
      <c r="N490" s="492"/>
      <c r="O490" s="492"/>
      <c r="P490" s="228"/>
      <c r="Q490" s="228"/>
      <c r="R490" s="228"/>
      <c r="S490" s="228"/>
      <c r="T490" s="228"/>
      <c r="U490" s="228"/>
    </row>
    <row r="491" spans="2:21" ht="12.75" customHeight="1" x14ac:dyDescent="0.25">
      <c r="B491" s="228"/>
      <c r="C491" s="228"/>
      <c r="D491" s="228"/>
      <c r="E491" s="228"/>
      <c r="F491" s="228"/>
      <c r="G491" s="228"/>
      <c r="H491" s="488"/>
      <c r="I491" s="488"/>
      <c r="J491" s="488"/>
      <c r="K491" s="488"/>
      <c r="L491" s="489"/>
      <c r="M491" s="492"/>
      <c r="N491" s="492"/>
      <c r="O491" s="492"/>
      <c r="P491" s="228"/>
      <c r="Q491" s="228"/>
      <c r="R491" s="228"/>
      <c r="S491" s="228"/>
      <c r="T491" s="228"/>
      <c r="U491" s="228"/>
    </row>
    <row r="492" spans="2:21" ht="12.75" customHeight="1" x14ac:dyDescent="0.25">
      <c r="B492" s="228"/>
      <c r="C492" s="228"/>
      <c r="D492" s="228"/>
      <c r="E492" s="228"/>
      <c r="F492" s="228"/>
      <c r="G492" s="228"/>
      <c r="H492" s="488"/>
      <c r="I492" s="488"/>
      <c r="J492" s="488"/>
      <c r="K492" s="488"/>
      <c r="L492" s="489"/>
      <c r="M492" s="492"/>
      <c r="N492" s="492"/>
      <c r="O492" s="492"/>
      <c r="P492" s="228"/>
      <c r="Q492" s="228"/>
      <c r="R492" s="228"/>
      <c r="S492" s="228"/>
      <c r="T492" s="228"/>
      <c r="U492" s="228"/>
    </row>
    <row r="493" spans="2:21" ht="12.75" customHeight="1" x14ac:dyDescent="0.25">
      <c r="B493" s="228"/>
      <c r="C493" s="228"/>
      <c r="D493" s="228"/>
      <c r="E493" s="228"/>
      <c r="F493" s="228"/>
      <c r="G493" s="228"/>
      <c r="H493" s="488"/>
      <c r="I493" s="488"/>
      <c r="J493" s="488"/>
      <c r="K493" s="488"/>
      <c r="L493" s="489"/>
      <c r="M493" s="492"/>
      <c r="N493" s="492"/>
      <c r="O493" s="492"/>
      <c r="P493" s="228"/>
      <c r="Q493" s="228"/>
      <c r="R493" s="228"/>
      <c r="S493" s="228"/>
      <c r="T493" s="228"/>
      <c r="U493" s="228"/>
    </row>
    <row r="494" spans="2:21" ht="12.75" customHeight="1" x14ac:dyDescent="0.25">
      <c r="B494" s="228"/>
      <c r="C494" s="228"/>
      <c r="D494" s="228"/>
      <c r="E494" s="228"/>
      <c r="F494" s="228"/>
      <c r="G494" s="228"/>
      <c r="H494" s="488"/>
      <c r="I494" s="488"/>
      <c r="J494" s="488"/>
      <c r="K494" s="488"/>
      <c r="L494" s="489"/>
      <c r="M494" s="492"/>
      <c r="N494" s="492"/>
      <c r="O494" s="492"/>
      <c r="P494" s="228"/>
      <c r="Q494" s="228"/>
      <c r="R494" s="228"/>
      <c r="S494" s="228"/>
      <c r="T494" s="228"/>
      <c r="U494" s="228"/>
    </row>
    <row r="495" spans="2:21" ht="12.75" customHeight="1" x14ac:dyDescent="0.25">
      <c r="B495" s="228"/>
      <c r="C495" s="228"/>
      <c r="D495" s="228"/>
      <c r="E495" s="228"/>
      <c r="F495" s="228"/>
      <c r="G495" s="228"/>
      <c r="H495" s="488"/>
      <c r="I495" s="488"/>
      <c r="J495" s="488"/>
      <c r="K495" s="488"/>
      <c r="L495" s="489"/>
      <c r="M495" s="492"/>
      <c r="N495" s="492"/>
      <c r="O495" s="492"/>
      <c r="P495" s="228"/>
      <c r="Q495" s="228"/>
      <c r="R495" s="228"/>
      <c r="S495" s="228"/>
      <c r="T495" s="228"/>
      <c r="U495" s="228"/>
    </row>
    <row r="496" spans="2:21" ht="12.75" customHeight="1" x14ac:dyDescent="0.25">
      <c r="B496" s="228"/>
      <c r="C496" s="228"/>
      <c r="D496" s="228"/>
      <c r="E496" s="228"/>
      <c r="F496" s="228"/>
      <c r="G496" s="228"/>
      <c r="H496" s="488"/>
      <c r="I496" s="488"/>
      <c r="J496" s="488"/>
      <c r="K496" s="488"/>
      <c r="L496" s="489"/>
      <c r="M496" s="492"/>
      <c r="N496" s="492"/>
      <c r="O496" s="492"/>
      <c r="P496" s="228"/>
      <c r="Q496" s="228"/>
      <c r="R496" s="228"/>
      <c r="S496" s="228"/>
      <c r="T496" s="228"/>
      <c r="U496" s="228"/>
    </row>
    <row r="497" spans="2:21" ht="12.75" customHeight="1" x14ac:dyDescent="0.25">
      <c r="B497" s="228"/>
      <c r="C497" s="228"/>
      <c r="D497" s="228"/>
      <c r="E497" s="228"/>
      <c r="F497" s="228"/>
      <c r="G497" s="228"/>
      <c r="H497" s="488"/>
      <c r="I497" s="488"/>
      <c r="J497" s="488"/>
      <c r="K497" s="488"/>
      <c r="L497" s="489"/>
      <c r="M497" s="492"/>
      <c r="N497" s="492"/>
      <c r="O497" s="492"/>
      <c r="P497" s="228"/>
      <c r="Q497" s="228"/>
      <c r="R497" s="228"/>
      <c r="S497" s="228"/>
      <c r="T497" s="228"/>
      <c r="U497" s="228"/>
    </row>
    <row r="498" spans="2:21" ht="12.75" customHeight="1" x14ac:dyDescent="0.25">
      <c r="B498" s="228"/>
      <c r="C498" s="228"/>
      <c r="D498" s="228"/>
      <c r="E498" s="228"/>
      <c r="F498" s="228"/>
      <c r="G498" s="228"/>
      <c r="H498" s="488"/>
      <c r="I498" s="488"/>
      <c r="J498" s="488"/>
      <c r="K498" s="488"/>
      <c r="L498" s="489"/>
      <c r="M498" s="492"/>
      <c r="N498" s="492"/>
      <c r="O498" s="492"/>
      <c r="P498" s="228"/>
      <c r="Q498" s="228"/>
      <c r="R498" s="228"/>
      <c r="S498" s="228"/>
      <c r="T498" s="228"/>
      <c r="U498" s="228"/>
    </row>
    <row r="499" spans="2:21" ht="12.75" customHeight="1" x14ac:dyDescent="0.25">
      <c r="B499" s="228"/>
      <c r="C499" s="228"/>
      <c r="D499" s="228"/>
      <c r="E499" s="228"/>
      <c r="F499" s="228"/>
      <c r="G499" s="228"/>
      <c r="H499" s="488"/>
      <c r="I499" s="488"/>
      <c r="J499" s="488"/>
      <c r="K499" s="488"/>
      <c r="L499" s="489"/>
      <c r="M499" s="492"/>
      <c r="N499" s="492"/>
      <c r="O499" s="492"/>
      <c r="P499" s="228"/>
      <c r="Q499" s="228"/>
      <c r="R499" s="228"/>
      <c r="S499" s="228"/>
      <c r="T499" s="228"/>
      <c r="U499" s="228"/>
    </row>
    <row r="500" spans="2:21" ht="12.75" customHeight="1" x14ac:dyDescent="0.25">
      <c r="B500" s="228"/>
      <c r="C500" s="228"/>
      <c r="D500" s="228"/>
      <c r="E500" s="228"/>
      <c r="F500" s="228"/>
      <c r="G500" s="228"/>
      <c r="H500" s="488"/>
      <c r="I500" s="488"/>
      <c r="J500" s="488"/>
      <c r="K500" s="488"/>
      <c r="L500" s="489"/>
      <c r="M500" s="492"/>
      <c r="N500" s="492"/>
      <c r="O500" s="492"/>
      <c r="P500" s="228"/>
      <c r="Q500" s="228"/>
      <c r="R500" s="228"/>
      <c r="S500" s="228"/>
      <c r="T500" s="228"/>
      <c r="U500" s="228"/>
    </row>
    <row r="501" spans="2:21" ht="12.75" customHeight="1" x14ac:dyDescent="0.25">
      <c r="B501" s="228"/>
      <c r="C501" s="228"/>
      <c r="D501" s="228"/>
      <c r="E501" s="228"/>
      <c r="F501" s="228"/>
      <c r="G501" s="228"/>
      <c r="H501" s="488"/>
      <c r="I501" s="488"/>
      <c r="J501" s="488"/>
      <c r="K501" s="488"/>
      <c r="L501" s="489"/>
      <c r="M501" s="492"/>
      <c r="N501" s="492"/>
      <c r="O501" s="492"/>
      <c r="P501" s="228"/>
      <c r="Q501" s="228"/>
      <c r="R501" s="228"/>
      <c r="S501" s="228"/>
      <c r="T501" s="228"/>
      <c r="U501" s="228"/>
    </row>
    <row r="502" spans="2:21" ht="12.75" customHeight="1" x14ac:dyDescent="0.25">
      <c r="B502" s="228"/>
      <c r="C502" s="228"/>
      <c r="D502" s="228"/>
      <c r="E502" s="228"/>
      <c r="F502" s="228"/>
      <c r="G502" s="228"/>
      <c r="H502" s="488"/>
      <c r="I502" s="488"/>
      <c r="J502" s="488"/>
      <c r="K502" s="488"/>
      <c r="L502" s="489"/>
      <c r="M502" s="492"/>
      <c r="N502" s="492"/>
      <c r="O502" s="492"/>
      <c r="P502" s="228"/>
      <c r="Q502" s="228"/>
      <c r="R502" s="228"/>
      <c r="S502" s="228"/>
      <c r="T502" s="228"/>
      <c r="U502" s="228"/>
    </row>
    <row r="503" spans="2:21" ht="12.75" customHeight="1" x14ac:dyDescent="0.25">
      <c r="B503" s="228"/>
      <c r="C503" s="228"/>
      <c r="D503" s="228"/>
      <c r="E503" s="228"/>
      <c r="F503" s="228"/>
      <c r="G503" s="228"/>
      <c r="H503" s="488"/>
      <c r="I503" s="488"/>
      <c r="J503" s="488"/>
      <c r="K503" s="488"/>
      <c r="L503" s="489"/>
      <c r="M503" s="492"/>
      <c r="N503" s="492"/>
      <c r="O503" s="492"/>
      <c r="P503" s="228"/>
      <c r="Q503" s="228"/>
      <c r="R503" s="228"/>
      <c r="S503" s="228"/>
      <c r="T503" s="228"/>
      <c r="U503" s="228"/>
    </row>
    <row r="504" spans="2:21" ht="12.75" customHeight="1" x14ac:dyDescent="0.25">
      <c r="B504" s="228"/>
      <c r="C504" s="228"/>
      <c r="D504" s="228"/>
      <c r="E504" s="228"/>
      <c r="F504" s="228"/>
      <c r="G504" s="228"/>
      <c r="H504" s="488"/>
      <c r="I504" s="488"/>
      <c r="J504" s="488"/>
      <c r="K504" s="488"/>
      <c r="L504" s="489"/>
      <c r="M504" s="492"/>
      <c r="N504" s="492"/>
      <c r="O504" s="492"/>
      <c r="P504" s="228"/>
      <c r="Q504" s="228"/>
      <c r="R504" s="228"/>
      <c r="S504" s="228"/>
      <c r="T504" s="228"/>
      <c r="U504" s="228"/>
    </row>
    <row r="505" spans="2:21" ht="12.75" customHeight="1" x14ac:dyDescent="0.25">
      <c r="B505" s="228"/>
      <c r="C505" s="228"/>
      <c r="D505" s="228"/>
      <c r="E505" s="228"/>
      <c r="F505" s="228"/>
      <c r="G505" s="228"/>
      <c r="H505" s="488"/>
      <c r="I505" s="488"/>
      <c r="J505" s="488"/>
      <c r="K505" s="488"/>
      <c r="L505" s="489"/>
      <c r="M505" s="492"/>
      <c r="N505" s="492"/>
      <c r="O505" s="492"/>
      <c r="P505" s="228"/>
      <c r="Q505" s="228"/>
      <c r="R505" s="228"/>
      <c r="S505" s="228"/>
      <c r="T505" s="228"/>
      <c r="U505" s="228"/>
    </row>
    <row r="506" spans="2:21" ht="12.75" customHeight="1" x14ac:dyDescent="0.25">
      <c r="B506" s="228"/>
      <c r="C506" s="228"/>
      <c r="D506" s="228"/>
      <c r="E506" s="228"/>
      <c r="F506" s="228"/>
      <c r="G506" s="228"/>
      <c r="H506" s="488"/>
      <c r="I506" s="488"/>
      <c r="J506" s="488"/>
      <c r="K506" s="488"/>
      <c r="L506" s="489"/>
      <c r="M506" s="492"/>
      <c r="N506" s="492"/>
      <c r="O506" s="492"/>
      <c r="P506" s="228"/>
      <c r="Q506" s="228"/>
      <c r="R506" s="228"/>
      <c r="S506" s="228"/>
      <c r="T506" s="228"/>
      <c r="U506" s="228"/>
    </row>
    <row r="507" spans="2:21" ht="12.75" customHeight="1" x14ac:dyDescent="0.25">
      <c r="B507" s="228"/>
      <c r="C507" s="228"/>
      <c r="D507" s="228"/>
      <c r="E507" s="228"/>
      <c r="F507" s="228"/>
      <c r="G507" s="228"/>
      <c r="H507" s="488"/>
      <c r="I507" s="488"/>
      <c r="J507" s="488"/>
      <c r="K507" s="488"/>
      <c r="L507" s="489"/>
      <c r="M507" s="492"/>
      <c r="N507" s="492"/>
      <c r="O507" s="492"/>
      <c r="P507" s="228"/>
      <c r="Q507" s="228"/>
      <c r="R507" s="228"/>
      <c r="S507" s="228"/>
      <c r="T507" s="228"/>
      <c r="U507" s="228"/>
    </row>
    <row r="508" spans="2:21" ht="12.75" customHeight="1" x14ac:dyDescent="0.25">
      <c r="B508" s="228"/>
      <c r="C508" s="228"/>
      <c r="D508" s="228"/>
      <c r="E508" s="228"/>
      <c r="F508" s="228"/>
      <c r="G508" s="228"/>
      <c r="H508" s="488"/>
      <c r="I508" s="488"/>
      <c r="J508" s="488"/>
      <c r="K508" s="488"/>
      <c r="L508" s="489"/>
      <c r="M508" s="492"/>
      <c r="N508" s="492"/>
      <c r="O508" s="492"/>
      <c r="P508" s="228"/>
      <c r="Q508" s="228"/>
      <c r="R508" s="228"/>
      <c r="S508" s="228"/>
      <c r="T508" s="228"/>
      <c r="U508" s="228"/>
    </row>
    <row r="509" spans="2:21" ht="12.75" customHeight="1" x14ac:dyDescent="0.25">
      <c r="B509" s="228"/>
      <c r="C509" s="228"/>
      <c r="D509" s="228"/>
      <c r="E509" s="228"/>
      <c r="F509" s="228"/>
      <c r="G509" s="228"/>
      <c r="H509" s="488"/>
      <c r="I509" s="488"/>
      <c r="J509" s="488"/>
      <c r="K509" s="488"/>
      <c r="L509" s="489"/>
      <c r="M509" s="492"/>
      <c r="N509" s="492"/>
      <c r="O509" s="492"/>
      <c r="P509" s="228"/>
      <c r="Q509" s="228"/>
      <c r="R509" s="228"/>
      <c r="S509" s="228"/>
      <c r="T509" s="228"/>
      <c r="U509" s="228"/>
    </row>
    <row r="510" spans="2:21" ht="12.75" customHeight="1" x14ac:dyDescent="0.25">
      <c r="B510" s="228"/>
      <c r="C510" s="228"/>
      <c r="D510" s="228"/>
      <c r="E510" s="228"/>
      <c r="F510" s="228"/>
      <c r="G510" s="228"/>
      <c r="H510" s="488"/>
      <c r="I510" s="488"/>
      <c r="J510" s="488"/>
      <c r="K510" s="488"/>
      <c r="L510" s="489"/>
      <c r="M510" s="492"/>
      <c r="N510" s="492"/>
      <c r="O510" s="492"/>
      <c r="P510" s="228"/>
      <c r="Q510" s="228"/>
      <c r="R510" s="228"/>
      <c r="S510" s="228"/>
      <c r="T510" s="228"/>
      <c r="U510" s="228"/>
    </row>
    <row r="511" spans="2:21" ht="12.75" customHeight="1" x14ac:dyDescent="0.25">
      <c r="B511" s="228"/>
      <c r="C511" s="228"/>
      <c r="D511" s="228"/>
      <c r="E511" s="228"/>
      <c r="F511" s="228"/>
      <c r="G511" s="228"/>
      <c r="H511" s="488"/>
      <c r="I511" s="488"/>
      <c r="J511" s="488"/>
      <c r="K511" s="488"/>
      <c r="L511" s="489"/>
      <c r="M511" s="492"/>
      <c r="N511" s="492"/>
      <c r="O511" s="492"/>
      <c r="P511" s="228"/>
      <c r="Q511" s="228"/>
      <c r="R511" s="228"/>
      <c r="S511" s="228"/>
      <c r="T511" s="228"/>
      <c r="U511" s="228"/>
    </row>
    <row r="512" spans="2:21" ht="12.75" customHeight="1" x14ac:dyDescent="0.25">
      <c r="B512" s="228"/>
      <c r="C512" s="228"/>
      <c r="D512" s="228"/>
      <c r="E512" s="228"/>
      <c r="F512" s="228"/>
      <c r="G512" s="228"/>
      <c r="H512" s="488"/>
      <c r="I512" s="488"/>
      <c r="J512" s="488"/>
      <c r="K512" s="488"/>
      <c r="L512" s="489"/>
      <c r="M512" s="492"/>
      <c r="N512" s="492"/>
      <c r="O512" s="492"/>
      <c r="P512" s="228"/>
      <c r="Q512" s="228"/>
      <c r="R512" s="228"/>
      <c r="S512" s="228"/>
      <c r="T512" s="228"/>
      <c r="U512" s="228"/>
    </row>
    <row r="513" spans="2:21" ht="12.75" customHeight="1" x14ac:dyDescent="0.25">
      <c r="B513" s="228"/>
      <c r="C513" s="228"/>
      <c r="D513" s="228"/>
      <c r="E513" s="228"/>
      <c r="F513" s="228"/>
      <c r="G513" s="228"/>
      <c r="H513" s="488"/>
      <c r="I513" s="488"/>
      <c r="J513" s="488"/>
      <c r="K513" s="488"/>
      <c r="L513" s="489"/>
      <c r="M513" s="492"/>
      <c r="N513" s="492"/>
      <c r="O513" s="492"/>
      <c r="P513" s="228"/>
      <c r="Q513" s="228"/>
      <c r="R513" s="228"/>
      <c r="S513" s="228"/>
      <c r="T513" s="228"/>
      <c r="U513" s="228"/>
    </row>
    <row r="514" spans="2:21" ht="12.75" customHeight="1" x14ac:dyDescent="0.25">
      <c r="B514" s="228"/>
      <c r="C514" s="228"/>
      <c r="D514" s="228"/>
      <c r="E514" s="228"/>
      <c r="F514" s="228"/>
      <c r="G514" s="228"/>
      <c r="H514" s="488"/>
      <c r="I514" s="488"/>
      <c r="J514" s="488"/>
      <c r="K514" s="488"/>
      <c r="L514" s="489"/>
      <c r="M514" s="492"/>
      <c r="N514" s="492"/>
      <c r="O514" s="492"/>
      <c r="P514" s="228"/>
      <c r="Q514" s="228"/>
      <c r="R514" s="228"/>
      <c r="S514" s="228"/>
      <c r="T514" s="228"/>
      <c r="U514" s="228"/>
    </row>
    <row r="515" spans="2:21" ht="12.75" customHeight="1" x14ac:dyDescent="0.25">
      <c r="B515" s="228"/>
      <c r="C515" s="228"/>
      <c r="D515" s="228"/>
      <c r="E515" s="228"/>
      <c r="F515" s="228"/>
      <c r="G515" s="228"/>
      <c r="H515" s="488"/>
      <c r="I515" s="488"/>
      <c r="J515" s="488"/>
      <c r="K515" s="488"/>
      <c r="L515" s="489"/>
      <c r="M515" s="492"/>
      <c r="N515" s="492"/>
      <c r="O515" s="492"/>
      <c r="P515" s="228"/>
      <c r="Q515" s="228"/>
      <c r="R515" s="228"/>
      <c r="S515" s="228"/>
      <c r="T515" s="228"/>
      <c r="U515" s="228"/>
    </row>
    <row r="516" spans="2:21" ht="12.75" customHeight="1" x14ac:dyDescent="0.25">
      <c r="B516" s="228"/>
      <c r="C516" s="228"/>
      <c r="D516" s="228"/>
      <c r="E516" s="228"/>
      <c r="F516" s="228"/>
      <c r="G516" s="228"/>
      <c r="H516" s="488"/>
      <c r="I516" s="488"/>
      <c r="J516" s="488"/>
      <c r="K516" s="488"/>
      <c r="L516" s="489"/>
      <c r="M516" s="492"/>
      <c r="N516" s="492"/>
      <c r="O516" s="492"/>
      <c r="P516" s="228"/>
      <c r="Q516" s="228"/>
      <c r="R516" s="228"/>
      <c r="S516" s="228"/>
      <c r="T516" s="228"/>
      <c r="U516" s="228"/>
    </row>
    <row r="517" spans="2:21" ht="12.75" customHeight="1" x14ac:dyDescent="0.25">
      <c r="B517" s="228"/>
      <c r="C517" s="228"/>
      <c r="D517" s="228"/>
      <c r="E517" s="228"/>
      <c r="F517" s="228"/>
      <c r="G517" s="228"/>
      <c r="H517" s="488"/>
      <c r="I517" s="488"/>
      <c r="J517" s="488"/>
      <c r="K517" s="488"/>
      <c r="L517" s="489"/>
      <c r="M517" s="492"/>
      <c r="N517" s="492"/>
      <c r="O517" s="492"/>
      <c r="P517" s="228"/>
      <c r="Q517" s="228"/>
      <c r="R517" s="228"/>
      <c r="S517" s="228"/>
      <c r="T517" s="228"/>
      <c r="U517" s="228"/>
    </row>
    <row r="518" spans="2:21" ht="12.75" customHeight="1" x14ac:dyDescent="0.25">
      <c r="B518" s="228"/>
      <c r="C518" s="228"/>
      <c r="D518" s="228"/>
      <c r="E518" s="228"/>
      <c r="F518" s="228"/>
      <c r="G518" s="228"/>
      <c r="H518" s="488"/>
      <c r="I518" s="488"/>
      <c r="J518" s="488"/>
      <c r="K518" s="488"/>
      <c r="L518" s="489"/>
      <c r="M518" s="492"/>
      <c r="N518" s="492"/>
      <c r="O518" s="492"/>
      <c r="P518" s="228"/>
      <c r="Q518" s="228"/>
      <c r="R518" s="228"/>
      <c r="S518" s="228"/>
      <c r="T518" s="228"/>
      <c r="U518" s="228"/>
    </row>
    <row r="519" spans="2:21" ht="12.75" customHeight="1" x14ac:dyDescent="0.25">
      <c r="B519" s="228"/>
      <c r="C519" s="228"/>
      <c r="D519" s="228"/>
      <c r="E519" s="228"/>
      <c r="F519" s="228"/>
      <c r="G519" s="228"/>
      <c r="H519" s="488"/>
      <c r="I519" s="488"/>
      <c r="J519" s="488"/>
      <c r="K519" s="488"/>
      <c r="L519" s="489"/>
      <c r="M519" s="492"/>
      <c r="N519" s="492"/>
      <c r="O519" s="492"/>
      <c r="P519" s="228"/>
      <c r="Q519" s="228"/>
      <c r="R519" s="228"/>
      <c r="S519" s="228"/>
      <c r="T519" s="228"/>
      <c r="U519" s="228"/>
    </row>
    <row r="520" spans="2:21" ht="12.75" customHeight="1" x14ac:dyDescent="0.25">
      <c r="B520" s="228"/>
      <c r="C520" s="228"/>
      <c r="D520" s="228"/>
      <c r="E520" s="228"/>
      <c r="F520" s="228"/>
      <c r="G520" s="228"/>
      <c r="H520" s="488"/>
      <c r="I520" s="488"/>
      <c r="J520" s="488"/>
      <c r="K520" s="488"/>
      <c r="L520" s="489"/>
      <c r="M520" s="492"/>
      <c r="N520" s="492"/>
      <c r="O520" s="492"/>
      <c r="P520" s="228"/>
      <c r="Q520" s="228"/>
      <c r="R520" s="228"/>
      <c r="S520" s="228"/>
      <c r="T520" s="228"/>
      <c r="U520" s="228"/>
    </row>
    <row r="521" spans="2:21" ht="12.75" customHeight="1" x14ac:dyDescent="0.25">
      <c r="B521" s="228"/>
      <c r="C521" s="228"/>
      <c r="D521" s="228"/>
      <c r="E521" s="228"/>
      <c r="F521" s="228"/>
      <c r="G521" s="228"/>
      <c r="H521" s="488"/>
      <c r="I521" s="488"/>
      <c r="J521" s="488"/>
      <c r="K521" s="488"/>
      <c r="L521" s="489"/>
      <c r="M521" s="492"/>
      <c r="N521" s="492"/>
      <c r="O521" s="492"/>
      <c r="P521" s="228"/>
      <c r="Q521" s="228"/>
      <c r="R521" s="228"/>
      <c r="S521" s="228"/>
      <c r="T521" s="228"/>
      <c r="U521" s="228"/>
    </row>
    <row r="522" spans="2:21" ht="12.75" customHeight="1" x14ac:dyDescent="0.25">
      <c r="B522" s="228"/>
      <c r="C522" s="228"/>
      <c r="D522" s="228"/>
      <c r="E522" s="228"/>
      <c r="F522" s="228"/>
      <c r="G522" s="228"/>
      <c r="H522" s="488"/>
      <c r="I522" s="488"/>
      <c r="J522" s="488"/>
      <c r="K522" s="488"/>
      <c r="L522" s="489"/>
      <c r="M522" s="492"/>
      <c r="N522" s="492"/>
      <c r="O522" s="492"/>
      <c r="P522" s="228"/>
      <c r="Q522" s="228"/>
      <c r="R522" s="228"/>
      <c r="S522" s="228"/>
      <c r="T522" s="228"/>
      <c r="U522" s="228"/>
    </row>
    <row r="523" spans="2:21" ht="12.75" customHeight="1" x14ac:dyDescent="0.25">
      <c r="B523" s="228"/>
      <c r="C523" s="228"/>
      <c r="D523" s="228"/>
      <c r="E523" s="228"/>
      <c r="F523" s="228"/>
      <c r="G523" s="228"/>
      <c r="H523" s="488"/>
      <c r="I523" s="488"/>
      <c r="J523" s="488"/>
      <c r="K523" s="488"/>
      <c r="L523" s="489"/>
      <c r="M523" s="492"/>
      <c r="N523" s="492"/>
      <c r="O523" s="492"/>
      <c r="P523" s="228"/>
      <c r="Q523" s="228"/>
      <c r="R523" s="228"/>
      <c r="S523" s="228"/>
      <c r="T523" s="228"/>
      <c r="U523" s="228"/>
    </row>
    <row r="524" spans="2:21" ht="12.75" customHeight="1" x14ac:dyDescent="0.25">
      <c r="B524" s="228"/>
      <c r="C524" s="228"/>
      <c r="D524" s="228"/>
      <c r="E524" s="228"/>
      <c r="F524" s="228"/>
      <c r="G524" s="228"/>
      <c r="H524" s="488"/>
      <c r="I524" s="488"/>
      <c r="J524" s="488"/>
      <c r="K524" s="488"/>
      <c r="L524" s="489"/>
      <c r="M524" s="492"/>
      <c r="N524" s="492"/>
      <c r="O524" s="492"/>
      <c r="P524" s="228"/>
      <c r="Q524" s="228"/>
      <c r="R524" s="228"/>
      <c r="S524" s="228"/>
      <c r="T524" s="228"/>
      <c r="U524" s="228"/>
    </row>
    <row r="525" spans="2:21" ht="12.75" customHeight="1" x14ac:dyDescent="0.25">
      <c r="B525" s="228"/>
      <c r="C525" s="228"/>
      <c r="D525" s="228"/>
      <c r="E525" s="228"/>
      <c r="F525" s="228"/>
      <c r="G525" s="228"/>
      <c r="H525" s="488"/>
      <c r="I525" s="488"/>
      <c r="J525" s="488"/>
      <c r="K525" s="488"/>
      <c r="L525" s="489"/>
      <c r="M525" s="492"/>
      <c r="N525" s="492"/>
      <c r="O525" s="492"/>
      <c r="P525" s="228"/>
      <c r="Q525" s="228"/>
      <c r="R525" s="228"/>
      <c r="S525" s="228"/>
      <c r="T525" s="228"/>
      <c r="U525" s="228"/>
    </row>
    <row r="526" spans="2:21" ht="12.75" customHeight="1" x14ac:dyDescent="0.25">
      <c r="B526" s="228"/>
      <c r="C526" s="228"/>
      <c r="D526" s="228"/>
      <c r="E526" s="228"/>
      <c r="F526" s="228"/>
      <c r="G526" s="228"/>
      <c r="H526" s="488"/>
      <c r="I526" s="488"/>
      <c r="J526" s="488"/>
      <c r="K526" s="488"/>
      <c r="L526" s="489"/>
      <c r="M526" s="492"/>
      <c r="N526" s="492"/>
      <c r="O526" s="492"/>
      <c r="P526" s="228"/>
      <c r="Q526" s="228"/>
      <c r="R526" s="228"/>
      <c r="S526" s="228"/>
      <c r="T526" s="228"/>
      <c r="U526" s="228"/>
    </row>
    <row r="527" spans="2:21" ht="12.75" customHeight="1" x14ac:dyDescent="0.25">
      <c r="B527" s="228"/>
      <c r="C527" s="228"/>
      <c r="D527" s="228"/>
      <c r="E527" s="228"/>
      <c r="F527" s="228"/>
      <c r="G527" s="228"/>
      <c r="H527" s="488"/>
      <c r="I527" s="488"/>
      <c r="J527" s="488"/>
      <c r="K527" s="488"/>
      <c r="L527" s="489"/>
      <c r="M527" s="492"/>
      <c r="N527" s="492"/>
      <c r="O527" s="492"/>
      <c r="P527" s="228"/>
      <c r="Q527" s="228"/>
      <c r="R527" s="228"/>
      <c r="S527" s="228"/>
      <c r="T527" s="228"/>
      <c r="U527" s="228"/>
    </row>
    <row r="528" spans="2:21" ht="12.75" customHeight="1" x14ac:dyDescent="0.25">
      <c r="B528" s="228"/>
      <c r="C528" s="228"/>
      <c r="D528" s="228"/>
      <c r="E528" s="228"/>
      <c r="F528" s="228"/>
      <c r="G528" s="228"/>
      <c r="H528" s="488"/>
      <c r="I528" s="488"/>
      <c r="J528" s="488"/>
      <c r="K528" s="488"/>
      <c r="L528" s="489"/>
      <c r="M528" s="492"/>
      <c r="N528" s="492"/>
      <c r="O528" s="492"/>
      <c r="P528" s="228"/>
      <c r="Q528" s="228"/>
      <c r="R528" s="228"/>
      <c r="S528" s="228"/>
      <c r="T528" s="228"/>
      <c r="U528" s="228"/>
    </row>
    <row r="529" spans="2:21" ht="12.75" customHeight="1" x14ac:dyDescent="0.25">
      <c r="B529" s="228"/>
      <c r="C529" s="228"/>
      <c r="D529" s="228"/>
      <c r="E529" s="228"/>
      <c r="F529" s="228"/>
      <c r="G529" s="228"/>
      <c r="H529" s="488"/>
      <c r="I529" s="488"/>
      <c r="J529" s="488"/>
      <c r="K529" s="488"/>
      <c r="L529" s="489"/>
      <c r="M529" s="492"/>
      <c r="N529" s="492"/>
      <c r="O529" s="492"/>
      <c r="P529" s="228"/>
      <c r="Q529" s="228"/>
      <c r="R529" s="228"/>
      <c r="S529" s="228"/>
      <c r="T529" s="228"/>
      <c r="U529" s="228"/>
    </row>
    <row r="530" spans="2:21" ht="12.75" customHeight="1" x14ac:dyDescent="0.25">
      <c r="B530" s="228"/>
      <c r="C530" s="228"/>
      <c r="D530" s="228"/>
      <c r="E530" s="228"/>
      <c r="F530" s="228"/>
      <c r="G530" s="228"/>
      <c r="H530" s="488"/>
      <c r="I530" s="488"/>
      <c r="J530" s="488"/>
      <c r="K530" s="488"/>
      <c r="L530" s="489"/>
      <c r="M530" s="492"/>
      <c r="N530" s="492"/>
      <c r="O530" s="492"/>
      <c r="P530" s="228"/>
      <c r="Q530" s="228"/>
      <c r="R530" s="228"/>
      <c r="S530" s="228"/>
      <c r="T530" s="228"/>
      <c r="U530" s="228"/>
    </row>
    <row r="531" spans="2:21" ht="12.75" customHeight="1" x14ac:dyDescent="0.25">
      <c r="B531" s="228"/>
      <c r="C531" s="228"/>
      <c r="D531" s="228"/>
      <c r="E531" s="228"/>
      <c r="F531" s="228"/>
      <c r="G531" s="228"/>
      <c r="H531" s="488"/>
      <c r="I531" s="488"/>
      <c r="J531" s="488"/>
      <c r="K531" s="488"/>
      <c r="L531" s="489"/>
      <c r="M531" s="492"/>
      <c r="N531" s="492"/>
      <c r="O531" s="492"/>
      <c r="P531" s="228"/>
      <c r="Q531" s="228"/>
      <c r="R531" s="228"/>
      <c r="S531" s="228"/>
      <c r="T531" s="228"/>
      <c r="U531" s="228"/>
    </row>
    <row r="532" spans="2:21" ht="12.75" customHeight="1" x14ac:dyDescent="0.25">
      <c r="B532" s="228"/>
      <c r="C532" s="228"/>
      <c r="D532" s="228"/>
      <c r="E532" s="228"/>
      <c r="F532" s="228"/>
      <c r="G532" s="228"/>
      <c r="H532" s="488"/>
      <c r="I532" s="488"/>
      <c r="J532" s="488"/>
      <c r="K532" s="488"/>
      <c r="L532" s="489"/>
      <c r="M532" s="492"/>
      <c r="N532" s="492"/>
      <c r="O532" s="492"/>
      <c r="P532" s="228"/>
      <c r="Q532" s="228"/>
      <c r="R532" s="228"/>
      <c r="S532" s="228"/>
      <c r="T532" s="228"/>
      <c r="U532" s="228"/>
    </row>
    <row r="533" spans="2:21" ht="12.75" customHeight="1" x14ac:dyDescent="0.25">
      <c r="B533" s="228"/>
      <c r="C533" s="228"/>
      <c r="D533" s="228"/>
      <c r="E533" s="228"/>
      <c r="F533" s="228"/>
      <c r="G533" s="228"/>
      <c r="H533" s="488"/>
      <c r="I533" s="488"/>
      <c r="J533" s="488"/>
      <c r="K533" s="488"/>
      <c r="L533" s="489"/>
      <c r="M533" s="492"/>
      <c r="N533" s="492"/>
      <c r="O533" s="492"/>
      <c r="P533" s="228"/>
      <c r="Q533" s="228"/>
      <c r="R533" s="228"/>
      <c r="S533" s="228"/>
      <c r="T533" s="228"/>
      <c r="U533" s="228"/>
    </row>
    <row r="534" spans="2:21" ht="12.75" customHeight="1" x14ac:dyDescent="0.25">
      <c r="B534" s="228"/>
      <c r="C534" s="228"/>
      <c r="D534" s="228"/>
      <c r="E534" s="228"/>
      <c r="F534" s="228"/>
      <c r="G534" s="228"/>
      <c r="H534" s="488"/>
      <c r="I534" s="488"/>
      <c r="J534" s="488"/>
      <c r="K534" s="488"/>
      <c r="L534" s="489"/>
      <c r="M534" s="492"/>
      <c r="N534" s="492"/>
      <c r="O534" s="492"/>
      <c r="P534" s="228"/>
      <c r="Q534" s="228"/>
      <c r="R534" s="228"/>
      <c r="S534" s="228"/>
      <c r="T534" s="228"/>
      <c r="U534" s="228"/>
    </row>
    <row r="535" spans="2:21" ht="12.75" customHeight="1" x14ac:dyDescent="0.25">
      <c r="B535" s="228"/>
      <c r="C535" s="228"/>
      <c r="D535" s="228"/>
      <c r="E535" s="228"/>
      <c r="F535" s="228"/>
      <c r="G535" s="228"/>
      <c r="H535" s="488"/>
      <c r="I535" s="488"/>
      <c r="J535" s="488"/>
      <c r="K535" s="488"/>
      <c r="L535" s="489"/>
      <c r="M535" s="492"/>
      <c r="N535" s="492"/>
      <c r="O535" s="492"/>
      <c r="P535" s="228"/>
      <c r="Q535" s="228"/>
      <c r="R535" s="228"/>
      <c r="S535" s="228"/>
      <c r="T535" s="228"/>
      <c r="U535" s="228"/>
    </row>
    <row r="536" spans="2:21" ht="12.75" customHeight="1" x14ac:dyDescent="0.25">
      <c r="B536" s="228"/>
      <c r="C536" s="228"/>
      <c r="D536" s="228"/>
      <c r="E536" s="228"/>
      <c r="F536" s="228"/>
      <c r="G536" s="228"/>
      <c r="H536" s="488"/>
      <c r="I536" s="488"/>
      <c r="J536" s="488"/>
      <c r="K536" s="488"/>
      <c r="L536" s="489"/>
      <c r="M536" s="492"/>
      <c r="N536" s="492"/>
      <c r="O536" s="492"/>
      <c r="P536" s="228"/>
      <c r="Q536" s="228"/>
      <c r="R536" s="228"/>
      <c r="S536" s="228"/>
      <c r="T536" s="228"/>
      <c r="U536" s="228"/>
    </row>
    <row r="537" spans="2:21" ht="12.75" customHeight="1" x14ac:dyDescent="0.25">
      <c r="B537" s="228"/>
      <c r="C537" s="228"/>
      <c r="D537" s="228"/>
      <c r="E537" s="228"/>
      <c r="F537" s="228"/>
      <c r="G537" s="228"/>
      <c r="H537" s="488"/>
      <c r="I537" s="488"/>
      <c r="J537" s="488"/>
      <c r="K537" s="488"/>
      <c r="L537" s="489"/>
      <c r="M537" s="492"/>
      <c r="N537" s="492"/>
      <c r="O537" s="492"/>
      <c r="P537" s="228"/>
      <c r="Q537" s="228"/>
      <c r="R537" s="228"/>
      <c r="S537" s="228"/>
      <c r="T537" s="228"/>
      <c r="U537" s="228"/>
    </row>
    <row r="538" spans="2:21" ht="12.75" customHeight="1" x14ac:dyDescent="0.25">
      <c r="B538" s="228"/>
      <c r="C538" s="228"/>
      <c r="D538" s="228"/>
      <c r="E538" s="228"/>
      <c r="F538" s="228"/>
      <c r="G538" s="228"/>
      <c r="H538" s="488"/>
      <c r="I538" s="488"/>
      <c r="J538" s="488"/>
      <c r="K538" s="488"/>
      <c r="L538" s="489"/>
      <c r="M538" s="492"/>
      <c r="N538" s="492"/>
      <c r="O538" s="492"/>
      <c r="P538" s="228"/>
      <c r="Q538" s="228"/>
      <c r="R538" s="228"/>
      <c r="S538" s="228"/>
      <c r="T538" s="228"/>
      <c r="U538" s="228"/>
    </row>
    <row r="539" spans="2:21" ht="12.75" customHeight="1" x14ac:dyDescent="0.25">
      <c r="B539" s="228"/>
      <c r="C539" s="228"/>
      <c r="D539" s="228"/>
      <c r="E539" s="228"/>
      <c r="F539" s="228"/>
      <c r="G539" s="228"/>
      <c r="H539" s="488"/>
      <c r="I539" s="488"/>
      <c r="J539" s="488"/>
      <c r="K539" s="488"/>
      <c r="L539" s="489"/>
      <c r="M539" s="492"/>
      <c r="N539" s="492"/>
      <c r="O539" s="492"/>
      <c r="P539" s="228"/>
      <c r="Q539" s="228"/>
      <c r="R539" s="228"/>
      <c r="S539" s="228"/>
      <c r="T539" s="228"/>
      <c r="U539" s="228"/>
    </row>
    <row r="540" spans="2:21" ht="12.75" customHeight="1" x14ac:dyDescent="0.25">
      <c r="B540" s="228"/>
      <c r="C540" s="228"/>
      <c r="D540" s="228"/>
      <c r="E540" s="228"/>
      <c r="F540" s="228"/>
      <c r="G540" s="228"/>
      <c r="H540" s="488"/>
      <c r="I540" s="488"/>
      <c r="J540" s="488"/>
      <c r="K540" s="488"/>
      <c r="L540" s="489"/>
      <c r="M540" s="492"/>
      <c r="N540" s="492"/>
      <c r="O540" s="492"/>
      <c r="P540" s="228"/>
      <c r="Q540" s="228"/>
      <c r="R540" s="228"/>
      <c r="S540" s="228"/>
      <c r="T540" s="228"/>
      <c r="U540" s="228"/>
    </row>
    <row r="541" spans="2:21" ht="12.75" customHeight="1" x14ac:dyDescent="0.25">
      <c r="B541" s="228"/>
      <c r="C541" s="228"/>
      <c r="D541" s="228"/>
      <c r="E541" s="228"/>
      <c r="F541" s="228"/>
      <c r="G541" s="228"/>
      <c r="H541" s="488"/>
      <c r="I541" s="488"/>
      <c r="J541" s="488"/>
      <c r="K541" s="488"/>
      <c r="L541" s="489"/>
      <c r="M541" s="492"/>
      <c r="N541" s="492"/>
      <c r="O541" s="492"/>
      <c r="P541" s="228"/>
      <c r="Q541" s="228"/>
      <c r="R541" s="228"/>
      <c r="S541" s="228"/>
      <c r="T541" s="228"/>
      <c r="U541" s="228"/>
    </row>
    <row r="542" spans="2:21" ht="12.75" customHeight="1" x14ac:dyDescent="0.25">
      <c r="B542" s="228"/>
      <c r="C542" s="228"/>
      <c r="D542" s="228"/>
      <c r="E542" s="228"/>
      <c r="F542" s="228"/>
      <c r="G542" s="228"/>
      <c r="H542" s="488"/>
      <c r="I542" s="488"/>
      <c r="J542" s="488"/>
      <c r="K542" s="488"/>
      <c r="L542" s="489"/>
      <c r="M542" s="492"/>
      <c r="N542" s="492"/>
      <c r="O542" s="492"/>
      <c r="P542" s="228"/>
      <c r="Q542" s="228"/>
      <c r="R542" s="228"/>
      <c r="S542" s="228"/>
      <c r="T542" s="228"/>
      <c r="U542" s="228"/>
    </row>
    <row r="543" spans="2:21" ht="12.75" customHeight="1" x14ac:dyDescent="0.25">
      <c r="B543" s="228"/>
      <c r="C543" s="228"/>
      <c r="D543" s="228"/>
      <c r="E543" s="228"/>
      <c r="F543" s="228"/>
      <c r="G543" s="228"/>
      <c r="H543" s="488"/>
      <c r="I543" s="488"/>
      <c r="J543" s="488"/>
      <c r="K543" s="488"/>
      <c r="L543" s="489"/>
      <c r="M543" s="492"/>
      <c r="N543" s="492"/>
      <c r="O543" s="492"/>
      <c r="P543" s="228"/>
      <c r="Q543" s="228"/>
      <c r="R543" s="228"/>
      <c r="S543" s="228"/>
      <c r="T543" s="228"/>
      <c r="U543" s="228"/>
    </row>
    <row r="544" spans="2:21" ht="12.75" customHeight="1" x14ac:dyDescent="0.25">
      <c r="B544" s="228"/>
      <c r="C544" s="228"/>
      <c r="D544" s="228"/>
      <c r="E544" s="228"/>
      <c r="F544" s="228"/>
      <c r="G544" s="228"/>
      <c r="H544" s="488"/>
      <c r="I544" s="488"/>
      <c r="J544" s="488"/>
      <c r="K544" s="488"/>
      <c r="L544" s="489"/>
      <c r="M544" s="492"/>
      <c r="N544" s="492"/>
      <c r="O544" s="492"/>
      <c r="P544" s="228"/>
      <c r="Q544" s="228"/>
      <c r="R544" s="228"/>
      <c r="S544" s="228"/>
      <c r="T544" s="228"/>
      <c r="U544" s="228"/>
    </row>
    <row r="545" spans="2:21" ht="12.75" customHeight="1" x14ac:dyDescent="0.25">
      <c r="B545" s="228"/>
      <c r="C545" s="228"/>
      <c r="D545" s="228"/>
      <c r="E545" s="228"/>
      <c r="F545" s="228"/>
      <c r="G545" s="228"/>
      <c r="H545" s="488"/>
      <c r="I545" s="488"/>
      <c r="J545" s="488"/>
      <c r="K545" s="488"/>
      <c r="L545" s="489"/>
      <c r="M545" s="492"/>
      <c r="N545" s="492"/>
      <c r="O545" s="492"/>
      <c r="P545" s="228"/>
      <c r="Q545" s="228"/>
      <c r="R545" s="228"/>
      <c r="S545" s="228"/>
      <c r="T545" s="228"/>
      <c r="U545" s="228"/>
    </row>
    <row r="546" spans="2:21" ht="12.75" customHeight="1" x14ac:dyDescent="0.25">
      <c r="B546" s="228"/>
      <c r="C546" s="228"/>
      <c r="D546" s="228"/>
      <c r="E546" s="228"/>
      <c r="F546" s="228"/>
      <c r="G546" s="228"/>
      <c r="H546" s="488"/>
      <c r="I546" s="488"/>
      <c r="J546" s="488"/>
      <c r="K546" s="488"/>
      <c r="L546" s="489"/>
      <c r="M546" s="492"/>
      <c r="N546" s="492"/>
      <c r="O546" s="492"/>
      <c r="P546" s="228"/>
      <c r="Q546" s="228"/>
      <c r="R546" s="228"/>
      <c r="S546" s="228"/>
      <c r="T546" s="228"/>
      <c r="U546" s="228"/>
    </row>
    <row r="547" spans="2:21" ht="12.75" customHeight="1" x14ac:dyDescent="0.25">
      <c r="B547" s="228"/>
      <c r="C547" s="228"/>
      <c r="D547" s="228"/>
      <c r="E547" s="228"/>
      <c r="F547" s="228"/>
      <c r="G547" s="228"/>
      <c r="H547" s="488"/>
      <c r="I547" s="488"/>
      <c r="J547" s="488"/>
      <c r="K547" s="488"/>
      <c r="L547" s="489"/>
      <c r="M547" s="492"/>
      <c r="N547" s="492"/>
      <c r="O547" s="492"/>
      <c r="P547" s="228"/>
      <c r="Q547" s="228"/>
      <c r="R547" s="228"/>
      <c r="S547" s="228"/>
      <c r="T547" s="228"/>
      <c r="U547" s="228"/>
    </row>
    <row r="548" spans="2:21" ht="12.75" customHeight="1" x14ac:dyDescent="0.25">
      <c r="B548" s="228"/>
      <c r="C548" s="228"/>
      <c r="D548" s="228"/>
      <c r="E548" s="228"/>
      <c r="F548" s="228"/>
      <c r="G548" s="228"/>
      <c r="H548" s="488"/>
      <c r="I548" s="488"/>
      <c r="J548" s="488"/>
      <c r="K548" s="488"/>
      <c r="L548" s="489"/>
      <c r="M548" s="492"/>
      <c r="N548" s="492"/>
      <c r="O548" s="492"/>
      <c r="P548" s="228"/>
      <c r="Q548" s="228"/>
      <c r="R548" s="228"/>
      <c r="S548" s="228"/>
      <c r="T548" s="228"/>
      <c r="U548" s="228"/>
    </row>
    <row r="549" spans="2:21" ht="12.75" customHeight="1" x14ac:dyDescent="0.25">
      <c r="B549" s="228"/>
      <c r="C549" s="228"/>
      <c r="D549" s="228"/>
      <c r="E549" s="228"/>
      <c r="F549" s="228"/>
      <c r="G549" s="228"/>
      <c r="H549" s="488"/>
      <c r="I549" s="488"/>
      <c r="J549" s="488"/>
      <c r="K549" s="488"/>
      <c r="L549" s="489"/>
      <c r="M549" s="492"/>
      <c r="N549" s="492"/>
      <c r="O549" s="492"/>
      <c r="P549" s="228"/>
      <c r="Q549" s="228"/>
      <c r="R549" s="228"/>
      <c r="S549" s="228"/>
      <c r="T549" s="228"/>
      <c r="U549" s="228"/>
    </row>
    <row r="550" spans="2:21" ht="12.75" customHeight="1" x14ac:dyDescent="0.25">
      <c r="B550" s="228"/>
      <c r="C550" s="228"/>
      <c r="D550" s="228"/>
      <c r="E550" s="228"/>
      <c r="F550" s="228"/>
      <c r="G550" s="228"/>
      <c r="H550" s="488"/>
      <c r="I550" s="488"/>
      <c r="J550" s="488"/>
      <c r="K550" s="488"/>
      <c r="L550" s="489"/>
      <c r="M550" s="492"/>
      <c r="N550" s="492"/>
      <c r="O550" s="492"/>
      <c r="P550" s="228"/>
      <c r="Q550" s="228"/>
      <c r="R550" s="228"/>
      <c r="S550" s="228"/>
      <c r="T550" s="228"/>
      <c r="U550" s="228"/>
    </row>
    <row r="551" spans="2:21" ht="12.75" customHeight="1" x14ac:dyDescent="0.25">
      <c r="B551" s="228"/>
      <c r="C551" s="228"/>
      <c r="D551" s="228"/>
      <c r="E551" s="228"/>
      <c r="F551" s="228"/>
      <c r="G551" s="228"/>
      <c r="H551" s="488"/>
      <c r="I551" s="488"/>
      <c r="J551" s="488"/>
      <c r="K551" s="488"/>
      <c r="L551" s="489"/>
      <c r="M551" s="492"/>
      <c r="N551" s="492"/>
      <c r="O551" s="492"/>
      <c r="P551" s="228"/>
      <c r="Q551" s="228"/>
      <c r="R551" s="228"/>
      <c r="S551" s="228"/>
      <c r="T551" s="228"/>
      <c r="U551" s="228"/>
    </row>
    <row r="552" spans="2:21" ht="12.75" customHeight="1" x14ac:dyDescent="0.25">
      <c r="B552" s="228"/>
      <c r="C552" s="228"/>
      <c r="D552" s="228"/>
      <c r="E552" s="228"/>
      <c r="F552" s="228"/>
      <c r="G552" s="228"/>
      <c r="H552" s="488"/>
      <c r="I552" s="488"/>
      <c r="J552" s="488"/>
      <c r="K552" s="488"/>
      <c r="L552" s="489"/>
      <c r="M552" s="492"/>
      <c r="N552" s="492"/>
      <c r="O552" s="492"/>
      <c r="P552" s="228"/>
      <c r="Q552" s="228"/>
      <c r="R552" s="228"/>
      <c r="S552" s="228"/>
      <c r="T552" s="228"/>
      <c r="U552" s="228"/>
    </row>
    <row r="553" spans="2:21" ht="12.75" customHeight="1" x14ac:dyDescent="0.25">
      <c r="B553" s="228"/>
      <c r="C553" s="228"/>
      <c r="D553" s="228"/>
      <c r="E553" s="228"/>
      <c r="F553" s="228"/>
      <c r="G553" s="228"/>
      <c r="H553" s="488"/>
      <c r="I553" s="488"/>
      <c r="J553" s="488"/>
      <c r="K553" s="488"/>
      <c r="L553" s="489"/>
      <c r="M553" s="492"/>
      <c r="N553" s="492"/>
      <c r="O553" s="492"/>
      <c r="P553" s="228"/>
      <c r="Q553" s="228"/>
      <c r="R553" s="228"/>
      <c r="S553" s="228"/>
      <c r="T553" s="228"/>
      <c r="U553" s="228"/>
    </row>
    <row r="554" spans="2:21" ht="12.75" customHeight="1" x14ac:dyDescent="0.25">
      <c r="B554" s="228"/>
      <c r="C554" s="228"/>
      <c r="D554" s="228"/>
      <c r="E554" s="228"/>
      <c r="F554" s="228"/>
      <c r="G554" s="228"/>
      <c r="H554" s="488"/>
      <c r="I554" s="488"/>
      <c r="J554" s="488"/>
      <c r="K554" s="488"/>
      <c r="L554" s="489"/>
      <c r="M554" s="492"/>
      <c r="N554" s="492"/>
      <c r="O554" s="492"/>
      <c r="P554" s="228"/>
      <c r="Q554" s="228"/>
      <c r="R554" s="228"/>
      <c r="S554" s="228"/>
      <c r="T554" s="228"/>
      <c r="U554" s="228"/>
    </row>
    <row r="555" spans="2:21" ht="12.75" customHeight="1" x14ac:dyDescent="0.25">
      <c r="B555" s="228"/>
      <c r="C555" s="228"/>
      <c r="D555" s="228"/>
      <c r="E555" s="228"/>
      <c r="F555" s="228"/>
      <c r="G555" s="228"/>
      <c r="H555" s="488"/>
      <c r="I555" s="488"/>
      <c r="J555" s="488"/>
      <c r="K555" s="488"/>
      <c r="L555" s="489"/>
      <c r="M555" s="492"/>
      <c r="N555" s="492"/>
      <c r="O555" s="492"/>
      <c r="P555" s="228"/>
      <c r="Q555" s="228"/>
      <c r="R555" s="228"/>
      <c r="S555" s="228"/>
      <c r="T555" s="228"/>
      <c r="U555" s="228"/>
    </row>
    <row r="556" spans="2:21" ht="12.75" customHeight="1" x14ac:dyDescent="0.25">
      <c r="B556" s="228"/>
      <c r="C556" s="228"/>
      <c r="D556" s="228"/>
      <c r="E556" s="228"/>
      <c r="F556" s="228"/>
      <c r="G556" s="228"/>
      <c r="H556" s="488"/>
      <c r="I556" s="488"/>
      <c r="J556" s="488"/>
      <c r="K556" s="488"/>
      <c r="L556" s="489"/>
      <c r="M556" s="492"/>
      <c r="N556" s="492"/>
      <c r="O556" s="492"/>
      <c r="P556" s="228"/>
      <c r="Q556" s="228"/>
      <c r="R556" s="228"/>
      <c r="S556" s="228"/>
      <c r="T556" s="228"/>
      <c r="U556" s="228"/>
    </row>
    <row r="557" spans="2:21" ht="12.75" customHeight="1" x14ac:dyDescent="0.25">
      <c r="B557" s="228"/>
      <c r="C557" s="228"/>
      <c r="D557" s="228"/>
      <c r="E557" s="228"/>
      <c r="F557" s="228"/>
      <c r="G557" s="228"/>
      <c r="H557" s="488"/>
      <c r="I557" s="488"/>
      <c r="J557" s="488"/>
      <c r="K557" s="488"/>
      <c r="L557" s="489"/>
      <c r="M557" s="492"/>
      <c r="N557" s="492"/>
      <c r="O557" s="492"/>
      <c r="P557" s="228"/>
      <c r="Q557" s="228"/>
      <c r="R557" s="228"/>
      <c r="S557" s="228"/>
      <c r="T557" s="228"/>
      <c r="U557" s="228"/>
    </row>
    <row r="558" spans="2:21" ht="12.75" customHeight="1" x14ac:dyDescent="0.25">
      <c r="B558" s="228"/>
      <c r="C558" s="228"/>
      <c r="D558" s="228"/>
      <c r="E558" s="228"/>
      <c r="F558" s="228"/>
      <c r="G558" s="228"/>
      <c r="H558" s="488"/>
      <c r="I558" s="488"/>
      <c r="J558" s="488"/>
      <c r="K558" s="488"/>
      <c r="L558" s="489"/>
      <c r="M558" s="492"/>
      <c r="N558" s="492"/>
      <c r="O558" s="492"/>
      <c r="P558" s="228"/>
      <c r="Q558" s="228"/>
      <c r="R558" s="228"/>
      <c r="S558" s="228"/>
      <c r="T558" s="228"/>
      <c r="U558" s="228"/>
    </row>
    <row r="559" spans="2:21" ht="12.75" customHeight="1" x14ac:dyDescent="0.25">
      <c r="B559" s="228"/>
      <c r="C559" s="228"/>
      <c r="D559" s="228"/>
      <c r="E559" s="228"/>
      <c r="F559" s="228"/>
      <c r="G559" s="228"/>
      <c r="H559" s="488"/>
      <c r="I559" s="488"/>
      <c r="J559" s="488"/>
      <c r="K559" s="488"/>
      <c r="L559" s="489"/>
      <c r="M559" s="492"/>
      <c r="N559" s="492"/>
      <c r="O559" s="492"/>
      <c r="P559" s="228"/>
      <c r="Q559" s="228"/>
      <c r="R559" s="228"/>
      <c r="S559" s="228"/>
      <c r="T559" s="228"/>
      <c r="U559" s="228"/>
    </row>
    <row r="560" spans="2:21" ht="12.75" customHeight="1" x14ac:dyDescent="0.25">
      <c r="B560" s="228"/>
      <c r="C560" s="228"/>
      <c r="D560" s="228"/>
      <c r="E560" s="228"/>
      <c r="F560" s="228"/>
      <c r="G560" s="228"/>
      <c r="H560" s="488"/>
      <c r="I560" s="488"/>
      <c r="J560" s="488"/>
      <c r="K560" s="488"/>
      <c r="L560" s="489"/>
      <c r="M560" s="492"/>
      <c r="N560" s="492"/>
      <c r="O560" s="492"/>
      <c r="P560" s="228"/>
      <c r="Q560" s="228"/>
      <c r="R560" s="228"/>
      <c r="S560" s="228"/>
      <c r="T560" s="228"/>
      <c r="U560" s="228"/>
    </row>
    <row r="561" spans="2:21" ht="12.75" customHeight="1" x14ac:dyDescent="0.25">
      <c r="B561" s="228"/>
      <c r="C561" s="228"/>
      <c r="D561" s="228"/>
      <c r="E561" s="228"/>
      <c r="F561" s="228"/>
      <c r="G561" s="228"/>
      <c r="H561" s="488"/>
      <c r="I561" s="488"/>
      <c r="J561" s="488"/>
      <c r="K561" s="488"/>
      <c r="L561" s="489"/>
      <c r="M561" s="492"/>
      <c r="N561" s="492"/>
      <c r="O561" s="492"/>
      <c r="P561" s="228"/>
      <c r="Q561" s="228"/>
      <c r="R561" s="228"/>
      <c r="S561" s="228"/>
      <c r="T561" s="228"/>
      <c r="U561" s="228"/>
    </row>
    <row r="562" spans="2:21" ht="12.75" customHeight="1" x14ac:dyDescent="0.25">
      <c r="B562" s="228"/>
      <c r="C562" s="228"/>
      <c r="D562" s="228"/>
      <c r="E562" s="228"/>
      <c r="F562" s="228"/>
      <c r="G562" s="228"/>
      <c r="H562" s="488"/>
      <c r="I562" s="488"/>
      <c r="J562" s="488"/>
      <c r="K562" s="488"/>
      <c r="L562" s="489"/>
      <c r="M562" s="492"/>
      <c r="N562" s="492"/>
      <c r="O562" s="492"/>
      <c r="P562" s="228"/>
      <c r="Q562" s="228"/>
      <c r="R562" s="228"/>
      <c r="S562" s="228"/>
      <c r="T562" s="228"/>
      <c r="U562" s="228"/>
    </row>
    <row r="563" spans="2:21" ht="12.75" customHeight="1" x14ac:dyDescent="0.25">
      <c r="B563" s="228"/>
      <c r="C563" s="228"/>
      <c r="D563" s="228"/>
      <c r="E563" s="228"/>
      <c r="F563" s="228"/>
      <c r="G563" s="228"/>
      <c r="H563" s="488"/>
      <c r="I563" s="488"/>
      <c r="J563" s="488"/>
      <c r="K563" s="488"/>
      <c r="L563" s="489"/>
      <c r="M563" s="492"/>
      <c r="N563" s="492"/>
      <c r="O563" s="492"/>
      <c r="P563" s="228"/>
      <c r="Q563" s="228"/>
      <c r="R563" s="228"/>
      <c r="S563" s="228"/>
      <c r="T563" s="228"/>
      <c r="U563" s="228"/>
    </row>
    <row r="564" spans="2:21" ht="12.75" customHeight="1" x14ac:dyDescent="0.25">
      <c r="B564" s="228"/>
      <c r="C564" s="228"/>
      <c r="D564" s="228"/>
      <c r="E564" s="228"/>
      <c r="F564" s="228"/>
      <c r="G564" s="228"/>
      <c r="H564" s="488"/>
      <c r="I564" s="488"/>
      <c r="J564" s="488"/>
      <c r="K564" s="488"/>
      <c r="L564" s="489"/>
      <c r="M564" s="492"/>
      <c r="N564" s="492"/>
      <c r="O564" s="492"/>
      <c r="P564" s="228"/>
      <c r="Q564" s="228"/>
      <c r="R564" s="228"/>
      <c r="S564" s="228"/>
      <c r="T564" s="228"/>
      <c r="U564" s="228"/>
    </row>
    <row r="565" spans="2:21" ht="12.75" customHeight="1" x14ac:dyDescent="0.25">
      <c r="B565" s="228"/>
      <c r="C565" s="228"/>
      <c r="D565" s="228"/>
      <c r="E565" s="228"/>
      <c r="F565" s="228"/>
      <c r="G565" s="228"/>
      <c r="H565" s="488"/>
      <c r="I565" s="488"/>
      <c r="J565" s="488"/>
      <c r="K565" s="488"/>
      <c r="L565" s="489"/>
      <c r="M565" s="492"/>
      <c r="N565" s="492"/>
      <c r="O565" s="492"/>
      <c r="P565" s="228"/>
      <c r="Q565" s="228"/>
      <c r="R565" s="228"/>
      <c r="S565" s="228"/>
      <c r="T565" s="228"/>
      <c r="U565" s="228"/>
    </row>
    <row r="566" spans="2:21" ht="12.75" customHeight="1" x14ac:dyDescent="0.25">
      <c r="B566" s="228"/>
      <c r="C566" s="228"/>
      <c r="D566" s="228"/>
      <c r="E566" s="228"/>
      <c r="F566" s="228"/>
      <c r="G566" s="228"/>
      <c r="H566" s="488"/>
      <c r="I566" s="488"/>
      <c r="J566" s="488"/>
      <c r="K566" s="488"/>
      <c r="L566" s="489"/>
      <c r="M566" s="492"/>
      <c r="N566" s="492"/>
      <c r="O566" s="492"/>
      <c r="P566" s="228"/>
      <c r="Q566" s="228"/>
      <c r="R566" s="228"/>
      <c r="S566" s="228"/>
      <c r="T566" s="228"/>
      <c r="U566" s="228"/>
    </row>
    <row r="567" spans="2:21" ht="12.75" customHeight="1" x14ac:dyDescent="0.25">
      <c r="B567" s="228"/>
      <c r="C567" s="228"/>
      <c r="D567" s="228"/>
      <c r="E567" s="228"/>
      <c r="F567" s="228"/>
      <c r="G567" s="228"/>
      <c r="H567" s="488"/>
      <c r="I567" s="488"/>
      <c r="J567" s="488"/>
      <c r="K567" s="488"/>
      <c r="L567" s="489"/>
      <c r="M567" s="492"/>
      <c r="N567" s="492"/>
      <c r="O567" s="492"/>
      <c r="P567" s="228"/>
      <c r="Q567" s="228"/>
      <c r="R567" s="228"/>
      <c r="S567" s="228"/>
      <c r="T567" s="228"/>
      <c r="U567" s="228"/>
    </row>
    <row r="568" spans="2:21" ht="12.75" customHeight="1" x14ac:dyDescent="0.25">
      <c r="B568" s="228"/>
      <c r="C568" s="228"/>
      <c r="D568" s="228"/>
      <c r="E568" s="228"/>
      <c r="F568" s="228"/>
      <c r="G568" s="228"/>
      <c r="H568" s="488"/>
      <c r="I568" s="488"/>
      <c r="J568" s="488"/>
      <c r="K568" s="488"/>
      <c r="L568" s="489"/>
      <c r="M568" s="492"/>
      <c r="N568" s="492"/>
      <c r="O568" s="492"/>
      <c r="P568" s="228"/>
      <c r="Q568" s="228"/>
      <c r="R568" s="228"/>
      <c r="S568" s="228"/>
      <c r="T568" s="228"/>
      <c r="U568" s="228"/>
    </row>
    <row r="569" spans="2:21" ht="12.75" customHeight="1" x14ac:dyDescent="0.25">
      <c r="B569" s="228"/>
      <c r="C569" s="228"/>
      <c r="D569" s="228"/>
      <c r="E569" s="228"/>
      <c r="F569" s="228"/>
      <c r="G569" s="228"/>
      <c r="H569" s="488"/>
      <c r="I569" s="488"/>
      <c r="J569" s="488"/>
      <c r="K569" s="488"/>
      <c r="L569" s="489"/>
      <c r="M569" s="492"/>
      <c r="N569" s="492"/>
      <c r="O569" s="492"/>
      <c r="P569" s="228"/>
      <c r="Q569" s="228"/>
      <c r="R569" s="228"/>
      <c r="S569" s="228"/>
      <c r="T569" s="228"/>
      <c r="U569" s="228"/>
    </row>
    <row r="570" spans="2:21" ht="12.75" customHeight="1" x14ac:dyDescent="0.25">
      <c r="B570" s="228"/>
      <c r="C570" s="228"/>
      <c r="D570" s="228"/>
      <c r="E570" s="228"/>
      <c r="F570" s="228"/>
      <c r="G570" s="228"/>
      <c r="H570" s="488"/>
      <c r="I570" s="488"/>
      <c r="J570" s="488"/>
      <c r="K570" s="488"/>
      <c r="L570" s="489"/>
      <c r="M570" s="492"/>
      <c r="N570" s="492"/>
      <c r="O570" s="492"/>
      <c r="P570" s="228"/>
      <c r="Q570" s="228"/>
      <c r="R570" s="228"/>
      <c r="S570" s="228"/>
      <c r="T570" s="228"/>
      <c r="U570" s="228"/>
    </row>
    <row r="571" spans="2:21" ht="12.75" customHeight="1" x14ac:dyDescent="0.25">
      <c r="B571" s="228"/>
      <c r="C571" s="228"/>
      <c r="D571" s="228"/>
      <c r="E571" s="228"/>
      <c r="F571" s="228"/>
      <c r="G571" s="228"/>
      <c r="H571" s="488"/>
      <c r="I571" s="488"/>
      <c r="J571" s="488"/>
      <c r="K571" s="488"/>
      <c r="L571" s="489"/>
      <c r="M571" s="492"/>
      <c r="N571" s="492"/>
      <c r="O571" s="492"/>
      <c r="P571" s="228"/>
      <c r="Q571" s="228"/>
      <c r="R571" s="228"/>
      <c r="S571" s="228"/>
      <c r="T571" s="228"/>
      <c r="U571" s="228"/>
    </row>
    <row r="572" spans="2:21" ht="12.75" customHeight="1" x14ac:dyDescent="0.25">
      <c r="B572" s="228"/>
      <c r="C572" s="228"/>
      <c r="D572" s="228"/>
      <c r="E572" s="228"/>
      <c r="F572" s="228"/>
      <c r="G572" s="228"/>
      <c r="H572" s="488"/>
      <c r="I572" s="488"/>
      <c r="J572" s="488"/>
      <c r="K572" s="488"/>
      <c r="L572" s="489"/>
      <c r="M572" s="492"/>
      <c r="N572" s="492"/>
      <c r="O572" s="492"/>
      <c r="P572" s="228"/>
      <c r="Q572" s="228"/>
      <c r="R572" s="228"/>
      <c r="S572" s="228"/>
      <c r="T572" s="228"/>
      <c r="U572" s="228"/>
    </row>
    <row r="573" spans="2:21" ht="12.75" customHeight="1" x14ac:dyDescent="0.25">
      <c r="B573" s="228"/>
      <c r="C573" s="228"/>
      <c r="D573" s="228"/>
      <c r="E573" s="228"/>
      <c r="F573" s="228"/>
      <c r="G573" s="228"/>
      <c r="H573" s="488"/>
      <c r="I573" s="488"/>
      <c r="J573" s="488"/>
      <c r="K573" s="488"/>
      <c r="L573" s="489"/>
      <c r="M573" s="492"/>
      <c r="N573" s="492"/>
      <c r="O573" s="492"/>
      <c r="P573" s="228"/>
      <c r="Q573" s="228"/>
      <c r="R573" s="228"/>
      <c r="S573" s="228"/>
      <c r="T573" s="228"/>
      <c r="U573" s="228"/>
    </row>
    <row r="574" spans="2:21" ht="12.75" customHeight="1" x14ac:dyDescent="0.25">
      <c r="B574" s="228"/>
      <c r="C574" s="228"/>
      <c r="D574" s="228"/>
      <c r="E574" s="228"/>
      <c r="F574" s="228"/>
      <c r="G574" s="228"/>
      <c r="H574" s="488"/>
      <c r="I574" s="488"/>
      <c r="J574" s="488"/>
      <c r="K574" s="488"/>
      <c r="L574" s="489"/>
      <c r="M574" s="492"/>
      <c r="N574" s="492"/>
      <c r="O574" s="492"/>
      <c r="P574" s="228"/>
      <c r="Q574" s="228"/>
      <c r="R574" s="228"/>
      <c r="S574" s="228"/>
      <c r="T574" s="228"/>
      <c r="U574" s="228"/>
    </row>
    <row r="575" spans="2:21" ht="12.75" customHeight="1" x14ac:dyDescent="0.25">
      <c r="B575" s="228"/>
      <c r="C575" s="228"/>
      <c r="D575" s="228"/>
      <c r="E575" s="228"/>
      <c r="F575" s="228"/>
      <c r="G575" s="228"/>
      <c r="H575" s="488"/>
      <c r="I575" s="488"/>
      <c r="J575" s="488"/>
      <c r="K575" s="488"/>
      <c r="L575" s="489"/>
      <c r="M575" s="492"/>
      <c r="N575" s="492"/>
      <c r="O575" s="492"/>
      <c r="P575" s="228"/>
      <c r="Q575" s="228"/>
      <c r="R575" s="228"/>
      <c r="S575" s="228"/>
      <c r="T575" s="228"/>
      <c r="U575" s="228"/>
    </row>
    <row r="576" spans="2:21" ht="12.75" customHeight="1" x14ac:dyDescent="0.25">
      <c r="B576" s="228"/>
      <c r="C576" s="228"/>
      <c r="D576" s="228"/>
      <c r="E576" s="228"/>
      <c r="F576" s="228"/>
      <c r="G576" s="228"/>
      <c r="H576" s="488"/>
      <c r="I576" s="488"/>
      <c r="J576" s="488"/>
      <c r="K576" s="488"/>
      <c r="L576" s="489"/>
      <c r="M576" s="492"/>
      <c r="N576" s="492"/>
      <c r="O576" s="492"/>
      <c r="P576" s="228"/>
      <c r="Q576" s="228"/>
      <c r="R576" s="228"/>
      <c r="S576" s="228"/>
      <c r="T576" s="228"/>
      <c r="U576" s="228"/>
    </row>
    <row r="577" spans="2:21" ht="12.75" customHeight="1" x14ac:dyDescent="0.25">
      <c r="B577" s="228"/>
      <c r="C577" s="228"/>
      <c r="D577" s="228"/>
      <c r="E577" s="228"/>
      <c r="F577" s="228"/>
      <c r="G577" s="228"/>
      <c r="H577" s="488"/>
      <c r="I577" s="488"/>
      <c r="J577" s="488"/>
      <c r="K577" s="488"/>
      <c r="L577" s="489"/>
      <c r="M577" s="492"/>
      <c r="N577" s="492"/>
      <c r="O577" s="492"/>
      <c r="P577" s="228"/>
      <c r="Q577" s="228"/>
      <c r="R577" s="228"/>
      <c r="S577" s="228"/>
      <c r="T577" s="228"/>
      <c r="U577" s="228"/>
    </row>
    <row r="578" spans="2:21" ht="12.75" customHeight="1" x14ac:dyDescent="0.25">
      <c r="B578" s="228"/>
      <c r="C578" s="228"/>
      <c r="D578" s="228"/>
      <c r="E578" s="228"/>
      <c r="F578" s="228"/>
      <c r="G578" s="228"/>
      <c r="H578" s="488"/>
      <c r="I578" s="488"/>
      <c r="J578" s="488"/>
      <c r="K578" s="488"/>
      <c r="L578" s="489"/>
      <c r="M578" s="492"/>
      <c r="N578" s="492"/>
      <c r="O578" s="492"/>
      <c r="P578" s="228"/>
      <c r="Q578" s="228"/>
      <c r="R578" s="228"/>
      <c r="S578" s="228"/>
      <c r="T578" s="228"/>
      <c r="U578" s="228"/>
    </row>
    <row r="579" spans="2:21" ht="12.75" customHeight="1" x14ac:dyDescent="0.25">
      <c r="B579" s="228"/>
      <c r="C579" s="228"/>
      <c r="D579" s="228"/>
      <c r="E579" s="228"/>
      <c r="F579" s="228"/>
      <c r="G579" s="228"/>
      <c r="H579" s="488"/>
      <c r="I579" s="488"/>
      <c r="J579" s="488"/>
      <c r="K579" s="488"/>
      <c r="L579" s="489"/>
      <c r="M579" s="492"/>
      <c r="N579" s="492"/>
      <c r="O579" s="492"/>
      <c r="P579" s="228"/>
      <c r="Q579" s="228"/>
      <c r="R579" s="228"/>
      <c r="S579" s="228"/>
      <c r="T579" s="228"/>
      <c r="U579" s="228"/>
    </row>
    <row r="580" spans="2:21" ht="12.75" customHeight="1" x14ac:dyDescent="0.25">
      <c r="B580" s="228"/>
      <c r="C580" s="228"/>
      <c r="D580" s="228"/>
      <c r="E580" s="228"/>
      <c r="F580" s="228"/>
      <c r="G580" s="228"/>
      <c r="H580" s="488"/>
      <c r="I580" s="488"/>
      <c r="J580" s="488"/>
      <c r="K580" s="488"/>
      <c r="L580" s="489"/>
      <c r="M580" s="492"/>
      <c r="N580" s="492"/>
      <c r="O580" s="492"/>
      <c r="P580" s="228"/>
      <c r="Q580" s="228"/>
      <c r="R580" s="228"/>
      <c r="S580" s="228"/>
      <c r="T580" s="228"/>
      <c r="U580" s="228"/>
    </row>
    <row r="581" spans="2:21" ht="12.75" customHeight="1" x14ac:dyDescent="0.25">
      <c r="B581" s="228"/>
      <c r="C581" s="228"/>
      <c r="D581" s="228"/>
      <c r="E581" s="228"/>
      <c r="F581" s="228"/>
      <c r="G581" s="228"/>
      <c r="H581" s="488"/>
      <c r="I581" s="488"/>
      <c r="J581" s="488"/>
      <c r="K581" s="488"/>
      <c r="L581" s="489"/>
      <c r="M581" s="492"/>
      <c r="N581" s="492"/>
      <c r="O581" s="492"/>
      <c r="P581" s="228"/>
      <c r="Q581" s="228"/>
      <c r="R581" s="228"/>
      <c r="S581" s="228"/>
      <c r="T581" s="228"/>
      <c r="U581" s="228"/>
    </row>
    <row r="582" spans="2:21" ht="12.75" customHeight="1" x14ac:dyDescent="0.25">
      <c r="B582" s="228"/>
      <c r="C582" s="228"/>
      <c r="D582" s="228"/>
      <c r="E582" s="228"/>
      <c r="F582" s="228"/>
      <c r="G582" s="228"/>
      <c r="H582" s="488"/>
      <c r="I582" s="488"/>
      <c r="J582" s="488"/>
      <c r="K582" s="488"/>
      <c r="L582" s="489"/>
      <c r="M582" s="492"/>
      <c r="N582" s="492"/>
      <c r="O582" s="492"/>
      <c r="P582" s="228"/>
      <c r="Q582" s="228"/>
      <c r="R582" s="228"/>
      <c r="S582" s="228"/>
      <c r="T582" s="228"/>
      <c r="U582" s="228"/>
    </row>
    <row r="583" spans="2:21" ht="12.75" customHeight="1" x14ac:dyDescent="0.25">
      <c r="B583" s="228"/>
      <c r="C583" s="228"/>
      <c r="D583" s="228"/>
      <c r="E583" s="228"/>
      <c r="F583" s="228"/>
      <c r="G583" s="228"/>
      <c r="H583" s="488"/>
      <c r="I583" s="488"/>
      <c r="J583" s="488"/>
      <c r="K583" s="488"/>
      <c r="L583" s="489"/>
      <c r="M583" s="492"/>
      <c r="N583" s="492"/>
      <c r="O583" s="492"/>
      <c r="P583" s="228"/>
      <c r="Q583" s="228"/>
      <c r="R583" s="228"/>
      <c r="S583" s="228"/>
      <c r="T583" s="228"/>
      <c r="U583" s="228"/>
    </row>
    <row r="584" spans="2:21" ht="12.75" customHeight="1" x14ac:dyDescent="0.25">
      <c r="B584" s="228"/>
      <c r="C584" s="228"/>
      <c r="D584" s="228"/>
      <c r="E584" s="228"/>
      <c r="F584" s="228"/>
      <c r="G584" s="228"/>
      <c r="H584" s="488"/>
      <c r="I584" s="488"/>
      <c r="J584" s="488"/>
      <c r="K584" s="488"/>
      <c r="L584" s="489"/>
      <c r="M584" s="492"/>
      <c r="N584" s="492"/>
      <c r="O584" s="492"/>
      <c r="P584" s="228"/>
      <c r="Q584" s="228"/>
      <c r="R584" s="228"/>
      <c r="S584" s="228"/>
      <c r="T584" s="228"/>
      <c r="U584" s="228"/>
    </row>
    <row r="585" spans="2:21" ht="12.75" customHeight="1" x14ac:dyDescent="0.25">
      <c r="B585" s="228"/>
      <c r="C585" s="228"/>
      <c r="D585" s="228"/>
      <c r="E585" s="228"/>
      <c r="F585" s="228"/>
      <c r="G585" s="228"/>
      <c r="H585" s="488"/>
      <c r="I585" s="488"/>
      <c r="J585" s="488"/>
      <c r="K585" s="488"/>
      <c r="L585" s="489"/>
      <c r="M585" s="492"/>
      <c r="N585" s="492"/>
      <c r="O585" s="492"/>
      <c r="P585" s="228"/>
      <c r="Q585" s="228"/>
      <c r="R585" s="228"/>
      <c r="S585" s="228"/>
      <c r="T585" s="228"/>
      <c r="U585" s="228"/>
    </row>
    <row r="586" spans="2:21" ht="12.75" customHeight="1" x14ac:dyDescent="0.25">
      <c r="B586" s="228"/>
      <c r="C586" s="228"/>
      <c r="D586" s="228"/>
      <c r="E586" s="228"/>
      <c r="F586" s="228"/>
      <c r="G586" s="228"/>
      <c r="H586" s="488"/>
      <c r="I586" s="488"/>
      <c r="J586" s="488"/>
      <c r="K586" s="488"/>
      <c r="L586" s="489"/>
      <c r="M586" s="492"/>
      <c r="N586" s="492"/>
      <c r="O586" s="492"/>
      <c r="P586" s="228"/>
      <c r="Q586" s="228"/>
      <c r="R586" s="228"/>
      <c r="S586" s="228"/>
      <c r="T586" s="228"/>
      <c r="U586" s="228"/>
    </row>
    <row r="587" spans="2:21" ht="12.75" customHeight="1" x14ac:dyDescent="0.25">
      <c r="B587" s="228"/>
      <c r="C587" s="228"/>
      <c r="D587" s="228"/>
      <c r="E587" s="228"/>
      <c r="F587" s="228"/>
      <c r="G587" s="228"/>
      <c r="H587" s="488"/>
      <c r="I587" s="488"/>
      <c r="J587" s="488"/>
      <c r="K587" s="488"/>
      <c r="L587" s="489"/>
      <c r="M587" s="492"/>
      <c r="N587" s="492"/>
      <c r="O587" s="492"/>
      <c r="P587" s="228"/>
      <c r="Q587" s="228"/>
      <c r="R587" s="228"/>
      <c r="S587" s="228"/>
      <c r="T587" s="228"/>
      <c r="U587" s="228"/>
    </row>
    <row r="588" spans="2:21" ht="12.75" customHeight="1" x14ac:dyDescent="0.25">
      <c r="B588" s="228"/>
      <c r="C588" s="228"/>
      <c r="D588" s="228"/>
      <c r="E588" s="228"/>
      <c r="F588" s="228"/>
      <c r="G588" s="228"/>
      <c r="H588" s="488"/>
      <c r="I588" s="488"/>
      <c r="J588" s="488"/>
      <c r="K588" s="488"/>
      <c r="L588" s="489"/>
      <c r="M588" s="492"/>
      <c r="N588" s="492"/>
      <c r="O588" s="492"/>
      <c r="P588" s="228"/>
      <c r="Q588" s="228"/>
      <c r="R588" s="228"/>
      <c r="S588" s="228"/>
      <c r="T588" s="228"/>
      <c r="U588" s="228"/>
    </row>
    <row r="589" spans="2:21" ht="12.75" customHeight="1" x14ac:dyDescent="0.25">
      <c r="B589" s="228"/>
      <c r="C589" s="228"/>
      <c r="D589" s="228"/>
      <c r="E589" s="228"/>
      <c r="F589" s="228"/>
      <c r="G589" s="228"/>
      <c r="H589" s="488"/>
      <c r="I589" s="488"/>
      <c r="J589" s="488"/>
      <c r="K589" s="488"/>
      <c r="L589" s="489"/>
      <c r="M589" s="492"/>
      <c r="N589" s="492"/>
      <c r="O589" s="492"/>
      <c r="P589" s="228"/>
      <c r="Q589" s="228"/>
      <c r="R589" s="228"/>
      <c r="S589" s="228"/>
      <c r="T589" s="228"/>
      <c r="U589" s="228"/>
    </row>
    <row r="590" spans="2:21" ht="12.75" customHeight="1" x14ac:dyDescent="0.25">
      <c r="B590" s="228"/>
      <c r="C590" s="228"/>
      <c r="D590" s="228"/>
      <c r="E590" s="228"/>
      <c r="F590" s="228"/>
      <c r="G590" s="228"/>
      <c r="H590" s="488"/>
      <c r="I590" s="488"/>
      <c r="J590" s="488"/>
      <c r="K590" s="488"/>
      <c r="L590" s="489"/>
      <c r="M590" s="492"/>
      <c r="N590" s="492"/>
      <c r="O590" s="492"/>
      <c r="P590" s="228"/>
      <c r="Q590" s="228"/>
      <c r="R590" s="228"/>
      <c r="S590" s="228"/>
      <c r="T590" s="228"/>
      <c r="U590" s="228"/>
    </row>
    <row r="591" spans="2:21" ht="12.75" customHeight="1" x14ac:dyDescent="0.25">
      <c r="B591" s="228"/>
      <c r="C591" s="228"/>
      <c r="D591" s="228"/>
      <c r="E591" s="228"/>
      <c r="F591" s="228"/>
      <c r="G591" s="228"/>
      <c r="H591" s="488"/>
      <c r="I591" s="488"/>
      <c r="J591" s="488"/>
      <c r="K591" s="488"/>
      <c r="L591" s="489"/>
      <c r="M591" s="492"/>
      <c r="N591" s="492"/>
      <c r="O591" s="492"/>
      <c r="P591" s="228"/>
      <c r="Q591" s="228"/>
      <c r="R591" s="228"/>
      <c r="S591" s="228"/>
      <c r="T591" s="228"/>
      <c r="U591" s="228"/>
    </row>
    <row r="592" spans="2:21" ht="12.75" customHeight="1" x14ac:dyDescent="0.25">
      <c r="B592" s="228"/>
      <c r="C592" s="228"/>
      <c r="D592" s="228"/>
      <c r="E592" s="228"/>
      <c r="F592" s="228"/>
      <c r="G592" s="228"/>
      <c r="H592" s="488"/>
      <c r="I592" s="488"/>
      <c r="J592" s="488"/>
      <c r="K592" s="488"/>
      <c r="L592" s="489"/>
      <c r="M592" s="492"/>
      <c r="N592" s="492"/>
      <c r="O592" s="492"/>
      <c r="P592" s="228"/>
      <c r="Q592" s="228"/>
      <c r="R592" s="228"/>
      <c r="S592" s="228"/>
      <c r="T592" s="228"/>
      <c r="U592" s="228"/>
    </row>
    <row r="593" spans="2:21" ht="12.75" customHeight="1" x14ac:dyDescent="0.25">
      <c r="B593" s="228"/>
      <c r="C593" s="228"/>
      <c r="D593" s="228"/>
      <c r="E593" s="228"/>
      <c r="F593" s="228"/>
      <c r="G593" s="228"/>
      <c r="H593" s="488"/>
      <c r="I593" s="488"/>
      <c r="J593" s="488"/>
      <c r="K593" s="488"/>
      <c r="L593" s="489"/>
      <c r="M593" s="492"/>
      <c r="N593" s="492"/>
      <c r="O593" s="492"/>
      <c r="P593" s="228"/>
      <c r="Q593" s="228"/>
      <c r="R593" s="228"/>
      <c r="S593" s="228"/>
      <c r="T593" s="228"/>
      <c r="U593" s="228"/>
    </row>
    <row r="594" spans="2:21" ht="12.75" customHeight="1" x14ac:dyDescent="0.25">
      <c r="B594" s="228"/>
      <c r="C594" s="228"/>
      <c r="D594" s="228"/>
      <c r="E594" s="228"/>
      <c r="F594" s="228"/>
      <c r="G594" s="228"/>
      <c r="H594" s="488"/>
      <c r="I594" s="488"/>
      <c r="J594" s="488"/>
      <c r="K594" s="488"/>
      <c r="L594" s="489"/>
      <c r="M594" s="492"/>
      <c r="N594" s="492"/>
      <c r="O594" s="492"/>
      <c r="P594" s="228"/>
      <c r="Q594" s="228"/>
      <c r="R594" s="228"/>
      <c r="S594" s="228"/>
      <c r="T594" s="228"/>
      <c r="U594" s="228"/>
    </row>
    <row r="595" spans="2:21" ht="12.75" customHeight="1" x14ac:dyDescent="0.25">
      <c r="B595" s="228"/>
      <c r="C595" s="228"/>
      <c r="D595" s="228"/>
      <c r="E595" s="228"/>
      <c r="F595" s="228"/>
      <c r="G595" s="228"/>
      <c r="H595" s="488"/>
      <c r="I595" s="488"/>
      <c r="J595" s="488"/>
      <c r="K595" s="488"/>
      <c r="L595" s="489"/>
      <c r="M595" s="492"/>
      <c r="N595" s="492"/>
      <c r="O595" s="492"/>
      <c r="P595" s="228"/>
      <c r="Q595" s="228"/>
      <c r="R595" s="228"/>
      <c r="S595" s="228"/>
      <c r="T595" s="228"/>
      <c r="U595" s="228"/>
    </row>
    <row r="596" spans="2:21" ht="12.75" customHeight="1" x14ac:dyDescent="0.25">
      <c r="B596" s="228"/>
      <c r="C596" s="228"/>
      <c r="D596" s="228"/>
      <c r="E596" s="228"/>
      <c r="F596" s="228"/>
      <c r="G596" s="228"/>
      <c r="H596" s="488"/>
      <c r="I596" s="488"/>
      <c r="J596" s="488"/>
      <c r="K596" s="488"/>
      <c r="L596" s="489"/>
      <c r="M596" s="492"/>
      <c r="N596" s="492"/>
      <c r="O596" s="492"/>
      <c r="P596" s="228"/>
      <c r="Q596" s="228"/>
      <c r="R596" s="228"/>
      <c r="S596" s="228"/>
      <c r="T596" s="228"/>
      <c r="U596" s="228"/>
    </row>
    <row r="597" spans="2:21" ht="12.75" customHeight="1" x14ac:dyDescent="0.25">
      <c r="B597" s="228"/>
      <c r="C597" s="228"/>
      <c r="D597" s="228"/>
      <c r="E597" s="228"/>
      <c r="F597" s="228"/>
      <c r="G597" s="228"/>
      <c r="H597" s="488"/>
      <c r="I597" s="488"/>
      <c r="J597" s="488"/>
      <c r="K597" s="488"/>
      <c r="L597" s="489"/>
      <c r="M597" s="492"/>
      <c r="N597" s="492"/>
      <c r="O597" s="492"/>
      <c r="P597" s="228"/>
      <c r="Q597" s="228"/>
      <c r="R597" s="228"/>
      <c r="S597" s="228"/>
      <c r="T597" s="228"/>
      <c r="U597" s="228"/>
    </row>
    <row r="598" spans="2:21" ht="12.75" customHeight="1" x14ac:dyDescent="0.25">
      <c r="B598" s="228"/>
      <c r="C598" s="228"/>
      <c r="D598" s="228"/>
      <c r="E598" s="228"/>
      <c r="F598" s="228"/>
      <c r="G598" s="228"/>
      <c r="H598" s="488"/>
      <c r="I598" s="488"/>
      <c r="J598" s="488"/>
      <c r="K598" s="488"/>
      <c r="L598" s="489"/>
      <c r="M598" s="492"/>
      <c r="N598" s="492"/>
      <c r="O598" s="492"/>
      <c r="P598" s="228"/>
      <c r="Q598" s="228"/>
      <c r="R598" s="228"/>
      <c r="S598" s="228"/>
      <c r="T598" s="228"/>
      <c r="U598" s="228"/>
    </row>
    <row r="599" spans="2:21" ht="12.75" customHeight="1" x14ac:dyDescent="0.25">
      <c r="B599" s="228"/>
      <c r="C599" s="228"/>
      <c r="D599" s="228"/>
      <c r="E599" s="228"/>
      <c r="F599" s="228"/>
      <c r="G599" s="228"/>
      <c r="H599" s="488"/>
      <c r="I599" s="488"/>
      <c r="J599" s="488"/>
      <c r="K599" s="488"/>
      <c r="L599" s="489"/>
      <c r="M599" s="492"/>
      <c r="N599" s="492"/>
      <c r="O599" s="492"/>
      <c r="P599" s="228"/>
      <c r="Q599" s="228"/>
      <c r="R599" s="228"/>
      <c r="S599" s="228"/>
      <c r="T599" s="228"/>
      <c r="U599" s="228"/>
    </row>
    <row r="600" spans="2:21" ht="12.75" customHeight="1" x14ac:dyDescent="0.25">
      <c r="B600" s="228"/>
      <c r="C600" s="228"/>
      <c r="D600" s="228"/>
      <c r="E600" s="228"/>
      <c r="F600" s="228"/>
      <c r="G600" s="228"/>
      <c r="H600" s="488"/>
      <c r="I600" s="488"/>
      <c r="J600" s="488"/>
      <c r="K600" s="488"/>
      <c r="L600" s="489"/>
      <c r="M600" s="492"/>
      <c r="N600" s="492"/>
      <c r="O600" s="492"/>
      <c r="P600" s="228"/>
      <c r="Q600" s="228"/>
      <c r="R600" s="228"/>
      <c r="S600" s="228"/>
      <c r="T600" s="228"/>
      <c r="U600" s="228"/>
    </row>
    <row r="601" spans="2:21" ht="12.75" customHeight="1" x14ac:dyDescent="0.25">
      <c r="B601" s="228"/>
      <c r="C601" s="228"/>
      <c r="D601" s="228"/>
      <c r="E601" s="228"/>
      <c r="F601" s="228"/>
      <c r="G601" s="228"/>
      <c r="H601" s="488"/>
      <c r="I601" s="488"/>
      <c r="J601" s="488"/>
      <c r="K601" s="488"/>
      <c r="L601" s="489"/>
      <c r="M601" s="492"/>
      <c r="N601" s="492"/>
      <c r="O601" s="492"/>
      <c r="P601" s="228"/>
      <c r="Q601" s="228"/>
      <c r="R601" s="228"/>
      <c r="S601" s="228"/>
      <c r="T601" s="228"/>
      <c r="U601" s="228"/>
    </row>
    <row r="602" spans="2:21" ht="12.75" customHeight="1" x14ac:dyDescent="0.25">
      <c r="B602" s="228"/>
      <c r="C602" s="228"/>
      <c r="D602" s="228"/>
      <c r="E602" s="228"/>
      <c r="F602" s="228"/>
      <c r="G602" s="228"/>
      <c r="H602" s="488"/>
      <c r="I602" s="488"/>
      <c r="J602" s="488"/>
      <c r="K602" s="488"/>
      <c r="L602" s="489"/>
      <c r="M602" s="492"/>
      <c r="N602" s="492"/>
      <c r="O602" s="492"/>
      <c r="P602" s="228"/>
      <c r="Q602" s="228"/>
      <c r="R602" s="228"/>
      <c r="S602" s="228"/>
      <c r="T602" s="228"/>
      <c r="U602" s="228"/>
    </row>
    <row r="603" spans="2:21" ht="12.75" customHeight="1" x14ac:dyDescent="0.25">
      <c r="B603" s="228"/>
      <c r="C603" s="228"/>
      <c r="D603" s="228"/>
      <c r="E603" s="228"/>
      <c r="F603" s="228"/>
      <c r="G603" s="228"/>
      <c r="H603" s="488"/>
      <c r="I603" s="488"/>
      <c r="J603" s="488"/>
      <c r="K603" s="488"/>
      <c r="L603" s="489"/>
      <c r="M603" s="492"/>
      <c r="N603" s="492"/>
      <c r="O603" s="492"/>
      <c r="P603" s="228"/>
      <c r="Q603" s="228"/>
      <c r="R603" s="228"/>
      <c r="S603" s="228"/>
      <c r="T603" s="228"/>
      <c r="U603" s="228"/>
    </row>
    <row r="604" spans="2:21" ht="12.75" customHeight="1" x14ac:dyDescent="0.25">
      <c r="B604" s="228"/>
      <c r="C604" s="228"/>
      <c r="D604" s="228"/>
      <c r="E604" s="228"/>
      <c r="F604" s="228"/>
      <c r="G604" s="228"/>
      <c r="H604" s="488"/>
      <c r="I604" s="488"/>
      <c r="J604" s="488"/>
      <c r="K604" s="488"/>
      <c r="L604" s="489"/>
      <c r="M604" s="492"/>
      <c r="N604" s="492"/>
      <c r="O604" s="492"/>
      <c r="P604" s="228"/>
      <c r="Q604" s="228"/>
      <c r="R604" s="228"/>
      <c r="S604" s="228"/>
      <c r="T604" s="228"/>
      <c r="U604" s="228"/>
    </row>
    <row r="605" spans="2:21" ht="12.75" customHeight="1" x14ac:dyDescent="0.25">
      <c r="B605" s="228"/>
      <c r="C605" s="228"/>
      <c r="D605" s="228"/>
      <c r="E605" s="228"/>
      <c r="F605" s="228"/>
      <c r="G605" s="228"/>
      <c r="H605" s="488"/>
      <c r="I605" s="488"/>
      <c r="J605" s="488"/>
      <c r="K605" s="488"/>
      <c r="L605" s="489"/>
      <c r="M605" s="492"/>
      <c r="N605" s="492"/>
      <c r="O605" s="492"/>
      <c r="P605" s="228"/>
      <c r="Q605" s="228"/>
      <c r="R605" s="228"/>
      <c r="S605" s="228"/>
      <c r="T605" s="228"/>
      <c r="U605" s="228"/>
    </row>
    <row r="606" spans="2:21" ht="12.75" customHeight="1" x14ac:dyDescent="0.25">
      <c r="B606" s="228"/>
      <c r="C606" s="228"/>
      <c r="D606" s="228"/>
      <c r="E606" s="228"/>
      <c r="F606" s="228"/>
      <c r="G606" s="228"/>
      <c r="H606" s="488"/>
      <c r="I606" s="488"/>
      <c r="J606" s="488"/>
      <c r="K606" s="488"/>
      <c r="L606" s="489"/>
      <c r="M606" s="492"/>
      <c r="N606" s="492"/>
      <c r="O606" s="492"/>
      <c r="P606" s="228"/>
      <c r="Q606" s="228"/>
      <c r="R606" s="228"/>
      <c r="S606" s="228"/>
      <c r="T606" s="228"/>
      <c r="U606" s="228"/>
    </row>
    <row r="607" spans="2:21" ht="12.75" customHeight="1" x14ac:dyDescent="0.25">
      <c r="B607" s="228"/>
      <c r="C607" s="228"/>
      <c r="D607" s="228"/>
      <c r="E607" s="228"/>
      <c r="F607" s="228"/>
      <c r="G607" s="228"/>
      <c r="H607" s="488"/>
      <c r="I607" s="488"/>
      <c r="J607" s="488"/>
      <c r="K607" s="488"/>
      <c r="L607" s="489"/>
      <c r="M607" s="492"/>
      <c r="N607" s="492"/>
      <c r="O607" s="492"/>
      <c r="P607" s="228"/>
      <c r="Q607" s="228"/>
      <c r="R607" s="228"/>
      <c r="S607" s="228"/>
      <c r="T607" s="228"/>
      <c r="U607" s="228"/>
    </row>
    <row r="608" spans="2:21" ht="12.75" customHeight="1" x14ac:dyDescent="0.25">
      <c r="B608" s="228"/>
      <c r="C608" s="228"/>
      <c r="D608" s="228"/>
      <c r="E608" s="228"/>
      <c r="F608" s="228"/>
      <c r="G608" s="228"/>
      <c r="H608" s="488"/>
      <c r="I608" s="488"/>
      <c r="J608" s="488"/>
      <c r="K608" s="488"/>
      <c r="L608" s="489"/>
      <c r="M608" s="492"/>
      <c r="N608" s="492"/>
      <c r="O608" s="492"/>
      <c r="P608" s="228"/>
      <c r="Q608" s="228"/>
      <c r="R608" s="228"/>
      <c r="S608" s="228"/>
      <c r="T608" s="228"/>
      <c r="U608" s="228"/>
    </row>
    <row r="609" spans="2:21" ht="12.75" customHeight="1" x14ac:dyDescent="0.25">
      <c r="B609" s="228"/>
      <c r="C609" s="228"/>
      <c r="D609" s="228"/>
      <c r="E609" s="228"/>
      <c r="F609" s="228"/>
      <c r="G609" s="228"/>
      <c r="H609" s="488"/>
      <c r="I609" s="488"/>
      <c r="J609" s="488"/>
      <c r="K609" s="488"/>
      <c r="L609" s="489"/>
      <c r="M609" s="492"/>
      <c r="N609" s="492"/>
      <c r="O609" s="492"/>
      <c r="P609" s="228"/>
      <c r="Q609" s="228"/>
      <c r="R609" s="228"/>
      <c r="S609" s="228"/>
      <c r="T609" s="228"/>
      <c r="U609" s="228"/>
    </row>
    <row r="610" spans="2:21" ht="12.75" customHeight="1" x14ac:dyDescent="0.25">
      <c r="B610" s="228"/>
      <c r="C610" s="228"/>
      <c r="D610" s="228"/>
      <c r="E610" s="228"/>
      <c r="F610" s="228"/>
      <c r="G610" s="228"/>
      <c r="H610" s="488"/>
      <c r="I610" s="488"/>
      <c r="J610" s="488"/>
      <c r="K610" s="488"/>
      <c r="L610" s="489"/>
      <c r="M610" s="492"/>
      <c r="N610" s="492"/>
      <c r="O610" s="492"/>
      <c r="P610" s="228"/>
      <c r="Q610" s="228"/>
      <c r="R610" s="228"/>
      <c r="S610" s="228"/>
      <c r="T610" s="228"/>
      <c r="U610" s="228"/>
    </row>
    <row r="611" spans="2:21" ht="12.75" customHeight="1" x14ac:dyDescent="0.25">
      <c r="B611" s="228"/>
      <c r="C611" s="228"/>
      <c r="D611" s="228"/>
      <c r="E611" s="228"/>
      <c r="F611" s="228"/>
      <c r="G611" s="228"/>
      <c r="H611" s="488"/>
      <c r="I611" s="488"/>
      <c r="J611" s="488"/>
      <c r="K611" s="488"/>
      <c r="L611" s="489"/>
      <c r="M611" s="492"/>
      <c r="N611" s="492"/>
      <c r="O611" s="492"/>
      <c r="P611" s="228"/>
      <c r="Q611" s="228"/>
      <c r="R611" s="228"/>
      <c r="S611" s="228"/>
      <c r="T611" s="228"/>
      <c r="U611" s="228"/>
    </row>
    <row r="612" spans="2:21" ht="12.75" customHeight="1" x14ac:dyDescent="0.25">
      <c r="B612" s="228"/>
      <c r="C612" s="228"/>
      <c r="D612" s="228"/>
      <c r="E612" s="228"/>
      <c r="F612" s="228"/>
      <c r="G612" s="228"/>
      <c r="H612" s="488"/>
      <c r="I612" s="488"/>
      <c r="J612" s="488"/>
      <c r="K612" s="488"/>
      <c r="L612" s="489"/>
      <c r="M612" s="492"/>
      <c r="N612" s="492"/>
      <c r="O612" s="492"/>
      <c r="P612" s="228"/>
      <c r="Q612" s="228"/>
      <c r="R612" s="228"/>
      <c r="S612" s="228"/>
      <c r="T612" s="228"/>
      <c r="U612" s="228"/>
    </row>
    <row r="613" spans="2:21" ht="12.75" customHeight="1" x14ac:dyDescent="0.25">
      <c r="B613" s="228"/>
      <c r="C613" s="228"/>
      <c r="D613" s="228"/>
      <c r="E613" s="228"/>
      <c r="F613" s="228"/>
      <c r="G613" s="228"/>
      <c r="H613" s="488"/>
      <c r="I613" s="488"/>
      <c r="J613" s="488"/>
      <c r="K613" s="488"/>
      <c r="L613" s="489"/>
      <c r="M613" s="492"/>
      <c r="N613" s="492"/>
      <c r="O613" s="492"/>
      <c r="P613" s="228"/>
      <c r="Q613" s="228"/>
      <c r="R613" s="228"/>
      <c r="S613" s="228"/>
      <c r="T613" s="228"/>
      <c r="U613" s="228"/>
    </row>
    <row r="614" spans="2:21" ht="12.75" customHeight="1" x14ac:dyDescent="0.25">
      <c r="B614" s="228"/>
      <c r="C614" s="228"/>
      <c r="D614" s="228"/>
      <c r="E614" s="228"/>
      <c r="F614" s="228"/>
      <c r="G614" s="228"/>
      <c r="H614" s="488"/>
      <c r="I614" s="488"/>
      <c r="J614" s="488"/>
      <c r="K614" s="488"/>
      <c r="L614" s="489"/>
      <c r="M614" s="492"/>
      <c r="N614" s="492"/>
      <c r="O614" s="492"/>
      <c r="P614" s="228"/>
      <c r="Q614" s="228"/>
      <c r="R614" s="228"/>
      <c r="S614" s="228"/>
      <c r="T614" s="228"/>
      <c r="U614" s="228"/>
    </row>
    <row r="615" spans="2:21" ht="12.75" customHeight="1" x14ac:dyDescent="0.25">
      <c r="B615" s="228"/>
      <c r="C615" s="228"/>
      <c r="D615" s="228"/>
      <c r="E615" s="228"/>
      <c r="F615" s="228"/>
      <c r="G615" s="228"/>
      <c r="H615" s="488"/>
      <c r="I615" s="488"/>
      <c r="J615" s="488"/>
      <c r="K615" s="488"/>
      <c r="L615" s="489"/>
      <c r="M615" s="492"/>
      <c r="N615" s="492"/>
      <c r="O615" s="492"/>
      <c r="P615" s="228"/>
      <c r="Q615" s="228"/>
      <c r="R615" s="228"/>
      <c r="S615" s="228"/>
      <c r="T615" s="228"/>
      <c r="U615" s="228"/>
    </row>
    <row r="616" spans="2:21" ht="12.75" customHeight="1" x14ac:dyDescent="0.25">
      <c r="B616" s="228"/>
      <c r="C616" s="228"/>
      <c r="D616" s="228"/>
      <c r="E616" s="228"/>
      <c r="F616" s="228"/>
      <c r="G616" s="228"/>
      <c r="H616" s="488"/>
      <c r="I616" s="488"/>
      <c r="J616" s="488"/>
      <c r="K616" s="488"/>
      <c r="L616" s="489"/>
      <c r="M616" s="492"/>
      <c r="N616" s="492"/>
      <c r="O616" s="492"/>
      <c r="P616" s="228"/>
      <c r="Q616" s="228"/>
      <c r="R616" s="228"/>
      <c r="S616" s="228"/>
      <c r="T616" s="228"/>
      <c r="U616" s="228"/>
    </row>
    <row r="617" spans="2:21" ht="12.75" customHeight="1" x14ac:dyDescent="0.25">
      <c r="B617" s="228"/>
      <c r="C617" s="228"/>
      <c r="D617" s="228"/>
      <c r="E617" s="228"/>
      <c r="F617" s="228"/>
      <c r="G617" s="228"/>
      <c r="H617" s="488"/>
      <c r="I617" s="488"/>
      <c r="J617" s="488"/>
      <c r="K617" s="488"/>
      <c r="L617" s="489"/>
      <c r="M617" s="492"/>
      <c r="N617" s="492"/>
      <c r="O617" s="492"/>
      <c r="P617" s="228"/>
      <c r="Q617" s="228"/>
      <c r="R617" s="228"/>
      <c r="S617" s="228"/>
      <c r="T617" s="228"/>
      <c r="U617" s="228"/>
    </row>
    <row r="618" spans="2:21" ht="12.75" customHeight="1" x14ac:dyDescent="0.25">
      <c r="B618" s="228"/>
      <c r="C618" s="228"/>
      <c r="D618" s="228"/>
      <c r="E618" s="228"/>
      <c r="F618" s="228"/>
      <c r="G618" s="228"/>
      <c r="H618" s="488"/>
      <c r="I618" s="488"/>
      <c r="J618" s="488"/>
      <c r="K618" s="488"/>
      <c r="L618" s="489"/>
      <c r="M618" s="492"/>
      <c r="N618" s="492"/>
      <c r="O618" s="492"/>
      <c r="P618" s="228"/>
      <c r="Q618" s="228"/>
      <c r="R618" s="228"/>
      <c r="S618" s="228"/>
      <c r="T618" s="228"/>
      <c r="U618" s="228"/>
    </row>
    <row r="619" spans="2:21" ht="12.75" customHeight="1" x14ac:dyDescent="0.25">
      <c r="B619" s="228"/>
      <c r="C619" s="228"/>
      <c r="D619" s="228"/>
      <c r="E619" s="228"/>
      <c r="F619" s="228"/>
      <c r="G619" s="228"/>
      <c r="H619" s="488"/>
      <c r="I619" s="488"/>
      <c r="J619" s="488"/>
      <c r="K619" s="488"/>
      <c r="L619" s="489"/>
      <c r="M619" s="492"/>
      <c r="N619" s="492"/>
      <c r="O619" s="492"/>
      <c r="P619" s="228"/>
      <c r="Q619" s="228"/>
      <c r="R619" s="228"/>
      <c r="S619" s="228"/>
      <c r="T619" s="228"/>
      <c r="U619" s="228"/>
    </row>
    <row r="620" spans="2:21" ht="12.75" customHeight="1" x14ac:dyDescent="0.25">
      <c r="B620" s="228"/>
      <c r="C620" s="228"/>
      <c r="D620" s="228"/>
      <c r="E620" s="228"/>
      <c r="F620" s="228"/>
      <c r="G620" s="228"/>
      <c r="H620" s="488"/>
      <c r="I620" s="488"/>
      <c r="J620" s="488"/>
      <c r="K620" s="488"/>
      <c r="L620" s="489"/>
      <c r="M620" s="492"/>
      <c r="N620" s="492"/>
      <c r="O620" s="492"/>
      <c r="P620" s="228"/>
      <c r="Q620" s="228"/>
      <c r="R620" s="228"/>
      <c r="S620" s="228"/>
      <c r="T620" s="228"/>
      <c r="U620" s="228"/>
    </row>
    <row r="621" spans="2:21" ht="12.75" customHeight="1" x14ac:dyDescent="0.25">
      <c r="B621" s="228"/>
      <c r="C621" s="228"/>
      <c r="D621" s="228"/>
      <c r="E621" s="228"/>
      <c r="F621" s="228"/>
      <c r="G621" s="228"/>
      <c r="H621" s="488"/>
      <c r="I621" s="488"/>
      <c r="J621" s="488"/>
      <c r="K621" s="488"/>
      <c r="L621" s="489"/>
      <c r="M621" s="492"/>
      <c r="N621" s="492"/>
      <c r="O621" s="492"/>
      <c r="P621" s="228"/>
      <c r="Q621" s="228"/>
      <c r="R621" s="228"/>
      <c r="S621" s="228"/>
      <c r="T621" s="228"/>
      <c r="U621" s="228"/>
    </row>
    <row r="622" spans="2:21" ht="12.75" customHeight="1" x14ac:dyDescent="0.25">
      <c r="B622" s="228"/>
      <c r="C622" s="228"/>
      <c r="D622" s="228"/>
      <c r="E622" s="228"/>
      <c r="F622" s="228"/>
      <c r="G622" s="228"/>
      <c r="H622" s="488"/>
      <c r="I622" s="488"/>
      <c r="J622" s="488"/>
      <c r="K622" s="488"/>
      <c r="L622" s="489"/>
      <c r="M622" s="492"/>
      <c r="N622" s="492"/>
      <c r="O622" s="492"/>
      <c r="P622" s="228"/>
      <c r="Q622" s="228"/>
      <c r="R622" s="228"/>
      <c r="S622" s="228"/>
      <c r="T622" s="228"/>
      <c r="U622" s="228"/>
    </row>
    <row r="623" spans="2:21" ht="12.75" customHeight="1" x14ac:dyDescent="0.25">
      <c r="B623" s="228"/>
      <c r="C623" s="228"/>
      <c r="D623" s="228"/>
      <c r="E623" s="228"/>
      <c r="F623" s="228"/>
      <c r="G623" s="228"/>
      <c r="H623" s="488"/>
      <c r="I623" s="488"/>
      <c r="J623" s="488"/>
      <c r="K623" s="488"/>
      <c r="L623" s="489"/>
      <c r="M623" s="492"/>
      <c r="N623" s="492"/>
      <c r="O623" s="492"/>
      <c r="P623" s="228"/>
      <c r="Q623" s="228"/>
      <c r="R623" s="228"/>
      <c r="S623" s="228"/>
      <c r="T623" s="228"/>
      <c r="U623" s="228"/>
    </row>
    <row r="624" spans="2:21" ht="12.75" customHeight="1" x14ac:dyDescent="0.25">
      <c r="B624" s="228"/>
      <c r="C624" s="228"/>
      <c r="D624" s="228"/>
      <c r="E624" s="228"/>
      <c r="F624" s="228"/>
      <c r="G624" s="228"/>
      <c r="H624" s="488"/>
      <c r="I624" s="488"/>
      <c r="J624" s="488"/>
      <c r="K624" s="488"/>
      <c r="L624" s="489"/>
      <c r="M624" s="492"/>
      <c r="N624" s="492"/>
      <c r="O624" s="492"/>
      <c r="P624" s="228"/>
      <c r="Q624" s="228"/>
      <c r="R624" s="228"/>
      <c r="S624" s="228"/>
      <c r="T624" s="228"/>
      <c r="U624" s="228"/>
    </row>
    <row r="625" spans="2:21" ht="12.75" customHeight="1" x14ac:dyDescent="0.25">
      <c r="B625" s="228"/>
      <c r="C625" s="228"/>
      <c r="D625" s="228"/>
      <c r="E625" s="228"/>
      <c r="F625" s="228"/>
      <c r="G625" s="228"/>
      <c r="H625" s="488"/>
      <c r="I625" s="488"/>
      <c r="J625" s="488"/>
      <c r="K625" s="488"/>
      <c r="L625" s="489"/>
      <c r="M625" s="492"/>
      <c r="N625" s="492"/>
      <c r="O625" s="492"/>
      <c r="P625" s="228"/>
      <c r="Q625" s="228"/>
      <c r="R625" s="228"/>
      <c r="S625" s="228"/>
      <c r="T625" s="228"/>
      <c r="U625" s="228"/>
    </row>
    <row r="626" spans="2:21" ht="12.75" customHeight="1" x14ac:dyDescent="0.25">
      <c r="B626" s="228"/>
      <c r="C626" s="228"/>
      <c r="D626" s="228"/>
      <c r="E626" s="228"/>
      <c r="F626" s="228"/>
      <c r="G626" s="228"/>
      <c r="H626" s="488"/>
      <c r="I626" s="488"/>
      <c r="J626" s="488"/>
      <c r="K626" s="488"/>
      <c r="L626" s="489"/>
      <c r="M626" s="492"/>
      <c r="N626" s="492"/>
      <c r="O626" s="492"/>
      <c r="P626" s="228"/>
      <c r="Q626" s="228"/>
      <c r="R626" s="228"/>
      <c r="S626" s="228"/>
      <c r="T626" s="228"/>
      <c r="U626" s="228"/>
    </row>
    <row r="627" spans="2:21" ht="12.75" customHeight="1" x14ac:dyDescent="0.25">
      <c r="B627" s="228"/>
      <c r="C627" s="228"/>
      <c r="D627" s="228"/>
      <c r="E627" s="228"/>
      <c r="F627" s="228"/>
      <c r="G627" s="228"/>
      <c r="H627" s="488"/>
      <c r="I627" s="488"/>
      <c r="J627" s="488"/>
      <c r="K627" s="488"/>
      <c r="L627" s="489"/>
      <c r="M627" s="492"/>
      <c r="N627" s="492"/>
      <c r="O627" s="492"/>
      <c r="P627" s="228"/>
      <c r="Q627" s="228"/>
      <c r="R627" s="228"/>
      <c r="S627" s="228"/>
      <c r="T627" s="228"/>
      <c r="U627" s="228"/>
    </row>
    <row r="628" spans="2:21" ht="12.75" customHeight="1" x14ac:dyDescent="0.25">
      <c r="B628" s="228"/>
      <c r="C628" s="228"/>
      <c r="D628" s="228"/>
      <c r="E628" s="228"/>
      <c r="F628" s="228"/>
      <c r="G628" s="228"/>
      <c r="H628" s="488"/>
      <c r="I628" s="488"/>
      <c r="J628" s="488"/>
      <c r="K628" s="488"/>
      <c r="L628" s="489"/>
      <c r="M628" s="492"/>
      <c r="N628" s="492"/>
      <c r="O628" s="492"/>
      <c r="P628" s="228"/>
      <c r="Q628" s="228"/>
      <c r="R628" s="228"/>
      <c r="S628" s="228"/>
      <c r="T628" s="228"/>
      <c r="U628" s="228"/>
    </row>
    <row r="629" spans="2:21" ht="12.75" customHeight="1" x14ac:dyDescent="0.25">
      <c r="B629" s="228"/>
      <c r="C629" s="228"/>
      <c r="D629" s="228"/>
      <c r="E629" s="228"/>
      <c r="F629" s="228"/>
      <c r="G629" s="228"/>
      <c r="H629" s="488"/>
      <c r="I629" s="488"/>
      <c r="J629" s="488"/>
      <c r="K629" s="488"/>
      <c r="L629" s="489"/>
      <c r="M629" s="492"/>
      <c r="N629" s="492"/>
      <c r="O629" s="492"/>
      <c r="P629" s="228"/>
      <c r="Q629" s="228"/>
      <c r="R629" s="228"/>
      <c r="S629" s="228"/>
      <c r="T629" s="228"/>
      <c r="U629" s="228"/>
    </row>
    <row r="630" spans="2:21" ht="12.75" customHeight="1" x14ac:dyDescent="0.25">
      <c r="B630" s="228"/>
      <c r="C630" s="228"/>
      <c r="D630" s="228"/>
      <c r="E630" s="228"/>
      <c r="F630" s="228"/>
      <c r="G630" s="228"/>
      <c r="H630" s="488"/>
      <c r="I630" s="488"/>
      <c r="J630" s="488"/>
      <c r="K630" s="488"/>
      <c r="L630" s="489"/>
      <c r="M630" s="492"/>
      <c r="N630" s="492"/>
      <c r="O630" s="492"/>
      <c r="P630" s="228"/>
      <c r="Q630" s="228"/>
      <c r="R630" s="228"/>
      <c r="S630" s="228"/>
      <c r="T630" s="228"/>
      <c r="U630" s="228"/>
    </row>
    <row r="631" spans="2:21" ht="12.75" customHeight="1" x14ac:dyDescent="0.25">
      <c r="B631" s="228"/>
      <c r="C631" s="228"/>
      <c r="D631" s="228"/>
      <c r="E631" s="228"/>
      <c r="F631" s="228"/>
      <c r="G631" s="228"/>
      <c r="H631" s="488"/>
      <c r="I631" s="488"/>
      <c r="J631" s="488"/>
      <c r="K631" s="488"/>
      <c r="L631" s="489"/>
      <c r="M631" s="492"/>
      <c r="N631" s="492"/>
      <c r="O631" s="492"/>
      <c r="P631" s="228"/>
      <c r="Q631" s="228"/>
      <c r="R631" s="228"/>
      <c r="S631" s="228"/>
      <c r="T631" s="228"/>
      <c r="U631" s="228"/>
    </row>
    <row r="632" spans="2:21" ht="12.75" customHeight="1" x14ac:dyDescent="0.25">
      <c r="B632" s="228"/>
      <c r="C632" s="228"/>
      <c r="D632" s="228"/>
      <c r="E632" s="228"/>
      <c r="F632" s="228"/>
      <c r="G632" s="228"/>
      <c r="H632" s="488"/>
      <c r="I632" s="488"/>
      <c r="J632" s="488"/>
      <c r="K632" s="488"/>
      <c r="L632" s="489"/>
      <c r="M632" s="492"/>
      <c r="N632" s="492"/>
      <c r="O632" s="492"/>
      <c r="P632" s="228"/>
      <c r="Q632" s="228"/>
      <c r="R632" s="228"/>
      <c r="S632" s="228"/>
      <c r="T632" s="228"/>
      <c r="U632" s="228"/>
    </row>
    <row r="633" spans="2:21" ht="12.75" customHeight="1" x14ac:dyDescent="0.25">
      <c r="B633" s="228"/>
      <c r="C633" s="228"/>
      <c r="D633" s="228"/>
      <c r="E633" s="228"/>
      <c r="F633" s="228"/>
      <c r="G633" s="228"/>
      <c r="H633" s="488"/>
      <c r="I633" s="488"/>
      <c r="J633" s="488"/>
      <c r="K633" s="488"/>
      <c r="L633" s="489"/>
      <c r="M633" s="492"/>
      <c r="N633" s="492"/>
      <c r="O633" s="492"/>
      <c r="P633" s="228"/>
      <c r="Q633" s="228"/>
      <c r="R633" s="228"/>
      <c r="S633" s="228"/>
      <c r="T633" s="228"/>
      <c r="U633" s="228"/>
    </row>
    <row r="634" spans="2:21" ht="12.75" customHeight="1" x14ac:dyDescent="0.25">
      <c r="B634" s="228"/>
      <c r="C634" s="228"/>
      <c r="D634" s="228"/>
      <c r="E634" s="228"/>
      <c r="F634" s="228"/>
      <c r="G634" s="228"/>
      <c r="H634" s="488"/>
      <c r="I634" s="488"/>
      <c r="J634" s="488"/>
      <c r="K634" s="488"/>
      <c r="L634" s="489"/>
      <c r="M634" s="492"/>
      <c r="N634" s="492"/>
      <c r="O634" s="492"/>
      <c r="P634" s="228"/>
      <c r="Q634" s="228"/>
      <c r="R634" s="228"/>
      <c r="S634" s="228"/>
      <c r="T634" s="228"/>
      <c r="U634" s="228"/>
    </row>
    <row r="635" spans="2:21" ht="12.75" customHeight="1" x14ac:dyDescent="0.25">
      <c r="B635" s="228"/>
      <c r="C635" s="228"/>
      <c r="D635" s="228"/>
      <c r="E635" s="228"/>
      <c r="F635" s="228"/>
      <c r="G635" s="228"/>
      <c r="H635" s="488"/>
      <c r="I635" s="488"/>
      <c r="J635" s="488"/>
      <c r="K635" s="488"/>
      <c r="L635" s="489"/>
      <c r="M635" s="492"/>
      <c r="N635" s="492"/>
      <c r="O635" s="492"/>
      <c r="P635" s="228"/>
      <c r="Q635" s="228"/>
      <c r="R635" s="228"/>
      <c r="S635" s="228"/>
      <c r="T635" s="228"/>
      <c r="U635" s="228"/>
    </row>
    <row r="636" spans="2:21" ht="12.75" customHeight="1" x14ac:dyDescent="0.25">
      <c r="B636" s="228"/>
      <c r="C636" s="228"/>
      <c r="D636" s="228"/>
      <c r="E636" s="228"/>
      <c r="F636" s="228"/>
      <c r="G636" s="228"/>
      <c r="H636" s="488"/>
      <c r="I636" s="488"/>
      <c r="J636" s="488"/>
      <c r="K636" s="488"/>
      <c r="L636" s="489"/>
      <c r="M636" s="492"/>
      <c r="N636" s="492"/>
      <c r="O636" s="492"/>
      <c r="P636" s="228"/>
      <c r="Q636" s="228"/>
      <c r="R636" s="228"/>
      <c r="S636" s="228"/>
      <c r="T636" s="228"/>
      <c r="U636" s="228"/>
    </row>
    <row r="637" spans="2:21" ht="12.75" customHeight="1" x14ac:dyDescent="0.25">
      <c r="B637" s="228"/>
      <c r="C637" s="228"/>
      <c r="D637" s="228"/>
      <c r="E637" s="228"/>
      <c r="F637" s="228"/>
      <c r="G637" s="228"/>
      <c r="H637" s="488"/>
      <c r="I637" s="488"/>
      <c r="J637" s="488"/>
      <c r="K637" s="488"/>
      <c r="L637" s="489"/>
      <c r="M637" s="492"/>
      <c r="N637" s="492"/>
      <c r="O637" s="492"/>
      <c r="P637" s="228"/>
      <c r="Q637" s="228"/>
      <c r="R637" s="228"/>
      <c r="S637" s="228"/>
      <c r="T637" s="228"/>
      <c r="U637" s="228"/>
    </row>
    <row r="638" spans="2:21" ht="12.75" customHeight="1" x14ac:dyDescent="0.25">
      <c r="B638" s="228"/>
      <c r="C638" s="228"/>
      <c r="D638" s="228"/>
      <c r="E638" s="228"/>
      <c r="F638" s="228"/>
      <c r="G638" s="228"/>
      <c r="H638" s="488"/>
      <c r="I638" s="488"/>
      <c r="J638" s="488"/>
      <c r="K638" s="488"/>
      <c r="L638" s="489"/>
      <c r="M638" s="492"/>
      <c r="N638" s="492"/>
      <c r="O638" s="492"/>
      <c r="P638" s="228"/>
      <c r="Q638" s="228"/>
      <c r="R638" s="228"/>
      <c r="S638" s="228"/>
      <c r="T638" s="228"/>
      <c r="U638" s="228"/>
    </row>
    <row r="639" spans="2:21" ht="12.75" customHeight="1" x14ac:dyDescent="0.25">
      <c r="B639" s="228"/>
      <c r="C639" s="228"/>
      <c r="D639" s="228"/>
      <c r="E639" s="228"/>
      <c r="F639" s="228"/>
      <c r="G639" s="228"/>
      <c r="H639" s="488"/>
      <c r="I639" s="488"/>
      <c r="J639" s="488"/>
      <c r="K639" s="488"/>
      <c r="L639" s="489"/>
      <c r="M639" s="492"/>
      <c r="N639" s="492"/>
      <c r="O639" s="492"/>
      <c r="P639" s="228"/>
      <c r="Q639" s="228"/>
      <c r="R639" s="228"/>
      <c r="S639" s="228"/>
      <c r="T639" s="228"/>
      <c r="U639" s="228"/>
    </row>
    <row r="640" spans="2:21" ht="12.75" customHeight="1" x14ac:dyDescent="0.25">
      <c r="B640" s="228"/>
      <c r="C640" s="228"/>
      <c r="D640" s="228"/>
      <c r="E640" s="228"/>
      <c r="F640" s="228"/>
      <c r="G640" s="228"/>
      <c r="H640" s="488"/>
      <c r="I640" s="488"/>
      <c r="J640" s="488"/>
      <c r="K640" s="488"/>
      <c r="L640" s="489"/>
      <c r="M640" s="492"/>
      <c r="N640" s="492"/>
      <c r="O640" s="492"/>
      <c r="P640" s="228"/>
      <c r="Q640" s="228"/>
      <c r="R640" s="228"/>
      <c r="S640" s="228"/>
      <c r="T640" s="228"/>
      <c r="U640" s="228"/>
    </row>
    <row r="641" spans="2:21" ht="12.75" customHeight="1" x14ac:dyDescent="0.25">
      <c r="B641" s="228"/>
      <c r="C641" s="228"/>
      <c r="D641" s="228"/>
      <c r="E641" s="228"/>
      <c r="F641" s="228"/>
      <c r="G641" s="228"/>
      <c r="H641" s="488"/>
      <c r="I641" s="488"/>
      <c r="J641" s="488"/>
      <c r="K641" s="488"/>
      <c r="L641" s="489"/>
      <c r="M641" s="492"/>
      <c r="N641" s="492"/>
      <c r="O641" s="492"/>
      <c r="P641" s="228"/>
      <c r="Q641" s="228"/>
      <c r="R641" s="228"/>
      <c r="S641" s="228"/>
      <c r="T641" s="228"/>
      <c r="U641" s="228"/>
    </row>
    <row r="642" spans="2:21" ht="12.75" customHeight="1" x14ac:dyDescent="0.25">
      <c r="B642" s="228"/>
      <c r="C642" s="228"/>
      <c r="D642" s="228"/>
      <c r="E642" s="228"/>
      <c r="F642" s="228"/>
      <c r="G642" s="228"/>
      <c r="H642" s="488"/>
      <c r="I642" s="488"/>
      <c r="J642" s="488"/>
      <c r="K642" s="488"/>
      <c r="L642" s="489"/>
      <c r="M642" s="492"/>
      <c r="N642" s="492"/>
      <c r="O642" s="492"/>
      <c r="P642" s="228"/>
      <c r="Q642" s="228"/>
      <c r="R642" s="228"/>
      <c r="S642" s="228"/>
      <c r="T642" s="228"/>
      <c r="U642" s="228"/>
    </row>
    <row r="643" spans="2:21" ht="12.75" customHeight="1" x14ac:dyDescent="0.25">
      <c r="B643" s="228"/>
      <c r="C643" s="228"/>
      <c r="D643" s="228"/>
      <c r="E643" s="228"/>
      <c r="F643" s="228"/>
      <c r="G643" s="228"/>
      <c r="H643" s="488"/>
      <c r="I643" s="488"/>
      <c r="J643" s="488"/>
      <c r="K643" s="488"/>
      <c r="L643" s="489"/>
      <c r="M643" s="492"/>
      <c r="N643" s="492"/>
      <c r="O643" s="492"/>
      <c r="P643" s="228"/>
      <c r="Q643" s="228"/>
      <c r="R643" s="228"/>
      <c r="S643" s="228"/>
      <c r="T643" s="228"/>
      <c r="U643" s="228"/>
    </row>
    <row r="644" spans="2:21" ht="12.75" customHeight="1" x14ac:dyDescent="0.25">
      <c r="B644" s="228"/>
      <c r="C644" s="228"/>
      <c r="D644" s="228"/>
      <c r="E644" s="228"/>
      <c r="F644" s="228"/>
      <c r="G644" s="228"/>
      <c r="H644" s="488"/>
      <c r="I644" s="488"/>
      <c r="J644" s="488"/>
      <c r="K644" s="488"/>
      <c r="L644" s="489"/>
      <c r="M644" s="492"/>
      <c r="N644" s="492"/>
      <c r="O644" s="492"/>
      <c r="P644" s="228"/>
      <c r="Q644" s="228"/>
      <c r="R644" s="228"/>
      <c r="S644" s="228"/>
      <c r="T644" s="228"/>
      <c r="U644" s="228"/>
    </row>
    <row r="645" spans="2:21" ht="12.75" customHeight="1" x14ac:dyDescent="0.25">
      <c r="B645" s="228"/>
      <c r="C645" s="228"/>
      <c r="D645" s="228"/>
      <c r="E645" s="228"/>
      <c r="F645" s="228"/>
      <c r="G645" s="228"/>
      <c r="H645" s="488"/>
      <c r="I645" s="488"/>
      <c r="J645" s="488"/>
      <c r="K645" s="488"/>
      <c r="L645" s="489"/>
      <c r="M645" s="492"/>
      <c r="N645" s="492"/>
      <c r="O645" s="492"/>
      <c r="P645" s="228"/>
      <c r="Q645" s="228"/>
      <c r="R645" s="228"/>
      <c r="S645" s="228"/>
      <c r="T645" s="228"/>
      <c r="U645" s="228"/>
    </row>
    <row r="646" spans="2:21" ht="12.75" customHeight="1" x14ac:dyDescent="0.25">
      <c r="B646" s="228"/>
      <c r="C646" s="228"/>
      <c r="D646" s="228"/>
      <c r="E646" s="228"/>
      <c r="F646" s="228"/>
      <c r="G646" s="228"/>
      <c r="H646" s="488"/>
      <c r="I646" s="488"/>
      <c r="J646" s="488"/>
      <c r="K646" s="488"/>
      <c r="L646" s="489"/>
      <c r="M646" s="492"/>
      <c r="N646" s="492"/>
      <c r="O646" s="492"/>
      <c r="P646" s="228"/>
      <c r="Q646" s="228"/>
      <c r="R646" s="228"/>
      <c r="S646" s="228"/>
      <c r="T646" s="228"/>
      <c r="U646" s="228"/>
    </row>
    <row r="647" spans="2:21" ht="12.75" customHeight="1" x14ac:dyDescent="0.25">
      <c r="B647" s="228"/>
      <c r="C647" s="228"/>
      <c r="D647" s="228"/>
      <c r="E647" s="228"/>
      <c r="F647" s="228"/>
      <c r="G647" s="228"/>
      <c r="H647" s="488"/>
      <c r="I647" s="488"/>
      <c r="J647" s="488"/>
      <c r="K647" s="488"/>
      <c r="L647" s="489"/>
      <c r="M647" s="492"/>
      <c r="N647" s="492"/>
      <c r="O647" s="492"/>
      <c r="P647" s="228"/>
      <c r="Q647" s="228"/>
      <c r="R647" s="228"/>
      <c r="S647" s="228"/>
      <c r="T647" s="228"/>
      <c r="U647" s="228"/>
    </row>
    <row r="648" spans="2:21" ht="12.75" customHeight="1" x14ac:dyDescent="0.25">
      <c r="B648" s="228"/>
      <c r="C648" s="228"/>
      <c r="D648" s="228"/>
      <c r="E648" s="228"/>
      <c r="F648" s="228"/>
      <c r="G648" s="228"/>
      <c r="H648" s="488"/>
      <c r="I648" s="488"/>
      <c r="J648" s="488"/>
      <c r="K648" s="488"/>
      <c r="L648" s="489"/>
      <c r="M648" s="492"/>
      <c r="N648" s="492"/>
      <c r="O648" s="492"/>
      <c r="P648" s="228"/>
      <c r="Q648" s="228"/>
      <c r="R648" s="228"/>
      <c r="S648" s="228"/>
      <c r="T648" s="228"/>
      <c r="U648" s="228"/>
    </row>
    <row r="649" spans="2:21" ht="12.75" customHeight="1" x14ac:dyDescent="0.25">
      <c r="B649" s="228"/>
      <c r="C649" s="228"/>
      <c r="D649" s="228"/>
      <c r="E649" s="228"/>
      <c r="F649" s="228"/>
      <c r="G649" s="228"/>
      <c r="H649" s="488"/>
      <c r="I649" s="488"/>
      <c r="J649" s="488"/>
      <c r="K649" s="488"/>
      <c r="L649" s="489"/>
      <c r="M649" s="492"/>
      <c r="N649" s="492"/>
      <c r="O649" s="492"/>
      <c r="P649" s="228"/>
      <c r="Q649" s="228"/>
      <c r="R649" s="228"/>
      <c r="S649" s="228"/>
      <c r="T649" s="228"/>
      <c r="U649" s="228"/>
    </row>
    <row r="650" spans="2:21" ht="12.75" customHeight="1" x14ac:dyDescent="0.25">
      <c r="B650" s="228"/>
      <c r="C650" s="228"/>
      <c r="D650" s="228"/>
      <c r="E650" s="228"/>
      <c r="F650" s="228"/>
      <c r="G650" s="228"/>
      <c r="H650" s="488"/>
      <c r="I650" s="488"/>
      <c r="J650" s="488"/>
      <c r="K650" s="488"/>
      <c r="L650" s="489"/>
      <c r="M650" s="492"/>
      <c r="N650" s="492"/>
      <c r="O650" s="492"/>
      <c r="P650" s="228"/>
      <c r="Q650" s="228"/>
      <c r="R650" s="228"/>
      <c r="S650" s="228"/>
      <c r="T650" s="228"/>
      <c r="U650" s="228"/>
    </row>
    <row r="651" spans="2:21" ht="12.75" customHeight="1" x14ac:dyDescent="0.25">
      <c r="B651" s="228"/>
      <c r="C651" s="228"/>
      <c r="D651" s="228"/>
      <c r="E651" s="228"/>
      <c r="F651" s="228"/>
      <c r="G651" s="228"/>
      <c r="H651" s="488"/>
      <c r="I651" s="488"/>
      <c r="J651" s="488"/>
      <c r="K651" s="488"/>
      <c r="L651" s="489"/>
      <c r="M651" s="492"/>
      <c r="N651" s="492"/>
      <c r="O651" s="492"/>
      <c r="P651" s="228"/>
      <c r="Q651" s="228"/>
      <c r="R651" s="228"/>
      <c r="S651" s="228"/>
      <c r="T651" s="228"/>
      <c r="U651" s="228"/>
    </row>
    <row r="652" spans="2:21" ht="12.75" customHeight="1" x14ac:dyDescent="0.25">
      <c r="B652" s="228"/>
      <c r="C652" s="228"/>
      <c r="D652" s="228"/>
      <c r="E652" s="228"/>
      <c r="F652" s="228"/>
      <c r="G652" s="228"/>
      <c r="H652" s="488"/>
      <c r="I652" s="488"/>
      <c r="J652" s="488"/>
      <c r="K652" s="488"/>
      <c r="L652" s="489"/>
      <c r="M652" s="492"/>
      <c r="N652" s="492"/>
      <c r="O652" s="492"/>
      <c r="P652" s="228"/>
      <c r="Q652" s="228"/>
      <c r="R652" s="228"/>
      <c r="S652" s="228"/>
      <c r="T652" s="228"/>
      <c r="U652" s="228"/>
    </row>
    <row r="653" spans="2:21" ht="12.75" customHeight="1" x14ac:dyDescent="0.25">
      <c r="B653" s="228"/>
      <c r="C653" s="228"/>
      <c r="D653" s="228"/>
      <c r="E653" s="228"/>
      <c r="F653" s="228"/>
      <c r="G653" s="228"/>
      <c r="H653" s="488"/>
      <c r="I653" s="488"/>
      <c r="J653" s="488"/>
      <c r="K653" s="488"/>
      <c r="L653" s="489"/>
      <c r="M653" s="492"/>
      <c r="N653" s="492"/>
      <c r="O653" s="492"/>
      <c r="P653" s="228"/>
      <c r="Q653" s="228"/>
      <c r="R653" s="228"/>
      <c r="S653" s="228"/>
      <c r="T653" s="228"/>
      <c r="U653" s="228"/>
    </row>
    <row r="654" spans="2:21" ht="12.75" customHeight="1" x14ac:dyDescent="0.25">
      <c r="B654" s="228"/>
      <c r="C654" s="228"/>
      <c r="D654" s="228"/>
      <c r="E654" s="228"/>
      <c r="F654" s="228"/>
      <c r="G654" s="228"/>
      <c r="H654" s="488"/>
      <c r="I654" s="488"/>
      <c r="J654" s="488"/>
      <c r="K654" s="488"/>
      <c r="L654" s="489"/>
      <c r="M654" s="492"/>
      <c r="N654" s="492"/>
      <c r="O654" s="492"/>
      <c r="P654" s="228"/>
      <c r="Q654" s="228"/>
      <c r="R654" s="228"/>
      <c r="S654" s="228"/>
      <c r="T654" s="228"/>
      <c r="U654" s="228"/>
    </row>
    <row r="655" spans="2:21" ht="12.75" customHeight="1" x14ac:dyDescent="0.25">
      <c r="B655" s="228"/>
      <c r="C655" s="228"/>
      <c r="D655" s="228"/>
      <c r="E655" s="228"/>
      <c r="F655" s="228"/>
      <c r="G655" s="228"/>
      <c r="H655" s="488"/>
      <c r="I655" s="488"/>
      <c r="J655" s="488"/>
      <c r="K655" s="488"/>
      <c r="L655" s="489"/>
      <c r="M655" s="492"/>
      <c r="N655" s="492"/>
      <c r="O655" s="492"/>
      <c r="P655" s="228"/>
      <c r="Q655" s="228"/>
      <c r="R655" s="228"/>
      <c r="S655" s="228"/>
      <c r="T655" s="228"/>
      <c r="U655" s="228"/>
    </row>
    <row r="656" spans="2:21" ht="12.75" customHeight="1" x14ac:dyDescent="0.25">
      <c r="B656" s="228"/>
      <c r="C656" s="228"/>
      <c r="D656" s="228"/>
      <c r="E656" s="228"/>
      <c r="F656" s="228"/>
      <c r="G656" s="228"/>
      <c r="H656" s="488"/>
      <c r="I656" s="488"/>
      <c r="J656" s="488"/>
      <c r="K656" s="488"/>
      <c r="L656" s="489"/>
      <c r="M656" s="492"/>
      <c r="N656" s="492"/>
      <c r="O656" s="492"/>
      <c r="P656" s="228"/>
      <c r="Q656" s="228"/>
      <c r="R656" s="228"/>
      <c r="S656" s="228"/>
      <c r="T656" s="228"/>
      <c r="U656" s="228"/>
    </row>
    <row r="657" spans="2:21" ht="12.75" customHeight="1" x14ac:dyDescent="0.25">
      <c r="B657" s="228"/>
      <c r="C657" s="228"/>
      <c r="D657" s="228"/>
      <c r="E657" s="228"/>
      <c r="F657" s="228"/>
      <c r="G657" s="228"/>
      <c r="H657" s="488"/>
      <c r="I657" s="488"/>
      <c r="J657" s="488"/>
      <c r="K657" s="488"/>
      <c r="L657" s="489"/>
      <c r="M657" s="492"/>
      <c r="N657" s="492"/>
      <c r="O657" s="492"/>
      <c r="P657" s="228"/>
      <c r="Q657" s="228"/>
      <c r="R657" s="228"/>
      <c r="S657" s="228"/>
      <c r="T657" s="228"/>
      <c r="U657" s="228"/>
    </row>
    <row r="658" spans="2:21" ht="12.75" customHeight="1" x14ac:dyDescent="0.25">
      <c r="B658" s="228"/>
      <c r="C658" s="228"/>
      <c r="D658" s="228"/>
      <c r="E658" s="228"/>
      <c r="F658" s="228"/>
      <c r="G658" s="228"/>
      <c r="H658" s="488"/>
      <c r="I658" s="488"/>
      <c r="J658" s="488"/>
      <c r="K658" s="488"/>
      <c r="L658" s="489"/>
      <c r="M658" s="492"/>
      <c r="N658" s="492"/>
      <c r="O658" s="492"/>
      <c r="P658" s="228"/>
      <c r="Q658" s="228"/>
      <c r="R658" s="228"/>
      <c r="S658" s="228"/>
      <c r="T658" s="228"/>
      <c r="U658" s="228"/>
    </row>
    <row r="659" spans="2:21" ht="12.75" customHeight="1" x14ac:dyDescent="0.25">
      <c r="B659" s="228"/>
      <c r="C659" s="228"/>
      <c r="D659" s="228"/>
      <c r="E659" s="228"/>
      <c r="F659" s="228"/>
      <c r="G659" s="228"/>
      <c r="H659" s="488"/>
      <c r="I659" s="488"/>
      <c r="J659" s="488"/>
      <c r="K659" s="488"/>
      <c r="L659" s="489"/>
      <c r="M659" s="492"/>
      <c r="N659" s="492"/>
      <c r="O659" s="492"/>
      <c r="P659" s="228"/>
      <c r="Q659" s="228"/>
      <c r="R659" s="228"/>
      <c r="S659" s="228"/>
      <c r="T659" s="228"/>
      <c r="U659" s="228"/>
    </row>
    <row r="660" spans="2:21" ht="12.75" customHeight="1" x14ac:dyDescent="0.25">
      <c r="B660" s="228"/>
      <c r="C660" s="228"/>
      <c r="D660" s="228"/>
      <c r="E660" s="228"/>
      <c r="F660" s="228"/>
      <c r="G660" s="228"/>
      <c r="H660" s="488"/>
      <c r="I660" s="488"/>
      <c r="J660" s="488"/>
      <c r="K660" s="488"/>
      <c r="L660" s="489"/>
      <c r="M660" s="492"/>
      <c r="N660" s="492"/>
      <c r="O660" s="492"/>
      <c r="P660" s="228"/>
      <c r="Q660" s="228"/>
      <c r="R660" s="228"/>
      <c r="S660" s="228"/>
      <c r="T660" s="228"/>
      <c r="U660" s="228"/>
    </row>
    <row r="661" spans="2:21" ht="12.75" customHeight="1" x14ac:dyDescent="0.25">
      <c r="B661" s="228"/>
      <c r="C661" s="228"/>
      <c r="D661" s="228"/>
      <c r="E661" s="228"/>
      <c r="F661" s="228"/>
      <c r="G661" s="228"/>
      <c r="H661" s="488"/>
      <c r="I661" s="488"/>
      <c r="J661" s="488"/>
      <c r="K661" s="488"/>
      <c r="L661" s="489"/>
      <c r="M661" s="492"/>
      <c r="N661" s="492"/>
      <c r="O661" s="492"/>
      <c r="P661" s="228"/>
      <c r="Q661" s="228"/>
      <c r="R661" s="228"/>
      <c r="S661" s="228"/>
      <c r="T661" s="228"/>
      <c r="U661" s="228"/>
    </row>
    <row r="662" spans="2:21" ht="12.75" customHeight="1" x14ac:dyDescent="0.25">
      <c r="B662" s="228"/>
      <c r="C662" s="228"/>
      <c r="D662" s="228"/>
      <c r="E662" s="228"/>
      <c r="F662" s="228"/>
      <c r="G662" s="228"/>
      <c r="H662" s="488"/>
      <c r="I662" s="488"/>
      <c r="J662" s="488"/>
      <c r="K662" s="488"/>
      <c r="L662" s="489"/>
      <c r="M662" s="492"/>
      <c r="N662" s="492"/>
      <c r="O662" s="492"/>
      <c r="P662" s="228"/>
      <c r="Q662" s="228"/>
      <c r="R662" s="228"/>
      <c r="S662" s="228"/>
      <c r="T662" s="228"/>
      <c r="U662" s="228"/>
    </row>
    <row r="663" spans="2:21" ht="12.75" customHeight="1" x14ac:dyDescent="0.25">
      <c r="B663" s="228"/>
      <c r="C663" s="228"/>
      <c r="D663" s="228"/>
      <c r="E663" s="228"/>
      <c r="F663" s="228"/>
      <c r="G663" s="228"/>
      <c r="H663" s="488"/>
      <c r="I663" s="488"/>
      <c r="J663" s="488"/>
      <c r="K663" s="488"/>
      <c r="L663" s="489"/>
      <c r="M663" s="492"/>
      <c r="N663" s="492"/>
      <c r="O663" s="492"/>
      <c r="P663" s="228"/>
      <c r="Q663" s="228"/>
      <c r="R663" s="228"/>
      <c r="S663" s="228"/>
      <c r="T663" s="228"/>
      <c r="U663" s="228"/>
    </row>
    <row r="664" spans="2:21" ht="12.75" customHeight="1" x14ac:dyDescent="0.25">
      <c r="B664" s="228"/>
      <c r="C664" s="228"/>
      <c r="D664" s="228"/>
      <c r="E664" s="228"/>
      <c r="F664" s="228"/>
      <c r="G664" s="228"/>
      <c r="H664" s="488"/>
      <c r="I664" s="488"/>
      <c r="J664" s="488"/>
      <c r="K664" s="488"/>
      <c r="L664" s="489"/>
      <c r="M664" s="492"/>
      <c r="N664" s="492"/>
      <c r="O664" s="492"/>
      <c r="P664" s="228"/>
      <c r="Q664" s="228"/>
      <c r="R664" s="228"/>
      <c r="S664" s="228"/>
      <c r="T664" s="228"/>
      <c r="U664" s="228"/>
    </row>
    <row r="665" spans="2:21" ht="12.75" customHeight="1" x14ac:dyDescent="0.25">
      <c r="B665" s="228"/>
      <c r="C665" s="228"/>
      <c r="D665" s="228"/>
      <c r="E665" s="228"/>
      <c r="F665" s="228"/>
      <c r="G665" s="228"/>
      <c r="H665" s="488"/>
      <c r="I665" s="488"/>
      <c r="J665" s="488"/>
      <c r="K665" s="488"/>
      <c r="L665" s="489"/>
      <c r="M665" s="492"/>
      <c r="N665" s="492"/>
      <c r="O665" s="492"/>
      <c r="P665" s="228"/>
      <c r="Q665" s="228"/>
      <c r="R665" s="228"/>
      <c r="S665" s="228"/>
      <c r="T665" s="228"/>
      <c r="U665" s="228"/>
    </row>
    <row r="666" spans="2:21" ht="12.75" customHeight="1" x14ac:dyDescent="0.25">
      <c r="B666" s="228"/>
      <c r="C666" s="228"/>
      <c r="D666" s="228"/>
      <c r="E666" s="228"/>
      <c r="F666" s="228"/>
      <c r="G666" s="228"/>
      <c r="H666" s="488"/>
      <c r="I666" s="488"/>
      <c r="J666" s="488"/>
      <c r="K666" s="488"/>
      <c r="L666" s="489"/>
      <c r="M666" s="492"/>
      <c r="N666" s="492"/>
      <c r="O666" s="492"/>
      <c r="P666" s="228"/>
      <c r="Q666" s="228"/>
      <c r="R666" s="228"/>
      <c r="S666" s="228"/>
      <c r="T666" s="228"/>
      <c r="U666" s="228"/>
    </row>
    <row r="667" spans="2:21" ht="12.75" customHeight="1" x14ac:dyDescent="0.25">
      <c r="B667" s="228"/>
      <c r="C667" s="228"/>
      <c r="D667" s="228"/>
      <c r="E667" s="228"/>
      <c r="F667" s="228"/>
      <c r="G667" s="228"/>
      <c r="H667" s="488"/>
      <c r="I667" s="488"/>
      <c r="J667" s="488"/>
      <c r="K667" s="488"/>
      <c r="L667" s="489"/>
      <c r="M667" s="492"/>
      <c r="N667" s="492"/>
      <c r="O667" s="492"/>
      <c r="P667" s="228"/>
      <c r="Q667" s="228"/>
      <c r="R667" s="228"/>
      <c r="S667" s="228"/>
      <c r="T667" s="228"/>
      <c r="U667" s="228"/>
    </row>
    <row r="668" spans="2:21" ht="12.75" customHeight="1" x14ac:dyDescent="0.25">
      <c r="B668" s="228"/>
      <c r="C668" s="228"/>
      <c r="D668" s="228"/>
      <c r="E668" s="228"/>
      <c r="F668" s="228"/>
      <c r="G668" s="228"/>
      <c r="H668" s="488"/>
      <c r="I668" s="488"/>
      <c r="J668" s="488"/>
      <c r="K668" s="488"/>
      <c r="L668" s="489"/>
      <c r="M668" s="492"/>
      <c r="N668" s="492"/>
      <c r="O668" s="492"/>
      <c r="P668" s="228"/>
      <c r="Q668" s="228"/>
      <c r="R668" s="228"/>
      <c r="S668" s="228"/>
      <c r="T668" s="228"/>
      <c r="U668" s="228"/>
    </row>
    <row r="669" spans="2:21" ht="12.75" customHeight="1" x14ac:dyDescent="0.25">
      <c r="B669" s="228"/>
      <c r="C669" s="228"/>
      <c r="D669" s="228"/>
      <c r="E669" s="228"/>
      <c r="F669" s="228"/>
      <c r="G669" s="228"/>
      <c r="H669" s="488"/>
      <c r="I669" s="488"/>
      <c r="J669" s="488"/>
      <c r="K669" s="488"/>
      <c r="L669" s="489"/>
      <c r="M669" s="492"/>
      <c r="N669" s="492"/>
      <c r="O669" s="492"/>
      <c r="P669" s="228"/>
      <c r="Q669" s="228"/>
      <c r="R669" s="228"/>
      <c r="S669" s="228"/>
      <c r="T669" s="228"/>
      <c r="U669" s="228"/>
    </row>
    <row r="670" spans="2:21" ht="12.75" customHeight="1" x14ac:dyDescent="0.25">
      <c r="B670" s="228"/>
      <c r="C670" s="228"/>
      <c r="D670" s="228"/>
      <c r="E670" s="228"/>
      <c r="F670" s="228"/>
      <c r="G670" s="228"/>
      <c r="H670" s="488"/>
      <c r="I670" s="488"/>
      <c r="J670" s="488"/>
      <c r="K670" s="488"/>
      <c r="L670" s="489"/>
      <c r="M670" s="492"/>
      <c r="N670" s="492"/>
      <c r="O670" s="492"/>
      <c r="P670" s="228"/>
      <c r="Q670" s="228"/>
      <c r="R670" s="228"/>
      <c r="S670" s="228"/>
      <c r="T670" s="228"/>
      <c r="U670" s="228"/>
    </row>
    <row r="671" spans="2:21" ht="12.75" customHeight="1" x14ac:dyDescent="0.25">
      <c r="B671" s="228"/>
      <c r="C671" s="228"/>
      <c r="D671" s="228"/>
      <c r="E671" s="228"/>
      <c r="F671" s="228"/>
      <c r="G671" s="228"/>
      <c r="H671" s="488"/>
      <c r="I671" s="488"/>
      <c r="J671" s="488"/>
      <c r="K671" s="488"/>
      <c r="L671" s="489"/>
      <c r="M671" s="492"/>
      <c r="N671" s="492"/>
      <c r="O671" s="492"/>
      <c r="P671" s="228"/>
      <c r="Q671" s="228"/>
      <c r="R671" s="228"/>
      <c r="S671" s="228"/>
      <c r="T671" s="228"/>
      <c r="U671" s="228"/>
    </row>
    <row r="672" spans="2:21" ht="12.75" customHeight="1" x14ac:dyDescent="0.25">
      <c r="B672" s="228"/>
      <c r="C672" s="228"/>
      <c r="D672" s="228"/>
      <c r="E672" s="228"/>
      <c r="F672" s="228"/>
      <c r="G672" s="228"/>
      <c r="H672" s="488"/>
      <c r="I672" s="488"/>
      <c r="J672" s="488"/>
      <c r="K672" s="488"/>
      <c r="L672" s="489"/>
      <c r="M672" s="492"/>
      <c r="N672" s="492"/>
      <c r="O672" s="492"/>
      <c r="P672" s="228"/>
      <c r="Q672" s="228"/>
      <c r="R672" s="228"/>
      <c r="S672" s="228"/>
      <c r="T672" s="228"/>
      <c r="U672" s="228"/>
    </row>
    <row r="673" spans="2:21" ht="12.75" customHeight="1" x14ac:dyDescent="0.25">
      <c r="B673" s="228"/>
      <c r="C673" s="228"/>
      <c r="D673" s="228"/>
      <c r="E673" s="228"/>
      <c r="F673" s="228"/>
      <c r="G673" s="228"/>
      <c r="H673" s="488"/>
      <c r="I673" s="488"/>
      <c r="J673" s="488"/>
      <c r="K673" s="488"/>
      <c r="L673" s="489"/>
      <c r="M673" s="492"/>
      <c r="N673" s="492"/>
      <c r="O673" s="492"/>
      <c r="P673" s="228"/>
      <c r="Q673" s="228"/>
      <c r="R673" s="228"/>
      <c r="S673" s="228"/>
      <c r="T673" s="228"/>
      <c r="U673" s="228"/>
    </row>
    <row r="674" spans="2:21" ht="12.75" customHeight="1" x14ac:dyDescent="0.25">
      <c r="B674" s="228"/>
      <c r="C674" s="228"/>
      <c r="D674" s="228"/>
      <c r="E674" s="228"/>
      <c r="F674" s="228"/>
      <c r="G674" s="228"/>
      <c r="H674" s="488"/>
      <c r="I674" s="488"/>
      <c r="J674" s="488"/>
      <c r="K674" s="488"/>
      <c r="L674" s="489"/>
      <c r="M674" s="492"/>
      <c r="N674" s="492"/>
      <c r="O674" s="492"/>
      <c r="P674" s="228"/>
      <c r="Q674" s="228"/>
      <c r="R674" s="228"/>
      <c r="S674" s="228"/>
      <c r="T674" s="228"/>
      <c r="U674" s="228"/>
    </row>
    <row r="675" spans="2:21" ht="12.75" customHeight="1" x14ac:dyDescent="0.25">
      <c r="B675" s="228"/>
      <c r="C675" s="228"/>
      <c r="D675" s="228"/>
      <c r="E675" s="228"/>
      <c r="F675" s="228"/>
      <c r="G675" s="228"/>
      <c r="H675" s="488"/>
      <c r="I675" s="488"/>
      <c r="J675" s="488"/>
      <c r="K675" s="488"/>
      <c r="L675" s="489"/>
      <c r="M675" s="492"/>
      <c r="N675" s="492"/>
      <c r="O675" s="492"/>
      <c r="P675" s="228"/>
      <c r="Q675" s="228"/>
      <c r="R675" s="228"/>
      <c r="S675" s="228"/>
      <c r="T675" s="228"/>
      <c r="U675" s="228"/>
    </row>
    <row r="676" spans="2:21" ht="12.75" customHeight="1" x14ac:dyDescent="0.25">
      <c r="B676" s="228"/>
      <c r="C676" s="228"/>
      <c r="D676" s="228"/>
      <c r="E676" s="228"/>
      <c r="F676" s="228"/>
      <c r="G676" s="228"/>
      <c r="H676" s="488"/>
      <c r="I676" s="488"/>
      <c r="J676" s="488"/>
      <c r="K676" s="488"/>
      <c r="L676" s="489"/>
      <c r="M676" s="492"/>
      <c r="N676" s="492"/>
      <c r="O676" s="492"/>
      <c r="P676" s="228"/>
      <c r="Q676" s="228"/>
      <c r="R676" s="228"/>
      <c r="S676" s="228"/>
      <c r="T676" s="228"/>
      <c r="U676" s="228"/>
    </row>
    <row r="677" spans="2:21" ht="12.75" customHeight="1" x14ac:dyDescent="0.25">
      <c r="B677" s="228"/>
      <c r="C677" s="228"/>
      <c r="D677" s="228"/>
      <c r="E677" s="228"/>
      <c r="F677" s="228"/>
      <c r="G677" s="228"/>
      <c r="H677" s="488"/>
      <c r="I677" s="488"/>
      <c r="J677" s="488"/>
      <c r="K677" s="488"/>
      <c r="L677" s="489"/>
      <c r="M677" s="492"/>
      <c r="N677" s="492"/>
      <c r="O677" s="492"/>
      <c r="P677" s="228"/>
      <c r="Q677" s="228"/>
      <c r="R677" s="228"/>
      <c r="S677" s="228"/>
      <c r="T677" s="228"/>
      <c r="U677" s="228"/>
    </row>
    <row r="678" spans="2:21" ht="12.75" customHeight="1" x14ac:dyDescent="0.25">
      <c r="B678" s="228"/>
      <c r="C678" s="228"/>
      <c r="D678" s="228"/>
      <c r="E678" s="228"/>
      <c r="F678" s="228"/>
      <c r="G678" s="228"/>
      <c r="H678" s="488"/>
      <c r="I678" s="488"/>
      <c r="J678" s="488"/>
      <c r="K678" s="488"/>
      <c r="L678" s="489"/>
      <c r="M678" s="492"/>
      <c r="N678" s="492"/>
      <c r="O678" s="492"/>
      <c r="P678" s="228"/>
      <c r="Q678" s="228"/>
      <c r="R678" s="228"/>
      <c r="S678" s="228"/>
      <c r="T678" s="228"/>
      <c r="U678" s="228"/>
    </row>
    <row r="679" spans="2:21" ht="12.75" customHeight="1" x14ac:dyDescent="0.25">
      <c r="B679" s="228"/>
      <c r="C679" s="228"/>
      <c r="D679" s="228"/>
      <c r="E679" s="228"/>
      <c r="F679" s="228"/>
      <c r="G679" s="228"/>
      <c r="H679" s="488"/>
      <c r="I679" s="488"/>
      <c r="J679" s="488"/>
      <c r="K679" s="488"/>
      <c r="L679" s="489"/>
      <c r="M679" s="492"/>
      <c r="N679" s="492"/>
      <c r="O679" s="492"/>
      <c r="P679" s="228"/>
      <c r="Q679" s="228"/>
      <c r="R679" s="228"/>
      <c r="S679" s="228"/>
      <c r="T679" s="228"/>
      <c r="U679" s="228"/>
    </row>
    <row r="680" spans="2:21" ht="12.75" customHeight="1" x14ac:dyDescent="0.25">
      <c r="B680" s="228"/>
      <c r="C680" s="228"/>
      <c r="D680" s="228"/>
      <c r="E680" s="228"/>
      <c r="F680" s="228"/>
      <c r="G680" s="228"/>
      <c r="H680" s="488"/>
      <c r="I680" s="488"/>
      <c r="J680" s="488"/>
      <c r="K680" s="488"/>
      <c r="L680" s="489"/>
      <c r="M680" s="492"/>
      <c r="N680" s="492"/>
      <c r="O680" s="492"/>
      <c r="P680" s="228"/>
      <c r="Q680" s="228"/>
      <c r="R680" s="228"/>
      <c r="S680" s="228"/>
      <c r="T680" s="228"/>
      <c r="U680" s="228"/>
    </row>
    <row r="681" spans="2:21" ht="12.75" customHeight="1" x14ac:dyDescent="0.25">
      <c r="B681" s="228"/>
      <c r="C681" s="228"/>
      <c r="D681" s="228"/>
      <c r="E681" s="228"/>
      <c r="F681" s="228"/>
      <c r="G681" s="228"/>
      <c r="H681" s="488"/>
      <c r="I681" s="488"/>
      <c r="J681" s="488"/>
      <c r="K681" s="488"/>
      <c r="L681" s="489"/>
      <c r="M681" s="492"/>
      <c r="N681" s="492"/>
      <c r="O681" s="492"/>
      <c r="P681" s="228"/>
      <c r="Q681" s="228"/>
      <c r="R681" s="228"/>
      <c r="S681" s="228"/>
      <c r="T681" s="228"/>
      <c r="U681" s="228"/>
    </row>
    <row r="682" spans="2:21" ht="12.75" customHeight="1" x14ac:dyDescent="0.25">
      <c r="B682" s="228"/>
      <c r="C682" s="228"/>
      <c r="D682" s="228"/>
      <c r="E682" s="228"/>
      <c r="F682" s="228"/>
      <c r="G682" s="228"/>
      <c r="H682" s="488"/>
      <c r="I682" s="488"/>
      <c r="J682" s="488"/>
      <c r="K682" s="488"/>
      <c r="L682" s="489"/>
      <c r="M682" s="492"/>
      <c r="N682" s="492"/>
      <c r="O682" s="492"/>
      <c r="P682" s="228"/>
      <c r="Q682" s="228"/>
      <c r="R682" s="228"/>
      <c r="S682" s="228"/>
      <c r="T682" s="228"/>
      <c r="U682" s="228"/>
    </row>
    <row r="683" spans="2:21" ht="12.75" customHeight="1" x14ac:dyDescent="0.25">
      <c r="B683" s="228"/>
      <c r="C683" s="228"/>
      <c r="D683" s="228"/>
      <c r="E683" s="228"/>
      <c r="F683" s="228"/>
      <c r="G683" s="228"/>
      <c r="H683" s="488"/>
      <c r="I683" s="488"/>
      <c r="J683" s="488"/>
      <c r="K683" s="488"/>
      <c r="L683" s="489"/>
      <c r="M683" s="492"/>
      <c r="N683" s="492"/>
      <c r="O683" s="492"/>
      <c r="P683" s="228"/>
      <c r="Q683" s="228"/>
      <c r="R683" s="228"/>
      <c r="S683" s="228"/>
      <c r="T683" s="228"/>
      <c r="U683" s="228"/>
    </row>
    <row r="684" spans="2:21" ht="12.75" customHeight="1" x14ac:dyDescent="0.25">
      <c r="B684" s="228"/>
      <c r="C684" s="228"/>
      <c r="D684" s="228"/>
      <c r="E684" s="228"/>
      <c r="F684" s="228"/>
      <c r="G684" s="228"/>
      <c r="H684" s="488"/>
      <c r="I684" s="488"/>
      <c r="J684" s="488"/>
      <c r="K684" s="488"/>
      <c r="L684" s="489"/>
      <c r="M684" s="492"/>
      <c r="N684" s="492"/>
      <c r="O684" s="492"/>
      <c r="P684" s="228"/>
      <c r="Q684" s="228"/>
      <c r="R684" s="228"/>
      <c r="S684" s="228"/>
      <c r="T684" s="228"/>
      <c r="U684" s="228"/>
    </row>
    <row r="685" spans="2:21" ht="12.75" customHeight="1" x14ac:dyDescent="0.25">
      <c r="B685" s="228"/>
      <c r="C685" s="228"/>
      <c r="D685" s="228"/>
      <c r="E685" s="228"/>
      <c r="F685" s="228"/>
      <c r="G685" s="228"/>
      <c r="H685" s="488"/>
      <c r="I685" s="488"/>
      <c r="J685" s="488"/>
      <c r="K685" s="488"/>
      <c r="L685" s="489"/>
      <c r="M685" s="492"/>
      <c r="N685" s="492"/>
      <c r="O685" s="492"/>
      <c r="P685" s="228"/>
      <c r="Q685" s="228"/>
      <c r="R685" s="228"/>
      <c r="S685" s="228"/>
      <c r="T685" s="228"/>
      <c r="U685" s="228"/>
    </row>
    <row r="686" spans="2:21" ht="12.75" customHeight="1" x14ac:dyDescent="0.25">
      <c r="B686" s="228"/>
      <c r="C686" s="228"/>
      <c r="D686" s="228"/>
      <c r="E686" s="228"/>
      <c r="F686" s="228"/>
      <c r="G686" s="228"/>
      <c r="H686" s="488"/>
      <c r="I686" s="488"/>
      <c r="J686" s="488"/>
      <c r="K686" s="488"/>
      <c r="L686" s="489"/>
      <c r="M686" s="492"/>
      <c r="N686" s="492"/>
      <c r="O686" s="492"/>
      <c r="P686" s="228"/>
      <c r="Q686" s="228"/>
      <c r="R686" s="228"/>
      <c r="S686" s="228"/>
      <c r="T686" s="228"/>
      <c r="U686" s="228"/>
    </row>
    <row r="687" spans="2:21" ht="12.75" customHeight="1" x14ac:dyDescent="0.25">
      <c r="B687" s="228"/>
      <c r="C687" s="228"/>
      <c r="D687" s="228"/>
      <c r="E687" s="228"/>
      <c r="F687" s="228"/>
      <c r="G687" s="228"/>
      <c r="H687" s="488"/>
      <c r="I687" s="488"/>
      <c r="J687" s="488"/>
      <c r="K687" s="488"/>
      <c r="L687" s="489"/>
      <c r="M687" s="492"/>
      <c r="N687" s="492"/>
      <c r="O687" s="492"/>
      <c r="P687" s="228"/>
      <c r="Q687" s="228"/>
      <c r="R687" s="228"/>
      <c r="S687" s="228"/>
      <c r="T687" s="228"/>
      <c r="U687" s="228"/>
    </row>
    <row r="688" spans="2:21" ht="12.75" customHeight="1" x14ac:dyDescent="0.25">
      <c r="B688" s="228"/>
      <c r="C688" s="228"/>
      <c r="D688" s="228"/>
      <c r="E688" s="228"/>
      <c r="F688" s="228"/>
      <c r="G688" s="228"/>
      <c r="H688" s="488"/>
      <c r="I688" s="488"/>
      <c r="J688" s="488"/>
      <c r="K688" s="488"/>
      <c r="L688" s="489"/>
      <c r="M688" s="492"/>
      <c r="N688" s="492"/>
      <c r="O688" s="492"/>
      <c r="P688" s="228"/>
      <c r="Q688" s="228"/>
      <c r="R688" s="228"/>
      <c r="S688" s="228"/>
      <c r="T688" s="228"/>
      <c r="U688" s="228"/>
    </row>
    <row r="689" spans="2:21" ht="12.75" customHeight="1" x14ac:dyDescent="0.25">
      <c r="B689" s="228"/>
      <c r="C689" s="228"/>
      <c r="D689" s="228"/>
      <c r="E689" s="228"/>
      <c r="F689" s="228"/>
      <c r="G689" s="228"/>
      <c r="H689" s="488"/>
      <c r="I689" s="488"/>
      <c r="J689" s="488"/>
      <c r="K689" s="488"/>
      <c r="L689" s="489"/>
      <c r="M689" s="492"/>
      <c r="N689" s="492"/>
      <c r="O689" s="492"/>
      <c r="P689" s="228"/>
      <c r="Q689" s="228"/>
      <c r="R689" s="228"/>
      <c r="S689" s="228"/>
      <c r="T689" s="228"/>
      <c r="U689" s="228"/>
    </row>
    <row r="690" spans="2:21" ht="12.75" customHeight="1" x14ac:dyDescent="0.25">
      <c r="B690" s="228"/>
      <c r="C690" s="228"/>
      <c r="D690" s="228"/>
      <c r="E690" s="228"/>
      <c r="F690" s="228"/>
      <c r="G690" s="228"/>
      <c r="H690" s="488"/>
      <c r="I690" s="488"/>
      <c r="J690" s="488"/>
      <c r="K690" s="488"/>
      <c r="L690" s="489"/>
      <c r="M690" s="492"/>
      <c r="N690" s="492"/>
      <c r="O690" s="492"/>
      <c r="P690" s="228"/>
      <c r="Q690" s="228"/>
      <c r="R690" s="228"/>
      <c r="S690" s="228"/>
      <c r="T690" s="228"/>
      <c r="U690" s="228"/>
    </row>
    <row r="691" spans="2:21" ht="12.75" customHeight="1" x14ac:dyDescent="0.25">
      <c r="B691" s="228"/>
      <c r="C691" s="228"/>
      <c r="D691" s="228"/>
      <c r="E691" s="228"/>
      <c r="F691" s="228"/>
      <c r="G691" s="228"/>
      <c r="H691" s="488"/>
      <c r="I691" s="488"/>
      <c r="J691" s="488"/>
      <c r="K691" s="488"/>
      <c r="L691" s="489"/>
      <c r="M691" s="492"/>
      <c r="N691" s="492"/>
      <c r="O691" s="492"/>
      <c r="P691" s="228"/>
      <c r="Q691" s="228"/>
      <c r="R691" s="228"/>
      <c r="S691" s="228"/>
      <c r="T691" s="228"/>
      <c r="U691" s="228"/>
    </row>
    <row r="692" spans="2:21" ht="12.75" customHeight="1" x14ac:dyDescent="0.25">
      <c r="B692" s="228"/>
      <c r="C692" s="228"/>
      <c r="D692" s="228"/>
      <c r="E692" s="228"/>
      <c r="F692" s="228"/>
      <c r="G692" s="228"/>
      <c r="H692" s="488"/>
      <c r="I692" s="488"/>
      <c r="J692" s="488"/>
      <c r="K692" s="488"/>
      <c r="L692" s="489"/>
      <c r="M692" s="492"/>
      <c r="N692" s="492"/>
      <c r="O692" s="492"/>
      <c r="P692" s="228"/>
      <c r="Q692" s="228"/>
      <c r="R692" s="228"/>
      <c r="S692" s="228"/>
      <c r="T692" s="228"/>
      <c r="U692" s="228"/>
    </row>
    <row r="693" spans="2:21" ht="12.75" customHeight="1" x14ac:dyDescent="0.25">
      <c r="B693" s="228"/>
      <c r="C693" s="228"/>
      <c r="D693" s="228"/>
      <c r="E693" s="228"/>
      <c r="F693" s="228"/>
      <c r="G693" s="228"/>
      <c r="H693" s="488"/>
      <c r="I693" s="488"/>
      <c r="J693" s="488"/>
      <c r="K693" s="488"/>
      <c r="L693" s="489"/>
      <c r="M693" s="492"/>
      <c r="N693" s="492"/>
      <c r="O693" s="492"/>
      <c r="P693" s="228"/>
      <c r="Q693" s="228"/>
      <c r="R693" s="228"/>
      <c r="S693" s="228"/>
      <c r="T693" s="228"/>
      <c r="U693" s="228"/>
    </row>
    <row r="694" spans="2:21" ht="12.75" customHeight="1" x14ac:dyDescent="0.25">
      <c r="B694" s="228"/>
      <c r="C694" s="228"/>
      <c r="D694" s="228"/>
      <c r="E694" s="228"/>
      <c r="F694" s="228"/>
      <c r="G694" s="228"/>
      <c r="H694" s="488"/>
      <c r="I694" s="488"/>
      <c r="J694" s="488"/>
      <c r="K694" s="488"/>
      <c r="L694" s="489"/>
      <c r="M694" s="492"/>
      <c r="N694" s="492"/>
      <c r="O694" s="492"/>
      <c r="P694" s="228"/>
      <c r="Q694" s="228"/>
      <c r="R694" s="228"/>
      <c r="S694" s="228"/>
      <c r="T694" s="228"/>
      <c r="U694" s="228"/>
    </row>
    <row r="695" spans="2:21" ht="12.75" customHeight="1" x14ac:dyDescent="0.25">
      <c r="B695" s="228"/>
      <c r="C695" s="228"/>
      <c r="D695" s="228"/>
      <c r="E695" s="228"/>
      <c r="F695" s="228"/>
      <c r="G695" s="228"/>
      <c r="H695" s="488"/>
      <c r="I695" s="488"/>
      <c r="J695" s="488"/>
      <c r="K695" s="488"/>
      <c r="L695" s="489"/>
      <c r="M695" s="492"/>
      <c r="N695" s="492"/>
      <c r="O695" s="492"/>
      <c r="P695" s="228"/>
      <c r="Q695" s="228"/>
      <c r="R695" s="228"/>
      <c r="S695" s="228"/>
      <c r="T695" s="228"/>
      <c r="U695" s="228"/>
    </row>
    <row r="696" spans="2:21" ht="12.75" customHeight="1" x14ac:dyDescent="0.25">
      <c r="B696" s="228"/>
      <c r="C696" s="228"/>
      <c r="D696" s="228"/>
      <c r="E696" s="228"/>
      <c r="F696" s="228"/>
      <c r="G696" s="228"/>
      <c r="H696" s="488"/>
      <c r="I696" s="488"/>
      <c r="J696" s="488"/>
      <c r="K696" s="488"/>
      <c r="L696" s="489"/>
      <c r="M696" s="492"/>
      <c r="N696" s="492"/>
      <c r="O696" s="492"/>
      <c r="P696" s="228"/>
      <c r="Q696" s="228"/>
      <c r="R696" s="228"/>
      <c r="S696" s="228"/>
      <c r="T696" s="228"/>
      <c r="U696" s="228"/>
    </row>
    <row r="697" spans="2:21" ht="12.75" customHeight="1" x14ac:dyDescent="0.25">
      <c r="B697" s="228"/>
      <c r="C697" s="228"/>
      <c r="D697" s="228"/>
      <c r="E697" s="228"/>
      <c r="F697" s="228"/>
      <c r="G697" s="228"/>
      <c r="H697" s="488"/>
      <c r="I697" s="488"/>
      <c r="J697" s="488"/>
      <c r="K697" s="488"/>
      <c r="L697" s="489"/>
      <c r="M697" s="492"/>
      <c r="N697" s="492"/>
      <c r="O697" s="492"/>
      <c r="P697" s="228"/>
      <c r="Q697" s="228"/>
      <c r="R697" s="228"/>
      <c r="S697" s="228"/>
      <c r="T697" s="228"/>
      <c r="U697" s="228"/>
    </row>
    <row r="698" spans="2:21" ht="12.75" customHeight="1" x14ac:dyDescent="0.25">
      <c r="B698" s="228"/>
      <c r="C698" s="228"/>
      <c r="D698" s="228"/>
      <c r="E698" s="228"/>
      <c r="F698" s="228"/>
      <c r="G698" s="228"/>
      <c r="H698" s="488"/>
      <c r="I698" s="488"/>
      <c r="J698" s="488"/>
      <c r="K698" s="488"/>
      <c r="L698" s="489"/>
      <c r="M698" s="492"/>
      <c r="N698" s="492"/>
      <c r="O698" s="492"/>
      <c r="P698" s="228"/>
      <c r="Q698" s="228"/>
      <c r="R698" s="228"/>
      <c r="S698" s="228"/>
      <c r="T698" s="228"/>
      <c r="U698" s="228"/>
    </row>
    <row r="699" spans="2:21" ht="12.75" customHeight="1" x14ac:dyDescent="0.25">
      <c r="B699" s="228"/>
      <c r="C699" s="228"/>
      <c r="D699" s="228"/>
      <c r="E699" s="228"/>
      <c r="F699" s="228"/>
      <c r="G699" s="228"/>
      <c r="H699" s="488"/>
      <c r="I699" s="488"/>
      <c r="J699" s="488"/>
      <c r="K699" s="488"/>
      <c r="L699" s="489"/>
      <c r="M699" s="492"/>
      <c r="N699" s="492"/>
      <c r="O699" s="492"/>
      <c r="P699" s="228"/>
      <c r="Q699" s="228"/>
      <c r="R699" s="228"/>
      <c r="S699" s="228"/>
      <c r="T699" s="228"/>
      <c r="U699" s="228"/>
    </row>
    <row r="700" spans="2:21" ht="12.75" customHeight="1" x14ac:dyDescent="0.25">
      <c r="B700" s="228"/>
      <c r="C700" s="228"/>
      <c r="D700" s="228"/>
      <c r="E700" s="228"/>
      <c r="F700" s="228"/>
      <c r="G700" s="228"/>
      <c r="H700" s="488"/>
      <c r="I700" s="488"/>
      <c r="J700" s="488"/>
      <c r="K700" s="488"/>
      <c r="L700" s="489"/>
      <c r="M700" s="492"/>
      <c r="N700" s="492"/>
      <c r="O700" s="492"/>
      <c r="P700" s="228"/>
      <c r="Q700" s="228"/>
      <c r="R700" s="228"/>
      <c r="S700" s="228"/>
      <c r="T700" s="228"/>
      <c r="U700" s="228"/>
    </row>
    <row r="701" spans="2:21" ht="12.75" customHeight="1" x14ac:dyDescent="0.25">
      <c r="B701" s="228"/>
      <c r="C701" s="228"/>
      <c r="D701" s="228"/>
      <c r="E701" s="228"/>
      <c r="F701" s="228"/>
      <c r="G701" s="228"/>
      <c r="H701" s="488"/>
      <c r="I701" s="488"/>
      <c r="J701" s="488"/>
      <c r="K701" s="488"/>
      <c r="L701" s="489"/>
      <c r="M701" s="492"/>
      <c r="N701" s="492"/>
      <c r="O701" s="492"/>
      <c r="P701" s="228"/>
      <c r="Q701" s="228"/>
      <c r="R701" s="228"/>
      <c r="S701" s="228"/>
      <c r="T701" s="228"/>
      <c r="U701" s="228"/>
    </row>
    <row r="702" spans="2:21" ht="12.75" customHeight="1" x14ac:dyDescent="0.25">
      <c r="B702" s="228"/>
      <c r="C702" s="228"/>
      <c r="D702" s="228"/>
      <c r="E702" s="228"/>
      <c r="F702" s="228"/>
      <c r="G702" s="228"/>
      <c r="H702" s="488"/>
      <c r="I702" s="488"/>
      <c r="J702" s="488"/>
      <c r="K702" s="488"/>
      <c r="L702" s="489"/>
      <c r="M702" s="492"/>
      <c r="N702" s="492"/>
      <c r="O702" s="492"/>
      <c r="P702" s="228"/>
      <c r="Q702" s="228"/>
      <c r="R702" s="228"/>
      <c r="S702" s="228"/>
      <c r="T702" s="228"/>
      <c r="U702" s="228"/>
    </row>
    <row r="703" spans="2:21" ht="12.75" customHeight="1" x14ac:dyDescent="0.25">
      <c r="B703" s="228"/>
      <c r="C703" s="228"/>
      <c r="D703" s="228"/>
      <c r="E703" s="228"/>
      <c r="F703" s="228"/>
      <c r="G703" s="228"/>
      <c r="H703" s="488"/>
      <c r="I703" s="488"/>
      <c r="J703" s="488"/>
      <c r="K703" s="488"/>
      <c r="L703" s="489"/>
      <c r="M703" s="492"/>
      <c r="N703" s="492"/>
      <c r="O703" s="492"/>
      <c r="P703" s="228"/>
      <c r="Q703" s="228"/>
      <c r="R703" s="228"/>
      <c r="S703" s="228"/>
      <c r="T703" s="228"/>
      <c r="U703" s="228"/>
    </row>
    <row r="704" spans="2:21" ht="12.75" customHeight="1" x14ac:dyDescent="0.25">
      <c r="B704" s="228"/>
      <c r="C704" s="228"/>
      <c r="D704" s="228"/>
      <c r="E704" s="228"/>
      <c r="F704" s="228"/>
      <c r="G704" s="228"/>
      <c r="H704" s="488"/>
      <c r="I704" s="488"/>
      <c r="J704" s="488"/>
      <c r="K704" s="488"/>
      <c r="L704" s="489"/>
      <c r="M704" s="492"/>
      <c r="N704" s="492"/>
      <c r="O704" s="492"/>
      <c r="P704" s="228"/>
      <c r="Q704" s="228"/>
      <c r="R704" s="228"/>
      <c r="S704" s="228"/>
      <c r="T704" s="228"/>
      <c r="U704" s="228"/>
    </row>
    <row r="705" spans="2:21" ht="12.75" customHeight="1" x14ac:dyDescent="0.25">
      <c r="B705" s="228"/>
      <c r="C705" s="228"/>
      <c r="D705" s="228"/>
      <c r="E705" s="228"/>
      <c r="F705" s="228"/>
      <c r="G705" s="228"/>
      <c r="H705" s="488"/>
      <c r="I705" s="488"/>
      <c r="J705" s="488"/>
      <c r="K705" s="488"/>
      <c r="L705" s="489"/>
      <c r="M705" s="492"/>
      <c r="N705" s="492"/>
      <c r="O705" s="492"/>
      <c r="P705" s="228"/>
      <c r="Q705" s="228"/>
      <c r="R705" s="228"/>
      <c r="S705" s="228"/>
      <c r="T705" s="228"/>
      <c r="U705" s="228"/>
    </row>
    <row r="706" spans="2:21" ht="12.75" customHeight="1" x14ac:dyDescent="0.25">
      <c r="B706" s="228"/>
      <c r="C706" s="228"/>
      <c r="D706" s="228"/>
      <c r="E706" s="228"/>
      <c r="F706" s="228"/>
      <c r="G706" s="228"/>
      <c r="H706" s="488"/>
      <c r="I706" s="488"/>
      <c r="J706" s="488"/>
      <c r="K706" s="488"/>
      <c r="L706" s="489"/>
      <c r="M706" s="492"/>
      <c r="N706" s="492"/>
      <c r="O706" s="492"/>
      <c r="P706" s="228"/>
      <c r="Q706" s="228"/>
      <c r="R706" s="228"/>
      <c r="S706" s="228"/>
      <c r="T706" s="228"/>
      <c r="U706" s="228"/>
    </row>
    <row r="707" spans="2:21" ht="12.75" customHeight="1" x14ac:dyDescent="0.25">
      <c r="B707" s="228"/>
      <c r="C707" s="228"/>
      <c r="D707" s="228"/>
      <c r="E707" s="228"/>
      <c r="F707" s="228"/>
      <c r="G707" s="228"/>
      <c r="H707" s="488"/>
      <c r="I707" s="488"/>
      <c r="J707" s="488"/>
      <c r="K707" s="488"/>
      <c r="L707" s="489"/>
      <c r="M707" s="492"/>
      <c r="N707" s="492"/>
      <c r="O707" s="492"/>
      <c r="P707" s="228"/>
      <c r="Q707" s="228"/>
      <c r="R707" s="228"/>
      <c r="S707" s="228"/>
      <c r="T707" s="228"/>
      <c r="U707" s="228"/>
    </row>
    <row r="708" spans="2:21" ht="12.75" customHeight="1" x14ac:dyDescent="0.25">
      <c r="B708" s="228"/>
      <c r="C708" s="228"/>
      <c r="D708" s="228"/>
      <c r="E708" s="228"/>
      <c r="F708" s="228"/>
      <c r="G708" s="228"/>
      <c r="H708" s="488"/>
      <c r="I708" s="488"/>
      <c r="J708" s="488"/>
      <c r="K708" s="488"/>
      <c r="L708" s="489"/>
      <c r="M708" s="492"/>
      <c r="N708" s="492"/>
      <c r="O708" s="492"/>
      <c r="P708" s="228"/>
      <c r="Q708" s="228"/>
      <c r="R708" s="228"/>
      <c r="S708" s="228"/>
      <c r="T708" s="228"/>
      <c r="U708" s="228"/>
    </row>
    <row r="709" spans="2:21" ht="12.75" customHeight="1" x14ac:dyDescent="0.25">
      <c r="B709" s="228"/>
      <c r="C709" s="228"/>
      <c r="D709" s="228"/>
      <c r="E709" s="228"/>
      <c r="F709" s="228"/>
      <c r="G709" s="228"/>
      <c r="H709" s="488"/>
      <c r="I709" s="488"/>
      <c r="J709" s="488"/>
      <c r="K709" s="488"/>
      <c r="L709" s="489"/>
      <c r="M709" s="492"/>
      <c r="N709" s="492"/>
      <c r="O709" s="492"/>
      <c r="P709" s="228"/>
      <c r="Q709" s="228"/>
      <c r="R709" s="228"/>
      <c r="S709" s="228"/>
      <c r="T709" s="228"/>
      <c r="U709" s="228"/>
    </row>
    <row r="710" spans="2:21" ht="12.75" customHeight="1" x14ac:dyDescent="0.25">
      <c r="B710" s="228"/>
      <c r="C710" s="228"/>
      <c r="D710" s="228"/>
      <c r="E710" s="228"/>
      <c r="F710" s="228"/>
      <c r="G710" s="228"/>
      <c r="H710" s="488"/>
      <c r="I710" s="488"/>
      <c r="J710" s="488"/>
      <c r="K710" s="488"/>
      <c r="L710" s="489"/>
      <c r="M710" s="492"/>
      <c r="N710" s="492"/>
      <c r="O710" s="492"/>
      <c r="P710" s="228"/>
      <c r="Q710" s="228"/>
      <c r="R710" s="228"/>
      <c r="S710" s="228"/>
      <c r="T710" s="228"/>
      <c r="U710" s="228"/>
    </row>
    <row r="711" spans="2:21" ht="12.75" customHeight="1" x14ac:dyDescent="0.25">
      <c r="B711" s="228"/>
      <c r="C711" s="228"/>
      <c r="D711" s="228"/>
      <c r="E711" s="228"/>
      <c r="F711" s="228"/>
      <c r="G711" s="228"/>
      <c r="H711" s="488"/>
      <c r="I711" s="488"/>
      <c r="J711" s="488"/>
      <c r="K711" s="488"/>
      <c r="L711" s="489"/>
      <c r="M711" s="492"/>
      <c r="N711" s="492"/>
      <c r="O711" s="492"/>
      <c r="P711" s="228"/>
      <c r="Q711" s="228"/>
      <c r="R711" s="228"/>
      <c r="S711" s="228"/>
      <c r="T711" s="228"/>
      <c r="U711" s="228"/>
    </row>
    <row r="712" spans="2:21" ht="12.75" customHeight="1" x14ac:dyDescent="0.25">
      <c r="B712" s="228"/>
      <c r="C712" s="228"/>
      <c r="D712" s="228"/>
      <c r="E712" s="228"/>
      <c r="F712" s="228"/>
      <c r="G712" s="228"/>
      <c r="H712" s="488"/>
      <c r="I712" s="488"/>
      <c r="J712" s="488"/>
      <c r="K712" s="488"/>
      <c r="L712" s="489"/>
      <c r="M712" s="492"/>
      <c r="N712" s="492"/>
      <c r="O712" s="492"/>
      <c r="P712" s="228"/>
      <c r="Q712" s="228"/>
      <c r="R712" s="228"/>
      <c r="S712" s="228"/>
      <c r="T712" s="228"/>
      <c r="U712" s="228"/>
    </row>
    <row r="713" spans="2:21" ht="12.75" customHeight="1" x14ac:dyDescent="0.25">
      <c r="B713" s="228"/>
      <c r="C713" s="228"/>
      <c r="D713" s="228"/>
      <c r="E713" s="228"/>
      <c r="F713" s="228"/>
      <c r="G713" s="228"/>
      <c r="H713" s="488"/>
      <c r="I713" s="488"/>
      <c r="J713" s="488"/>
      <c r="K713" s="488"/>
      <c r="L713" s="489"/>
      <c r="M713" s="492"/>
      <c r="N713" s="492"/>
      <c r="O713" s="492"/>
      <c r="P713" s="228"/>
      <c r="Q713" s="228"/>
      <c r="R713" s="228"/>
      <c r="S713" s="228"/>
      <c r="T713" s="228"/>
      <c r="U713" s="228"/>
    </row>
    <row r="714" spans="2:21" ht="12.75" customHeight="1" x14ac:dyDescent="0.25">
      <c r="B714" s="228"/>
      <c r="C714" s="228"/>
      <c r="D714" s="228"/>
      <c r="E714" s="228"/>
      <c r="F714" s="228"/>
      <c r="G714" s="228"/>
      <c r="H714" s="488"/>
      <c r="I714" s="488"/>
      <c r="J714" s="488"/>
      <c r="K714" s="488"/>
      <c r="L714" s="489"/>
      <c r="M714" s="492"/>
      <c r="N714" s="492"/>
      <c r="O714" s="492"/>
      <c r="P714" s="228"/>
      <c r="Q714" s="228"/>
      <c r="R714" s="228"/>
      <c r="S714" s="228"/>
      <c r="T714" s="228"/>
      <c r="U714" s="228"/>
    </row>
    <row r="715" spans="2:21" ht="12.75" customHeight="1" x14ac:dyDescent="0.25">
      <c r="B715" s="228"/>
      <c r="C715" s="228"/>
      <c r="D715" s="228"/>
      <c r="E715" s="228"/>
      <c r="F715" s="228"/>
      <c r="G715" s="228"/>
      <c r="H715" s="488"/>
      <c r="I715" s="488"/>
      <c r="J715" s="488"/>
      <c r="K715" s="488"/>
      <c r="L715" s="489"/>
      <c r="M715" s="492"/>
      <c r="N715" s="492"/>
      <c r="O715" s="492"/>
      <c r="P715" s="228"/>
      <c r="Q715" s="228"/>
      <c r="R715" s="228"/>
      <c r="S715" s="228"/>
      <c r="T715" s="228"/>
      <c r="U715" s="228"/>
    </row>
    <row r="716" spans="2:21" ht="12.75" customHeight="1" x14ac:dyDescent="0.25">
      <c r="B716" s="228"/>
      <c r="C716" s="228"/>
      <c r="D716" s="228"/>
      <c r="E716" s="228"/>
      <c r="F716" s="228"/>
      <c r="G716" s="228"/>
      <c r="H716" s="488"/>
      <c r="I716" s="488"/>
      <c r="J716" s="488"/>
      <c r="K716" s="488"/>
      <c r="L716" s="489"/>
      <c r="M716" s="492"/>
      <c r="N716" s="492"/>
      <c r="O716" s="492"/>
      <c r="P716" s="228"/>
      <c r="Q716" s="228"/>
      <c r="R716" s="228"/>
      <c r="S716" s="228"/>
      <c r="T716" s="228"/>
      <c r="U716" s="228"/>
    </row>
    <row r="717" spans="2:21" ht="12.75" customHeight="1" x14ac:dyDescent="0.25">
      <c r="B717" s="228"/>
      <c r="C717" s="228"/>
      <c r="D717" s="228"/>
      <c r="E717" s="228"/>
      <c r="F717" s="228"/>
      <c r="G717" s="228"/>
      <c r="H717" s="488"/>
      <c r="I717" s="488"/>
      <c r="J717" s="488"/>
      <c r="K717" s="488"/>
      <c r="L717" s="489"/>
      <c r="M717" s="492"/>
      <c r="N717" s="492"/>
      <c r="O717" s="492"/>
      <c r="P717" s="228"/>
      <c r="Q717" s="228"/>
      <c r="R717" s="228"/>
      <c r="S717" s="228"/>
      <c r="T717" s="228"/>
      <c r="U717" s="228"/>
    </row>
    <row r="718" spans="2:21" ht="12.75" customHeight="1" x14ac:dyDescent="0.25">
      <c r="B718" s="228"/>
      <c r="C718" s="228"/>
      <c r="D718" s="228"/>
      <c r="E718" s="228"/>
      <c r="F718" s="228"/>
      <c r="G718" s="228"/>
      <c r="H718" s="488"/>
      <c r="I718" s="488"/>
      <c r="J718" s="488"/>
      <c r="K718" s="488"/>
      <c r="L718" s="489"/>
      <c r="M718" s="492"/>
      <c r="N718" s="492"/>
      <c r="O718" s="492"/>
      <c r="P718" s="228"/>
      <c r="Q718" s="228"/>
      <c r="R718" s="228"/>
      <c r="S718" s="228"/>
      <c r="T718" s="228"/>
      <c r="U718" s="228"/>
    </row>
    <row r="719" spans="2:21" ht="12.75" customHeight="1" x14ac:dyDescent="0.25">
      <c r="B719" s="228"/>
      <c r="C719" s="228"/>
      <c r="D719" s="228"/>
      <c r="E719" s="228"/>
      <c r="F719" s="228"/>
      <c r="G719" s="228"/>
      <c r="H719" s="488"/>
      <c r="I719" s="488"/>
      <c r="J719" s="488"/>
      <c r="K719" s="488"/>
      <c r="L719" s="489"/>
      <c r="M719" s="492"/>
      <c r="N719" s="492"/>
      <c r="O719" s="492"/>
      <c r="P719" s="228"/>
      <c r="Q719" s="228"/>
      <c r="R719" s="228"/>
      <c r="S719" s="228"/>
      <c r="T719" s="228"/>
      <c r="U719" s="228"/>
    </row>
    <row r="720" spans="2:21" ht="12.75" customHeight="1" x14ac:dyDescent="0.25">
      <c r="B720" s="228"/>
      <c r="C720" s="228"/>
      <c r="D720" s="228"/>
      <c r="E720" s="228"/>
      <c r="F720" s="228"/>
      <c r="G720" s="228"/>
      <c r="H720" s="488"/>
      <c r="I720" s="488"/>
      <c r="J720" s="488"/>
      <c r="K720" s="488"/>
      <c r="L720" s="489"/>
      <c r="M720" s="492"/>
      <c r="N720" s="492"/>
      <c r="O720" s="492"/>
      <c r="P720" s="228"/>
      <c r="Q720" s="228"/>
      <c r="R720" s="228"/>
      <c r="S720" s="228"/>
      <c r="T720" s="228"/>
      <c r="U720" s="228"/>
    </row>
    <row r="721" spans="2:21" ht="12.75" customHeight="1" x14ac:dyDescent="0.25">
      <c r="B721" s="228"/>
      <c r="C721" s="228"/>
      <c r="D721" s="228"/>
      <c r="E721" s="228"/>
      <c r="F721" s="228"/>
      <c r="G721" s="228"/>
      <c r="H721" s="488"/>
      <c r="I721" s="488"/>
      <c r="J721" s="488"/>
      <c r="K721" s="488"/>
      <c r="L721" s="489"/>
      <c r="M721" s="492"/>
      <c r="N721" s="492"/>
      <c r="O721" s="492"/>
      <c r="P721" s="228"/>
      <c r="Q721" s="228"/>
      <c r="R721" s="228"/>
      <c r="S721" s="228"/>
      <c r="T721" s="228"/>
      <c r="U721" s="228"/>
    </row>
    <row r="722" spans="2:21" ht="12.75" customHeight="1" x14ac:dyDescent="0.25">
      <c r="B722" s="228"/>
      <c r="C722" s="228"/>
      <c r="D722" s="228"/>
      <c r="E722" s="228"/>
      <c r="F722" s="228"/>
      <c r="G722" s="228"/>
      <c r="H722" s="488"/>
      <c r="I722" s="488"/>
      <c r="J722" s="488"/>
      <c r="K722" s="488"/>
      <c r="L722" s="489"/>
      <c r="M722" s="492"/>
      <c r="N722" s="492"/>
      <c r="O722" s="492"/>
      <c r="P722" s="228"/>
      <c r="Q722" s="228"/>
      <c r="R722" s="228"/>
      <c r="S722" s="228"/>
      <c r="T722" s="228"/>
      <c r="U722" s="228"/>
    </row>
    <row r="723" spans="2:21" ht="12.75" customHeight="1" x14ac:dyDescent="0.25">
      <c r="B723" s="228"/>
      <c r="C723" s="228"/>
      <c r="D723" s="228"/>
      <c r="E723" s="228"/>
      <c r="F723" s="228"/>
      <c r="G723" s="228"/>
      <c r="H723" s="488"/>
      <c r="I723" s="488"/>
      <c r="J723" s="488"/>
      <c r="K723" s="488"/>
      <c r="L723" s="489"/>
      <c r="M723" s="492"/>
      <c r="N723" s="492"/>
      <c r="O723" s="492"/>
      <c r="P723" s="228"/>
      <c r="Q723" s="228"/>
      <c r="R723" s="228"/>
      <c r="S723" s="228"/>
      <c r="T723" s="228"/>
      <c r="U723" s="228"/>
    </row>
    <row r="724" spans="2:21" ht="12.75" customHeight="1" x14ac:dyDescent="0.25">
      <c r="B724" s="228"/>
      <c r="C724" s="228"/>
      <c r="D724" s="228"/>
      <c r="E724" s="228"/>
      <c r="F724" s="228"/>
      <c r="G724" s="228"/>
      <c r="H724" s="488"/>
      <c r="I724" s="488"/>
      <c r="J724" s="488"/>
      <c r="K724" s="488"/>
      <c r="L724" s="489"/>
      <c r="M724" s="492"/>
      <c r="N724" s="492"/>
      <c r="O724" s="492"/>
      <c r="P724" s="228"/>
      <c r="Q724" s="228"/>
      <c r="R724" s="228"/>
      <c r="S724" s="228"/>
      <c r="T724" s="228"/>
      <c r="U724" s="228"/>
    </row>
    <row r="725" spans="2:21" ht="12.75" customHeight="1" x14ac:dyDescent="0.25">
      <c r="B725" s="228"/>
      <c r="C725" s="228"/>
      <c r="D725" s="228"/>
      <c r="E725" s="228"/>
      <c r="F725" s="228"/>
      <c r="G725" s="228"/>
      <c r="H725" s="488"/>
      <c r="I725" s="488"/>
      <c r="J725" s="488"/>
      <c r="K725" s="488"/>
      <c r="L725" s="489"/>
      <c r="M725" s="492"/>
      <c r="N725" s="492"/>
      <c r="O725" s="492"/>
      <c r="P725" s="228"/>
      <c r="Q725" s="228"/>
      <c r="R725" s="228"/>
      <c r="S725" s="228"/>
      <c r="T725" s="228"/>
      <c r="U725" s="228"/>
    </row>
    <row r="726" spans="2:21" ht="12.75" customHeight="1" x14ac:dyDescent="0.25">
      <c r="B726" s="228"/>
      <c r="C726" s="228"/>
      <c r="D726" s="228"/>
      <c r="E726" s="228"/>
      <c r="F726" s="228"/>
      <c r="G726" s="228"/>
      <c r="H726" s="488"/>
      <c r="I726" s="488"/>
      <c r="J726" s="488"/>
      <c r="K726" s="488"/>
      <c r="L726" s="489"/>
      <c r="M726" s="492"/>
      <c r="N726" s="492"/>
      <c r="O726" s="492"/>
      <c r="P726" s="228"/>
      <c r="Q726" s="228"/>
      <c r="R726" s="228"/>
      <c r="S726" s="228"/>
      <c r="T726" s="228"/>
      <c r="U726" s="228"/>
    </row>
    <row r="727" spans="2:21" ht="12.75" customHeight="1" x14ac:dyDescent="0.25">
      <c r="B727" s="228"/>
      <c r="C727" s="228"/>
      <c r="D727" s="228"/>
      <c r="E727" s="228"/>
      <c r="F727" s="228"/>
      <c r="G727" s="228"/>
      <c r="H727" s="488"/>
      <c r="I727" s="488"/>
      <c r="J727" s="488"/>
      <c r="K727" s="488"/>
      <c r="L727" s="489"/>
      <c r="M727" s="492"/>
      <c r="N727" s="492"/>
      <c r="O727" s="492"/>
      <c r="P727" s="228"/>
      <c r="Q727" s="228"/>
      <c r="R727" s="228"/>
      <c r="S727" s="228"/>
      <c r="T727" s="228"/>
      <c r="U727" s="228"/>
    </row>
    <row r="728" spans="2:21" ht="12.75" customHeight="1" x14ac:dyDescent="0.25">
      <c r="B728" s="228"/>
      <c r="C728" s="228"/>
      <c r="D728" s="228"/>
      <c r="E728" s="228"/>
      <c r="F728" s="228"/>
      <c r="G728" s="228"/>
      <c r="H728" s="488"/>
      <c r="I728" s="488"/>
      <c r="J728" s="488"/>
      <c r="K728" s="488"/>
      <c r="L728" s="489"/>
      <c r="M728" s="492"/>
      <c r="N728" s="492"/>
      <c r="O728" s="492"/>
      <c r="P728" s="228"/>
      <c r="Q728" s="228"/>
      <c r="R728" s="228"/>
      <c r="S728" s="228"/>
      <c r="T728" s="228"/>
      <c r="U728" s="228"/>
    </row>
    <row r="729" spans="2:21" ht="12.75" customHeight="1" x14ac:dyDescent="0.25">
      <c r="B729" s="228"/>
      <c r="C729" s="228"/>
      <c r="D729" s="228"/>
      <c r="E729" s="228"/>
      <c r="F729" s="228"/>
      <c r="G729" s="228"/>
      <c r="H729" s="488"/>
      <c r="I729" s="488"/>
      <c r="J729" s="488"/>
      <c r="K729" s="488"/>
      <c r="L729" s="489"/>
      <c r="M729" s="492"/>
      <c r="N729" s="492"/>
      <c r="O729" s="492"/>
      <c r="P729" s="228"/>
      <c r="Q729" s="228"/>
      <c r="R729" s="228"/>
      <c r="S729" s="228"/>
      <c r="T729" s="228"/>
      <c r="U729" s="228"/>
    </row>
    <row r="730" spans="2:21" ht="12.75" customHeight="1" x14ac:dyDescent="0.25">
      <c r="B730" s="228"/>
      <c r="C730" s="228"/>
      <c r="D730" s="228"/>
      <c r="E730" s="228"/>
      <c r="F730" s="228"/>
      <c r="G730" s="228"/>
      <c r="H730" s="488"/>
      <c r="I730" s="488"/>
      <c r="J730" s="488"/>
      <c r="K730" s="488"/>
      <c r="L730" s="489"/>
      <c r="M730" s="492"/>
      <c r="N730" s="492"/>
      <c r="O730" s="492"/>
      <c r="P730" s="228"/>
      <c r="Q730" s="228"/>
      <c r="R730" s="228"/>
      <c r="S730" s="228"/>
      <c r="T730" s="228"/>
      <c r="U730" s="228"/>
    </row>
    <row r="731" spans="2:21" ht="12.75" customHeight="1" x14ac:dyDescent="0.25">
      <c r="B731" s="228"/>
      <c r="C731" s="228"/>
      <c r="D731" s="228"/>
      <c r="E731" s="228"/>
      <c r="F731" s="228"/>
      <c r="G731" s="228"/>
      <c r="H731" s="488"/>
      <c r="I731" s="488"/>
      <c r="J731" s="488"/>
      <c r="K731" s="488"/>
      <c r="L731" s="489"/>
      <c r="M731" s="492"/>
      <c r="N731" s="492"/>
      <c r="O731" s="492"/>
      <c r="P731" s="228"/>
      <c r="Q731" s="228"/>
      <c r="R731" s="228"/>
      <c r="S731" s="228"/>
      <c r="T731" s="228"/>
      <c r="U731" s="228"/>
    </row>
    <row r="732" spans="2:21" ht="12.75" customHeight="1" x14ac:dyDescent="0.25">
      <c r="B732" s="228"/>
      <c r="C732" s="228"/>
      <c r="D732" s="228"/>
      <c r="E732" s="228"/>
      <c r="F732" s="228"/>
      <c r="G732" s="228"/>
      <c r="H732" s="488"/>
      <c r="I732" s="488"/>
      <c r="J732" s="488"/>
      <c r="K732" s="488"/>
      <c r="L732" s="489"/>
      <c r="M732" s="492"/>
      <c r="N732" s="492"/>
      <c r="O732" s="492"/>
      <c r="P732" s="228"/>
      <c r="Q732" s="228"/>
      <c r="R732" s="228"/>
      <c r="S732" s="228"/>
      <c r="T732" s="228"/>
      <c r="U732" s="228"/>
    </row>
    <row r="733" spans="2:21" ht="12.75" customHeight="1" x14ac:dyDescent="0.25">
      <c r="B733" s="228"/>
      <c r="C733" s="228"/>
      <c r="D733" s="228"/>
      <c r="E733" s="228"/>
      <c r="F733" s="228"/>
      <c r="G733" s="228"/>
      <c r="H733" s="488"/>
      <c r="I733" s="488"/>
      <c r="J733" s="488"/>
      <c r="K733" s="488"/>
      <c r="L733" s="489"/>
      <c r="M733" s="492"/>
      <c r="N733" s="492"/>
      <c r="O733" s="492"/>
      <c r="P733" s="228"/>
      <c r="Q733" s="228"/>
      <c r="R733" s="228"/>
      <c r="S733" s="228"/>
      <c r="T733" s="228"/>
      <c r="U733" s="228"/>
    </row>
    <row r="734" spans="2:21" ht="12.75" customHeight="1" x14ac:dyDescent="0.25">
      <c r="B734" s="228"/>
      <c r="C734" s="228"/>
      <c r="D734" s="228"/>
      <c r="E734" s="228"/>
      <c r="F734" s="228"/>
      <c r="G734" s="228"/>
      <c r="H734" s="488"/>
      <c r="I734" s="488"/>
      <c r="J734" s="488"/>
      <c r="K734" s="488"/>
      <c r="L734" s="489"/>
      <c r="M734" s="492"/>
      <c r="N734" s="492"/>
      <c r="O734" s="492"/>
      <c r="P734" s="228"/>
      <c r="Q734" s="228"/>
      <c r="R734" s="228"/>
      <c r="S734" s="228"/>
      <c r="T734" s="228"/>
      <c r="U734" s="228"/>
    </row>
    <row r="735" spans="2:21" ht="12.75" customHeight="1" x14ac:dyDescent="0.25">
      <c r="B735" s="228"/>
      <c r="C735" s="228"/>
      <c r="D735" s="228"/>
      <c r="E735" s="228"/>
      <c r="F735" s="228"/>
      <c r="G735" s="228"/>
      <c r="H735" s="488"/>
      <c r="I735" s="488"/>
      <c r="J735" s="488"/>
      <c r="K735" s="488"/>
      <c r="L735" s="489"/>
      <c r="M735" s="492"/>
      <c r="N735" s="492"/>
      <c r="O735" s="492"/>
      <c r="P735" s="228"/>
      <c r="Q735" s="228"/>
      <c r="R735" s="228"/>
      <c r="S735" s="228"/>
      <c r="T735" s="228"/>
      <c r="U735" s="228"/>
    </row>
    <row r="736" spans="2:21" ht="12.75" customHeight="1" x14ac:dyDescent="0.25">
      <c r="B736" s="228"/>
      <c r="C736" s="228"/>
      <c r="D736" s="228"/>
      <c r="E736" s="228"/>
      <c r="F736" s="228"/>
      <c r="G736" s="228"/>
      <c r="H736" s="488"/>
      <c r="I736" s="488"/>
      <c r="J736" s="488"/>
      <c r="K736" s="488"/>
      <c r="L736" s="489"/>
      <c r="M736" s="492"/>
      <c r="N736" s="492"/>
      <c r="O736" s="492"/>
      <c r="P736" s="228"/>
      <c r="Q736" s="228"/>
      <c r="R736" s="228"/>
      <c r="S736" s="228"/>
      <c r="T736" s="228"/>
      <c r="U736" s="228"/>
    </row>
    <row r="737" spans="2:21" ht="12.75" customHeight="1" x14ac:dyDescent="0.25">
      <c r="B737" s="228"/>
      <c r="C737" s="228"/>
      <c r="D737" s="228"/>
      <c r="E737" s="228"/>
      <c r="F737" s="228"/>
      <c r="G737" s="228"/>
      <c r="H737" s="488"/>
      <c r="I737" s="488"/>
      <c r="J737" s="488"/>
      <c r="K737" s="488"/>
      <c r="L737" s="489"/>
      <c r="M737" s="492"/>
      <c r="N737" s="492"/>
      <c r="O737" s="492"/>
      <c r="P737" s="228"/>
      <c r="Q737" s="228"/>
      <c r="R737" s="228"/>
      <c r="S737" s="228"/>
      <c r="T737" s="228"/>
      <c r="U737" s="228"/>
    </row>
    <row r="738" spans="2:21" ht="12.75" customHeight="1" x14ac:dyDescent="0.25">
      <c r="B738" s="228"/>
      <c r="C738" s="228"/>
      <c r="D738" s="228"/>
      <c r="E738" s="228"/>
      <c r="F738" s="228"/>
      <c r="G738" s="228"/>
      <c r="H738" s="488"/>
      <c r="I738" s="488"/>
      <c r="J738" s="488"/>
      <c r="K738" s="488"/>
      <c r="L738" s="489"/>
      <c r="M738" s="492"/>
      <c r="N738" s="492"/>
      <c r="O738" s="492"/>
      <c r="P738" s="228"/>
      <c r="Q738" s="228"/>
      <c r="R738" s="228"/>
      <c r="S738" s="228"/>
      <c r="T738" s="228"/>
      <c r="U738" s="228"/>
    </row>
    <row r="739" spans="2:21" ht="12.75" customHeight="1" x14ac:dyDescent="0.25">
      <c r="B739" s="228"/>
      <c r="C739" s="228"/>
      <c r="D739" s="228"/>
      <c r="E739" s="228"/>
      <c r="F739" s="228"/>
      <c r="G739" s="228"/>
      <c r="H739" s="488"/>
      <c r="I739" s="488"/>
      <c r="J739" s="488"/>
      <c r="K739" s="488"/>
      <c r="L739" s="489"/>
      <c r="M739" s="492"/>
      <c r="N739" s="492"/>
      <c r="O739" s="492"/>
      <c r="P739" s="228"/>
      <c r="Q739" s="228"/>
      <c r="R739" s="228"/>
      <c r="S739" s="228"/>
      <c r="T739" s="228"/>
      <c r="U739" s="228"/>
    </row>
    <row r="740" spans="2:21" ht="12.75" customHeight="1" x14ac:dyDescent="0.25">
      <c r="B740" s="228"/>
      <c r="C740" s="228"/>
      <c r="D740" s="228"/>
      <c r="E740" s="228"/>
      <c r="F740" s="228"/>
      <c r="G740" s="228"/>
      <c r="H740" s="488"/>
      <c r="I740" s="488"/>
      <c r="J740" s="488"/>
      <c r="K740" s="488"/>
      <c r="L740" s="489"/>
      <c r="M740" s="492"/>
      <c r="N740" s="492"/>
      <c r="O740" s="492"/>
      <c r="P740" s="228"/>
      <c r="Q740" s="228"/>
      <c r="R740" s="228"/>
      <c r="S740" s="228"/>
      <c r="T740" s="228"/>
      <c r="U740" s="228"/>
    </row>
    <row r="741" spans="2:21" ht="12.75" customHeight="1" x14ac:dyDescent="0.25">
      <c r="B741" s="228"/>
      <c r="C741" s="228"/>
      <c r="D741" s="228"/>
      <c r="E741" s="228"/>
      <c r="F741" s="228"/>
      <c r="G741" s="228"/>
      <c r="H741" s="488"/>
      <c r="I741" s="488"/>
      <c r="J741" s="488"/>
      <c r="K741" s="488"/>
      <c r="L741" s="489"/>
      <c r="M741" s="492"/>
      <c r="N741" s="492"/>
      <c r="O741" s="492"/>
      <c r="P741" s="228"/>
      <c r="Q741" s="228"/>
      <c r="R741" s="228"/>
      <c r="S741" s="228"/>
      <c r="T741" s="228"/>
      <c r="U741" s="228"/>
    </row>
    <row r="742" spans="2:21" ht="12.75" customHeight="1" x14ac:dyDescent="0.25">
      <c r="B742" s="228"/>
      <c r="C742" s="228"/>
      <c r="D742" s="228"/>
      <c r="E742" s="228"/>
      <c r="F742" s="228"/>
      <c r="G742" s="228"/>
      <c r="H742" s="488"/>
      <c r="I742" s="488"/>
      <c r="J742" s="488"/>
      <c r="K742" s="488"/>
      <c r="L742" s="489"/>
      <c r="M742" s="492"/>
      <c r="N742" s="492"/>
      <c r="O742" s="492"/>
      <c r="P742" s="228"/>
      <c r="Q742" s="228"/>
      <c r="R742" s="228"/>
      <c r="S742" s="228"/>
      <c r="T742" s="228"/>
      <c r="U742" s="228"/>
    </row>
    <row r="743" spans="2:21" ht="12.75" customHeight="1" x14ac:dyDescent="0.25">
      <c r="B743" s="228"/>
      <c r="C743" s="228"/>
      <c r="D743" s="228"/>
      <c r="E743" s="228"/>
      <c r="F743" s="228"/>
      <c r="G743" s="228"/>
      <c r="H743" s="488"/>
      <c r="I743" s="488"/>
      <c r="J743" s="488"/>
      <c r="K743" s="488"/>
      <c r="L743" s="489"/>
      <c r="M743" s="492"/>
      <c r="N743" s="492"/>
      <c r="O743" s="492"/>
      <c r="P743" s="228"/>
      <c r="Q743" s="228"/>
      <c r="R743" s="228"/>
      <c r="S743" s="228"/>
      <c r="T743" s="228"/>
      <c r="U743" s="228"/>
    </row>
    <row r="744" spans="2:21" ht="12.75" customHeight="1" x14ac:dyDescent="0.25">
      <c r="B744" s="228"/>
      <c r="C744" s="228"/>
      <c r="D744" s="228"/>
      <c r="E744" s="228"/>
      <c r="F744" s="228"/>
      <c r="G744" s="228"/>
      <c r="H744" s="488"/>
      <c r="I744" s="488"/>
      <c r="J744" s="488"/>
      <c r="K744" s="488"/>
      <c r="L744" s="489"/>
      <c r="M744" s="492"/>
      <c r="N744" s="492"/>
      <c r="O744" s="492"/>
      <c r="P744" s="228"/>
      <c r="Q744" s="228"/>
      <c r="R744" s="228"/>
      <c r="S744" s="228"/>
      <c r="T744" s="228"/>
      <c r="U744" s="228"/>
    </row>
    <row r="745" spans="2:21" ht="12.75" customHeight="1" x14ac:dyDescent="0.25">
      <c r="B745" s="228"/>
      <c r="C745" s="228"/>
      <c r="D745" s="228"/>
      <c r="E745" s="228"/>
      <c r="F745" s="228"/>
      <c r="G745" s="228"/>
      <c r="H745" s="488"/>
      <c r="I745" s="488"/>
      <c r="J745" s="488"/>
      <c r="K745" s="488"/>
      <c r="L745" s="489"/>
      <c r="M745" s="492"/>
      <c r="N745" s="492"/>
      <c r="O745" s="492"/>
      <c r="P745" s="228"/>
      <c r="Q745" s="228"/>
      <c r="R745" s="228"/>
      <c r="S745" s="228"/>
      <c r="T745" s="228"/>
      <c r="U745" s="228"/>
    </row>
    <row r="746" spans="2:21" ht="12.75" customHeight="1" x14ac:dyDescent="0.25">
      <c r="B746" s="228"/>
      <c r="C746" s="228"/>
      <c r="D746" s="228"/>
      <c r="E746" s="228"/>
      <c r="F746" s="228"/>
      <c r="G746" s="228"/>
      <c r="H746" s="488"/>
      <c r="I746" s="488"/>
      <c r="J746" s="488"/>
      <c r="K746" s="488"/>
      <c r="L746" s="489"/>
      <c r="M746" s="492"/>
      <c r="N746" s="492"/>
      <c r="O746" s="492"/>
      <c r="P746" s="228"/>
      <c r="Q746" s="228"/>
      <c r="R746" s="228"/>
      <c r="S746" s="228"/>
      <c r="T746" s="228"/>
      <c r="U746" s="228"/>
    </row>
    <row r="747" spans="2:21" ht="12.75" customHeight="1" x14ac:dyDescent="0.25">
      <c r="B747" s="228"/>
      <c r="C747" s="228"/>
      <c r="D747" s="228"/>
      <c r="E747" s="228"/>
      <c r="F747" s="228"/>
      <c r="G747" s="228"/>
      <c r="H747" s="488"/>
      <c r="I747" s="488"/>
      <c r="J747" s="488"/>
      <c r="K747" s="488"/>
      <c r="L747" s="489"/>
      <c r="M747" s="492"/>
      <c r="N747" s="492"/>
      <c r="O747" s="492"/>
      <c r="P747" s="228"/>
      <c r="Q747" s="228"/>
      <c r="R747" s="228"/>
      <c r="S747" s="228"/>
      <c r="T747" s="228"/>
      <c r="U747" s="228"/>
    </row>
    <row r="748" spans="2:21" ht="12.75" customHeight="1" x14ac:dyDescent="0.25">
      <c r="B748" s="228"/>
      <c r="C748" s="228"/>
      <c r="D748" s="228"/>
      <c r="E748" s="228"/>
      <c r="F748" s="228"/>
      <c r="G748" s="228"/>
      <c r="H748" s="488"/>
      <c r="I748" s="488"/>
      <c r="J748" s="488"/>
      <c r="K748" s="488"/>
      <c r="L748" s="489"/>
      <c r="M748" s="492"/>
      <c r="N748" s="492"/>
      <c r="O748" s="492"/>
      <c r="P748" s="228"/>
      <c r="Q748" s="228"/>
      <c r="R748" s="228"/>
      <c r="S748" s="228"/>
      <c r="T748" s="228"/>
      <c r="U748" s="228"/>
    </row>
    <row r="749" spans="2:21" ht="12.75" customHeight="1" x14ac:dyDescent="0.25">
      <c r="B749" s="228"/>
      <c r="C749" s="228"/>
      <c r="D749" s="228"/>
      <c r="E749" s="228"/>
      <c r="F749" s="228"/>
      <c r="G749" s="228"/>
      <c r="H749" s="488"/>
      <c r="I749" s="488"/>
      <c r="J749" s="488"/>
      <c r="K749" s="488"/>
      <c r="L749" s="489"/>
      <c r="M749" s="492"/>
      <c r="N749" s="492"/>
      <c r="O749" s="492"/>
      <c r="P749" s="228"/>
      <c r="Q749" s="228"/>
      <c r="R749" s="228"/>
      <c r="S749" s="228"/>
      <c r="T749" s="228"/>
      <c r="U749" s="228"/>
    </row>
    <row r="750" spans="2:21" ht="12.75" customHeight="1" x14ac:dyDescent="0.25">
      <c r="B750" s="228"/>
      <c r="C750" s="228"/>
      <c r="D750" s="228"/>
      <c r="E750" s="228"/>
      <c r="F750" s="228"/>
      <c r="G750" s="228"/>
      <c r="H750" s="488"/>
      <c r="I750" s="488"/>
      <c r="J750" s="488"/>
      <c r="K750" s="488"/>
      <c r="L750" s="489"/>
      <c r="M750" s="492"/>
      <c r="N750" s="492"/>
      <c r="O750" s="492"/>
      <c r="P750" s="228"/>
      <c r="Q750" s="228"/>
      <c r="R750" s="228"/>
      <c r="S750" s="228"/>
      <c r="T750" s="228"/>
      <c r="U750" s="228"/>
    </row>
    <row r="751" spans="2:21" ht="12.75" customHeight="1" x14ac:dyDescent="0.25">
      <c r="B751" s="228"/>
      <c r="C751" s="228"/>
      <c r="D751" s="228"/>
      <c r="E751" s="228"/>
      <c r="F751" s="228"/>
      <c r="G751" s="228"/>
      <c r="H751" s="488"/>
      <c r="I751" s="488"/>
      <c r="J751" s="488"/>
      <c r="K751" s="488"/>
      <c r="L751" s="489"/>
      <c r="M751" s="492"/>
      <c r="N751" s="492"/>
      <c r="O751" s="492"/>
      <c r="P751" s="228"/>
      <c r="Q751" s="228"/>
      <c r="R751" s="228"/>
      <c r="S751" s="228"/>
      <c r="T751" s="228"/>
      <c r="U751" s="228"/>
    </row>
    <row r="752" spans="2:21" ht="12.75" customHeight="1" x14ac:dyDescent="0.25">
      <c r="B752" s="228"/>
      <c r="C752" s="228"/>
      <c r="D752" s="228"/>
      <c r="E752" s="228"/>
      <c r="F752" s="228"/>
      <c r="G752" s="228"/>
      <c r="H752" s="488"/>
      <c r="I752" s="488"/>
      <c r="J752" s="488"/>
      <c r="K752" s="488"/>
      <c r="L752" s="489"/>
      <c r="M752" s="492"/>
      <c r="N752" s="492"/>
      <c r="O752" s="492"/>
      <c r="P752" s="228"/>
      <c r="Q752" s="228"/>
      <c r="R752" s="228"/>
      <c r="S752" s="228"/>
      <c r="T752" s="228"/>
      <c r="U752" s="228"/>
    </row>
    <row r="753" spans="2:21" ht="12.75" customHeight="1" x14ac:dyDescent="0.25">
      <c r="B753" s="228"/>
      <c r="C753" s="228"/>
      <c r="D753" s="228"/>
      <c r="E753" s="228"/>
      <c r="F753" s="228"/>
      <c r="G753" s="228"/>
      <c r="H753" s="488"/>
      <c r="I753" s="488"/>
      <c r="J753" s="488"/>
      <c r="K753" s="488"/>
      <c r="L753" s="489"/>
      <c r="M753" s="492"/>
      <c r="N753" s="492"/>
      <c r="O753" s="492"/>
      <c r="P753" s="228"/>
      <c r="Q753" s="228"/>
      <c r="R753" s="228"/>
      <c r="S753" s="228"/>
      <c r="T753" s="228"/>
      <c r="U753" s="228"/>
    </row>
    <row r="754" spans="2:21" ht="12.75" customHeight="1" x14ac:dyDescent="0.25">
      <c r="B754" s="228"/>
      <c r="C754" s="228"/>
      <c r="D754" s="228"/>
      <c r="E754" s="228"/>
      <c r="F754" s="228"/>
      <c r="G754" s="228"/>
      <c r="H754" s="488"/>
      <c r="I754" s="488"/>
      <c r="J754" s="488"/>
      <c r="K754" s="488"/>
      <c r="L754" s="489"/>
      <c r="M754" s="492"/>
      <c r="N754" s="492"/>
      <c r="O754" s="492"/>
      <c r="P754" s="228"/>
      <c r="Q754" s="228"/>
      <c r="R754" s="228"/>
      <c r="S754" s="228"/>
      <c r="T754" s="228"/>
      <c r="U754" s="228"/>
    </row>
    <row r="755" spans="2:21" ht="12.75" customHeight="1" x14ac:dyDescent="0.25">
      <c r="B755" s="228"/>
      <c r="C755" s="228"/>
      <c r="D755" s="228"/>
      <c r="E755" s="228"/>
      <c r="F755" s="228"/>
      <c r="G755" s="228"/>
      <c r="H755" s="488"/>
      <c r="I755" s="488"/>
      <c r="J755" s="488"/>
      <c r="K755" s="488"/>
      <c r="L755" s="489"/>
      <c r="M755" s="492"/>
      <c r="N755" s="492"/>
      <c r="O755" s="492"/>
      <c r="P755" s="228"/>
      <c r="Q755" s="228"/>
      <c r="R755" s="228"/>
      <c r="S755" s="228"/>
      <c r="T755" s="228"/>
      <c r="U755" s="228"/>
    </row>
    <row r="756" spans="2:21" ht="12.75" customHeight="1" x14ac:dyDescent="0.25">
      <c r="B756" s="228"/>
      <c r="C756" s="228"/>
      <c r="D756" s="228"/>
      <c r="E756" s="228"/>
      <c r="F756" s="228"/>
      <c r="G756" s="228"/>
      <c r="H756" s="488"/>
      <c r="I756" s="488"/>
      <c r="J756" s="488"/>
      <c r="K756" s="488"/>
      <c r="L756" s="489"/>
      <c r="M756" s="492"/>
      <c r="N756" s="492"/>
      <c r="O756" s="492"/>
      <c r="P756" s="228"/>
      <c r="Q756" s="228"/>
      <c r="R756" s="228"/>
      <c r="S756" s="228"/>
      <c r="T756" s="228"/>
      <c r="U756" s="228"/>
    </row>
    <row r="757" spans="2:21" ht="12.75" customHeight="1" x14ac:dyDescent="0.25">
      <c r="B757" s="228"/>
      <c r="C757" s="228"/>
      <c r="D757" s="228"/>
      <c r="E757" s="228"/>
      <c r="F757" s="228"/>
      <c r="G757" s="228"/>
      <c r="H757" s="488"/>
      <c r="I757" s="488"/>
      <c r="J757" s="488"/>
      <c r="K757" s="488"/>
      <c r="L757" s="489"/>
      <c r="M757" s="492"/>
      <c r="N757" s="492"/>
      <c r="O757" s="492"/>
      <c r="P757" s="228"/>
      <c r="Q757" s="228"/>
      <c r="R757" s="228"/>
      <c r="S757" s="228"/>
      <c r="T757" s="228"/>
      <c r="U757" s="228"/>
    </row>
    <row r="758" spans="2:21" ht="12.75" customHeight="1" x14ac:dyDescent="0.25">
      <c r="B758" s="228"/>
      <c r="C758" s="228"/>
      <c r="D758" s="228"/>
      <c r="E758" s="228"/>
      <c r="F758" s="228"/>
      <c r="G758" s="228"/>
      <c r="H758" s="488"/>
      <c r="I758" s="488"/>
      <c r="J758" s="488"/>
      <c r="K758" s="488"/>
      <c r="L758" s="489"/>
      <c r="M758" s="492"/>
      <c r="N758" s="492"/>
      <c r="O758" s="492"/>
      <c r="P758" s="228"/>
      <c r="Q758" s="228"/>
      <c r="R758" s="228"/>
      <c r="S758" s="228"/>
      <c r="T758" s="228"/>
      <c r="U758" s="228"/>
    </row>
    <row r="759" spans="2:21" ht="12.75" customHeight="1" x14ac:dyDescent="0.25">
      <c r="B759" s="228"/>
      <c r="C759" s="228"/>
      <c r="D759" s="228"/>
      <c r="E759" s="228"/>
      <c r="F759" s="228"/>
      <c r="G759" s="228"/>
      <c r="H759" s="488"/>
      <c r="I759" s="488"/>
      <c r="J759" s="488"/>
      <c r="K759" s="488"/>
      <c r="L759" s="489"/>
      <c r="M759" s="492"/>
      <c r="N759" s="492"/>
      <c r="O759" s="492"/>
      <c r="P759" s="228"/>
      <c r="Q759" s="228"/>
      <c r="R759" s="228"/>
      <c r="S759" s="228"/>
      <c r="T759" s="228"/>
      <c r="U759" s="228"/>
    </row>
    <row r="760" spans="2:21" ht="12.75" customHeight="1" x14ac:dyDescent="0.25">
      <c r="B760" s="228"/>
      <c r="C760" s="228"/>
      <c r="D760" s="228"/>
      <c r="E760" s="228"/>
      <c r="F760" s="228"/>
      <c r="G760" s="228"/>
      <c r="H760" s="488"/>
      <c r="I760" s="488"/>
      <c r="J760" s="488"/>
      <c r="K760" s="488"/>
      <c r="L760" s="489"/>
      <c r="M760" s="492"/>
      <c r="N760" s="492"/>
      <c r="O760" s="492"/>
      <c r="P760" s="228"/>
      <c r="Q760" s="228"/>
      <c r="R760" s="228"/>
      <c r="S760" s="228"/>
      <c r="T760" s="228"/>
      <c r="U760" s="228"/>
    </row>
    <row r="761" spans="2:21" ht="12.75" customHeight="1" x14ac:dyDescent="0.25">
      <c r="B761" s="228"/>
      <c r="C761" s="228"/>
      <c r="D761" s="228"/>
      <c r="E761" s="228"/>
      <c r="F761" s="228"/>
      <c r="G761" s="228"/>
      <c r="H761" s="488"/>
      <c r="I761" s="488"/>
      <c r="J761" s="488"/>
      <c r="K761" s="488"/>
      <c r="L761" s="489"/>
      <c r="M761" s="492"/>
      <c r="N761" s="492"/>
      <c r="O761" s="492"/>
      <c r="P761" s="228"/>
      <c r="Q761" s="228"/>
      <c r="R761" s="228"/>
      <c r="S761" s="228"/>
      <c r="T761" s="228"/>
      <c r="U761" s="228"/>
    </row>
    <row r="762" spans="2:21" ht="12.75" customHeight="1" x14ac:dyDescent="0.25">
      <c r="B762" s="228"/>
      <c r="C762" s="228"/>
      <c r="D762" s="228"/>
      <c r="E762" s="228"/>
      <c r="F762" s="228"/>
      <c r="G762" s="228"/>
      <c r="H762" s="488"/>
      <c r="I762" s="488"/>
      <c r="J762" s="488"/>
      <c r="K762" s="488"/>
      <c r="L762" s="489"/>
      <c r="M762" s="492"/>
      <c r="N762" s="492"/>
      <c r="O762" s="492"/>
      <c r="P762" s="228"/>
      <c r="Q762" s="228"/>
      <c r="R762" s="228"/>
      <c r="S762" s="228"/>
      <c r="T762" s="228"/>
      <c r="U762" s="228"/>
    </row>
    <row r="763" spans="2:21" ht="12.75" customHeight="1" x14ac:dyDescent="0.25">
      <c r="B763" s="228"/>
      <c r="C763" s="228"/>
      <c r="D763" s="228"/>
      <c r="E763" s="228"/>
      <c r="F763" s="228"/>
      <c r="G763" s="228"/>
      <c r="H763" s="488"/>
      <c r="I763" s="488"/>
      <c r="J763" s="488"/>
      <c r="K763" s="488"/>
      <c r="L763" s="489"/>
      <c r="M763" s="492"/>
      <c r="N763" s="492"/>
      <c r="O763" s="492"/>
      <c r="P763" s="228"/>
      <c r="Q763" s="228"/>
      <c r="R763" s="228"/>
      <c r="S763" s="228"/>
      <c r="T763" s="228"/>
      <c r="U763" s="228"/>
    </row>
    <row r="764" spans="2:21" ht="12.75" customHeight="1" x14ac:dyDescent="0.25">
      <c r="B764" s="228"/>
      <c r="C764" s="228"/>
      <c r="D764" s="228"/>
      <c r="E764" s="228"/>
      <c r="F764" s="228"/>
      <c r="G764" s="228"/>
      <c r="H764" s="488"/>
      <c r="I764" s="488"/>
      <c r="J764" s="488"/>
      <c r="K764" s="488"/>
      <c r="L764" s="489"/>
      <c r="M764" s="492"/>
      <c r="N764" s="492"/>
      <c r="O764" s="492"/>
      <c r="P764" s="228"/>
      <c r="Q764" s="228"/>
      <c r="R764" s="228"/>
      <c r="S764" s="228"/>
      <c r="T764" s="228"/>
      <c r="U764" s="228"/>
    </row>
    <row r="765" spans="2:21" ht="12.75" customHeight="1" x14ac:dyDescent="0.25">
      <c r="B765" s="228"/>
      <c r="C765" s="228"/>
      <c r="D765" s="228"/>
      <c r="E765" s="228"/>
      <c r="F765" s="228"/>
      <c r="G765" s="228"/>
      <c r="H765" s="488"/>
      <c r="I765" s="488"/>
      <c r="J765" s="488"/>
      <c r="K765" s="488"/>
      <c r="L765" s="489"/>
      <c r="M765" s="492"/>
      <c r="N765" s="492"/>
      <c r="O765" s="492"/>
      <c r="P765" s="228"/>
      <c r="Q765" s="228"/>
      <c r="R765" s="228"/>
      <c r="S765" s="228"/>
      <c r="T765" s="228"/>
      <c r="U765" s="228"/>
    </row>
    <row r="766" spans="2:21" ht="12.75" customHeight="1" x14ac:dyDescent="0.25">
      <c r="B766" s="228"/>
      <c r="C766" s="228"/>
      <c r="D766" s="228"/>
      <c r="E766" s="228"/>
      <c r="F766" s="228"/>
      <c r="G766" s="228"/>
      <c r="H766" s="488"/>
      <c r="I766" s="488"/>
      <c r="J766" s="488"/>
      <c r="K766" s="488"/>
      <c r="L766" s="489"/>
      <c r="M766" s="492"/>
      <c r="N766" s="492"/>
      <c r="O766" s="492"/>
      <c r="P766" s="228"/>
      <c r="Q766" s="228"/>
      <c r="R766" s="228"/>
      <c r="S766" s="228"/>
      <c r="T766" s="228"/>
      <c r="U766" s="228"/>
    </row>
    <row r="767" spans="2:21" ht="12.75" customHeight="1" x14ac:dyDescent="0.25">
      <c r="B767" s="228"/>
      <c r="C767" s="228"/>
      <c r="D767" s="228"/>
      <c r="E767" s="228"/>
      <c r="F767" s="228"/>
      <c r="G767" s="228"/>
      <c r="H767" s="488"/>
      <c r="I767" s="488"/>
      <c r="J767" s="488"/>
      <c r="K767" s="488"/>
      <c r="L767" s="489"/>
      <c r="M767" s="492"/>
      <c r="N767" s="492"/>
      <c r="O767" s="492"/>
      <c r="P767" s="228"/>
      <c r="Q767" s="228"/>
      <c r="R767" s="228"/>
      <c r="S767" s="228"/>
      <c r="T767" s="228"/>
      <c r="U767" s="228"/>
    </row>
    <row r="768" spans="2:21" ht="12.75" customHeight="1" x14ac:dyDescent="0.25">
      <c r="B768" s="228"/>
      <c r="C768" s="228"/>
      <c r="D768" s="228"/>
      <c r="E768" s="228"/>
      <c r="F768" s="228"/>
      <c r="G768" s="228"/>
      <c r="H768" s="488"/>
      <c r="I768" s="488"/>
      <c r="J768" s="488"/>
      <c r="K768" s="488"/>
      <c r="L768" s="489"/>
      <c r="M768" s="492"/>
      <c r="N768" s="492"/>
      <c r="O768" s="492"/>
      <c r="P768" s="228"/>
      <c r="Q768" s="228"/>
      <c r="R768" s="228"/>
      <c r="S768" s="228"/>
      <c r="T768" s="228"/>
      <c r="U768" s="228"/>
    </row>
    <row r="769" spans="2:21" ht="12.75" customHeight="1" x14ac:dyDescent="0.25">
      <c r="B769" s="228"/>
      <c r="C769" s="228"/>
      <c r="D769" s="228"/>
      <c r="E769" s="228"/>
      <c r="F769" s="228"/>
      <c r="G769" s="228"/>
      <c r="H769" s="488"/>
      <c r="I769" s="488"/>
      <c r="J769" s="488"/>
      <c r="K769" s="488"/>
      <c r="L769" s="489"/>
      <c r="M769" s="492"/>
      <c r="N769" s="492"/>
      <c r="O769" s="492"/>
      <c r="P769" s="228"/>
      <c r="Q769" s="228"/>
      <c r="R769" s="228"/>
      <c r="S769" s="228"/>
      <c r="T769" s="228"/>
      <c r="U769" s="228"/>
    </row>
    <row r="770" spans="2:21" ht="12.75" customHeight="1" x14ac:dyDescent="0.25">
      <c r="B770" s="228"/>
      <c r="C770" s="228"/>
      <c r="D770" s="228"/>
      <c r="E770" s="228"/>
      <c r="F770" s="228"/>
      <c r="G770" s="228"/>
      <c r="H770" s="488"/>
      <c r="I770" s="488"/>
      <c r="J770" s="488"/>
      <c r="K770" s="488"/>
      <c r="L770" s="489"/>
      <c r="M770" s="492"/>
      <c r="N770" s="492"/>
      <c r="O770" s="492"/>
      <c r="P770" s="228"/>
      <c r="Q770" s="228"/>
      <c r="R770" s="228"/>
      <c r="S770" s="228"/>
      <c r="T770" s="228"/>
      <c r="U770" s="228"/>
    </row>
    <row r="771" spans="2:21" ht="12.75" customHeight="1" x14ac:dyDescent="0.25">
      <c r="B771" s="228"/>
      <c r="C771" s="228"/>
      <c r="D771" s="228"/>
      <c r="E771" s="228"/>
      <c r="F771" s="228"/>
      <c r="G771" s="228"/>
      <c r="H771" s="488"/>
      <c r="I771" s="488"/>
      <c r="J771" s="488"/>
      <c r="K771" s="488"/>
      <c r="L771" s="489"/>
      <c r="M771" s="492"/>
      <c r="N771" s="492"/>
      <c r="O771" s="492"/>
      <c r="P771" s="228"/>
      <c r="Q771" s="228"/>
      <c r="R771" s="228"/>
      <c r="S771" s="228"/>
      <c r="T771" s="228"/>
      <c r="U771" s="228"/>
    </row>
    <row r="772" spans="2:21" ht="12.75" customHeight="1" x14ac:dyDescent="0.25">
      <c r="B772" s="228"/>
      <c r="C772" s="228"/>
      <c r="D772" s="228"/>
      <c r="E772" s="228"/>
      <c r="F772" s="228"/>
      <c r="G772" s="228"/>
      <c r="H772" s="488"/>
      <c r="I772" s="488"/>
      <c r="J772" s="488"/>
      <c r="K772" s="488"/>
      <c r="L772" s="489"/>
      <c r="M772" s="492"/>
      <c r="N772" s="492"/>
      <c r="O772" s="492"/>
      <c r="P772" s="228"/>
      <c r="Q772" s="228"/>
      <c r="R772" s="228"/>
      <c r="S772" s="228"/>
      <c r="T772" s="228"/>
      <c r="U772" s="228"/>
    </row>
    <row r="773" spans="2:21" ht="12.75" customHeight="1" x14ac:dyDescent="0.25">
      <c r="B773" s="228"/>
      <c r="C773" s="228"/>
      <c r="D773" s="228"/>
      <c r="E773" s="228"/>
      <c r="F773" s="228"/>
      <c r="G773" s="228"/>
      <c r="H773" s="488"/>
      <c r="I773" s="488"/>
      <c r="J773" s="488"/>
      <c r="K773" s="488"/>
      <c r="L773" s="489"/>
      <c r="M773" s="492"/>
      <c r="N773" s="492"/>
      <c r="O773" s="492"/>
      <c r="P773" s="228"/>
      <c r="Q773" s="228"/>
      <c r="R773" s="228"/>
      <c r="S773" s="228"/>
      <c r="T773" s="228"/>
      <c r="U773" s="228"/>
    </row>
    <row r="774" spans="2:21" ht="12.75" customHeight="1" x14ac:dyDescent="0.25">
      <c r="B774" s="228"/>
      <c r="C774" s="228"/>
      <c r="D774" s="228"/>
      <c r="E774" s="228"/>
      <c r="F774" s="228"/>
      <c r="G774" s="228"/>
      <c r="H774" s="488"/>
      <c r="I774" s="488"/>
      <c r="J774" s="488"/>
      <c r="K774" s="488"/>
      <c r="L774" s="489"/>
      <c r="M774" s="492"/>
      <c r="N774" s="492"/>
      <c r="O774" s="492"/>
      <c r="P774" s="228"/>
      <c r="Q774" s="228"/>
      <c r="R774" s="228"/>
      <c r="S774" s="228"/>
      <c r="T774" s="228"/>
      <c r="U774" s="228"/>
    </row>
    <row r="775" spans="2:21" ht="12.75" customHeight="1" x14ac:dyDescent="0.25">
      <c r="B775" s="228"/>
      <c r="C775" s="228"/>
      <c r="D775" s="228"/>
      <c r="E775" s="228"/>
      <c r="F775" s="228"/>
      <c r="G775" s="228"/>
      <c r="H775" s="488"/>
      <c r="I775" s="488"/>
      <c r="J775" s="488"/>
      <c r="K775" s="488"/>
      <c r="L775" s="489"/>
      <c r="M775" s="492"/>
      <c r="N775" s="492"/>
      <c r="O775" s="492"/>
      <c r="P775" s="228"/>
      <c r="Q775" s="228"/>
      <c r="R775" s="228"/>
      <c r="S775" s="228"/>
      <c r="T775" s="228"/>
      <c r="U775" s="228"/>
    </row>
    <row r="776" spans="2:21" ht="12.75" customHeight="1" x14ac:dyDescent="0.25">
      <c r="B776" s="228"/>
      <c r="C776" s="228"/>
      <c r="D776" s="228"/>
      <c r="E776" s="228"/>
      <c r="F776" s="228"/>
      <c r="G776" s="228"/>
      <c r="H776" s="488"/>
      <c r="I776" s="488"/>
      <c r="J776" s="488"/>
      <c r="K776" s="488"/>
      <c r="L776" s="489"/>
      <c r="M776" s="492"/>
      <c r="N776" s="492"/>
      <c r="O776" s="492"/>
      <c r="P776" s="228"/>
      <c r="Q776" s="228"/>
      <c r="R776" s="228"/>
      <c r="S776" s="228"/>
      <c r="T776" s="228"/>
      <c r="U776" s="228"/>
    </row>
    <row r="777" spans="2:21" ht="12.75" customHeight="1" x14ac:dyDescent="0.25">
      <c r="B777" s="228"/>
      <c r="C777" s="228"/>
      <c r="D777" s="228"/>
      <c r="E777" s="228"/>
      <c r="F777" s="228"/>
      <c r="G777" s="228"/>
      <c r="H777" s="488"/>
      <c r="I777" s="488"/>
      <c r="J777" s="488"/>
      <c r="K777" s="488"/>
      <c r="L777" s="489"/>
      <c r="M777" s="492"/>
      <c r="N777" s="492"/>
      <c r="O777" s="492"/>
      <c r="P777" s="228"/>
      <c r="Q777" s="228"/>
      <c r="R777" s="228"/>
      <c r="S777" s="228"/>
      <c r="T777" s="228"/>
      <c r="U777" s="228"/>
    </row>
    <row r="778" spans="2:21" ht="12.75" customHeight="1" x14ac:dyDescent="0.25">
      <c r="B778" s="228"/>
      <c r="C778" s="228"/>
      <c r="D778" s="228"/>
      <c r="E778" s="228"/>
      <c r="F778" s="228"/>
      <c r="G778" s="228"/>
      <c r="H778" s="488"/>
      <c r="I778" s="488"/>
      <c r="J778" s="488"/>
      <c r="K778" s="488"/>
      <c r="L778" s="489"/>
      <c r="M778" s="492"/>
      <c r="N778" s="492"/>
      <c r="O778" s="492"/>
      <c r="P778" s="228"/>
      <c r="Q778" s="228"/>
      <c r="R778" s="228"/>
      <c r="S778" s="228"/>
      <c r="T778" s="228"/>
      <c r="U778" s="228"/>
    </row>
    <row r="779" spans="2:21" ht="12.75" customHeight="1" x14ac:dyDescent="0.25">
      <c r="B779" s="228"/>
      <c r="C779" s="228"/>
      <c r="D779" s="228"/>
      <c r="E779" s="228"/>
      <c r="F779" s="228"/>
      <c r="G779" s="228"/>
      <c r="H779" s="488"/>
      <c r="I779" s="488"/>
      <c r="J779" s="488"/>
      <c r="K779" s="488"/>
      <c r="L779" s="489"/>
      <c r="M779" s="492"/>
      <c r="N779" s="492"/>
      <c r="O779" s="492"/>
      <c r="P779" s="228"/>
      <c r="Q779" s="228"/>
      <c r="R779" s="228"/>
      <c r="S779" s="228"/>
      <c r="T779" s="228"/>
      <c r="U779" s="228"/>
    </row>
    <row r="780" spans="2:21" ht="12.75" customHeight="1" x14ac:dyDescent="0.25">
      <c r="B780" s="228"/>
      <c r="C780" s="228"/>
      <c r="D780" s="228"/>
      <c r="E780" s="228"/>
      <c r="F780" s="228"/>
      <c r="G780" s="228"/>
      <c r="H780" s="488"/>
      <c r="I780" s="488"/>
      <c r="J780" s="488"/>
      <c r="K780" s="488"/>
      <c r="L780" s="489"/>
      <c r="M780" s="492"/>
      <c r="N780" s="492"/>
      <c r="O780" s="492"/>
      <c r="P780" s="228"/>
      <c r="Q780" s="228"/>
      <c r="R780" s="228"/>
      <c r="S780" s="228"/>
      <c r="T780" s="228"/>
      <c r="U780" s="228"/>
    </row>
    <row r="781" spans="2:21" ht="12.75" customHeight="1" x14ac:dyDescent="0.25">
      <c r="B781" s="228"/>
      <c r="C781" s="228"/>
      <c r="D781" s="228"/>
      <c r="E781" s="228"/>
      <c r="F781" s="228"/>
      <c r="G781" s="228"/>
      <c r="H781" s="488"/>
      <c r="I781" s="488"/>
      <c r="J781" s="488"/>
      <c r="K781" s="488"/>
      <c r="L781" s="489"/>
      <c r="M781" s="492"/>
      <c r="N781" s="492"/>
      <c r="O781" s="492"/>
      <c r="P781" s="228"/>
      <c r="Q781" s="228"/>
      <c r="R781" s="228"/>
      <c r="S781" s="228"/>
      <c r="T781" s="228"/>
      <c r="U781" s="228"/>
    </row>
    <row r="782" spans="2:21" ht="12.75" customHeight="1" x14ac:dyDescent="0.25">
      <c r="B782" s="228"/>
      <c r="C782" s="228"/>
      <c r="D782" s="228"/>
      <c r="E782" s="228"/>
      <c r="F782" s="228"/>
      <c r="G782" s="228"/>
      <c r="H782" s="488"/>
      <c r="I782" s="488"/>
      <c r="J782" s="488"/>
      <c r="K782" s="488"/>
      <c r="L782" s="489"/>
      <c r="M782" s="492"/>
      <c r="N782" s="492"/>
      <c r="O782" s="492"/>
      <c r="P782" s="228"/>
      <c r="Q782" s="228"/>
      <c r="R782" s="228"/>
      <c r="S782" s="228"/>
      <c r="T782" s="228"/>
      <c r="U782" s="228"/>
    </row>
    <row r="783" spans="2:21" ht="12.75" customHeight="1" x14ac:dyDescent="0.25">
      <c r="B783" s="228"/>
      <c r="C783" s="228"/>
      <c r="D783" s="228"/>
      <c r="E783" s="228"/>
      <c r="F783" s="228"/>
      <c r="G783" s="228"/>
      <c r="H783" s="488"/>
      <c r="I783" s="488"/>
      <c r="J783" s="488"/>
      <c r="K783" s="488"/>
      <c r="L783" s="489"/>
      <c r="M783" s="492"/>
      <c r="N783" s="492"/>
      <c r="O783" s="492"/>
      <c r="P783" s="228"/>
      <c r="Q783" s="228"/>
      <c r="R783" s="228"/>
      <c r="S783" s="228"/>
      <c r="T783" s="228"/>
      <c r="U783" s="228"/>
    </row>
    <row r="784" spans="2:21" ht="12.75" customHeight="1" x14ac:dyDescent="0.25">
      <c r="B784" s="228"/>
      <c r="C784" s="228"/>
      <c r="D784" s="228"/>
      <c r="E784" s="228"/>
      <c r="F784" s="228"/>
      <c r="G784" s="228"/>
      <c r="H784" s="488"/>
      <c r="I784" s="488"/>
      <c r="J784" s="488"/>
      <c r="K784" s="488"/>
      <c r="L784" s="489"/>
      <c r="M784" s="492"/>
      <c r="N784" s="492"/>
      <c r="O784" s="492"/>
      <c r="P784" s="228"/>
      <c r="Q784" s="228"/>
      <c r="R784" s="228"/>
      <c r="S784" s="228"/>
      <c r="T784" s="228"/>
      <c r="U784" s="228"/>
    </row>
    <row r="785" spans="2:21" ht="12.75" customHeight="1" x14ac:dyDescent="0.25">
      <c r="B785" s="228"/>
      <c r="C785" s="228"/>
      <c r="D785" s="228"/>
      <c r="E785" s="228"/>
      <c r="F785" s="228"/>
      <c r="G785" s="228"/>
      <c r="H785" s="488"/>
      <c r="I785" s="488"/>
      <c r="J785" s="488"/>
      <c r="K785" s="488"/>
      <c r="L785" s="489"/>
      <c r="M785" s="492"/>
      <c r="N785" s="492"/>
      <c r="O785" s="492"/>
      <c r="P785" s="228"/>
      <c r="Q785" s="228"/>
      <c r="R785" s="228"/>
      <c r="S785" s="228"/>
      <c r="T785" s="228"/>
      <c r="U785" s="228"/>
    </row>
    <row r="786" spans="2:21" ht="12.75" customHeight="1" x14ac:dyDescent="0.25">
      <c r="B786" s="228"/>
      <c r="C786" s="228"/>
      <c r="D786" s="228"/>
      <c r="E786" s="228"/>
      <c r="F786" s="228"/>
      <c r="G786" s="228"/>
      <c r="H786" s="488"/>
      <c r="I786" s="488"/>
      <c r="J786" s="488"/>
      <c r="K786" s="488"/>
      <c r="L786" s="489"/>
      <c r="M786" s="492"/>
      <c r="N786" s="492"/>
      <c r="O786" s="492"/>
      <c r="P786" s="228"/>
      <c r="Q786" s="228"/>
      <c r="R786" s="228"/>
      <c r="S786" s="228"/>
      <c r="T786" s="228"/>
      <c r="U786" s="228"/>
    </row>
    <row r="787" spans="2:21" ht="12.75" customHeight="1" x14ac:dyDescent="0.25">
      <c r="B787" s="228"/>
      <c r="C787" s="228"/>
      <c r="D787" s="228"/>
      <c r="E787" s="228"/>
      <c r="F787" s="228"/>
      <c r="G787" s="228"/>
      <c r="H787" s="488"/>
      <c r="I787" s="488"/>
      <c r="J787" s="488"/>
      <c r="K787" s="488"/>
      <c r="L787" s="489"/>
      <c r="M787" s="492"/>
      <c r="N787" s="492"/>
      <c r="O787" s="492"/>
      <c r="P787" s="228"/>
      <c r="Q787" s="228"/>
      <c r="R787" s="228"/>
      <c r="S787" s="228"/>
      <c r="T787" s="228"/>
      <c r="U787" s="228"/>
    </row>
    <row r="788" spans="2:21" ht="12.75" customHeight="1" x14ac:dyDescent="0.25">
      <c r="B788" s="228"/>
      <c r="C788" s="228"/>
      <c r="D788" s="228"/>
      <c r="E788" s="228"/>
      <c r="F788" s="228"/>
      <c r="G788" s="228"/>
      <c r="H788" s="488"/>
      <c r="I788" s="488"/>
      <c r="J788" s="488"/>
      <c r="K788" s="488"/>
      <c r="L788" s="489"/>
      <c r="M788" s="492"/>
      <c r="N788" s="492"/>
      <c r="O788" s="492"/>
      <c r="P788" s="228"/>
      <c r="Q788" s="228"/>
      <c r="R788" s="228"/>
      <c r="S788" s="228"/>
      <c r="T788" s="228"/>
      <c r="U788" s="228"/>
    </row>
    <row r="789" spans="2:21" ht="12.75" customHeight="1" x14ac:dyDescent="0.25">
      <c r="B789" s="228"/>
      <c r="C789" s="228"/>
      <c r="D789" s="228"/>
      <c r="E789" s="228"/>
      <c r="F789" s="228"/>
      <c r="G789" s="228"/>
      <c r="H789" s="488"/>
      <c r="I789" s="488"/>
      <c r="J789" s="488"/>
      <c r="K789" s="488"/>
      <c r="L789" s="489"/>
      <c r="M789" s="492"/>
      <c r="N789" s="492"/>
      <c r="O789" s="492"/>
      <c r="P789" s="228"/>
      <c r="Q789" s="228"/>
      <c r="R789" s="228"/>
      <c r="S789" s="228"/>
      <c r="T789" s="228"/>
      <c r="U789" s="228"/>
    </row>
    <row r="790" spans="2:21" ht="12.75" customHeight="1" x14ac:dyDescent="0.25">
      <c r="B790" s="228"/>
      <c r="C790" s="228"/>
      <c r="D790" s="228"/>
      <c r="E790" s="228"/>
      <c r="F790" s="228"/>
      <c r="G790" s="228"/>
      <c r="H790" s="488"/>
      <c r="I790" s="488"/>
      <c r="J790" s="488"/>
      <c r="K790" s="488"/>
      <c r="L790" s="489"/>
      <c r="M790" s="492"/>
      <c r="N790" s="492"/>
      <c r="O790" s="492"/>
      <c r="P790" s="228"/>
      <c r="Q790" s="228"/>
      <c r="R790" s="228"/>
      <c r="S790" s="228"/>
      <c r="T790" s="228"/>
      <c r="U790" s="228"/>
    </row>
    <row r="791" spans="2:21" ht="12.75" customHeight="1" x14ac:dyDescent="0.25">
      <c r="B791" s="228"/>
      <c r="C791" s="228"/>
      <c r="D791" s="228"/>
      <c r="E791" s="228"/>
      <c r="F791" s="228"/>
      <c r="G791" s="228"/>
      <c r="H791" s="488"/>
      <c r="I791" s="488"/>
      <c r="J791" s="488"/>
      <c r="K791" s="488"/>
      <c r="L791" s="489"/>
      <c r="M791" s="492"/>
      <c r="N791" s="492"/>
      <c r="O791" s="492"/>
      <c r="P791" s="228"/>
      <c r="Q791" s="228"/>
      <c r="R791" s="228"/>
      <c r="S791" s="228"/>
      <c r="T791" s="228"/>
      <c r="U791" s="228"/>
    </row>
    <row r="792" spans="2:21" ht="12.75" customHeight="1" x14ac:dyDescent="0.25">
      <c r="B792" s="228"/>
      <c r="C792" s="228"/>
      <c r="D792" s="228"/>
      <c r="E792" s="228"/>
      <c r="F792" s="228"/>
      <c r="G792" s="228"/>
      <c r="H792" s="488"/>
      <c r="I792" s="488"/>
      <c r="J792" s="488"/>
      <c r="K792" s="488"/>
      <c r="L792" s="489"/>
      <c r="M792" s="492"/>
      <c r="N792" s="492"/>
      <c r="O792" s="492"/>
      <c r="P792" s="228"/>
      <c r="Q792" s="228"/>
      <c r="R792" s="228"/>
      <c r="S792" s="228"/>
      <c r="T792" s="228"/>
      <c r="U792" s="228"/>
    </row>
    <row r="793" spans="2:21" ht="12.75" customHeight="1" x14ac:dyDescent="0.25">
      <c r="B793" s="228"/>
      <c r="C793" s="228"/>
      <c r="D793" s="228"/>
      <c r="E793" s="228"/>
      <c r="F793" s="228"/>
      <c r="G793" s="228"/>
      <c r="H793" s="488"/>
      <c r="I793" s="488"/>
      <c r="J793" s="488"/>
      <c r="K793" s="488"/>
      <c r="L793" s="489"/>
      <c r="M793" s="492"/>
      <c r="N793" s="492"/>
      <c r="O793" s="492"/>
      <c r="P793" s="228"/>
      <c r="Q793" s="228"/>
      <c r="R793" s="228"/>
      <c r="S793" s="228"/>
      <c r="T793" s="228"/>
      <c r="U793" s="228"/>
    </row>
    <row r="794" spans="2:21" ht="12.75" customHeight="1" x14ac:dyDescent="0.25">
      <c r="B794" s="228"/>
      <c r="C794" s="228"/>
      <c r="D794" s="228"/>
      <c r="E794" s="228"/>
      <c r="F794" s="228"/>
      <c r="G794" s="228"/>
      <c r="H794" s="488"/>
      <c r="I794" s="488"/>
      <c r="J794" s="488"/>
      <c r="K794" s="488"/>
      <c r="L794" s="489"/>
      <c r="M794" s="492"/>
      <c r="N794" s="492"/>
      <c r="O794" s="492"/>
      <c r="P794" s="228"/>
      <c r="Q794" s="228"/>
      <c r="R794" s="228"/>
      <c r="S794" s="228"/>
      <c r="T794" s="228"/>
      <c r="U794" s="228"/>
    </row>
    <row r="795" spans="2:21" ht="12.75" customHeight="1" x14ac:dyDescent="0.25">
      <c r="B795" s="228"/>
      <c r="C795" s="228"/>
      <c r="D795" s="228"/>
      <c r="E795" s="228"/>
      <c r="F795" s="228"/>
      <c r="G795" s="228"/>
      <c r="H795" s="488"/>
      <c r="I795" s="488"/>
      <c r="J795" s="488"/>
      <c r="K795" s="488"/>
      <c r="L795" s="489"/>
      <c r="M795" s="492"/>
      <c r="N795" s="492"/>
      <c r="O795" s="492"/>
      <c r="P795" s="228"/>
      <c r="Q795" s="228"/>
      <c r="R795" s="228"/>
      <c r="S795" s="228"/>
      <c r="T795" s="228"/>
      <c r="U795" s="228"/>
    </row>
    <row r="796" spans="2:21" ht="12.75" customHeight="1" x14ac:dyDescent="0.25">
      <c r="B796" s="228"/>
      <c r="C796" s="228"/>
      <c r="D796" s="228"/>
      <c r="E796" s="228"/>
      <c r="F796" s="228"/>
      <c r="G796" s="228"/>
      <c r="H796" s="488"/>
      <c r="I796" s="488"/>
      <c r="J796" s="488"/>
      <c r="K796" s="488"/>
      <c r="L796" s="489"/>
      <c r="M796" s="492"/>
      <c r="N796" s="492"/>
      <c r="O796" s="492"/>
      <c r="P796" s="228"/>
      <c r="Q796" s="228"/>
      <c r="R796" s="228"/>
      <c r="S796" s="228"/>
      <c r="T796" s="228"/>
      <c r="U796" s="228"/>
    </row>
    <row r="797" spans="2:21" ht="12.75" customHeight="1" x14ac:dyDescent="0.25">
      <c r="B797" s="228"/>
      <c r="C797" s="228"/>
      <c r="D797" s="228"/>
      <c r="E797" s="228"/>
      <c r="F797" s="228"/>
      <c r="G797" s="228"/>
      <c r="H797" s="488"/>
      <c r="I797" s="488"/>
      <c r="J797" s="488"/>
      <c r="K797" s="488"/>
      <c r="L797" s="489"/>
      <c r="M797" s="492"/>
      <c r="N797" s="492"/>
      <c r="O797" s="492"/>
      <c r="P797" s="228"/>
      <c r="Q797" s="228"/>
      <c r="R797" s="228"/>
      <c r="S797" s="228"/>
      <c r="T797" s="228"/>
      <c r="U797" s="228"/>
    </row>
    <row r="798" spans="2:21" ht="12.75" customHeight="1" x14ac:dyDescent="0.25">
      <c r="B798" s="228"/>
      <c r="C798" s="228"/>
      <c r="D798" s="228"/>
      <c r="E798" s="228"/>
      <c r="F798" s="228"/>
      <c r="G798" s="228"/>
      <c r="H798" s="488"/>
      <c r="I798" s="488"/>
      <c r="J798" s="488"/>
      <c r="K798" s="488"/>
      <c r="L798" s="489"/>
      <c r="M798" s="492"/>
      <c r="N798" s="492"/>
      <c r="O798" s="492"/>
      <c r="P798" s="228"/>
      <c r="Q798" s="228"/>
      <c r="R798" s="228"/>
      <c r="S798" s="228"/>
      <c r="T798" s="228"/>
      <c r="U798" s="228"/>
    </row>
    <row r="799" spans="2:21" ht="12.75" customHeight="1" x14ac:dyDescent="0.25">
      <c r="B799" s="228"/>
      <c r="C799" s="228"/>
      <c r="D799" s="228"/>
      <c r="E799" s="228"/>
      <c r="F799" s="228"/>
      <c r="G799" s="228"/>
      <c r="H799" s="488"/>
      <c r="I799" s="488"/>
      <c r="J799" s="488"/>
      <c r="K799" s="488"/>
      <c r="L799" s="489"/>
      <c r="M799" s="492"/>
      <c r="N799" s="492"/>
      <c r="O799" s="492"/>
      <c r="P799" s="228"/>
      <c r="Q799" s="228"/>
      <c r="R799" s="228"/>
      <c r="S799" s="228"/>
      <c r="T799" s="228"/>
      <c r="U799" s="228"/>
    </row>
    <row r="800" spans="2:21" ht="12.75" customHeight="1" x14ac:dyDescent="0.25">
      <c r="B800" s="228"/>
      <c r="C800" s="228"/>
      <c r="D800" s="228"/>
      <c r="E800" s="228"/>
      <c r="F800" s="228"/>
      <c r="G800" s="228"/>
      <c r="H800" s="488"/>
      <c r="I800" s="488"/>
      <c r="J800" s="488"/>
      <c r="K800" s="488"/>
      <c r="L800" s="489"/>
      <c r="M800" s="492"/>
      <c r="N800" s="492"/>
      <c r="O800" s="492"/>
      <c r="P800" s="228"/>
      <c r="Q800" s="228"/>
      <c r="R800" s="228"/>
      <c r="S800" s="228"/>
      <c r="T800" s="228"/>
      <c r="U800" s="228"/>
    </row>
    <row r="801" spans="2:21" ht="12.75" customHeight="1" x14ac:dyDescent="0.25">
      <c r="B801" s="228"/>
      <c r="C801" s="228"/>
      <c r="D801" s="228"/>
      <c r="E801" s="228"/>
      <c r="F801" s="228"/>
      <c r="G801" s="228"/>
      <c r="H801" s="488"/>
      <c r="I801" s="488"/>
      <c r="J801" s="488"/>
      <c r="K801" s="488"/>
      <c r="L801" s="489"/>
      <c r="M801" s="492"/>
      <c r="N801" s="492"/>
      <c r="O801" s="492"/>
      <c r="P801" s="228"/>
      <c r="Q801" s="228"/>
      <c r="R801" s="228"/>
      <c r="S801" s="228"/>
      <c r="T801" s="228"/>
      <c r="U801" s="228"/>
    </row>
    <row r="802" spans="2:21" ht="12.75" customHeight="1" x14ac:dyDescent="0.25">
      <c r="B802" s="228"/>
      <c r="C802" s="228"/>
      <c r="D802" s="228"/>
      <c r="E802" s="228"/>
      <c r="F802" s="228"/>
      <c r="G802" s="228"/>
      <c r="H802" s="488"/>
      <c r="I802" s="488"/>
      <c r="J802" s="488"/>
      <c r="K802" s="488"/>
      <c r="L802" s="489"/>
      <c r="M802" s="492"/>
      <c r="N802" s="492"/>
      <c r="O802" s="492"/>
      <c r="P802" s="228"/>
      <c r="Q802" s="228"/>
      <c r="R802" s="228"/>
      <c r="S802" s="228"/>
      <c r="T802" s="228"/>
      <c r="U802" s="228"/>
    </row>
    <row r="803" spans="2:21" ht="12.75" customHeight="1" x14ac:dyDescent="0.25">
      <c r="B803" s="228"/>
      <c r="C803" s="228"/>
      <c r="D803" s="228"/>
      <c r="E803" s="228"/>
      <c r="F803" s="228"/>
      <c r="G803" s="228"/>
      <c r="H803" s="488"/>
      <c r="I803" s="488"/>
      <c r="J803" s="488"/>
      <c r="K803" s="488"/>
      <c r="L803" s="489"/>
      <c r="M803" s="492"/>
      <c r="N803" s="492"/>
      <c r="O803" s="492"/>
      <c r="P803" s="228"/>
      <c r="Q803" s="228"/>
      <c r="R803" s="228"/>
      <c r="S803" s="228"/>
      <c r="T803" s="228"/>
      <c r="U803" s="228"/>
    </row>
    <row r="804" spans="2:21" ht="12.75" customHeight="1" x14ac:dyDescent="0.25">
      <c r="B804" s="228"/>
      <c r="C804" s="228"/>
      <c r="D804" s="228"/>
      <c r="E804" s="228"/>
      <c r="F804" s="228"/>
      <c r="G804" s="228"/>
      <c r="H804" s="488"/>
      <c r="I804" s="488"/>
      <c r="J804" s="488"/>
      <c r="K804" s="488"/>
      <c r="L804" s="489"/>
      <c r="M804" s="492"/>
      <c r="N804" s="492"/>
      <c r="O804" s="492"/>
      <c r="P804" s="228"/>
      <c r="Q804" s="228"/>
      <c r="R804" s="228"/>
      <c r="S804" s="228"/>
      <c r="T804" s="228"/>
      <c r="U804" s="228"/>
    </row>
    <row r="805" spans="2:21" ht="12.75" customHeight="1" x14ac:dyDescent="0.25">
      <c r="B805" s="228"/>
      <c r="C805" s="228"/>
      <c r="D805" s="228"/>
      <c r="E805" s="228"/>
      <c r="F805" s="228"/>
      <c r="G805" s="228"/>
      <c r="H805" s="488"/>
      <c r="I805" s="488"/>
      <c r="J805" s="488"/>
      <c r="K805" s="488"/>
      <c r="L805" s="489"/>
      <c r="M805" s="492"/>
      <c r="N805" s="492"/>
      <c r="O805" s="492"/>
      <c r="P805" s="228"/>
      <c r="Q805" s="228"/>
      <c r="R805" s="228"/>
      <c r="S805" s="228"/>
      <c r="T805" s="228"/>
      <c r="U805" s="228"/>
    </row>
    <row r="806" spans="2:21" ht="12.75" customHeight="1" x14ac:dyDescent="0.25">
      <c r="B806" s="228"/>
      <c r="C806" s="228"/>
      <c r="D806" s="228"/>
      <c r="E806" s="228"/>
      <c r="F806" s="228"/>
      <c r="G806" s="228"/>
      <c r="H806" s="488"/>
      <c r="I806" s="488"/>
      <c r="J806" s="488"/>
      <c r="K806" s="488"/>
      <c r="L806" s="489"/>
      <c r="M806" s="492"/>
      <c r="N806" s="492"/>
      <c r="O806" s="492"/>
      <c r="P806" s="228"/>
      <c r="Q806" s="228"/>
      <c r="R806" s="228"/>
      <c r="S806" s="228"/>
      <c r="T806" s="228"/>
      <c r="U806" s="228"/>
    </row>
    <row r="807" spans="2:21" ht="12.75" customHeight="1" x14ac:dyDescent="0.25">
      <c r="B807" s="228"/>
      <c r="C807" s="228"/>
      <c r="D807" s="228"/>
      <c r="E807" s="228"/>
      <c r="F807" s="228"/>
      <c r="G807" s="228"/>
      <c r="H807" s="488"/>
      <c r="I807" s="488"/>
      <c r="J807" s="488"/>
      <c r="K807" s="488"/>
      <c r="L807" s="489"/>
      <c r="M807" s="492"/>
      <c r="N807" s="492"/>
      <c r="O807" s="492"/>
      <c r="P807" s="228"/>
      <c r="Q807" s="228"/>
      <c r="R807" s="228"/>
      <c r="S807" s="228"/>
      <c r="T807" s="228"/>
      <c r="U807" s="228"/>
    </row>
    <row r="808" spans="2:21" ht="12.75" customHeight="1" x14ac:dyDescent="0.25">
      <c r="B808" s="228"/>
      <c r="C808" s="228"/>
      <c r="D808" s="228"/>
      <c r="E808" s="228"/>
      <c r="F808" s="228"/>
      <c r="G808" s="228"/>
      <c r="H808" s="488"/>
      <c r="I808" s="488"/>
      <c r="J808" s="488"/>
      <c r="K808" s="488"/>
      <c r="L808" s="489"/>
      <c r="M808" s="492"/>
      <c r="N808" s="492"/>
      <c r="O808" s="492"/>
      <c r="P808" s="228"/>
      <c r="Q808" s="228"/>
      <c r="R808" s="228"/>
      <c r="S808" s="228"/>
      <c r="T808" s="228"/>
      <c r="U808" s="228"/>
    </row>
    <row r="809" spans="2:21" ht="12.75" customHeight="1" x14ac:dyDescent="0.25">
      <c r="B809" s="228"/>
      <c r="C809" s="228"/>
      <c r="D809" s="228"/>
      <c r="E809" s="228"/>
      <c r="F809" s="228"/>
      <c r="G809" s="228"/>
      <c r="H809" s="488"/>
      <c r="I809" s="488"/>
      <c r="J809" s="488"/>
      <c r="K809" s="488"/>
      <c r="L809" s="489"/>
      <c r="M809" s="492"/>
      <c r="N809" s="492"/>
      <c r="O809" s="492"/>
      <c r="P809" s="228"/>
      <c r="Q809" s="228"/>
      <c r="R809" s="228"/>
      <c r="S809" s="228"/>
      <c r="T809" s="228"/>
      <c r="U809" s="228"/>
    </row>
    <row r="810" spans="2:21" ht="12.75" customHeight="1" x14ac:dyDescent="0.25">
      <c r="B810" s="228"/>
      <c r="C810" s="228"/>
      <c r="D810" s="228"/>
      <c r="E810" s="228"/>
      <c r="F810" s="228"/>
      <c r="G810" s="228"/>
      <c r="H810" s="488"/>
      <c r="I810" s="488"/>
      <c r="J810" s="488"/>
      <c r="K810" s="488"/>
      <c r="L810" s="489"/>
      <c r="M810" s="492"/>
      <c r="N810" s="492"/>
      <c r="O810" s="492"/>
      <c r="P810" s="228"/>
      <c r="Q810" s="228"/>
      <c r="R810" s="228"/>
      <c r="S810" s="228"/>
      <c r="T810" s="228"/>
      <c r="U810" s="228"/>
    </row>
    <row r="811" spans="2:21" ht="12.75" customHeight="1" x14ac:dyDescent="0.25">
      <c r="B811" s="228"/>
      <c r="C811" s="228"/>
      <c r="D811" s="228"/>
      <c r="E811" s="228"/>
      <c r="F811" s="228"/>
      <c r="G811" s="228"/>
      <c r="H811" s="488"/>
      <c r="I811" s="488"/>
      <c r="J811" s="488"/>
      <c r="K811" s="488"/>
      <c r="L811" s="489"/>
      <c r="M811" s="492"/>
      <c r="N811" s="492"/>
      <c r="O811" s="492"/>
      <c r="P811" s="228"/>
      <c r="Q811" s="228"/>
      <c r="R811" s="228"/>
      <c r="S811" s="228"/>
      <c r="T811" s="228"/>
      <c r="U811" s="228"/>
    </row>
    <row r="812" spans="2:21" ht="12.75" customHeight="1" x14ac:dyDescent="0.25">
      <c r="B812" s="228"/>
      <c r="C812" s="228"/>
      <c r="D812" s="228"/>
      <c r="E812" s="228"/>
      <c r="F812" s="228"/>
      <c r="G812" s="228"/>
      <c r="H812" s="488"/>
      <c r="I812" s="488"/>
      <c r="J812" s="488"/>
      <c r="K812" s="488"/>
      <c r="L812" s="489"/>
      <c r="M812" s="492"/>
      <c r="N812" s="492"/>
      <c r="O812" s="492"/>
      <c r="P812" s="228"/>
      <c r="Q812" s="228"/>
      <c r="R812" s="228"/>
      <c r="S812" s="228"/>
      <c r="T812" s="228"/>
      <c r="U812" s="228"/>
    </row>
    <row r="813" spans="2:21" ht="12.75" customHeight="1" x14ac:dyDescent="0.25">
      <c r="B813" s="228"/>
      <c r="C813" s="228"/>
      <c r="D813" s="228"/>
      <c r="E813" s="228"/>
      <c r="F813" s="228"/>
      <c r="G813" s="228"/>
      <c r="H813" s="488"/>
      <c r="I813" s="488"/>
      <c r="J813" s="488"/>
      <c r="K813" s="488"/>
      <c r="L813" s="489"/>
      <c r="M813" s="492"/>
      <c r="N813" s="492"/>
      <c r="O813" s="492"/>
      <c r="P813" s="228"/>
      <c r="Q813" s="228"/>
      <c r="R813" s="228"/>
      <c r="S813" s="228"/>
      <c r="T813" s="228"/>
      <c r="U813" s="228"/>
    </row>
    <row r="814" spans="2:21" ht="12.75" customHeight="1" x14ac:dyDescent="0.25">
      <c r="B814" s="228"/>
      <c r="C814" s="228"/>
      <c r="D814" s="228"/>
      <c r="E814" s="228"/>
      <c r="F814" s="228"/>
      <c r="G814" s="228"/>
      <c r="H814" s="488"/>
      <c r="I814" s="488"/>
      <c r="J814" s="488"/>
      <c r="K814" s="488"/>
      <c r="L814" s="489"/>
      <c r="M814" s="492"/>
      <c r="N814" s="492"/>
      <c r="O814" s="492"/>
      <c r="P814" s="228"/>
      <c r="Q814" s="228"/>
      <c r="R814" s="228"/>
      <c r="S814" s="228"/>
      <c r="T814" s="228"/>
      <c r="U814" s="228"/>
    </row>
    <row r="815" spans="2:21" ht="12.75" customHeight="1" x14ac:dyDescent="0.25">
      <c r="B815" s="228"/>
      <c r="C815" s="228"/>
      <c r="D815" s="228"/>
      <c r="E815" s="228"/>
      <c r="F815" s="228"/>
      <c r="G815" s="228"/>
      <c r="H815" s="488"/>
      <c r="I815" s="488"/>
      <c r="J815" s="488"/>
      <c r="K815" s="488"/>
      <c r="L815" s="489"/>
      <c r="M815" s="492"/>
      <c r="N815" s="492"/>
      <c r="O815" s="492"/>
      <c r="P815" s="228"/>
      <c r="Q815" s="228"/>
      <c r="R815" s="228"/>
      <c r="S815" s="228"/>
      <c r="T815" s="228"/>
      <c r="U815" s="228"/>
    </row>
    <row r="816" spans="2:21" ht="12.75" customHeight="1" x14ac:dyDescent="0.25">
      <c r="B816" s="228"/>
      <c r="C816" s="228"/>
      <c r="D816" s="228"/>
      <c r="E816" s="228"/>
      <c r="F816" s="228"/>
      <c r="G816" s="228"/>
      <c r="H816" s="488"/>
      <c r="I816" s="488"/>
      <c r="J816" s="488"/>
      <c r="K816" s="488"/>
      <c r="L816" s="489"/>
      <c r="M816" s="492"/>
      <c r="N816" s="492"/>
      <c r="O816" s="492"/>
      <c r="P816" s="228"/>
      <c r="Q816" s="228"/>
      <c r="R816" s="228"/>
      <c r="S816" s="228"/>
      <c r="T816" s="228"/>
      <c r="U816" s="228"/>
    </row>
    <row r="817" spans="2:21" ht="12.75" customHeight="1" x14ac:dyDescent="0.25">
      <c r="B817" s="228"/>
      <c r="C817" s="228"/>
      <c r="D817" s="228"/>
      <c r="E817" s="228"/>
      <c r="F817" s="228"/>
      <c r="G817" s="228"/>
      <c r="H817" s="488"/>
      <c r="I817" s="488"/>
      <c r="J817" s="488"/>
      <c r="K817" s="488"/>
      <c r="L817" s="489"/>
      <c r="M817" s="492"/>
      <c r="N817" s="492"/>
      <c r="O817" s="492"/>
      <c r="P817" s="228"/>
      <c r="Q817" s="228"/>
      <c r="R817" s="228"/>
      <c r="S817" s="228"/>
      <c r="T817" s="228"/>
      <c r="U817" s="228"/>
    </row>
    <row r="818" spans="2:21" ht="12.75" customHeight="1" x14ac:dyDescent="0.25">
      <c r="B818" s="228"/>
      <c r="C818" s="228"/>
      <c r="D818" s="228"/>
      <c r="E818" s="228"/>
      <c r="F818" s="228"/>
      <c r="G818" s="228"/>
      <c r="H818" s="488"/>
      <c r="I818" s="488"/>
      <c r="J818" s="488"/>
      <c r="K818" s="488"/>
      <c r="L818" s="489"/>
      <c r="M818" s="492"/>
      <c r="N818" s="492"/>
      <c r="O818" s="492"/>
      <c r="P818" s="228"/>
      <c r="Q818" s="228"/>
      <c r="R818" s="228"/>
      <c r="S818" s="228"/>
      <c r="T818" s="228"/>
      <c r="U818" s="228"/>
    </row>
    <row r="819" spans="2:21" ht="12.75" customHeight="1" x14ac:dyDescent="0.25">
      <c r="B819" s="228"/>
      <c r="C819" s="228"/>
      <c r="D819" s="228"/>
      <c r="E819" s="228"/>
      <c r="F819" s="228"/>
      <c r="G819" s="228"/>
      <c r="H819" s="488"/>
      <c r="I819" s="488"/>
      <c r="J819" s="488"/>
      <c r="K819" s="488"/>
      <c r="L819" s="489"/>
      <c r="M819" s="492"/>
      <c r="N819" s="492"/>
      <c r="O819" s="492"/>
      <c r="P819" s="228"/>
      <c r="Q819" s="228"/>
      <c r="R819" s="228"/>
      <c r="S819" s="228"/>
      <c r="T819" s="228"/>
      <c r="U819" s="228"/>
    </row>
    <row r="820" spans="2:21" ht="12.75" customHeight="1" x14ac:dyDescent="0.25">
      <c r="B820" s="228"/>
      <c r="C820" s="228"/>
      <c r="D820" s="228"/>
      <c r="E820" s="228"/>
      <c r="F820" s="228"/>
      <c r="G820" s="228"/>
      <c r="H820" s="488"/>
      <c r="I820" s="488"/>
      <c r="J820" s="488"/>
      <c r="K820" s="488"/>
      <c r="L820" s="489"/>
      <c r="M820" s="492"/>
      <c r="N820" s="492"/>
      <c r="O820" s="492"/>
      <c r="P820" s="228"/>
      <c r="Q820" s="228"/>
      <c r="R820" s="228"/>
      <c r="S820" s="228"/>
      <c r="T820" s="228"/>
      <c r="U820" s="228"/>
    </row>
    <row r="821" spans="2:21" ht="12.75" customHeight="1" x14ac:dyDescent="0.25">
      <c r="B821" s="228"/>
      <c r="C821" s="228"/>
      <c r="D821" s="228"/>
      <c r="E821" s="228"/>
      <c r="F821" s="228"/>
      <c r="G821" s="228"/>
      <c r="H821" s="488"/>
      <c r="I821" s="488"/>
      <c r="J821" s="488"/>
      <c r="K821" s="488"/>
      <c r="L821" s="489"/>
      <c r="M821" s="492"/>
      <c r="N821" s="492"/>
      <c r="O821" s="492"/>
      <c r="P821" s="228"/>
      <c r="Q821" s="228"/>
      <c r="R821" s="228"/>
      <c r="S821" s="228"/>
      <c r="T821" s="228"/>
      <c r="U821" s="228"/>
    </row>
    <row r="822" spans="2:21" ht="12.75" customHeight="1" x14ac:dyDescent="0.25">
      <c r="B822" s="228"/>
      <c r="C822" s="228"/>
      <c r="D822" s="228"/>
      <c r="E822" s="228"/>
      <c r="F822" s="228"/>
      <c r="G822" s="228"/>
      <c r="H822" s="488"/>
      <c r="I822" s="488"/>
      <c r="J822" s="488"/>
      <c r="K822" s="488"/>
      <c r="L822" s="489"/>
      <c r="M822" s="492"/>
      <c r="N822" s="492"/>
      <c r="O822" s="492"/>
      <c r="P822" s="228"/>
      <c r="Q822" s="228"/>
      <c r="R822" s="228"/>
      <c r="S822" s="228"/>
      <c r="T822" s="228"/>
      <c r="U822" s="228"/>
    </row>
    <row r="823" spans="2:21" ht="12.75" customHeight="1" x14ac:dyDescent="0.25">
      <c r="B823" s="228"/>
      <c r="C823" s="228"/>
      <c r="D823" s="228"/>
      <c r="E823" s="228"/>
      <c r="F823" s="228"/>
      <c r="G823" s="228"/>
      <c r="H823" s="488"/>
      <c r="I823" s="488"/>
      <c r="J823" s="488"/>
      <c r="K823" s="488"/>
      <c r="L823" s="489"/>
      <c r="M823" s="492"/>
      <c r="N823" s="492"/>
      <c r="O823" s="492"/>
      <c r="P823" s="228"/>
      <c r="Q823" s="228"/>
      <c r="R823" s="228"/>
      <c r="S823" s="228"/>
      <c r="T823" s="228"/>
      <c r="U823" s="228"/>
    </row>
    <row r="824" spans="2:21" ht="12.75" customHeight="1" x14ac:dyDescent="0.25">
      <c r="B824" s="228"/>
      <c r="C824" s="228"/>
      <c r="D824" s="228"/>
      <c r="E824" s="228"/>
      <c r="F824" s="228"/>
      <c r="G824" s="228"/>
      <c r="H824" s="488"/>
      <c r="I824" s="488"/>
      <c r="J824" s="488"/>
      <c r="K824" s="488"/>
      <c r="L824" s="489"/>
      <c r="M824" s="492"/>
      <c r="N824" s="492"/>
      <c r="O824" s="492"/>
      <c r="P824" s="228"/>
      <c r="Q824" s="228"/>
      <c r="R824" s="228"/>
      <c r="S824" s="228"/>
      <c r="T824" s="228"/>
      <c r="U824" s="228"/>
    </row>
    <row r="825" spans="2:21" ht="12.75" customHeight="1" x14ac:dyDescent="0.25">
      <c r="B825" s="228"/>
      <c r="C825" s="228"/>
      <c r="D825" s="228"/>
      <c r="E825" s="228"/>
      <c r="F825" s="228"/>
      <c r="G825" s="228"/>
      <c r="H825" s="488"/>
      <c r="I825" s="488"/>
      <c r="J825" s="488"/>
      <c r="K825" s="488"/>
      <c r="L825" s="489"/>
      <c r="M825" s="492"/>
      <c r="N825" s="492"/>
      <c r="O825" s="492"/>
      <c r="P825" s="228"/>
      <c r="Q825" s="228"/>
      <c r="R825" s="228"/>
      <c r="S825" s="228"/>
      <c r="T825" s="228"/>
      <c r="U825" s="228"/>
    </row>
    <row r="826" spans="2:21" ht="12.75" customHeight="1" x14ac:dyDescent="0.25">
      <c r="B826" s="228"/>
      <c r="C826" s="228"/>
      <c r="D826" s="228"/>
      <c r="E826" s="228"/>
      <c r="F826" s="228"/>
      <c r="G826" s="228"/>
      <c r="H826" s="488"/>
      <c r="I826" s="488"/>
      <c r="J826" s="488"/>
      <c r="K826" s="488"/>
      <c r="L826" s="489"/>
      <c r="M826" s="492"/>
      <c r="N826" s="492"/>
      <c r="O826" s="492"/>
      <c r="P826" s="228"/>
      <c r="Q826" s="228"/>
      <c r="R826" s="228"/>
      <c r="S826" s="228"/>
      <c r="T826" s="228"/>
      <c r="U826" s="228"/>
    </row>
    <row r="827" spans="2:21" ht="12.75" customHeight="1" x14ac:dyDescent="0.25">
      <c r="B827" s="228"/>
      <c r="C827" s="228"/>
      <c r="D827" s="228"/>
      <c r="E827" s="228"/>
      <c r="F827" s="228"/>
      <c r="G827" s="228"/>
      <c r="H827" s="488"/>
      <c r="I827" s="488"/>
      <c r="J827" s="488"/>
      <c r="K827" s="488"/>
      <c r="L827" s="489"/>
      <c r="M827" s="492"/>
      <c r="N827" s="492"/>
      <c r="O827" s="492"/>
      <c r="P827" s="228"/>
      <c r="Q827" s="228"/>
      <c r="R827" s="228"/>
      <c r="S827" s="228"/>
      <c r="T827" s="228"/>
      <c r="U827" s="228"/>
    </row>
    <row r="828" spans="2:21" ht="12.75" customHeight="1" x14ac:dyDescent="0.25">
      <c r="B828" s="228"/>
      <c r="C828" s="228"/>
      <c r="D828" s="228"/>
      <c r="E828" s="228"/>
      <c r="F828" s="228"/>
      <c r="G828" s="228"/>
      <c r="H828" s="488"/>
      <c r="I828" s="488"/>
      <c r="J828" s="488"/>
      <c r="K828" s="488"/>
      <c r="L828" s="489"/>
      <c r="M828" s="492"/>
      <c r="N828" s="492"/>
      <c r="O828" s="492"/>
      <c r="P828" s="228"/>
      <c r="Q828" s="228"/>
      <c r="R828" s="228"/>
      <c r="S828" s="228"/>
      <c r="T828" s="228"/>
      <c r="U828" s="228"/>
    </row>
    <row r="829" spans="2:21" ht="12.75" customHeight="1" x14ac:dyDescent="0.25">
      <c r="B829" s="228"/>
      <c r="C829" s="228"/>
      <c r="D829" s="228"/>
      <c r="E829" s="228"/>
      <c r="F829" s="228"/>
      <c r="G829" s="228"/>
      <c r="H829" s="488"/>
      <c r="I829" s="488"/>
      <c r="J829" s="488"/>
      <c r="K829" s="488"/>
      <c r="L829" s="489"/>
      <c r="M829" s="492"/>
      <c r="N829" s="492"/>
      <c r="O829" s="492"/>
      <c r="P829" s="228"/>
      <c r="Q829" s="228"/>
      <c r="R829" s="228"/>
      <c r="S829" s="228"/>
      <c r="T829" s="228"/>
      <c r="U829" s="228"/>
    </row>
    <row r="830" spans="2:21" ht="12.75" customHeight="1" x14ac:dyDescent="0.25">
      <c r="B830" s="228"/>
      <c r="C830" s="228"/>
      <c r="D830" s="228"/>
      <c r="E830" s="228"/>
      <c r="F830" s="228"/>
      <c r="G830" s="228"/>
      <c r="H830" s="488"/>
      <c r="I830" s="488"/>
      <c r="J830" s="488"/>
      <c r="K830" s="488"/>
      <c r="L830" s="489"/>
      <c r="M830" s="492"/>
      <c r="N830" s="492"/>
      <c r="O830" s="492"/>
      <c r="P830" s="228"/>
      <c r="Q830" s="228"/>
      <c r="R830" s="228"/>
      <c r="S830" s="228"/>
      <c r="T830" s="228"/>
      <c r="U830" s="228"/>
    </row>
    <row r="831" spans="2:21" ht="12.75" customHeight="1" x14ac:dyDescent="0.25">
      <c r="B831" s="228"/>
      <c r="C831" s="228"/>
      <c r="D831" s="228"/>
      <c r="E831" s="228"/>
      <c r="F831" s="228"/>
      <c r="G831" s="228"/>
      <c r="H831" s="488"/>
      <c r="I831" s="488"/>
      <c r="J831" s="488"/>
      <c r="K831" s="488"/>
      <c r="L831" s="489"/>
      <c r="M831" s="492"/>
      <c r="N831" s="492"/>
      <c r="O831" s="492"/>
      <c r="P831" s="228"/>
      <c r="Q831" s="228"/>
      <c r="R831" s="228"/>
      <c r="S831" s="228"/>
      <c r="T831" s="228"/>
      <c r="U831" s="228"/>
    </row>
    <row r="832" spans="2:21" ht="12.75" customHeight="1" x14ac:dyDescent="0.25">
      <c r="B832" s="228"/>
      <c r="C832" s="228"/>
      <c r="D832" s="228"/>
      <c r="E832" s="228"/>
      <c r="F832" s="228"/>
      <c r="G832" s="228"/>
      <c r="H832" s="488"/>
      <c r="I832" s="488"/>
      <c r="J832" s="488"/>
      <c r="K832" s="488"/>
      <c r="L832" s="489"/>
      <c r="M832" s="492"/>
      <c r="N832" s="492"/>
      <c r="O832" s="492"/>
      <c r="P832" s="228"/>
      <c r="Q832" s="228"/>
      <c r="R832" s="228"/>
      <c r="S832" s="228"/>
      <c r="T832" s="228"/>
      <c r="U832" s="228"/>
    </row>
    <row r="833" spans="2:21" ht="12.75" customHeight="1" x14ac:dyDescent="0.25">
      <c r="B833" s="228"/>
      <c r="C833" s="228"/>
      <c r="D833" s="228"/>
      <c r="E833" s="228"/>
      <c r="F833" s="228"/>
      <c r="G833" s="228"/>
      <c r="H833" s="488"/>
      <c r="I833" s="488"/>
      <c r="J833" s="488"/>
      <c r="K833" s="488"/>
      <c r="L833" s="489"/>
      <c r="M833" s="492"/>
      <c r="N833" s="492"/>
      <c r="O833" s="492"/>
      <c r="P833" s="228"/>
      <c r="Q833" s="228"/>
      <c r="R833" s="228"/>
      <c r="S833" s="228"/>
      <c r="T833" s="228"/>
      <c r="U833" s="228"/>
    </row>
    <row r="834" spans="2:21" ht="12.75" customHeight="1" x14ac:dyDescent="0.25">
      <c r="B834" s="228"/>
      <c r="C834" s="228"/>
      <c r="D834" s="228"/>
      <c r="E834" s="228"/>
      <c r="F834" s="228"/>
      <c r="G834" s="228"/>
      <c r="H834" s="488"/>
      <c r="I834" s="488"/>
      <c r="J834" s="488"/>
      <c r="K834" s="488"/>
      <c r="L834" s="489"/>
      <c r="M834" s="492"/>
      <c r="N834" s="492"/>
      <c r="O834" s="492"/>
      <c r="P834" s="228"/>
      <c r="Q834" s="228"/>
      <c r="R834" s="228"/>
      <c r="S834" s="228"/>
      <c r="T834" s="228"/>
      <c r="U834" s="228"/>
    </row>
    <row r="835" spans="2:21" ht="12.75" customHeight="1" x14ac:dyDescent="0.25">
      <c r="B835" s="228"/>
      <c r="C835" s="228"/>
      <c r="D835" s="228"/>
      <c r="E835" s="228"/>
      <c r="F835" s="228"/>
      <c r="G835" s="228"/>
      <c r="H835" s="488"/>
      <c r="I835" s="488"/>
      <c r="J835" s="488"/>
      <c r="K835" s="488"/>
      <c r="L835" s="489"/>
      <c r="M835" s="492"/>
      <c r="N835" s="492"/>
      <c r="O835" s="492"/>
      <c r="P835" s="228"/>
      <c r="Q835" s="228"/>
      <c r="R835" s="228"/>
      <c r="S835" s="228"/>
      <c r="T835" s="228"/>
      <c r="U835" s="228"/>
    </row>
    <row r="836" spans="2:21" ht="12.75" customHeight="1" x14ac:dyDescent="0.25">
      <c r="B836" s="228"/>
      <c r="C836" s="228"/>
      <c r="D836" s="228"/>
      <c r="E836" s="228"/>
      <c r="F836" s="228"/>
      <c r="G836" s="228"/>
      <c r="H836" s="488"/>
      <c r="I836" s="488"/>
      <c r="J836" s="488"/>
      <c r="K836" s="488"/>
      <c r="L836" s="489"/>
      <c r="M836" s="492"/>
      <c r="N836" s="492"/>
      <c r="O836" s="492"/>
      <c r="P836" s="228"/>
      <c r="Q836" s="228"/>
      <c r="R836" s="228"/>
      <c r="S836" s="228"/>
      <c r="T836" s="228"/>
      <c r="U836" s="228"/>
    </row>
    <row r="837" spans="2:21" ht="12.75" customHeight="1" x14ac:dyDescent="0.25">
      <c r="B837" s="228"/>
      <c r="C837" s="228"/>
      <c r="D837" s="228"/>
      <c r="E837" s="228"/>
      <c r="F837" s="228"/>
      <c r="G837" s="228"/>
      <c r="H837" s="488"/>
      <c r="I837" s="488"/>
      <c r="J837" s="488"/>
      <c r="K837" s="488"/>
      <c r="L837" s="489"/>
      <c r="M837" s="492"/>
      <c r="N837" s="492"/>
      <c r="O837" s="492"/>
      <c r="P837" s="228"/>
      <c r="Q837" s="228"/>
      <c r="R837" s="228"/>
      <c r="S837" s="228"/>
      <c r="T837" s="228"/>
      <c r="U837" s="228"/>
    </row>
    <row r="838" spans="2:21" ht="12.75" customHeight="1" x14ac:dyDescent="0.25">
      <c r="B838" s="228"/>
      <c r="C838" s="228"/>
      <c r="D838" s="228"/>
      <c r="E838" s="228"/>
      <c r="F838" s="228"/>
      <c r="G838" s="228"/>
      <c r="H838" s="488"/>
      <c r="I838" s="488"/>
      <c r="J838" s="488"/>
      <c r="K838" s="488"/>
      <c r="L838" s="489"/>
      <c r="M838" s="492"/>
      <c r="N838" s="492"/>
      <c r="O838" s="492"/>
      <c r="P838" s="228"/>
      <c r="Q838" s="228"/>
      <c r="R838" s="228"/>
      <c r="S838" s="228"/>
      <c r="T838" s="228"/>
      <c r="U838" s="228"/>
    </row>
    <row r="839" spans="2:21" ht="12.75" customHeight="1" x14ac:dyDescent="0.25">
      <c r="B839" s="228"/>
      <c r="C839" s="228"/>
      <c r="D839" s="228"/>
      <c r="E839" s="228"/>
      <c r="F839" s="228"/>
      <c r="G839" s="228"/>
      <c r="H839" s="488"/>
      <c r="I839" s="488"/>
      <c r="J839" s="488"/>
      <c r="K839" s="488"/>
      <c r="L839" s="489"/>
      <c r="M839" s="492"/>
      <c r="N839" s="492"/>
      <c r="O839" s="492"/>
      <c r="P839" s="228"/>
      <c r="Q839" s="228"/>
      <c r="R839" s="228"/>
      <c r="S839" s="228"/>
      <c r="T839" s="228"/>
      <c r="U839" s="228"/>
    </row>
    <row r="840" spans="2:21" ht="12.75" customHeight="1" x14ac:dyDescent="0.25">
      <c r="B840" s="228"/>
      <c r="C840" s="228"/>
      <c r="D840" s="228"/>
      <c r="E840" s="228"/>
      <c r="F840" s="228"/>
      <c r="G840" s="228"/>
      <c r="H840" s="488"/>
      <c r="I840" s="488"/>
      <c r="J840" s="488"/>
      <c r="K840" s="488"/>
      <c r="L840" s="489"/>
      <c r="M840" s="492"/>
      <c r="N840" s="492"/>
      <c r="O840" s="492"/>
      <c r="P840" s="228"/>
      <c r="Q840" s="228"/>
      <c r="R840" s="228"/>
      <c r="S840" s="228"/>
      <c r="T840" s="228"/>
      <c r="U840" s="228"/>
    </row>
    <row r="841" spans="2:21" ht="12.75" customHeight="1" x14ac:dyDescent="0.25">
      <c r="B841" s="228"/>
      <c r="C841" s="228"/>
      <c r="D841" s="228"/>
      <c r="E841" s="228"/>
      <c r="F841" s="228"/>
      <c r="G841" s="228"/>
      <c r="H841" s="488"/>
      <c r="I841" s="488"/>
      <c r="J841" s="488"/>
      <c r="K841" s="488"/>
      <c r="L841" s="489"/>
      <c r="M841" s="492"/>
      <c r="N841" s="492"/>
      <c r="O841" s="492"/>
      <c r="P841" s="228"/>
      <c r="Q841" s="228"/>
      <c r="R841" s="228"/>
      <c r="S841" s="228"/>
      <c r="T841" s="228"/>
      <c r="U841" s="228"/>
    </row>
    <row r="842" spans="2:21" ht="12.75" customHeight="1" x14ac:dyDescent="0.25">
      <c r="B842" s="228"/>
      <c r="C842" s="228"/>
      <c r="D842" s="228"/>
      <c r="E842" s="228"/>
      <c r="F842" s="228"/>
      <c r="G842" s="228"/>
      <c r="H842" s="488"/>
      <c r="I842" s="488"/>
      <c r="J842" s="488"/>
      <c r="K842" s="488"/>
      <c r="L842" s="489"/>
      <c r="M842" s="492"/>
      <c r="N842" s="492"/>
      <c r="O842" s="492"/>
      <c r="P842" s="228"/>
      <c r="Q842" s="228"/>
      <c r="R842" s="228"/>
      <c r="S842" s="228"/>
      <c r="T842" s="228"/>
      <c r="U842" s="228"/>
    </row>
    <row r="843" spans="2:21" ht="12.75" customHeight="1" x14ac:dyDescent="0.25">
      <c r="B843" s="228"/>
      <c r="C843" s="228"/>
      <c r="D843" s="228"/>
      <c r="E843" s="228"/>
      <c r="F843" s="228"/>
      <c r="G843" s="228"/>
      <c r="H843" s="488"/>
      <c r="I843" s="488"/>
      <c r="J843" s="488"/>
      <c r="K843" s="488"/>
      <c r="L843" s="489"/>
      <c r="M843" s="492"/>
      <c r="N843" s="492"/>
      <c r="O843" s="492"/>
      <c r="P843" s="228"/>
      <c r="Q843" s="228"/>
      <c r="R843" s="228"/>
      <c r="S843" s="228"/>
      <c r="T843" s="228"/>
      <c r="U843" s="228"/>
    </row>
    <row r="844" spans="2:21" ht="12.75" customHeight="1" x14ac:dyDescent="0.25">
      <c r="B844" s="228"/>
      <c r="C844" s="228"/>
      <c r="D844" s="228"/>
      <c r="E844" s="228"/>
      <c r="F844" s="228"/>
      <c r="G844" s="228"/>
      <c r="H844" s="488"/>
      <c r="I844" s="488"/>
      <c r="J844" s="488"/>
      <c r="K844" s="488"/>
      <c r="L844" s="489"/>
      <c r="M844" s="492"/>
      <c r="N844" s="492"/>
      <c r="O844" s="492"/>
      <c r="P844" s="228"/>
      <c r="Q844" s="228"/>
      <c r="R844" s="228"/>
      <c r="S844" s="228"/>
      <c r="T844" s="228"/>
      <c r="U844" s="228"/>
    </row>
    <row r="845" spans="2:21" ht="12.75" customHeight="1" x14ac:dyDescent="0.25">
      <c r="B845" s="228"/>
      <c r="C845" s="228"/>
      <c r="D845" s="228"/>
      <c r="E845" s="228"/>
      <c r="F845" s="228"/>
      <c r="G845" s="228"/>
      <c r="H845" s="488"/>
      <c r="I845" s="488"/>
      <c r="J845" s="488"/>
      <c r="K845" s="488"/>
      <c r="L845" s="489"/>
      <c r="M845" s="492"/>
      <c r="N845" s="492"/>
      <c r="O845" s="492"/>
      <c r="P845" s="228"/>
      <c r="Q845" s="228"/>
      <c r="R845" s="228"/>
      <c r="S845" s="228"/>
      <c r="T845" s="228"/>
      <c r="U845" s="228"/>
    </row>
    <row r="846" spans="2:21" ht="12.75" customHeight="1" x14ac:dyDescent="0.25">
      <c r="B846" s="228"/>
      <c r="C846" s="228"/>
      <c r="D846" s="228"/>
      <c r="E846" s="228"/>
      <c r="F846" s="228"/>
      <c r="G846" s="228"/>
      <c r="H846" s="488"/>
      <c r="I846" s="488"/>
      <c r="J846" s="488"/>
      <c r="K846" s="488"/>
      <c r="L846" s="489"/>
      <c r="M846" s="492"/>
      <c r="N846" s="492"/>
      <c r="O846" s="492"/>
      <c r="P846" s="228"/>
      <c r="Q846" s="228"/>
      <c r="R846" s="228"/>
      <c r="S846" s="228"/>
      <c r="T846" s="228"/>
      <c r="U846" s="228"/>
    </row>
    <row r="847" spans="2:21" ht="12.75" customHeight="1" x14ac:dyDescent="0.25">
      <c r="B847" s="228"/>
      <c r="C847" s="228"/>
      <c r="D847" s="228"/>
      <c r="E847" s="228"/>
      <c r="F847" s="228"/>
      <c r="G847" s="228"/>
      <c r="H847" s="488"/>
      <c r="I847" s="488"/>
      <c r="J847" s="488"/>
      <c r="K847" s="488"/>
      <c r="L847" s="489"/>
      <c r="M847" s="492"/>
      <c r="N847" s="492"/>
      <c r="O847" s="492"/>
      <c r="P847" s="228"/>
      <c r="Q847" s="228"/>
      <c r="R847" s="228"/>
      <c r="S847" s="228"/>
      <c r="T847" s="228"/>
      <c r="U847" s="228"/>
    </row>
    <row r="848" spans="2:21" ht="12.75" customHeight="1" x14ac:dyDescent="0.25">
      <c r="B848" s="228"/>
      <c r="C848" s="228"/>
      <c r="D848" s="228"/>
      <c r="E848" s="228"/>
      <c r="F848" s="228"/>
      <c r="G848" s="228"/>
      <c r="H848" s="488"/>
      <c r="I848" s="488"/>
      <c r="J848" s="488"/>
      <c r="K848" s="488"/>
      <c r="L848" s="489"/>
      <c r="M848" s="492"/>
      <c r="N848" s="492"/>
      <c r="O848" s="492"/>
      <c r="P848" s="228"/>
      <c r="Q848" s="228"/>
      <c r="R848" s="228"/>
      <c r="S848" s="228"/>
      <c r="T848" s="228"/>
      <c r="U848" s="228"/>
    </row>
    <row r="849" spans="2:21" ht="12.75" customHeight="1" x14ac:dyDescent="0.25">
      <c r="B849" s="228"/>
      <c r="C849" s="228"/>
      <c r="D849" s="228"/>
      <c r="E849" s="228"/>
      <c r="F849" s="228"/>
      <c r="G849" s="228"/>
      <c r="H849" s="488"/>
      <c r="I849" s="488"/>
      <c r="J849" s="488"/>
      <c r="K849" s="488"/>
      <c r="L849" s="489"/>
      <c r="M849" s="492"/>
      <c r="N849" s="492"/>
      <c r="O849" s="492"/>
      <c r="P849" s="228"/>
      <c r="Q849" s="228"/>
      <c r="R849" s="228"/>
      <c r="S849" s="228"/>
      <c r="T849" s="228"/>
      <c r="U849" s="228"/>
    </row>
    <row r="850" spans="2:21" ht="12.75" customHeight="1" x14ac:dyDescent="0.25">
      <c r="B850" s="228"/>
      <c r="C850" s="228"/>
      <c r="D850" s="228"/>
      <c r="E850" s="228"/>
      <c r="F850" s="228"/>
      <c r="G850" s="228"/>
      <c r="H850" s="488"/>
      <c r="I850" s="488"/>
      <c r="J850" s="488"/>
      <c r="K850" s="488"/>
      <c r="L850" s="489"/>
      <c r="M850" s="492"/>
      <c r="N850" s="492"/>
      <c r="O850" s="492"/>
      <c r="P850" s="228"/>
      <c r="Q850" s="228"/>
      <c r="R850" s="228"/>
      <c r="S850" s="228"/>
      <c r="T850" s="228"/>
      <c r="U850" s="228"/>
    </row>
    <row r="851" spans="2:21" ht="12.75" customHeight="1" x14ac:dyDescent="0.25">
      <c r="B851" s="228"/>
      <c r="C851" s="228"/>
      <c r="D851" s="228"/>
      <c r="E851" s="228"/>
      <c r="F851" s="228"/>
      <c r="G851" s="228"/>
      <c r="H851" s="488"/>
      <c r="I851" s="488"/>
      <c r="J851" s="488"/>
      <c r="K851" s="488"/>
      <c r="L851" s="489"/>
      <c r="M851" s="492"/>
      <c r="N851" s="492"/>
      <c r="O851" s="492"/>
      <c r="P851" s="228"/>
      <c r="Q851" s="228"/>
      <c r="R851" s="228"/>
      <c r="S851" s="228"/>
      <c r="T851" s="228"/>
      <c r="U851" s="228"/>
    </row>
    <row r="852" spans="2:21" ht="12.75" customHeight="1" x14ac:dyDescent="0.25">
      <c r="B852" s="228"/>
      <c r="C852" s="228"/>
      <c r="D852" s="228"/>
      <c r="E852" s="228"/>
      <c r="F852" s="228"/>
      <c r="G852" s="228"/>
      <c r="H852" s="488"/>
      <c r="I852" s="488"/>
      <c r="J852" s="488"/>
      <c r="K852" s="488"/>
      <c r="L852" s="489"/>
      <c r="M852" s="492"/>
      <c r="N852" s="492"/>
      <c r="O852" s="492"/>
      <c r="P852" s="228"/>
      <c r="Q852" s="228"/>
      <c r="R852" s="228"/>
      <c r="S852" s="228"/>
      <c r="T852" s="228"/>
      <c r="U852" s="228"/>
    </row>
    <row r="853" spans="2:21" ht="12.75" customHeight="1" x14ac:dyDescent="0.25">
      <c r="B853" s="228"/>
      <c r="C853" s="228"/>
      <c r="D853" s="228"/>
      <c r="E853" s="228"/>
      <c r="F853" s="228"/>
      <c r="G853" s="228"/>
      <c r="H853" s="488"/>
      <c r="I853" s="488"/>
      <c r="J853" s="488"/>
      <c r="K853" s="488"/>
      <c r="L853" s="489"/>
      <c r="M853" s="492"/>
      <c r="N853" s="492"/>
      <c r="O853" s="492"/>
      <c r="P853" s="228"/>
      <c r="Q853" s="228"/>
      <c r="R853" s="228"/>
      <c r="S853" s="228"/>
      <c r="T853" s="228"/>
      <c r="U853" s="228"/>
    </row>
    <row r="854" spans="2:21" ht="12.75" customHeight="1" x14ac:dyDescent="0.25">
      <c r="B854" s="228"/>
      <c r="C854" s="228"/>
      <c r="D854" s="228"/>
      <c r="E854" s="228"/>
      <c r="F854" s="228"/>
      <c r="G854" s="228"/>
      <c r="H854" s="488"/>
      <c r="I854" s="488"/>
      <c r="J854" s="488"/>
      <c r="K854" s="488"/>
      <c r="L854" s="489"/>
      <c r="M854" s="492"/>
      <c r="N854" s="492"/>
      <c r="O854" s="492"/>
      <c r="P854" s="228"/>
      <c r="Q854" s="228"/>
      <c r="R854" s="228"/>
      <c r="S854" s="228"/>
      <c r="T854" s="228"/>
      <c r="U854" s="228"/>
    </row>
    <row r="855" spans="2:21" ht="12.75" customHeight="1" x14ac:dyDescent="0.25">
      <c r="B855" s="228"/>
      <c r="C855" s="228"/>
      <c r="D855" s="228"/>
      <c r="E855" s="228"/>
      <c r="F855" s="228"/>
      <c r="G855" s="228"/>
      <c r="H855" s="488"/>
      <c r="I855" s="488"/>
      <c r="J855" s="488"/>
      <c r="K855" s="488"/>
      <c r="L855" s="489"/>
      <c r="M855" s="492"/>
      <c r="N855" s="492"/>
      <c r="O855" s="492"/>
      <c r="P855" s="228"/>
      <c r="Q855" s="228"/>
      <c r="R855" s="228"/>
      <c r="S855" s="228"/>
      <c r="T855" s="228"/>
      <c r="U855" s="228"/>
    </row>
    <row r="856" spans="2:21" ht="12.75" customHeight="1" x14ac:dyDescent="0.25">
      <c r="B856" s="228"/>
      <c r="C856" s="228"/>
      <c r="D856" s="228"/>
      <c r="E856" s="228"/>
      <c r="F856" s="228"/>
      <c r="G856" s="228"/>
      <c r="H856" s="488"/>
      <c r="I856" s="488"/>
      <c r="J856" s="488"/>
      <c r="K856" s="488"/>
      <c r="L856" s="489"/>
      <c r="M856" s="492"/>
      <c r="N856" s="492"/>
      <c r="O856" s="492"/>
      <c r="P856" s="228"/>
      <c r="Q856" s="228"/>
      <c r="R856" s="228"/>
      <c r="S856" s="228"/>
      <c r="T856" s="228"/>
      <c r="U856" s="228"/>
    </row>
    <row r="857" spans="2:21" ht="12.75" customHeight="1" x14ac:dyDescent="0.25">
      <c r="B857" s="228"/>
      <c r="C857" s="228"/>
      <c r="D857" s="228"/>
      <c r="E857" s="228"/>
      <c r="F857" s="228"/>
      <c r="G857" s="228"/>
      <c r="H857" s="488"/>
      <c r="I857" s="488"/>
      <c r="J857" s="488"/>
      <c r="K857" s="488"/>
      <c r="L857" s="489"/>
      <c r="M857" s="492"/>
      <c r="N857" s="492"/>
      <c r="O857" s="492"/>
      <c r="P857" s="228"/>
      <c r="Q857" s="228"/>
      <c r="R857" s="228"/>
      <c r="S857" s="228"/>
      <c r="T857" s="228"/>
      <c r="U857" s="228"/>
    </row>
    <row r="858" spans="2:21" ht="12.75" customHeight="1" x14ac:dyDescent="0.25">
      <c r="B858" s="228"/>
      <c r="C858" s="228"/>
      <c r="D858" s="228"/>
      <c r="E858" s="228"/>
      <c r="F858" s="228"/>
      <c r="G858" s="228"/>
      <c r="H858" s="488"/>
      <c r="I858" s="488"/>
      <c r="J858" s="488"/>
      <c r="K858" s="488"/>
      <c r="L858" s="489"/>
      <c r="M858" s="492"/>
      <c r="N858" s="492"/>
      <c r="O858" s="492"/>
      <c r="P858" s="228"/>
      <c r="Q858" s="228"/>
      <c r="R858" s="228"/>
      <c r="S858" s="228"/>
      <c r="T858" s="228"/>
      <c r="U858" s="228"/>
    </row>
    <row r="859" spans="2:21" ht="12.75" customHeight="1" x14ac:dyDescent="0.25">
      <c r="B859" s="228"/>
      <c r="C859" s="228"/>
      <c r="D859" s="228"/>
      <c r="E859" s="228"/>
      <c r="F859" s="228"/>
      <c r="G859" s="228"/>
      <c r="H859" s="488"/>
      <c r="I859" s="488"/>
      <c r="J859" s="488"/>
      <c r="K859" s="488"/>
      <c r="L859" s="489"/>
      <c r="M859" s="492"/>
      <c r="N859" s="492"/>
      <c r="O859" s="492"/>
      <c r="P859" s="228"/>
      <c r="Q859" s="228"/>
      <c r="R859" s="228"/>
      <c r="S859" s="228"/>
      <c r="T859" s="228"/>
      <c r="U859" s="228"/>
    </row>
    <row r="860" spans="2:21" ht="12.75" customHeight="1" x14ac:dyDescent="0.25">
      <c r="B860" s="228"/>
      <c r="C860" s="228"/>
      <c r="D860" s="228"/>
      <c r="E860" s="228"/>
      <c r="F860" s="228"/>
      <c r="G860" s="228"/>
      <c r="H860" s="488"/>
      <c r="I860" s="488"/>
      <c r="J860" s="488"/>
      <c r="K860" s="488"/>
      <c r="L860" s="489"/>
      <c r="M860" s="492"/>
      <c r="N860" s="492"/>
      <c r="O860" s="492"/>
      <c r="P860" s="228"/>
      <c r="Q860" s="228"/>
      <c r="R860" s="228"/>
      <c r="S860" s="228"/>
      <c r="T860" s="228"/>
      <c r="U860" s="228"/>
    </row>
    <row r="861" spans="2:21" ht="12.75" customHeight="1" x14ac:dyDescent="0.25">
      <c r="B861" s="228"/>
      <c r="C861" s="228"/>
      <c r="D861" s="228"/>
      <c r="E861" s="228"/>
      <c r="F861" s="228"/>
      <c r="G861" s="228"/>
      <c r="H861" s="488"/>
      <c r="I861" s="488"/>
      <c r="J861" s="488"/>
      <c r="K861" s="488"/>
      <c r="L861" s="489"/>
      <c r="M861" s="492"/>
      <c r="N861" s="492"/>
      <c r="O861" s="492"/>
      <c r="P861" s="228"/>
      <c r="Q861" s="228"/>
      <c r="R861" s="228"/>
      <c r="S861" s="228"/>
      <c r="T861" s="228"/>
      <c r="U861" s="228"/>
    </row>
    <row r="862" spans="2:21" ht="12.75" customHeight="1" x14ac:dyDescent="0.25">
      <c r="B862" s="228"/>
      <c r="C862" s="228"/>
      <c r="D862" s="228"/>
      <c r="E862" s="228"/>
      <c r="F862" s="228"/>
      <c r="G862" s="228"/>
      <c r="H862" s="488"/>
      <c r="I862" s="488"/>
      <c r="J862" s="488"/>
      <c r="K862" s="488"/>
      <c r="L862" s="489"/>
      <c r="M862" s="492"/>
      <c r="N862" s="492"/>
      <c r="O862" s="492"/>
      <c r="P862" s="228"/>
      <c r="Q862" s="228"/>
      <c r="R862" s="228"/>
      <c r="S862" s="228"/>
      <c r="T862" s="228"/>
      <c r="U862" s="228"/>
    </row>
    <row r="863" spans="2:21" ht="12.75" customHeight="1" x14ac:dyDescent="0.25">
      <c r="B863" s="228"/>
      <c r="C863" s="228"/>
      <c r="D863" s="228"/>
      <c r="E863" s="228"/>
      <c r="F863" s="228"/>
      <c r="G863" s="228"/>
      <c r="H863" s="488"/>
      <c r="I863" s="488"/>
      <c r="J863" s="488"/>
      <c r="K863" s="488"/>
      <c r="L863" s="489"/>
      <c r="M863" s="492"/>
      <c r="N863" s="492"/>
      <c r="O863" s="492"/>
      <c r="P863" s="228"/>
      <c r="Q863" s="228"/>
      <c r="R863" s="228"/>
      <c r="S863" s="228"/>
      <c r="T863" s="228"/>
      <c r="U863" s="228"/>
    </row>
    <row r="864" spans="2:21" ht="12.75" customHeight="1" x14ac:dyDescent="0.25">
      <c r="B864" s="228"/>
      <c r="C864" s="228"/>
      <c r="D864" s="228"/>
      <c r="E864" s="228"/>
      <c r="F864" s="228"/>
      <c r="G864" s="228"/>
      <c r="H864" s="488"/>
      <c r="I864" s="488"/>
      <c r="J864" s="488"/>
      <c r="K864" s="488"/>
      <c r="L864" s="489"/>
      <c r="M864" s="492"/>
      <c r="N864" s="492"/>
      <c r="O864" s="492"/>
      <c r="P864" s="228"/>
      <c r="Q864" s="228"/>
      <c r="R864" s="228"/>
      <c r="S864" s="228"/>
      <c r="T864" s="228"/>
      <c r="U864" s="228"/>
    </row>
    <row r="865" spans="2:21" ht="12.75" customHeight="1" x14ac:dyDescent="0.25">
      <c r="B865" s="228"/>
      <c r="C865" s="228"/>
      <c r="D865" s="228"/>
      <c r="E865" s="228"/>
      <c r="F865" s="228"/>
      <c r="G865" s="228"/>
      <c r="H865" s="488"/>
      <c r="I865" s="488"/>
      <c r="J865" s="488"/>
      <c r="K865" s="488"/>
      <c r="L865" s="489"/>
      <c r="M865" s="492"/>
      <c r="N865" s="492"/>
      <c r="O865" s="492"/>
      <c r="P865" s="228"/>
      <c r="Q865" s="228"/>
      <c r="R865" s="228"/>
      <c r="S865" s="228"/>
      <c r="T865" s="228"/>
      <c r="U865" s="228"/>
    </row>
    <row r="866" spans="2:21" ht="12.75" customHeight="1" x14ac:dyDescent="0.25">
      <c r="B866" s="228"/>
      <c r="C866" s="228"/>
      <c r="D866" s="228"/>
      <c r="E866" s="228"/>
      <c r="F866" s="228"/>
      <c r="G866" s="228"/>
      <c r="H866" s="488"/>
      <c r="I866" s="488"/>
      <c r="J866" s="488"/>
      <c r="K866" s="488"/>
      <c r="L866" s="489"/>
      <c r="M866" s="492"/>
      <c r="N866" s="492"/>
      <c r="O866" s="492"/>
      <c r="P866" s="228"/>
      <c r="Q866" s="228"/>
      <c r="R866" s="228"/>
      <c r="S866" s="228"/>
      <c r="T866" s="228"/>
      <c r="U866" s="228"/>
    </row>
    <row r="867" spans="2:21" ht="12.75" customHeight="1" x14ac:dyDescent="0.25">
      <c r="B867" s="228"/>
      <c r="C867" s="228"/>
      <c r="D867" s="228"/>
      <c r="E867" s="228"/>
      <c r="F867" s="228"/>
      <c r="G867" s="228"/>
      <c r="H867" s="488"/>
      <c r="I867" s="488"/>
      <c r="J867" s="488"/>
      <c r="K867" s="488"/>
      <c r="L867" s="489"/>
      <c r="M867" s="492"/>
      <c r="N867" s="492"/>
      <c r="O867" s="492"/>
      <c r="P867" s="228"/>
      <c r="Q867" s="228"/>
      <c r="R867" s="228"/>
      <c r="S867" s="228"/>
      <c r="T867" s="228"/>
      <c r="U867" s="228"/>
    </row>
    <row r="868" spans="2:21" ht="12.75" customHeight="1" x14ac:dyDescent="0.25">
      <c r="B868" s="228"/>
      <c r="C868" s="228"/>
      <c r="D868" s="228"/>
      <c r="E868" s="228"/>
      <c r="F868" s="228"/>
      <c r="G868" s="228"/>
      <c r="H868" s="488"/>
      <c r="I868" s="488"/>
      <c r="J868" s="488"/>
      <c r="K868" s="488"/>
      <c r="L868" s="489"/>
      <c r="M868" s="492"/>
      <c r="N868" s="492"/>
      <c r="O868" s="492"/>
      <c r="P868" s="228"/>
      <c r="Q868" s="228"/>
      <c r="R868" s="228"/>
      <c r="S868" s="228"/>
      <c r="T868" s="228"/>
      <c r="U868" s="228"/>
    </row>
    <row r="869" spans="2:21" ht="12.75" customHeight="1" x14ac:dyDescent="0.25">
      <c r="B869" s="228"/>
      <c r="C869" s="228"/>
      <c r="D869" s="228"/>
      <c r="E869" s="228"/>
      <c r="F869" s="228"/>
      <c r="G869" s="228"/>
      <c r="H869" s="488"/>
      <c r="I869" s="488"/>
      <c r="J869" s="488"/>
      <c r="K869" s="488"/>
      <c r="L869" s="489"/>
      <c r="M869" s="492"/>
      <c r="N869" s="492"/>
      <c r="O869" s="492"/>
      <c r="P869" s="228"/>
      <c r="Q869" s="228"/>
      <c r="R869" s="228"/>
      <c r="S869" s="228"/>
      <c r="T869" s="228"/>
      <c r="U869" s="228"/>
    </row>
    <row r="870" spans="2:21" ht="12.75" customHeight="1" x14ac:dyDescent="0.25">
      <c r="B870" s="228"/>
      <c r="C870" s="228"/>
      <c r="D870" s="228"/>
      <c r="E870" s="228"/>
      <c r="F870" s="228"/>
      <c r="G870" s="228"/>
      <c r="H870" s="488"/>
      <c r="I870" s="488"/>
      <c r="J870" s="488"/>
      <c r="K870" s="488"/>
      <c r="L870" s="489"/>
      <c r="M870" s="492"/>
      <c r="N870" s="492"/>
      <c r="O870" s="492"/>
      <c r="P870" s="228"/>
      <c r="Q870" s="228"/>
      <c r="R870" s="228"/>
      <c r="S870" s="228"/>
      <c r="T870" s="228"/>
      <c r="U870" s="228"/>
    </row>
    <row r="871" spans="2:21" ht="12.75" customHeight="1" x14ac:dyDescent="0.25">
      <c r="B871" s="228"/>
      <c r="C871" s="228"/>
      <c r="D871" s="228"/>
      <c r="E871" s="228"/>
      <c r="F871" s="228"/>
      <c r="G871" s="228"/>
      <c r="H871" s="488"/>
      <c r="I871" s="488"/>
      <c r="J871" s="488"/>
      <c r="K871" s="488"/>
      <c r="L871" s="489"/>
      <c r="M871" s="492"/>
      <c r="N871" s="492"/>
      <c r="O871" s="492"/>
      <c r="P871" s="228"/>
      <c r="Q871" s="228"/>
      <c r="R871" s="228"/>
      <c r="S871" s="228"/>
      <c r="T871" s="228"/>
      <c r="U871" s="228"/>
    </row>
    <row r="872" spans="2:21" ht="12.75" customHeight="1" x14ac:dyDescent="0.25">
      <c r="B872" s="228"/>
      <c r="C872" s="228"/>
      <c r="D872" s="228"/>
      <c r="E872" s="228"/>
      <c r="F872" s="228"/>
      <c r="G872" s="228"/>
      <c r="H872" s="488"/>
      <c r="I872" s="488"/>
      <c r="J872" s="488"/>
      <c r="K872" s="488"/>
      <c r="L872" s="489"/>
      <c r="M872" s="492"/>
      <c r="N872" s="492"/>
      <c r="O872" s="492"/>
      <c r="P872" s="228"/>
      <c r="Q872" s="228"/>
      <c r="R872" s="228"/>
      <c r="S872" s="228"/>
      <c r="T872" s="228"/>
      <c r="U872" s="228"/>
    </row>
    <row r="873" spans="2:21" ht="12.75" customHeight="1" x14ac:dyDescent="0.25">
      <c r="B873" s="228"/>
      <c r="C873" s="228"/>
      <c r="D873" s="228"/>
      <c r="E873" s="228"/>
      <c r="F873" s="228"/>
      <c r="G873" s="228"/>
      <c r="H873" s="488"/>
      <c r="I873" s="488"/>
      <c r="J873" s="488"/>
      <c r="K873" s="488"/>
      <c r="L873" s="489"/>
      <c r="M873" s="492"/>
      <c r="N873" s="492"/>
      <c r="O873" s="492"/>
      <c r="P873" s="228"/>
      <c r="Q873" s="228"/>
      <c r="R873" s="228"/>
      <c r="S873" s="228"/>
      <c r="T873" s="228"/>
      <c r="U873" s="228"/>
    </row>
    <row r="874" spans="2:21" ht="12.75" customHeight="1" x14ac:dyDescent="0.25">
      <c r="B874" s="228"/>
      <c r="C874" s="228"/>
      <c r="D874" s="228"/>
      <c r="E874" s="228"/>
      <c r="F874" s="228"/>
      <c r="G874" s="228"/>
      <c r="H874" s="488"/>
      <c r="I874" s="488"/>
      <c r="J874" s="488"/>
      <c r="K874" s="488"/>
      <c r="L874" s="489"/>
      <c r="M874" s="492"/>
      <c r="N874" s="492"/>
      <c r="O874" s="492"/>
      <c r="P874" s="228"/>
      <c r="Q874" s="228"/>
      <c r="R874" s="228"/>
      <c r="S874" s="228"/>
      <c r="T874" s="228"/>
      <c r="U874" s="228"/>
    </row>
    <row r="875" spans="2:21" ht="12.75" customHeight="1" x14ac:dyDescent="0.25">
      <c r="B875" s="228"/>
      <c r="C875" s="228"/>
      <c r="D875" s="228"/>
      <c r="E875" s="228"/>
      <c r="F875" s="228"/>
      <c r="G875" s="228"/>
      <c r="H875" s="488"/>
      <c r="I875" s="488"/>
      <c r="J875" s="488"/>
      <c r="K875" s="488"/>
      <c r="L875" s="489"/>
      <c r="M875" s="492"/>
      <c r="N875" s="492"/>
      <c r="O875" s="492"/>
      <c r="P875" s="228"/>
      <c r="Q875" s="228"/>
      <c r="R875" s="228"/>
      <c r="S875" s="228"/>
      <c r="T875" s="228"/>
      <c r="U875" s="228"/>
    </row>
    <row r="876" spans="2:21" ht="12.75" customHeight="1" x14ac:dyDescent="0.25">
      <c r="B876" s="228"/>
      <c r="C876" s="228"/>
      <c r="D876" s="228"/>
      <c r="E876" s="228"/>
      <c r="F876" s="228"/>
      <c r="G876" s="228"/>
      <c r="H876" s="488"/>
      <c r="I876" s="488"/>
      <c r="J876" s="488"/>
      <c r="K876" s="488"/>
      <c r="L876" s="489"/>
      <c r="M876" s="492"/>
      <c r="N876" s="492"/>
      <c r="O876" s="492"/>
      <c r="P876" s="228"/>
      <c r="Q876" s="228"/>
      <c r="R876" s="228"/>
      <c r="S876" s="228"/>
      <c r="T876" s="228"/>
      <c r="U876" s="228"/>
    </row>
    <row r="877" spans="2:21" ht="12.75" customHeight="1" x14ac:dyDescent="0.25">
      <c r="B877" s="228"/>
      <c r="C877" s="228"/>
      <c r="D877" s="228"/>
      <c r="E877" s="228"/>
      <c r="F877" s="228"/>
      <c r="G877" s="228"/>
      <c r="H877" s="488"/>
      <c r="I877" s="488"/>
      <c r="J877" s="488"/>
      <c r="K877" s="488"/>
      <c r="L877" s="489"/>
      <c r="M877" s="492"/>
      <c r="N877" s="492"/>
      <c r="O877" s="492"/>
      <c r="P877" s="228"/>
      <c r="Q877" s="228"/>
      <c r="R877" s="228"/>
      <c r="S877" s="228"/>
      <c r="T877" s="228"/>
      <c r="U877" s="228"/>
    </row>
    <row r="878" spans="2:21" ht="12.75" customHeight="1" x14ac:dyDescent="0.25">
      <c r="B878" s="228"/>
      <c r="C878" s="228"/>
      <c r="D878" s="228"/>
      <c r="E878" s="228"/>
      <c r="F878" s="228"/>
      <c r="G878" s="228"/>
      <c r="H878" s="488"/>
      <c r="I878" s="488"/>
      <c r="J878" s="488"/>
      <c r="K878" s="488"/>
      <c r="L878" s="489"/>
      <c r="M878" s="492"/>
      <c r="N878" s="492"/>
      <c r="O878" s="492"/>
      <c r="P878" s="228"/>
      <c r="Q878" s="228"/>
      <c r="R878" s="228"/>
      <c r="S878" s="228"/>
      <c r="T878" s="228"/>
      <c r="U878" s="228"/>
    </row>
    <row r="879" spans="2:21" ht="12.75" customHeight="1" x14ac:dyDescent="0.25">
      <c r="B879" s="228"/>
      <c r="C879" s="228"/>
      <c r="D879" s="228"/>
      <c r="E879" s="228"/>
      <c r="F879" s="228"/>
      <c r="G879" s="228"/>
      <c r="H879" s="488"/>
      <c r="I879" s="488"/>
      <c r="J879" s="488"/>
      <c r="K879" s="488"/>
      <c r="L879" s="489"/>
      <c r="M879" s="492"/>
      <c r="N879" s="492"/>
      <c r="O879" s="492"/>
      <c r="P879" s="228"/>
      <c r="Q879" s="228"/>
      <c r="R879" s="228"/>
      <c r="S879" s="228"/>
      <c r="T879" s="228"/>
      <c r="U879" s="228"/>
    </row>
    <row r="880" spans="2:21" ht="12.75" customHeight="1" x14ac:dyDescent="0.25">
      <c r="B880" s="228"/>
      <c r="C880" s="228"/>
      <c r="D880" s="228"/>
      <c r="E880" s="228"/>
      <c r="F880" s="228"/>
      <c r="G880" s="228"/>
      <c r="H880" s="488"/>
      <c r="I880" s="488"/>
      <c r="J880" s="488"/>
      <c r="K880" s="488"/>
      <c r="L880" s="489"/>
      <c r="M880" s="492"/>
      <c r="N880" s="492"/>
      <c r="O880" s="492"/>
      <c r="P880" s="228"/>
      <c r="Q880" s="228"/>
      <c r="R880" s="228"/>
      <c r="S880" s="228"/>
      <c r="T880" s="228"/>
      <c r="U880" s="228"/>
    </row>
    <row r="881" spans="2:21" ht="12.75" customHeight="1" x14ac:dyDescent="0.25">
      <c r="B881" s="228"/>
      <c r="C881" s="228"/>
      <c r="D881" s="228"/>
      <c r="E881" s="228"/>
      <c r="F881" s="228"/>
      <c r="G881" s="228"/>
      <c r="H881" s="488"/>
      <c r="I881" s="488"/>
      <c r="J881" s="488"/>
      <c r="K881" s="488"/>
      <c r="L881" s="489"/>
      <c r="M881" s="492"/>
      <c r="N881" s="492"/>
      <c r="O881" s="492"/>
      <c r="P881" s="228"/>
      <c r="Q881" s="228"/>
      <c r="R881" s="228"/>
      <c r="S881" s="228"/>
      <c r="T881" s="228"/>
      <c r="U881" s="228"/>
    </row>
    <row r="882" spans="2:21" ht="12.75" customHeight="1" x14ac:dyDescent="0.25">
      <c r="B882" s="228"/>
      <c r="C882" s="228"/>
      <c r="D882" s="228"/>
      <c r="E882" s="228"/>
      <c r="F882" s="228"/>
      <c r="G882" s="228"/>
      <c r="H882" s="488"/>
      <c r="I882" s="488"/>
      <c r="J882" s="488"/>
      <c r="K882" s="488"/>
      <c r="L882" s="489"/>
      <c r="M882" s="492"/>
      <c r="N882" s="492"/>
      <c r="O882" s="492"/>
      <c r="P882" s="228"/>
      <c r="Q882" s="228"/>
      <c r="R882" s="228"/>
      <c r="S882" s="228"/>
      <c r="T882" s="228"/>
      <c r="U882" s="228"/>
    </row>
    <row r="883" spans="2:21" ht="12.75" customHeight="1" x14ac:dyDescent="0.25">
      <c r="B883" s="228"/>
      <c r="C883" s="228"/>
      <c r="D883" s="228"/>
      <c r="E883" s="228"/>
      <c r="F883" s="228"/>
      <c r="G883" s="228"/>
      <c r="H883" s="488"/>
      <c r="I883" s="488"/>
      <c r="J883" s="488"/>
      <c r="K883" s="488"/>
      <c r="L883" s="489"/>
      <c r="M883" s="492"/>
      <c r="N883" s="492"/>
      <c r="O883" s="492"/>
      <c r="P883" s="228"/>
      <c r="Q883" s="228"/>
      <c r="R883" s="228"/>
      <c r="S883" s="228"/>
      <c r="T883" s="228"/>
      <c r="U883" s="228"/>
    </row>
    <row r="884" spans="2:21" ht="12.75" customHeight="1" x14ac:dyDescent="0.25">
      <c r="B884" s="228"/>
      <c r="C884" s="228"/>
      <c r="D884" s="228"/>
      <c r="E884" s="228"/>
      <c r="F884" s="228"/>
      <c r="G884" s="228"/>
      <c r="H884" s="488"/>
      <c r="I884" s="488"/>
      <c r="J884" s="488"/>
      <c r="K884" s="488"/>
      <c r="L884" s="489"/>
      <c r="M884" s="492"/>
      <c r="N884" s="492"/>
      <c r="O884" s="492"/>
      <c r="P884" s="228"/>
      <c r="Q884" s="228"/>
      <c r="R884" s="228"/>
      <c r="S884" s="228"/>
      <c r="T884" s="228"/>
      <c r="U884" s="228"/>
    </row>
    <row r="885" spans="2:21" ht="12.75" customHeight="1" x14ac:dyDescent="0.25">
      <c r="B885" s="228"/>
      <c r="C885" s="228"/>
      <c r="D885" s="228"/>
      <c r="E885" s="228"/>
      <c r="F885" s="228"/>
      <c r="G885" s="228"/>
      <c r="H885" s="488"/>
      <c r="I885" s="488"/>
      <c r="J885" s="488"/>
      <c r="K885" s="488"/>
      <c r="L885" s="489"/>
      <c r="M885" s="492"/>
      <c r="N885" s="492"/>
      <c r="O885" s="492"/>
      <c r="P885" s="228"/>
      <c r="Q885" s="228"/>
      <c r="R885" s="228"/>
      <c r="S885" s="228"/>
      <c r="T885" s="228"/>
      <c r="U885" s="228"/>
    </row>
    <row r="886" spans="2:21" ht="12.75" customHeight="1" x14ac:dyDescent="0.25">
      <c r="B886" s="228"/>
      <c r="C886" s="228"/>
      <c r="D886" s="228"/>
      <c r="E886" s="228"/>
      <c r="F886" s="228"/>
      <c r="G886" s="228"/>
      <c r="H886" s="488"/>
      <c r="I886" s="488"/>
      <c r="J886" s="488"/>
      <c r="K886" s="488"/>
      <c r="L886" s="489"/>
      <c r="M886" s="492"/>
      <c r="N886" s="492"/>
      <c r="O886" s="492"/>
      <c r="P886" s="228"/>
      <c r="Q886" s="228"/>
      <c r="R886" s="228"/>
      <c r="S886" s="228"/>
      <c r="T886" s="228"/>
      <c r="U886" s="228"/>
    </row>
    <row r="887" spans="2:21" ht="12.75" customHeight="1" x14ac:dyDescent="0.25">
      <c r="B887" s="228"/>
      <c r="C887" s="228"/>
      <c r="D887" s="228"/>
      <c r="E887" s="228"/>
      <c r="F887" s="228"/>
      <c r="G887" s="228"/>
      <c r="H887" s="488"/>
      <c r="I887" s="488"/>
      <c r="J887" s="488"/>
      <c r="K887" s="488"/>
      <c r="L887" s="489"/>
      <c r="M887" s="492"/>
      <c r="N887" s="492"/>
      <c r="O887" s="492"/>
      <c r="P887" s="228"/>
      <c r="Q887" s="228"/>
      <c r="R887" s="228"/>
      <c r="S887" s="228"/>
      <c r="T887" s="228"/>
      <c r="U887" s="228"/>
    </row>
    <row r="888" spans="2:21" ht="12.75" customHeight="1" x14ac:dyDescent="0.25">
      <c r="B888" s="228"/>
      <c r="C888" s="228"/>
      <c r="D888" s="228"/>
      <c r="E888" s="228"/>
      <c r="F888" s="228"/>
      <c r="G888" s="228"/>
      <c r="H888" s="488"/>
      <c r="I888" s="488"/>
      <c r="J888" s="488"/>
      <c r="K888" s="488"/>
      <c r="L888" s="489"/>
      <c r="M888" s="492"/>
      <c r="N888" s="492"/>
      <c r="O888" s="492"/>
      <c r="P888" s="228"/>
      <c r="Q888" s="228"/>
      <c r="R888" s="228"/>
      <c r="S888" s="228"/>
      <c r="T888" s="228"/>
      <c r="U888" s="228"/>
    </row>
    <row r="889" spans="2:21" ht="12.75" customHeight="1" x14ac:dyDescent="0.25">
      <c r="B889" s="228"/>
      <c r="C889" s="228"/>
      <c r="D889" s="228"/>
      <c r="E889" s="228"/>
      <c r="F889" s="228"/>
      <c r="G889" s="228"/>
      <c r="H889" s="488"/>
      <c r="I889" s="488"/>
      <c r="J889" s="488"/>
      <c r="K889" s="488"/>
      <c r="L889" s="489"/>
      <c r="M889" s="492"/>
      <c r="N889" s="492"/>
      <c r="O889" s="492"/>
      <c r="P889" s="228"/>
      <c r="Q889" s="228"/>
      <c r="R889" s="228"/>
      <c r="S889" s="228"/>
      <c r="T889" s="228"/>
      <c r="U889" s="228"/>
    </row>
    <row r="890" spans="2:21" ht="12.75" customHeight="1" x14ac:dyDescent="0.25">
      <c r="B890" s="228"/>
      <c r="C890" s="228"/>
      <c r="D890" s="228"/>
      <c r="E890" s="228"/>
      <c r="F890" s="228"/>
      <c r="G890" s="228"/>
      <c r="H890" s="488"/>
      <c r="I890" s="488"/>
      <c r="J890" s="488"/>
      <c r="K890" s="488"/>
      <c r="L890" s="489"/>
      <c r="M890" s="492"/>
      <c r="N890" s="492"/>
      <c r="O890" s="492"/>
      <c r="P890" s="228"/>
      <c r="Q890" s="228"/>
      <c r="R890" s="228"/>
      <c r="S890" s="228"/>
      <c r="T890" s="228"/>
      <c r="U890" s="228"/>
    </row>
    <row r="891" spans="2:21" ht="12.75" customHeight="1" x14ac:dyDescent="0.25">
      <c r="B891" s="228"/>
      <c r="C891" s="228"/>
      <c r="D891" s="228"/>
      <c r="E891" s="228"/>
      <c r="F891" s="228"/>
      <c r="G891" s="228"/>
      <c r="H891" s="488"/>
      <c r="I891" s="488"/>
      <c r="J891" s="488"/>
      <c r="K891" s="488"/>
      <c r="L891" s="489"/>
      <c r="M891" s="492"/>
      <c r="N891" s="492"/>
      <c r="O891" s="492"/>
      <c r="P891" s="228"/>
      <c r="Q891" s="228"/>
      <c r="R891" s="228"/>
      <c r="S891" s="228"/>
      <c r="T891" s="228"/>
      <c r="U891" s="228"/>
    </row>
    <row r="892" spans="2:21" ht="12.75" customHeight="1" x14ac:dyDescent="0.25">
      <c r="B892" s="228"/>
      <c r="C892" s="228"/>
      <c r="D892" s="228"/>
      <c r="E892" s="228"/>
      <c r="F892" s="228"/>
      <c r="G892" s="228"/>
      <c r="H892" s="488"/>
      <c r="I892" s="488"/>
      <c r="J892" s="488"/>
      <c r="K892" s="488"/>
      <c r="L892" s="489"/>
      <c r="M892" s="492"/>
      <c r="N892" s="492"/>
      <c r="O892" s="492"/>
      <c r="P892" s="228"/>
      <c r="Q892" s="228"/>
      <c r="R892" s="228"/>
      <c r="S892" s="228"/>
      <c r="T892" s="228"/>
      <c r="U892" s="228"/>
    </row>
    <row r="893" spans="2:21" ht="12.75" customHeight="1" x14ac:dyDescent="0.25">
      <c r="B893" s="228"/>
      <c r="C893" s="228"/>
      <c r="D893" s="228"/>
      <c r="E893" s="228"/>
      <c r="F893" s="228"/>
      <c r="G893" s="228"/>
      <c r="H893" s="488"/>
      <c r="I893" s="488"/>
      <c r="J893" s="488"/>
      <c r="K893" s="488"/>
      <c r="L893" s="489"/>
      <c r="M893" s="492"/>
      <c r="N893" s="492"/>
      <c r="O893" s="492"/>
      <c r="P893" s="228"/>
      <c r="Q893" s="228"/>
      <c r="R893" s="228"/>
      <c r="S893" s="228"/>
      <c r="T893" s="228"/>
      <c r="U893" s="228"/>
    </row>
    <row r="894" spans="2:21" ht="12.75" customHeight="1" x14ac:dyDescent="0.25">
      <c r="B894" s="228"/>
      <c r="C894" s="228"/>
      <c r="D894" s="228"/>
      <c r="E894" s="228"/>
      <c r="F894" s="228"/>
      <c r="G894" s="228"/>
      <c r="H894" s="488"/>
      <c r="I894" s="488"/>
      <c r="J894" s="488"/>
      <c r="K894" s="488"/>
      <c r="L894" s="489"/>
      <c r="M894" s="492"/>
      <c r="N894" s="492"/>
      <c r="O894" s="492"/>
      <c r="P894" s="228"/>
      <c r="Q894" s="228"/>
      <c r="R894" s="228"/>
      <c r="S894" s="228"/>
      <c r="T894" s="228"/>
      <c r="U894" s="228"/>
    </row>
    <row r="895" spans="2:21" ht="12.75" customHeight="1" x14ac:dyDescent="0.25">
      <c r="B895" s="228"/>
      <c r="C895" s="228"/>
      <c r="D895" s="228"/>
      <c r="E895" s="228"/>
      <c r="F895" s="228"/>
      <c r="G895" s="228"/>
      <c r="H895" s="488"/>
      <c r="I895" s="488"/>
      <c r="J895" s="488"/>
      <c r="K895" s="488"/>
      <c r="L895" s="489"/>
      <c r="M895" s="492"/>
      <c r="N895" s="492"/>
      <c r="O895" s="492"/>
      <c r="P895" s="228"/>
      <c r="Q895" s="228"/>
      <c r="R895" s="228"/>
      <c r="S895" s="228"/>
      <c r="T895" s="228"/>
      <c r="U895" s="228"/>
    </row>
    <row r="896" spans="2:21" ht="12.75" customHeight="1" x14ac:dyDescent="0.25">
      <c r="B896" s="228"/>
      <c r="C896" s="228"/>
      <c r="D896" s="228"/>
      <c r="E896" s="228"/>
      <c r="F896" s="228"/>
      <c r="G896" s="228"/>
      <c r="H896" s="488"/>
      <c r="I896" s="488"/>
      <c r="J896" s="488"/>
      <c r="K896" s="488"/>
      <c r="L896" s="489"/>
      <c r="M896" s="492"/>
      <c r="N896" s="492"/>
      <c r="O896" s="492"/>
      <c r="P896" s="228"/>
      <c r="Q896" s="228"/>
      <c r="R896" s="228"/>
      <c r="S896" s="228"/>
      <c r="T896" s="228"/>
      <c r="U896" s="228"/>
    </row>
    <row r="897" spans="2:21" ht="12.75" customHeight="1" x14ac:dyDescent="0.25">
      <c r="B897" s="228"/>
      <c r="C897" s="228"/>
      <c r="D897" s="228"/>
      <c r="E897" s="228"/>
      <c r="F897" s="228"/>
      <c r="G897" s="228"/>
      <c r="H897" s="488"/>
      <c r="I897" s="488"/>
      <c r="J897" s="488"/>
      <c r="K897" s="488"/>
      <c r="L897" s="489"/>
      <c r="M897" s="492"/>
      <c r="N897" s="492"/>
      <c r="O897" s="492"/>
      <c r="P897" s="228"/>
      <c r="Q897" s="228"/>
      <c r="R897" s="228"/>
      <c r="S897" s="228"/>
      <c r="T897" s="228"/>
      <c r="U897" s="228"/>
    </row>
    <row r="898" spans="2:21" ht="12.75" customHeight="1" x14ac:dyDescent="0.25">
      <c r="B898" s="228"/>
      <c r="C898" s="228"/>
      <c r="D898" s="228"/>
      <c r="E898" s="228"/>
      <c r="F898" s="228"/>
      <c r="G898" s="228"/>
      <c r="H898" s="488"/>
      <c r="I898" s="488"/>
      <c r="J898" s="488"/>
      <c r="K898" s="488"/>
      <c r="L898" s="489"/>
      <c r="M898" s="492"/>
      <c r="N898" s="492"/>
      <c r="O898" s="492"/>
      <c r="P898" s="228"/>
      <c r="Q898" s="228"/>
      <c r="R898" s="228"/>
      <c r="S898" s="228"/>
      <c r="T898" s="228"/>
      <c r="U898" s="228"/>
    </row>
    <row r="899" spans="2:21" ht="12.75" customHeight="1" x14ac:dyDescent="0.25">
      <c r="B899" s="228"/>
      <c r="C899" s="228"/>
      <c r="D899" s="228"/>
      <c r="E899" s="228"/>
      <c r="F899" s="228"/>
      <c r="G899" s="228"/>
      <c r="H899" s="488"/>
      <c r="I899" s="488"/>
      <c r="J899" s="488"/>
      <c r="K899" s="488"/>
      <c r="L899" s="489"/>
      <c r="M899" s="492"/>
      <c r="N899" s="492"/>
      <c r="O899" s="492"/>
      <c r="P899" s="228"/>
      <c r="Q899" s="228"/>
      <c r="R899" s="228"/>
      <c r="S899" s="228"/>
      <c r="T899" s="228"/>
      <c r="U899" s="228"/>
    </row>
    <row r="900" spans="2:21" ht="12.75" customHeight="1" x14ac:dyDescent="0.25">
      <c r="B900" s="228"/>
      <c r="C900" s="228"/>
      <c r="D900" s="228"/>
      <c r="E900" s="228"/>
      <c r="F900" s="228"/>
      <c r="G900" s="228"/>
      <c r="H900" s="488"/>
      <c r="I900" s="488"/>
      <c r="J900" s="488"/>
      <c r="K900" s="488"/>
      <c r="L900" s="489"/>
      <c r="M900" s="492"/>
      <c r="N900" s="492"/>
      <c r="O900" s="492"/>
      <c r="P900" s="228"/>
      <c r="Q900" s="228"/>
      <c r="R900" s="228"/>
      <c r="S900" s="228"/>
      <c r="T900" s="228"/>
      <c r="U900" s="228"/>
    </row>
    <row r="901" spans="2:21" ht="12.75" customHeight="1" x14ac:dyDescent="0.25">
      <c r="B901" s="228"/>
      <c r="C901" s="228"/>
      <c r="D901" s="228"/>
      <c r="E901" s="228"/>
      <c r="F901" s="228"/>
      <c r="G901" s="228"/>
      <c r="H901" s="488"/>
      <c r="I901" s="488"/>
      <c r="J901" s="488"/>
      <c r="K901" s="488"/>
      <c r="L901" s="489"/>
      <c r="M901" s="492"/>
      <c r="N901" s="492"/>
      <c r="O901" s="492"/>
      <c r="P901" s="228"/>
      <c r="Q901" s="228"/>
      <c r="R901" s="228"/>
      <c r="S901" s="228"/>
      <c r="T901" s="228"/>
      <c r="U901" s="228"/>
    </row>
    <row r="902" spans="2:21" ht="12.75" customHeight="1" x14ac:dyDescent="0.25">
      <c r="B902" s="228"/>
      <c r="C902" s="228"/>
      <c r="D902" s="228"/>
      <c r="E902" s="228"/>
      <c r="F902" s="228"/>
      <c r="G902" s="228"/>
      <c r="H902" s="488"/>
      <c r="I902" s="488"/>
      <c r="J902" s="488"/>
      <c r="K902" s="488"/>
      <c r="L902" s="489"/>
      <c r="M902" s="492"/>
      <c r="N902" s="492"/>
      <c r="O902" s="492"/>
      <c r="P902" s="228"/>
      <c r="Q902" s="228"/>
      <c r="R902" s="228"/>
      <c r="S902" s="228"/>
      <c r="T902" s="228"/>
      <c r="U902" s="228"/>
    </row>
    <row r="903" spans="2:21" ht="12.75" customHeight="1" x14ac:dyDescent="0.25">
      <c r="B903" s="228"/>
      <c r="C903" s="228"/>
      <c r="D903" s="228"/>
      <c r="E903" s="228"/>
      <c r="F903" s="228"/>
      <c r="G903" s="228"/>
      <c r="H903" s="488"/>
      <c r="I903" s="488"/>
      <c r="J903" s="488"/>
      <c r="K903" s="488"/>
      <c r="L903" s="489"/>
      <c r="M903" s="492"/>
      <c r="N903" s="492"/>
      <c r="O903" s="492"/>
      <c r="P903" s="228"/>
      <c r="Q903" s="228"/>
      <c r="R903" s="228"/>
      <c r="S903" s="228"/>
      <c r="T903" s="228"/>
      <c r="U903" s="228"/>
    </row>
    <row r="904" spans="2:21" ht="12.75" customHeight="1" x14ac:dyDescent="0.25">
      <c r="B904" s="228"/>
      <c r="C904" s="228"/>
      <c r="D904" s="228"/>
      <c r="E904" s="228"/>
      <c r="F904" s="228"/>
      <c r="G904" s="228"/>
      <c r="H904" s="488"/>
      <c r="I904" s="488"/>
      <c r="J904" s="488"/>
      <c r="K904" s="488"/>
      <c r="L904" s="489"/>
      <c r="M904" s="492"/>
      <c r="N904" s="492"/>
      <c r="O904" s="492"/>
      <c r="P904" s="228"/>
      <c r="Q904" s="228"/>
      <c r="R904" s="228"/>
      <c r="S904" s="228"/>
      <c r="T904" s="228"/>
      <c r="U904" s="228"/>
    </row>
    <row r="905" spans="2:21" ht="12.75" customHeight="1" x14ac:dyDescent="0.25">
      <c r="B905" s="228"/>
      <c r="C905" s="228"/>
      <c r="D905" s="228"/>
      <c r="E905" s="228"/>
      <c r="F905" s="228"/>
      <c r="G905" s="228"/>
      <c r="H905" s="488"/>
      <c r="I905" s="488"/>
      <c r="J905" s="488"/>
      <c r="K905" s="488"/>
      <c r="L905" s="489"/>
      <c r="M905" s="492"/>
      <c r="N905" s="492"/>
      <c r="O905" s="492"/>
      <c r="P905" s="228"/>
      <c r="Q905" s="228"/>
      <c r="R905" s="228"/>
      <c r="S905" s="228"/>
      <c r="T905" s="228"/>
      <c r="U905" s="228"/>
    </row>
    <row r="906" spans="2:21" ht="12.75" customHeight="1" x14ac:dyDescent="0.25">
      <c r="B906" s="228"/>
      <c r="C906" s="228"/>
      <c r="D906" s="228"/>
      <c r="E906" s="228"/>
      <c r="F906" s="228"/>
      <c r="G906" s="228"/>
      <c r="H906" s="488"/>
      <c r="I906" s="488"/>
      <c r="J906" s="488"/>
      <c r="K906" s="488"/>
      <c r="L906" s="489"/>
      <c r="M906" s="492"/>
      <c r="N906" s="492"/>
      <c r="O906" s="492"/>
      <c r="P906" s="228"/>
      <c r="Q906" s="228"/>
      <c r="R906" s="228"/>
      <c r="S906" s="228"/>
      <c r="T906" s="228"/>
      <c r="U906" s="228"/>
    </row>
    <row r="907" spans="2:21" ht="12.75" customHeight="1" x14ac:dyDescent="0.25">
      <c r="B907" s="228"/>
      <c r="C907" s="228"/>
      <c r="D907" s="228"/>
      <c r="E907" s="228"/>
      <c r="F907" s="228"/>
      <c r="G907" s="228"/>
      <c r="H907" s="488"/>
      <c r="I907" s="488"/>
      <c r="J907" s="488"/>
      <c r="K907" s="488"/>
      <c r="L907" s="489"/>
      <c r="M907" s="492"/>
      <c r="N907" s="492"/>
      <c r="O907" s="492"/>
      <c r="P907" s="228"/>
      <c r="Q907" s="228"/>
      <c r="R907" s="228"/>
      <c r="S907" s="228"/>
      <c r="T907" s="228"/>
      <c r="U907" s="228"/>
    </row>
    <row r="908" spans="2:21" ht="12.75" customHeight="1" x14ac:dyDescent="0.25">
      <c r="B908" s="228"/>
      <c r="C908" s="228"/>
      <c r="D908" s="228"/>
      <c r="E908" s="228"/>
      <c r="F908" s="228"/>
      <c r="G908" s="228"/>
      <c r="H908" s="488"/>
      <c r="I908" s="488"/>
      <c r="J908" s="488"/>
      <c r="K908" s="488"/>
      <c r="L908" s="489"/>
      <c r="M908" s="492"/>
      <c r="N908" s="492"/>
      <c r="O908" s="492"/>
      <c r="P908" s="228"/>
      <c r="Q908" s="228"/>
      <c r="R908" s="228"/>
      <c r="S908" s="228"/>
      <c r="T908" s="228"/>
      <c r="U908" s="228"/>
    </row>
    <row r="909" spans="2:21" ht="12.75" customHeight="1" x14ac:dyDescent="0.25">
      <c r="B909" s="228"/>
      <c r="C909" s="228"/>
      <c r="D909" s="228"/>
      <c r="E909" s="228"/>
      <c r="F909" s="228"/>
      <c r="G909" s="228"/>
      <c r="H909" s="488"/>
      <c r="I909" s="488"/>
      <c r="J909" s="488"/>
      <c r="K909" s="488"/>
      <c r="L909" s="489"/>
      <c r="M909" s="492"/>
      <c r="N909" s="492"/>
      <c r="O909" s="492"/>
      <c r="P909" s="228"/>
      <c r="Q909" s="228"/>
      <c r="R909" s="228"/>
      <c r="S909" s="228"/>
      <c r="T909" s="228"/>
      <c r="U909" s="228"/>
    </row>
    <row r="910" spans="2:21" ht="12.75" customHeight="1" x14ac:dyDescent="0.25">
      <c r="B910" s="228"/>
      <c r="C910" s="228"/>
      <c r="D910" s="228"/>
      <c r="E910" s="228"/>
      <c r="F910" s="228"/>
      <c r="G910" s="228"/>
      <c r="H910" s="488"/>
      <c r="I910" s="488"/>
      <c r="J910" s="488"/>
      <c r="K910" s="488"/>
      <c r="L910" s="489"/>
      <c r="M910" s="492"/>
      <c r="N910" s="492"/>
      <c r="O910" s="492"/>
      <c r="P910" s="228"/>
      <c r="Q910" s="228"/>
      <c r="R910" s="228"/>
      <c r="S910" s="228"/>
      <c r="T910" s="228"/>
      <c r="U910" s="228"/>
    </row>
    <row r="911" spans="2:21" ht="12.75" customHeight="1" x14ac:dyDescent="0.25">
      <c r="B911" s="228"/>
      <c r="C911" s="228"/>
      <c r="D911" s="228"/>
      <c r="E911" s="228"/>
      <c r="F911" s="228"/>
      <c r="G911" s="228"/>
      <c r="H911" s="488"/>
      <c r="I911" s="488"/>
      <c r="J911" s="488"/>
      <c r="K911" s="488"/>
      <c r="L911" s="489"/>
      <c r="M911" s="492"/>
      <c r="N911" s="492"/>
      <c r="O911" s="492"/>
      <c r="P911" s="228"/>
      <c r="Q911" s="228"/>
      <c r="R911" s="228"/>
      <c r="S911" s="228"/>
      <c r="T911" s="228"/>
      <c r="U911" s="228"/>
    </row>
    <row r="912" spans="2:21" ht="12.75" customHeight="1" x14ac:dyDescent="0.25">
      <c r="B912" s="228"/>
      <c r="C912" s="228"/>
      <c r="D912" s="228"/>
      <c r="E912" s="228"/>
      <c r="F912" s="228"/>
      <c r="G912" s="228"/>
      <c r="H912" s="488"/>
      <c r="I912" s="488"/>
      <c r="J912" s="488"/>
      <c r="K912" s="488"/>
      <c r="L912" s="489"/>
      <c r="M912" s="492"/>
      <c r="N912" s="492"/>
      <c r="O912" s="492"/>
      <c r="P912" s="228"/>
      <c r="Q912" s="228"/>
      <c r="R912" s="228"/>
      <c r="S912" s="228"/>
      <c r="T912" s="228"/>
      <c r="U912" s="228"/>
    </row>
    <row r="913" spans="2:21" ht="12.75" customHeight="1" x14ac:dyDescent="0.25">
      <c r="B913" s="228"/>
      <c r="C913" s="228"/>
      <c r="D913" s="228"/>
      <c r="E913" s="228"/>
      <c r="F913" s="228"/>
      <c r="G913" s="228"/>
      <c r="H913" s="488"/>
      <c r="I913" s="488"/>
      <c r="J913" s="488"/>
      <c r="K913" s="488"/>
      <c r="L913" s="489"/>
      <c r="M913" s="492"/>
      <c r="N913" s="492"/>
      <c r="O913" s="492"/>
      <c r="P913" s="228"/>
      <c r="Q913" s="228"/>
      <c r="R913" s="228"/>
      <c r="S913" s="228"/>
      <c r="T913" s="228"/>
      <c r="U913" s="228"/>
    </row>
    <row r="914" spans="2:21" ht="12.75" customHeight="1" x14ac:dyDescent="0.25">
      <c r="B914" s="228"/>
      <c r="C914" s="228"/>
      <c r="D914" s="228"/>
      <c r="E914" s="228"/>
      <c r="F914" s="228"/>
      <c r="G914" s="228"/>
      <c r="H914" s="488"/>
      <c r="I914" s="488"/>
      <c r="J914" s="488"/>
      <c r="K914" s="488"/>
      <c r="L914" s="489"/>
      <c r="M914" s="492"/>
      <c r="N914" s="492"/>
      <c r="O914" s="492"/>
      <c r="P914" s="228"/>
      <c r="Q914" s="228"/>
      <c r="R914" s="228"/>
      <c r="S914" s="228"/>
      <c r="T914" s="228"/>
      <c r="U914" s="228"/>
    </row>
    <row r="915" spans="2:21" ht="12.75" customHeight="1" x14ac:dyDescent="0.25">
      <c r="B915" s="228"/>
      <c r="C915" s="228"/>
      <c r="D915" s="228"/>
      <c r="E915" s="228"/>
      <c r="F915" s="228"/>
      <c r="G915" s="228"/>
      <c r="H915" s="488"/>
      <c r="I915" s="488"/>
      <c r="J915" s="488"/>
      <c r="K915" s="488"/>
      <c r="L915" s="489"/>
      <c r="M915" s="492"/>
      <c r="N915" s="492"/>
      <c r="O915" s="492"/>
      <c r="P915" s="228"/>
      <c r="Q915" s="228"/>
      <c r="R915" s="228"/>
      <c r="S915" s="228"/>
      <c r="T915" s="228"/>
      <c r="U915" s="228"/>
    </row>
    <row r="916" spans="2:21" ht="12.75" customHeight="1" x14ac:dyDescent="0.25">
      <c r="B916" s="228"/>
      <c r="C916" s="228"/>
      <c r="D916" s="228"/>
      <c r="E916" s="228"/>
      <c r="F916" s="228"/>
      <c r="G916" s="228"/>
      <c r="H916" s="488"/>
      <c r="I916" s="488"/>
      <c r="J916" s="488"/>
      <c r="K916" s="488"/>
      <c r="L916" s="489"/>
      <c r="M916" s="492"/>
      <c r="N916" s="492"/>
      <c r="O916" s="492"/>
      <c r="P916" s="228"/>
      <c r="Q916" s="228"/>
      <c r="R916" s="228"/>
      <c r="S916" s="228"/>
      <c r="T916" s="228"/>
      <c r="U916" s="228"/>
    </row>
    <row r="917" spans="2:21" ht="12.75" customHeight="1" x14ac:dyDescent="0.25">
      <c r="B917" s="228"/>
      <c r="C917" s="228"/>
      <c r="D917" s="228"/>
      <c r="E917" s="228"/>
      <c r="F917" s="228"/>
      <c r="G917" s="228"/>
      <c r="H917" s="488"/>
      <c r="I917" s="488"/>
      <c r="J917" s="488"/>
      <c r="K917" s="488"/>
      <c r="L917" s="489"/>
      <c r="M917" s="492"/>
      <c r="N917" s="492"/>
      <c r="O917" s="492"/>
      <c r="P917" s="228"/>
      <c r="Q917" s="228"/>
      <c r="R917" s="228"/>
      <c r="S917" s="228"/>
      <c r="T917" s="228"/>
      <c r="U917" s="228"/>
    </row>
    <row r="918" spans="2:21" ht="12.75" customHeight="1" x14ac:dyDescent="0.25">
      <c r="B918" s="228"/>
      <c r="C918" s="228"/>
      <c r="D918" s="228"/>
      <c r="E918" s="228"/>
      <c r="F918" s="228"/>
      <c r="G918" s="228"/>
      <c r="H918" s="488"/>
      <c r="I918" s="488"/>
      <c r="J918" s="488"/>
      <c r="K918" s="488"/>
      <c r="L918" s="489"/>
      <c r="M918" s="492"/>
      <c r="N918" s="492"/>
      <c r="O918" s="492"/>
      <c r="P918" s="228"/>
      <c r="Q918" s="228"/>
      <c r="R918" s="228"/>
      <c r="S918" s="228"/>
      <c r="T918" s="228"/>
      <c r="U918" s="228"/>
    </row>
    <row r="919" spans="2:21" ht="12.75" customHeight="1" x14ac:dyDescent="0.25">
      <c r="B919" s="228"/>
      <c r="C919" s="228"/>
      <c r="D919" s="228"/>
      <c r="E919" s="228"/>
      <c r="F919" s="228"/>
      <c r="G919" s="228"/>
      <c r="H919" s="488"/>
      <c r="I919" s="488"/>
      <c r="J919" s="488"/>
      <c r="K919" s="488"/>
      <c r="L919" s="489"/>
      <c r="M919" s="492"/>
      <c r="N919" s="492"/>
      <c r="O919" s="492"/>
      <c r="P919" s="228"/>
      <c r="Q919" s="228"/>
      <c r="R919" s="228"/>
      <c r="S919" s="228"/>
      <c r="T919" s="228"/>
      <c r="U919" s="228"/>
    </row>
    <row r="920" spans="2:21" ht="12.75" customHeight="1" x14ac:dyDescent="0.25">
      <c r="B920" s="228"/>
      <c r="C920" s="228"/>
      <c r="D920" s="228"/>
      <c r="E920" s="228"/>
      <c r="F920" s="228"/>
      <c r="G920" s="228"/>
      <c r="H920" s="488"/>
      <c r="I920" s="488"/>
      <c r="J920" s="488"/>
      <c r="K920" s="488"/>
      <c r="L920" s="489"/>
      <c r="M920" s="492"/>
      <c r="N920" s="492"/>
      <c r="O920" s="492"/>
      <c r="P920" s="228"/>
      <c r="Q920" s="228"/>
      <c r="R920" s="228"/>
      <c r="S920" s="228"/>
      <c r="T920" s="228"/>
      <c r="U920" s="228"/>
    </row>
    <row r="921" spans="2:21" ht="12.75" customHeight="1" x14ac:dyDescent="0.25">
      <c r="B921" s="228"/>
      <c r="C921" s="228"/>
      <c r="D921" s="228"/>
      <c r="E921" s="228"/>
      <c r="F921" s="228"/>
      <c r="G921" s="228"/>
      <c r="H921" s="488"/>
      <c r="I921" s="488"/>
      <c r="J921" s="488"/>
      <c r="K921" s="488"/>
      <c r="L921" s="489"/>
      <c r="M921" s="492"/>
      <c r="N921" s="492"/>
      <c r="O921" s="492"/>
      <c r="P921" s="228"/>
      <c r="Q921" s="228"/>
      <c r="R921" s="228"/>
      <c r="S921" s="228"/>
      <c r="T921" s="228"/>
      <c r="U921" s="228"/>
    </row>
    <row r="922" spans="2:21" ht="12.75" customHeight="1" x14ac:dyDescent="0.25">
      <c r="B922" s="228"/>
      <c r="C922" s="228"/>
      <c r="D922" s="228"/>
      <c r="E922" s="228"/>
      <c r="F922" s="228"/>
      <c r="G922" s="228"/>
      <c r="H922" s="488"/>
      <c r="I922" s="488"/>
      <c r="J922" s="488"/>
      <c r="K922" s="488"/>
      <c r="L922" s="489"/>
      <c r="M922" s="492"/>
      <c r="N922" s="492"/>
      <c r="O922" s="492"/>
      <c r="P922" s="228"/>
      <c r="Q922" s="228"/>
      <c r="R922" s="228"/>
      <c r="S922" s="228"/>
      <c r="T922" s="228"/>
      <c r="U922" s="228"/>
    </row>
    <row r="923" spans="2:21" ht="12.75" customHeight="1" x14ac:dyDescent="0.25">
      <c r="B923" s="228"/>
      <c r="C923" s="228"/>
      <c r="D923" s="228"/>
      <c r="E923" s="228"/>
      <c r="F923" s="228"/>
      <c r="G923" s="228"/>
      <c r="H923" s="488"/>
      <c r="I923" s="488"/>
      <c r="J923" s="488"/>
      <c r="K923" s="488"/>
      <c r="L923" s="489"/>
      <c r="M923" s="492"/>
      <c r="N923" s="492"/>
      <c r="O923" s="492"/>
      <c r="P923" s="228"/>
      <c r="Q923" s="228"/>
      <c r="R923" s="228"/>
      <c r="S923" s="228"/>
      <c r="T923" s="228"/>
      <c r="U923" s="228"/>
    </row>
    <row r="924" spans="2:21" ht="12.75" customHeight="1" x14ac:dyDescent="0.25">
      <c r="B924" s="228"/>
      <c r="C924" s="228"/>
      <c r="D924" s="228"/>
      <c r="E924" s="228"/>
      <c r="F924" s="228"/>
      <c r="G924" s="228"/>
      <c r="H924" s="488"/>
      <c r="I924" s="488"/>
      <c r="J924" s="488"/>
      <c r="K924" s="488"/>
      <c r="L924" s="489"/>
      <c r="M924" s="492"/>
      <c r="N924" s="492"/>
      <c r="O924" s="492"/>
      <c r="P924" s="228"/>
      <c r="Q924" s="228"/>
      <c r="R924" s="228"/>
      <c r="S924" s="228"/>
      <c r="T924" s="228"/>
      <c r="U924" s="228"/>
    </row>
    <row r="925" spans="2:21" ht="12.75" customHeight="1" x14ac:dyDescent="0.25">
      <c r="B925" s="228"/>
      <c r="C925" s="228"/>
      <c r="D925" s="228"/>
      <c r="E925" s="228"/>
      <c r="F925" s="228"/>
      <c r="G925" s="228"/>
      <c r="H925" s="488"/>
      <c r="I925" s="488"/>
      <c r="J925" s="488"/>
      <c r="K925" s="488"/>
      <c r="L925" s="489"/>
      <c r="M925" s="492"/>
      <c r="N925" s="492"/>
      <c r="O925" s="492"/>
      <c r="P925" s="228"/>
      <c r="Q925" s="228"/>
      <c r="R925" s="228"/>
      <c r="S925" s="228"/>
      <c r="T925" s="228"/>
      <c r="U925" s="228"/>
    </row>
    <row r="926" spans="2:21" ht="12.75" customHeight="1" x14ac:dyDescent="0.25">
      <c r="B926" s="228"/>
      <c r="C926" s="228"/>
      <c r="D926" s="228"/>
      <c r="E926" s="228"/>
      <c r="F926" s="228"/>
      <c r="G926" s="228"/>
      <c r="H926" s="488"/>
      <c r="I926" s="488"/>
      <c r="J926" s="488"/>
      <c r="K926" s="488"/>
      <c r="L926" s="489"/>
      <c r="M926" s="492"/>
      <c r="N926" s="492"/>
      <c r="O926" s="492"/>
      <c r="P926" s="228"/>
      <c r="Q926" s="228"/>
      <c r="R926" s="228"/>
      <c r="S926" s="228"/>
      <c r="T926" s="228"/>
      <c r="U926" s="228"/>
    </row>
    <row r="927" spans="2:21" ht="12.75" customHeight="1" x14ac:dyDescent="0.25">
      <c r="B927" s="228"/>
      <c r="C927" s="228"/>
      <c r="D927" s="228"/>
      <c r="E927" s="228"/>
      <c r="F927" s="228"/>
      <c r="G927" s="228"/>
      <c r="H927" s="488"/>
      <c r="I927" s="488"/>
      <c r="J927" s="488"/>
      <c r="K927" s="488"/>
      <c r="L927" s="489"/>
      <c r="M927" s="492"/>
      <c r="N927" s="492"/>
      <c r="O927" s="492"/>
      <c r="P927" s="228"/>
      <c r="Q927" s="228"/>
      <c r="R927" s="228"/>
      <c r="S927" s="228"/>
      <c r="T927" s="228"/>
      <c r="U927" s="228"/>
    </row>
    <row r="928" spans="2:21" ht="12.75" customHeight="1" x14ac:dyDescent="0.25">
      <c r="B928" s="228"/>
      <c r="C928" s="228"/>
      <c r="D928" s="228"/>
      <c r="E928" s="228"/>
      <c r="F928" s="228"/>
      <c r="G928" s="228"/>
      <c r="H928" s="488"/>
      <c r="I928" s="488"/>
      <c r="J928" s="488"/>
      <c r="K928" s="488"/>
      <c r="L928" s="489"/>
      <c r="M928" s="492"/>
      <c r="N928" s="492"/>
      <c r="O928" s="492"/>
      <c r="P928" s="228"/>
      <c r="Q928" s="228"/>
      <c r="R928" s="228"/>
      <c r="S928" s="228"/>
      <c r="T928" s="228"/>
      <c r="U928" s="228"/>
    </row>
    <row r="929" spans="2:21" ht="12.75" customHeight="1" x14ac:dyDescent="0.25">
      <c r="B929" s="228"/>
      <c r="C929" s="228"/>
      <c r="D929" s="228"/>
      <c r="E929" s="228"/>
      <c r="F929" s="228"/>
      <c r="G929" s="228"/>
      <c r="H929" s="488"/>
      <c r="I929" s="488"/>
      <c r="J929" s="488"/>
      <c r="K929" s="488"/>
      <c r="L929" s="489"/>
      <c r="M929" s="492"/>
      <c r="N929" s="492"/>
      <c r="O929" s="492"/>
      <c r="P929" s="228"/>
      <c r="Q929" s="228"/>
      <c r="R929" s="228"/>
      <c r="S929" s="228"/>
      <c r="T929" s="228"/>
      <c r="U929" s="228"/>
    </row>
    <row r="930" spans="2:21" ht="12.75" customHeight="1" x14ac:dyDescent="0.25">
      <c r="B930" s="228"/>
      <c r="C930" s="228"/>
      <c r="D930" s="228"/>
      <c r="E930" s="228"/>
      <c r="F930" s="228"/>
      <c r="G930" s="228"/>
      <c r="H930" s="488"/>
      <c r="I930" s="488"/>
      <c r="J930" s="488"/>
      <c r="K930" s="488"/>
      <c r="L930" s="489"/>
      <c r="M930" s="492"/>
      <c r="N930" s="492"/>
      <c r="O930" s="492"/>
      <c r="P930" s="228"/>
      <c r="Q930" s="228"/>
      <c r="R930" s="228"/>
      <c r="S930" s="228"/>
      <c r="T930" s="228"/>
      <c r="U930" s="228"/>
    </row>
    <row r="931" spans="2:21" ht="12.75" customHeight="1" x14ac:dyDescent="0.25">
      <c r="B931" s="228"/>
      <c r="C931" s="228"/>
      <c r="D931" s="228"/>
      <c r="E931" s="228"/>
      <c r="F931" s="228"/>
      <c r="G931" s="228"/>
      <c r="H931" s="488"/>
      <c r="I931" s="488"/>
      <c r="J931" s="488"/>
      <c r="K931" s="488"/>
      <c r="L931" s="489"/>
      <c r="M931" s="492"/>
      <c r="N931" s="492"/>
      <c r="O931" s="492"/>
      <c r="P931" s="228"/>
      <c r="Q931" s="228"/>
      <c r="R931" s="228"/>
      <c r="S931" s="228"/>
      <c r="T931" s="228"/>
      <c r="U931" s="228"/>
    </row>
    <row r="932" spans="2:21" ht="12.75" customHeight="1" x14ac:dyDescent="0.25">
      <c r="B932" s="228"/>
      <c r="C932" s="228"/>
      <c r="D932" s="228"/>
      <c r="E932" s="228"/>
      <c r="F932" s="228"/>
      <c r="G932" s="228"/>
      <c r="H932" s="488"/>
      <c r="I932" s="488"/>
      <c r="J932" s="488"/>
      <c r="K932" s="488"/>
      <c r="L932" s="489"/>
      <c r="M932" s="492"/>
      <c r="N932" s="492"/>
      <c r="O932" s="492"/>
      <c r="P932" s="228"/>
      <c r="Q932" s="228"/>
      <c r="R932" s="228"/>
      <c r="S932" s="228"/>
      <c r="T932" s="228"/>
      <c r="U932" s="228"/>
    </row>
    <row r="933" spans="2:21" ht="12.75" customHeight="1" x14ac:dyDescent="0.25">
      <c r="B933" s="228"/>
      <c r="C933" s="228"/>
      <c r="D933" s="228"/>
      <c r="E933" s="228"/>
      <c r="F933" s="228"/>
      <c r="G933" s="228"/>
      <c r="H933" s="488"/>
      <c r="I933" s="488"/>
      <c r="J933" s="488"/>
      <c r="K933" s="488"/>
      <c r="L933" s="489"/>
      <c r="M933" s="492"/>
      <c r="N933" s="492"/>
      <c r="O933" s="492"/>
      <c r="P933" s="228"/>
      <c r="Q933" s="228"/>
      <c r="R933" s="228"/>
      <c r="S933" s="228"/>
      <c r="T933" s="228"/>
      <c r="U933" s="228"/>
    </row>
    <row r="934" spans="2:21" ht="12.75" customHeight="1" x14ac:dyDescent="0.25">
      <c r="B934" s="228"/>
      <c r="C934" s="228"/>
      <c r="D934" s="228"/>
      <c r="E934" s="228"/>
      <c r="F934" s="228"/>
      <c r="G934" s="228"/>
      <c r="H934" s="488"/>
      <c r="I934" s="488"/>
      <c r="J934" s="488"/>
      <c r="K934" s="488"/>
      <c r="L934" s="489"/>
      <c r="M934" s="492"/>
      <c r="N934" s="492"/>
      <c r="O934" s="492"/>
      <c r="P934" s="228"/>
      <c r="Q934" s="228"/>
      <c r="R934" s="228"/>
      <c r="S934" s="228"/>
      <c r="T934" s="228"/>
      <c r="U934" s="228"/>
    </row>
    <row r="935" spans="2:21" ht="12.75" customHeight="1" x14ac:dyDescent="0.25">
      <c r="B935" s="228"/>
      <c r="C935" s="228"/>
      <c r="D935" s="228"/>
      <c r="E935" s="228"/>
      <c r="F935" s="228"/>
      <c r="G935" s="228"/>
      <c r="H935" s="488"/>
      <c r="I935" s="488"/>
      <c r="J935" s="488"/>
      <c r="K935" s="488"/>
      <c r="L935" s="489"/>
      <c r="M935" s="492"/>
      <c r="N935" s="492"/>
      <c r="O935" s="492"/>
      <c r="P935" s="228"/>
      <c r="Q935" s="228"/>
      <c r="R935" s="228"/>
      <c r="S935" s="228"/>
      <c r="T935" s="228"/>
      <c r="U935" s="228"/>
    </row>
    <row r="936" spans="2:21" ht="12.75" customHeight="1" x14ac:dyDescent="0.25">
      <c r="B936" s="228"/>
      <c r="C936" s="228"/>
      <c r="D936" s="228"/>
      <c r="E936" s="228"/>
      <c r="F936" s="228"/>
      <c r="G936" s="228"/>
      <c r="H936" s="488"/>
      <c r="I936" s="488"/>
      <c r="J936" s="488"/>
      <c r="K936" s="488"/>
      <c r="L936" s="489"/>
      <c r="M936" s="492"/>
      <c r="N936" s="492"/>
      <c r="O936" s="492"/>
      <c r="P936" s="228"/>
      <c r="Q936" s="228"/>
      <c r="R936" s="228"/>
      <c r="S936" s="228"/>
      <c r="T936" s="228"/>
      <c r="U936" s="228"/>
    </row>
    <row r="937" spans="2:21" ht="12.75" customHeight="1" x14ac:dyDescent="0.25">
      <c r="B937" s="228"/>
      <c r="C937" s="228"/>
      <c r="D937" s="228"/>
      <c r="E937" s="228"/>
      <c r="F937" s="228"/>
      <c r="G937" s="228"/>
      <c r="H937" s="488"/>
      <c r="I937" s="488"/>
      <c r="J937" s="488"/>
      <c r="K937" s="488"/>
      <c r="L937" s="489"/>
      <c r="M937" s="492"/>
      <c r="N937" s="492"/>
      <c r="O937" s="492"/>
      <c r="P937" s="228"/>
      <c r="Q937" s="228"/>
      <c r="R937" s="228"/>
      <c r="S937" s="228"/>
      <c r="T937" s="228"/>
      <c r="U937" s="228"/>
    </row>
    <row r="938" spans="2:21" ht="12.75" customHeight="1" x14ac:dyDescent="0.25">
      <c r="B938" s="228"/>
      <c r="C938" s="228"/>
      <c r="D938" s="228"/>
      <c r="E938" s="228"/>
      <c r="F938" s="228"/>
      <c r="G938" s="228"/>
      <c r="H938" s="488"/>
      <c r="I938" s="488"/>
      <c r="J938" s="488"/>
      <c r="K938" s="488"/>
      <c r="L938" s="489"/>
      <c r="M938" s="492"/>
      <c r="N938" s="492"/>
      <c r="O938" s="492"/>
      <c r="P938" s="228"/>
      <c r="Q938" s="228"/>
      <c r="R938" s="228"/>
      <c r="S938" s="228"/>
      <c r="T938" s="228"/>
      <c r="U938" s="228"/>
    </row>
    <row r="939" spans="2:21" ht="12.75" customHeight="1" x14ac:dyDescent="0.25">
      <c r="B939" s="228"/>
      <c r="C939" s="228"/>
      <c r="D939" s="228"/>
      <c r="E939" s="228"/>
      <c r="F939" s="228"/>
      <c r="G939" s="228"/>
      <c r="H939" s="488"/>
      <c r="I939" s="488"/>
      <c r="J939" s="488"/>
      <c r="K939" s="488"/>
      <c r="L939" s="489"/>
      <c r="M939" s="492"/>
      <c r="N939" s="492"/>
      <c r="O939" s="492"/>
      <c r="P939" s="228"/>
      <c r="Q939" s="228"/>
      <c r="R939" s="228"/>
      <c r="S939" s="228"/>
      <c r="T939" s="228"/>
      <c r="U939" s="228"/>
    </row>
    <row r="940" spans="2:21" ht="12.75" customHeight="1" x14ac:dyDescent="0.25">
      <c r="B940" s="228"/>
      <c r="C940" s="228"/>
      <c r="D940" s="228"/>
      <c r="E940" s="228"/>
      <c r="F940" s="228"/>
      <c r="G940" s="228"/>
      <c r="H940" s="488"/>
      <c r="I940" s="488"/>
      <c r="J940" s="488"/>
      <c r="K940" s="488"/>
      <c r="L940" s="489"/>
      <c r="M940" s="492"/>
      <c r="N940" s="492"/>
      <c r="O940" s="492"/>
      <c r="P940" s="228"/>
      <c r="Q940" s="228"/>
      <c r="R940" s="228"/>
      <c r="S940" s="228"/>
      <c r="T940" s="228"/>
      <c r="U940" s="228"/>
    </row>
    <row r="941" spans="2:21" ht="12.75" customHeight="1" x14ac:dyDescent="0.25">
      <c r="B941" s="228"/>
      <c r="C941" s="228"/>
      <c r="D941" s="228"/>
      <c r="E941" s="228"/>
      <c r="F941" s="228"/>
      <c r="G941" s="228"/>
      <c r="H941" s="488"/>
      <c r="I941" s="488"/>
      <c r="J941" s="488"/>
      <c r="K941" s="488"/>
      <c r="L941" s="489"/>
      <c r="M941" s="492"/>
      <c r="N941" s="492"/>
      <c r="O941" s="492"/>
      <c r="P941" s="228"/>
      <c r="Q941" s="228"/>
      <c r="R941" s="228"/>
      <c r="S941" s="228"/>
      <c r="T941" s="228"/>
      <c r="U941" s="228"/>
    </row>
    <row r="942" spans="2:21" ht="12.75" customHeight="1" x14ac:dyDescent="0.25">
      <c r="B942" s="228"/>
      <c r="C942" s="228"/>
      <c r="D942" s="228"/>
      <c r="E942" s="228"/>
      <c r="F942" s="228"/>
      <c r="G942" s="228"/>
      <c r="H942" s="488"/>
      <c r="I942" s="488"/>
      <c r="J942" s="488"/>
      <c r="K942" s="488"/>
      <c r="L942" s="489"/>
      <c r="M942" s="492"/>
      <c r="N942" s="492"/>
      <c r="O942" s="492"/>
      <c r="P942" s="228"/>
      <c r="Q942" s="228"/>
      <c r="R942" s="228"/>
      <c r="S942" s="228"/>
      <c r="T942" s="228"/>
      <c r="U942" s="228"/>
    </row>
    <row r="943" spans="2:21" ht="12.75" customHeight="1" x14ac:dyDescent="0.25">
      <c r="B943" s="228"/>
      <c r="C943" s="228"/>
      <c r="D943" s="228"/>
      <c r="E943" s="228"/>
      <c r="F943" s="228"/>
      <c r="G943" s="228"/>
      <c r="H943" s="488"/>
      <c r="I943" s="488"/>
      <c r="J943" s="488"/>
      <c r="K943" s="488"/>
      <c r="L943" s="489"/>
      <c r="M943" s="492"/>
      <c r="N943" s="492"/>
      <c r="O943" s="492"/>
      <c r="P943" s="228"/>
      <c r="Q943" s="228"/>
      <c r="R943" s="228"/>
      <c r="S943" s="228"/>
      <c r="T943" s="228"/>
      <c r="U943" s="228"/>
    </row>
    <row r="944" spans="2:21" ht="12.75" customHeight="1" x14ac:dyDescent="0.25">
      <c r="B944" s="228"/>
      <c r="C944" s="228"/>
      <c r="D944" s="228"/>
      <c r="E944" s="228"/>
      <c r="F944" s="228"/>
      <c r="G944" s="228"/>
      <c r="H944" s="488"/>
      <c r="I944" s="488"/>
      <c r="J944" s="488"/>
      <c r="K944" s="488"/>
      <c r="L944" s="489"/>
      <c r="M944" s="492"/>
      <c r="N944" s="492"/>
      <c r="O944" s="492"/>
      <c r="P944" s="228"/>
      <c r="Q944" s="228"/>
      <c r="R944" s="228"/>
      <c r="S944" s="228"/>
      <c r="T944" s="228"/>
      <c r="U944" s="228"/>
    </row>
    <row r="945" spans="2:21" ht="12.75" customHeight="1" x14ac:dyDescent="0.25">
      <c r="B945" s="228"/>
      <c r="C945" s="228"/>
      <c r="D945" s="228"/>
      <c r="E945" s="228"/>
      <c r="F945" s="228"/>
      <c r="G945" s="228"/>
      <c r="H945" s="488"/>
      <c r="I945" s="488"/>
      <c r="J945" s="488"/>
      <c r="K945" s="488"/>
      <c r="L945" s="489"/>
      <c r="M945" s="492"/>
      <c r="N945" s="492"/>
      <c r="O945" s="492"/>
      <c r="P945" s="228"/>
      <c r="Q945" s="228"/>
      <c r="R945" s="228"/>
      <c r="S945" s="228"/>
      <c r="T945" s="228"/>
      <c r="U945" s="228"/>
    </row>
    <row r="946" spans="2:21" ht="12.75" customHeight="1" x14ac:dyDescent="0.25">
      <c r="B946" s="228"/>
      <c r="C946" s="228"/>
      <c r="D946" s="228"/>
      <c r="E946" s="228"/>
      <c r="F946" s="228"/>
      <c r="G946" s="228"/>
      <c r="H946" s="488"/>
      <c r="I946" s="488"/>
      <c r="J946" s="488"/>
      <c r="K946" s="488"/>
      <c r="L946" s="489"/>
      <c r="M946" s="492"/>
      <c r="N946" s="492"/>
      <c r="O946" s="492"/>
      <c r="P946" s="228"/>
      <c r="Q946" s="228"/>
      <c r="R946" s="228"/>
      <c r="S946" s="228"/>
      <c r="T946" s="228"/>
      <c r="U946" s="228"/>
    </row>
    <row r="947" spans="2:21" ht="12.75" customHeight="1" x14ac:dyDescent="0.25">
      <c r="B947" s="228"/>
      <c r="C947" s="228"/>
      <c r="D947" s="228"/>
      <c r="E947" s="228"/>
      <c r="F947" s="228"/>
      <c r="G947" s="228"/>
      <c r="H947" s="488"/>
      <c r="I947" s="488"/>
      <c r="J947" s="488"/>
      <c r="K947" s="488"/>
      <c r="L947" s="489"/>
      <c r="M947" s="492"/>
      <c r="N947" s="492"/>
      <c r="O947" s="492"/>
      <c r="P947" s="228"/>
      <c r="Q947" s="228"/>
      <c r="R947" s="228"/>
      <c r="S947" s="228"/>
      <c r="T947" s="228"/>
      <c r="U947" s="228"/>
    </row>
    <row r="948" spans="2:21" ht="12.75" customHeight="1" x14ac:dyDescent="0.25">
      <c r="B948" s="228"/>
      <c r="C948" s="228"/>
      <c r="D948" s="228"/>
      <c r="E948" s="228"/>
      <c r="F948" s="228"/>
      <c r="G948" s="228"/>
      <c r="H948" s="488"/>
      <c r="I948" s="488"/>
      <c r="J948" s="488"/>
      <c r="K948" s="488"/>
      <c r="L948" s="489"/>
      <c r="M948" s="492"/>
      <c r="N948" s="492"/>
      <c r="O948" s="492"/>
      <c r="P948" s="228"/>
      <c r="Q948" s="228"/>
      <c r="R948" s="228"/>
      <c r="S948" s="228"/>
      <c r="T948" s="228"/>
      <c r="U948" s="228"/>
    </row>
    <row r="949" spans="2:21" ht="12.75" customHeight="1" x14ac:dyDescent="0.25">
      <c r="B949" s="228"/>
      <c r="C949" s="228"/>
      <c r="D949" s="228"/>
      <c r="E949" s="228"/>
      <c r="F949" s="228"/>
      <c r="G949" s="228"/>
      <c r="H949" s="488"/>
      <c r="I949" s="488"/>
      <c r="J949" s="488"/>
      <c r="K949" s="488"/>
      <c r="L949" s="489"/>
      <c r="M949" s="492"/>
      <c r="N949" s="492"/>
      <c r="O949" s="492"/>
      <c r="P949" s="228"/>
      <c r="Q949" s="228"/>
      <c r="R949" s="228"/>
      <c r="S949" s="228"/>
      <c r="T949" s="228"/>
      <c r="U949" s="228"/>
    </row>
    <row r="950" spans="2:21" ht="12.75" customHeight="1" x14ac:dyDescent="0.25">
      <c r="B950" s="228"/>
      <c r="C950" s="228"/>
      <c r="D950" s="228"/>
      <c r="E950" s="228"/>
      <c r="F950" s="228"/>
      <c r="G950" s="228"/>
      <c r="H950" s="488"/>
      <c r="I950" s="488"/>
      <c r="J950" s="488"/>
      <c r="K950" s="488"/>
      <c r="L950" s="489"/>
      <c r="M950" s="492"/>
      <c r="N950" s="492"/>
      <c r="O950" s="492"/>
      <c r="P950" s="228"/>
      <c r="Q950" s="228"/>
      <c r="R950" s="228"/>
      <c r="S950" s="228"/>
      <c r="T950" s="228"/>
      <c r="U950" s="228"/>
    </row>
    <row r="951" spans="2:21" ht="12.75" customHeight="1" x14ac:dyDescent="0.25">
      <c r="B951" s="228"/>
      <c r="C951" s="228"/>
      <c r="D951" s="228"/>
      <c r="E951" s="228"/>
      <c r="F951" s="228"/>
      <c r="G951" s="228"/>
      <c r="H951" s="488"/>
      <c r="I951" s="488"/>
      <c r="J951" s="488"/>
      <c r="K951" s="488"/>
      <c r="L951" s="489"/>
      <c r="M951" s="492"/>
      <c r="N951" s="492"/>
      <c r="O951" s="492"/>
      <c r="P951" s="228"/>
      <c r="Q951" s="228"/>
      <c r="R951" s="228"/>
      <c r="S951" s="228"/>
      <c r="T951" s="228"/>
      <c r="U951" s="228"/>
    </row>
    <row r="952" spans="2:21" ht="12.75" customHeight="1" x14ac:dyDescent="0.25">
      <c r="B952" s="228"/>
      <c r="C952" s="228"/>
      <c r="D952" s="228"/>
      <c r="E952" s="228"/>
      <c r="F952" s="228"/>
      <c r="G952" s="228"/>
      <c r="H952" s="488"/>
      <c r="I952" s="488"/>
      <c r="J952" s="488"/>
      <c r="K952" s="488"/>
      <c r="L952" s="489"/>
      <c r="M952" s="492"/>
      <c r="N952" s="492"/>
      <c r="O952" s="492"/>
      <c r="P952" s="228"/>
      <c r="Q952" s="228"/>
      <c r="R952" s="228"/>
      <c r="S952" s="228"/>
      <c r="T952" s="228"/>
      <c r="U952" s="228"/>
    </row>
    <row r="953" spans="2:21" ht="12.75" customHeight="1" x14ac:dyDescent="0.25">
      <c r="B953" s="228"/>
      <c r="C953" s="228"/>
      <c r="D953" s="228"/>
      <c r="E953" s="228"/>
      <c r="F953" s="228"/>
      <c r="G953" s="228"/>
      <c r="H953" s="488"/>
      <c r="I953" s="488"/>
      <c r="J953" s="488"/>
      <c r="K953" s="488"/>
      <c r="L953" s="489"/>
      <c r="M953" s="492"/>
      <c r="N953" s="492"/>
      <c r="O953" s="492"/>
      <c r="P953" s="228"/>
      <c r="Q953" s="228"/>
      <c r="R953" s="228"/>
      <c r="S953" s="228"/>
      <c r="T953" s="228"/>
      <c r="U953" s="228"/>
    </row>
    <row r="954" spans="2:21" ht="12.75" customHeight="1" x14ac:dyDescent="0.25">
      <c r="B954" s="228"/>
      <c r="C954" s="228"/>
      <c r="D954" s="228"/>
      <c r="E954" s="228"/>
      <c r="F954" s="228"/>
      <c r="G954" s="228"/>
      <c r="H954" s="488"/>
      <c r="I954" s="488"/>
      <c r="J954" s="488"/>
      <c r="K954" s="488"/>
      <c r="L954" s="489"/>
      <c r="M954" s="492"/>
      <c r="N954" s="492"/>
      <c r="O954" s="492"/>
      <c r="P954" s="228"/>
      <c r="Q954" s="228"/>
      <c r="R954" s="228"/>
      <c r="S954" s="228"/>
      <c r="T954" s="228"/>
      <c r="U954" s="228"/>
    </row>
    <row r="955" spans="2:21" ht="12.75" customHeight="1" x14ac:dyDescent="0.25">
      <c r="B955" s="228"/>
      <c r="C955" s="228"/>
      <c r="D955" s="228"/>
      <c r="E955" s="228"/>
      <c r="F955" s="228"/>
      <c r="G955" s="228"/>
      <c r="H955" s="488"/>
      <c r="I955" s="488"/>
      <c r="J955" s="488"/>
      <c r="K955" s="488"/>
      <c r="L955" s="489"/>
      <c r="M955" s="492"/>
      <c r="N955" s="492"/>
      <c r="O955" s="492"/>
      <c r="P955" s="228"/>
      <c r="Q955" s="228"/>
      <c r="R955" s="228"/>
      <c r="S955" s="228"/>
      <c r="T955" s="228"/>
      <c r="U955" s="228"/>
    </row>
    <row r="956" spans="2:21" ht="12.75" customHeight="1" x14ac:dyDescent="0.25">
      <c r="B956" s="228"/>
      <c r="C956" s="228"/>
      <c r="D956" s="228"/>
      <c r="E956" s="228"/>
      <c r="F956" s="228"/>
      <c r="G956" s="228"/>
      <c r="H956" s="488"/>
      <c r="I956" s="488"/>
      <c r="J956" s="488"/>
      <c r="K956" s="488"/>
      <c r="L956" s="489"/>
      <c r="M956" s="492"/>
      <c r="N956" s="492"/>
      <c r="O956" s="492"/>
      <c r="P956" s="228"/>
      <c r="Q956" s="228"/>
      <c r="R956" s="228"/>
      <c r="S956" s="228"/>
      <c r="T956" s="228"/>
      <c r="U956" s="228"/>
    </row>
    <row r="957" spans="2:21" ht="12.75" customHeight="1" x14ac:dyDescent="0.25">
      <c r="B957" s="228"/>
      <c r="C957" s="228"/>
      <c r="D957" s="228"/>
      <c r="E957" s="228"/>
      <c r="F957" s="228"/>
      <c r="G957" s="228"/>
      <c r="H957" s="488"/>
      <c r="I957" s="488"/>
      <c r="J957" s="488"/>
      <c r="K957" s="488"/>
      <c r="L957" s="489"/>
      <c r="M957" s="492"/>
      <c r="N957" s="492"/>
      <c r="O957" s="492"/>
      <c r="P957" s="228"/>
      <c r="Q957" s="228"/>
      <c r="R957" s="228"/>
      <c r="S957" s="228"/>
      <c r="T957" s="228"/>
      <c r="U957" s="228"/>
    </row>
    <row r="958" spans="2:21" ht="12.75" customHeight="1" x14ac:dyDescent="0.25">
      <c r="B958" s="228"/>
      <c r="C958" s="228"/>
      <c r="D958" s="228"/>
      <c r="E958" s="228"/>
      <c r="F958" s="228"/>
      <c r="G958" s="228"/>
      <c r="H958" s="488"/>
      <c r="I958" s="488"/>
      <c r="J958" s="488"/>
      <c r="K958" s="488"/>
      <c r="L958" s="489"/>
      <c r="M958" s="492"/>
      <c r="N958" s="492"/>
      <c r="O958" s="492"/>
      <c r="P958" s="228"/>
      <c r="Q958" s="228"/>
      <c r="R958" s="228"/>
      <c r="S958" s="228"/>
      <c r="T958" s="228"/>
      <c r="U958" s="228"/>
    </row>
    <row r="959" spans="2:21" ht="12.75" customHeight="1" x14ac:dyDescent="0.25">
      <c r="B959" s="228"/>
      <c r="C959" s="228"/>
      <c r="D959" s="228"/>
      <c r="E959" s="228"/>
      <c r="F959" s="228"/>
      <c r="G959" s="228"/>
      <c r="H959" s="488"/>
      <c r="I959" s="488"/>
      <c r="J959" s="488"/>
      <c r="K959" s="488"/>
      <c r="L959" s="489"/>
      <c r="M959" s="492"/>
      <c r="N959" s="492"/>
      <c r="O959" s="492"/>
      <c r="P959" s="228"/>
      <c r="Q959" s="228"/>
      <c r="R959" s="228"/>
      <c r="S959" s="228"/>
      <c r="T959" s="228"/>
      <c r="U959" s="228"/>
    </row>
    <row r="960" spans="2:21" ht="12.75" customHeight="1" x14ac:dyDescent="0.25">
      <c r="B960" s="228"/>
      <c r="C960" s="228"/>
      <c r="D960" s="228"/>
      <c r="E960" s="228"/>
      <c r="F960" s="228"/>
      <c r="G960" s="228"/>
      <c r="H960" s="488"/>
      <c r="I960" s="488"/>
      <c r="J960" s="488"/>
      <c r="K960" s="488"/>
      <c r="L960" s="489"/>
      <c r="M960" s="492"/>
      <c r="N960" s="492"/>
      <c r="O960" s="492"/>
      <c r="P960" s="228"/>
      <c r="Q960" s="228"/>
      <c r="R960" s="228"/>
      <c r="S960" s="228"/>
      <c r="T960" s="228"/>
      <c r="U960" s="228"/>
    </row>
    <row r="961" spans="2:21" ht="12.75" customHeight="1" x14ac:dyDescent="0.25">
      <c r="B961" s="228"/>
      <c r="C961" s="228"/>
      <c r="D961" s="228"/>
      <c r="E961" s="228"/>
      <c r="F961" s="228"/>
      <c r="G961" s="228"/>
      <c r="H961" s="488"/>
      <c r="I961" s="488"/>
      <c r="J961" s="488"/>
      <c r="K961" s="488"/>
      <c r="L961" s="489"/>
      <c r="M961" s="492"/>
      <c r="N961" s="492"/>
      <c r="O961" s="492"/>
      <c r="P961" s="228"/>
      <c r="Q961" s="228"/>
      <c r="R961" s="228"/>
      <c r="S961" s="228"/>
      <c r="T961" s="228"/>
      <c r="U961" s="228"/>
    </row>
    <row r="962" spans="2:21" ht="12.75" customHeight="1" x14ac:dyDescent="0.25">
      <c r="B962" s="228"/>
      <c r="C962" s="228"/>
      <c r="D962" s="228"/>
      <c r="E962" s="228"/>
      <c r="F962" s="228"/>
      <c r="G962" s="228"/>
      <c r="H962" s="488"/>
      <c r="I962" s="488"/>
      <c r="J962" s="488"/>
      <c r="K962" s="488"/>
      <c r="L962" s="489"/>
      <c r="M962" s="492"/>
      <c r="N962" s="492"/>
      <c r="O962" s="492"/>
      <c r="P962" s="228"/>
      <c r="Q962" s="228"/>
      <c r="R962" s="228"/>
      <c r="S962" s="228"/>
      <c r="T962" s="228"/>
      <c r="U962" s="228"/>
    </row>
    <row r="963" spans="2:21" ht="12.75" customHeight="1" x14ac:dyDescent="0.25">
      <c r="B963" s="228"/>
      <c r="C963" s="228"/>
      <c r="D963" s="228"/>
      <c r="E963" s="228"/>
      <c r="F963" s="228"/>
      <c r="G963" s="228"/>
      <c r="H963" s="488"/>
      <c r="I963" s="488"/>
      <c r="J963" s="488"/>
      <c r="K963" s="488"/>
      <c r="L963" s="489"/>
      <c r="M963" s="492"/>
      <c r="N963" s="492"/>
      <c r="O963" s="492"/>
      <c r="P963" s="228"/>
      <c r="Q963" s="228"/>
      <c r="R963" s="228"/>
      <c r="S963" s="228"/>
      <c r="T963" s="228"/>
      <c r="U963" s="228"/>
    </row>
    <row r="964" spans="2:21" ht="12.75" customHeight="1" x14ac:dyDescent="0.25">
      <c r="B964" s="228"/>
      <c r="C964" s="228"/>
      <c r="D964" s="228"/>
      <c r="E964" s="228"/>
      <c r="F964" s="228"/>
      <c r="G964" s="228"/>
      <c r="H964" s="488"/>
      <c r="I964" s="488"/>
      <c r="J964" s="488"/>
      <c r="K964" s="488"/>
      <c r="L964" s="489"/>
      <c r="M964" s="492"/>
      <c r="N964" s="492"/>
      <c r="O964" s="492"/>
      <c r="P964" s="228"/>
      <c r="Q964" s="228"/>
      <c r="R964" s="228"/>
      <c r="S964" s="228"/>
      <c r="T964" s="228"/>
      <c r="U964" s="228"/>
    </row>
    <row r="965" spans="2:21" ht="12.75" customHeight="1" x14ac:dyDescent="0.25">
      <c r="B965" s="228"/>
      <c r="C965" s="228"/>
      <c r="D965" s="228"/>
      <c r="E965" s="228"/>
      <c r="F965" s="228"/>
      <c r="G965" s="228"/>
      <c r="H965" s="488"/>
      <c r="I965" s="488"/>
      <c r="J965" s="488"/>
      <c r="K965" s="488"/>
      <c r="L965" s="489"/>
      <c r="M965" s="492"/>
      <c r="N965" s="492"/>
      <c r="O965" s="492"/>
      <c r="P965" s="228"/>
      <c r="Q965" s="228"/>
      <c r="R965" s="228"/>
      <c r="S965" s="228"/>
      <c r="T965" s="228"/>
      <c r="U965" s="228"/>
    </row>
    <row r="966" spans="2:21" ht="12.75" customHeight="1" x14ac:dyDescent="0.25">
      <c r="B966" s="228"/>
      <c r="C966" s="228"/>
      <c r="D966" s="228"/>
      <c r="E966" s="228"/>
      <c r="F966" s="228"/>
      <c r="G966" s="228"/>
      <c r="H966" s="488"/>
      <c r="I966" s="488"/>
      <c r="J966" s="488"/>
      <c r="K966" s="488"/>
      <c r="L966" s="489"/>
      <c r="M966" s="492"/>
      <c r="N966" s="492"/>
      <c r="O966" s="492"/>
      <c r="P966" s="228"/>
      <c r="Q966" s="228"/>
      <c r="R966" s="228"/>
      <c r="S966" s="228"/>
      <c r="T966" s="228"/>
      <c r="U966" s="228"/>
    </row>
    <row r="967" spans="2:21" ht="12.75" customHeight="1" x14ac:dyDescent="0.25">
      <c r="B967" s="228"/>
      <c r="C967" s="228"/>
      <c r="D967" s="228"/>
      <c r="E967" s="228"/>
      <c r="F967" s="228"/>
      <c r="G967" s="228"/>
      <c r="H967" s="488"/>
      <c r="I967" s="488"/>
      <c r="J967" s="488"/>
      <c r="K967" s="488"/>
      <c r="L967" s="489"/>
      <c r="M967" s="492"/>
      <c r="N967" s="492"/>
      <c r="O967" s="492"/>
      <c r="P967" s="228"/>
      <c r="Q967" s="228"/>
      <c r="R967" s="228"/>
      <c r="S967" s="228"/>
      <c r="T967" s="228"/>
      <c r="U967" s="228"/>
    </row>
    <row r="968" spans="2:21" ht="12.75" customHeight="1" x14ac:dyDescent="0.25">
      <c r="B968" s="228"/>
      <c r="C968" s="228"/>
      <c r="D968" s="228"/>
      <c r="E968" s="228"/>
      <c r="F968" s="228"/>
      <c r="G968" s="228"/>
      <c r="H968" s="488"/>
      <c r="I968" s="488"/>
      <c r="J968" s="488"/>
      <c r="K968" s="488"/>
      <c r="L968" s="489"/>
      <c r="M968" s="492"/>
      <c r="N968" s="492"/>
      <c r="O968" s="492"/>
      <c r="P968" s="228"/>
      <c r="Q968" s="228"/>
      <c r="R968" s="228"/>
      <c r="S968" s="228"/>
      <c r="T968" s="228"/>
      <c r="U968" s="228"/>
    </row>
    <row r="969" spans="2:21" ht="12.75" customHeight="1" x14ac:dyDescent="0.25">
      <c r="B969" s="228"/>
      <c r="C969" s="228"/>
      <c r="D969" s="228"/>
      <c r="E969" s="228"/>
      <c r="F969" s="228"/>
      <c r="G969" s="228"/>
      <c r="H969" s="488"/>
      <c r="I969" s="488"/>
      <c r="J969" s="488"/>
      <c r="K969" s="488"/>
      <c r="L969" s="489"/>
      <c r="M969" s="492"/>
      <c r="N969" s="492"/>
      <c r="O969" s="492"/>
      <c r="P969" s="228"/>
      <c r="Q969" s="228"/>
      <c r="R969" s="228"/>
      <c r="S969" s="228"/>
      <c r="T969" s="228"/>
      <c r="U969" s="228"/>
    </row>
    <row r="970" spans="2:21" ht="12.75" customHeight="1" x14ac:dyDescent="0.25">
      <c r="B970" s="228"/>
      <c r="C970" s="228"/>
      <c r="D970" s="228"/>
      <c r="E970" s="228"/>
      <c r="F970" s="228"/>
      <c r="G970" s="228"/>
      <c r="H970" s="488"/>
      <c r="I970" s="488"/>
      <c r="J970" s="488"/>
      <c r="K970" s="488"/>
      <c r="L970" s="489"/>
      <c r="M970" s="492"/>
      <c r="N970" s="492"/>
      <c r="O970" s="492"/>
      <c r="P970" s="228"/>
      <c r="Q970" s="228"/>
      <c r="R970" s="228"/>
      <c r="S970" s="228"/>
      <c r="T970" s="228"/>
      <c r="U970" s="228"/>
    </row>
    <row r="971" spans="2:21" ht="12.75" customHeight="1" x14ac:dyDescent="0.25">
      <c r="B971" s="228"/>
      <c r="C971" s="228"/>
      <c r="D971" s="228"/>
      <c r="E971" s="228"/>
      <c r="F971" s="228"/>
      <c r="G971" s="228"/>
      <c r="H971" s="488"/>
      <c r="I971" s="488"/>
      <c r="J971" s="488"/>
      <c r="K971" s="488"/>
      <c r="L971" s="489"/>
      <c r="M971" s="492"/>
      <c r="N971" s="492"/>
      <c r="O971" s="492"/>
      <c r="P971" s="228"/>
      <c r="Q971" s="228"/>
      <c r="R971" s="228"/>
      <c r="S971" s="228"/>
      <c r="T971" s="228"/>
      <c r="U971" s="228"/>
    </row>
    <row r="972" spans="2:21" ht="12.75" customHeight="1" x14ac:dyDescent="0.25">
      <c r="B972" s="228"/>
      <c r="C972" s="228"/>
      <c r="D972" s="228"/>
      <c r="E972" s="228"/>
      <c r="F972" s="228"/>
      <c r="G972" s="228"/>
      <c r="H972" s="488"/>
      <c r="I972" s="488"/>
      <c r="J972" s="488"/>
      <c r="K972" s="488"/>
      <c r="L972" s="489"/>
      <c r="M972" s="492"/>
      <c r="N972" s="492"/>
      <c r="O972" s="492"/>
      <c r="P972" s="228"/>
      <c r="Q972" s="228"/>
      <c r="R972" s="228"/>
      <c r="S972" s="228"/>
      <c r="T972" s="228"/>
      <c r="U972" s="228"/>
    </row>
    <row r="973" spans="2:21" ht="12.75" customHeight="1" x14ac:dyDescent="0.25">
      <c r="B973" s="228"/>
      <c r="C973" s="228"/>
      <c r="D973" s="228"/>
      <c r="E973" s="228"/>
      <c r="F973" s="228"/>
      <c r="G973" s="228"/>
      <c r="H973" s="488"/>
      <c r="I973" s="488"/>
      <c r="J973" s="488"/>
      <c r="K973" s="488"/>
      <c r="L973" s="489"/>
      <c r="M973" s="492"/>
      <c r="N973" s="492"/>
      <c r="O973" s="492"/>
      <c r="P973" s="228"/>
      <c r="Q973" s="228"/>
      <c r="R973" s="228"/>
      <c r="S973" s="228"/>
      <c r="T973" s="228"/>
      <c r="U973" s="228"/>
    </row>
    <row r="974" spans="2:21" ht="12.75" customHeight="1" x14ac:dyDescent="0.25">
      <c r="B974" s="228"/>
      <c r="C974" s="228"/>
      <c r="D974" s="228"/>
      <c r="E974" s="228"/>
      <c r="F974" s="228"/>
      <c r="G974" s="228"/>
      <c r="H974" s="488"/>
      <c r="I974" s="488"/>
      <c r="J974" s="488"/>
      <c r="K974" s="488"/>
      <c r="L974" s="489"/>
      <c r="M974" s="492"/>
      <c r="N974" s="492"/>
      <c r="O974" s="492"/>
      <c r="P974" s="228"/>
      <c r="Q974" s="228"/>
      <c r="R974" s="228"/>
      <c r="S974" s="228"/>
      <c r="T974" s="228"/>
      <c r="U974" s="228"/>
    </row>
    <row r="975" spans="2:21" ht="12.75" customHeight="1" x14ac:dyDescent="0.25">
      <c r="B975" s="228"/>
      <c r="C975" s="228"/>
      <c r="D975" s="228"/>
      <c r="E975" s="228"/>
      <c r="F975" s="228"/>
      <c r="G975" s="228"/>
      <c r="H975" s="488"/>
      <c r="I975" s="488"/>
      <c r="J975" s="488"/>
      <c r="K975" s="488"/>
      <c r="L975" s="489"/>
      <c r="M975" s="492"/>
      <c r="N975" s="492"/>
      <c r="O975" s="492"/>
      <c r="P975" s="228"/>
      <c r="Q975" s="228"/>
      <c r="R975" s="228"/>
      <c r="S975" s="228"/>
      <c r="T975" s="228"/>
      <c r="U975" s="228"/>
    </row>
    <row r="976" spans="2:21" ht="12.75" customHeight="1" x14ac:dyDescent="0.25">
      <c r="B976" s="228"/>
      <c r="C976" s="228"/>
      <c r="D976" s="228"/>
      <c r="E976" s="228"/>
      <c r="F976" s="228"/>
      <c r="G976" s="228"/>
      <c r="H976" s="488"/>
      <c r="I976" s="488"/>
      <c r="J976" s="488"/>
      <c r="K976" s="488"/>
      <c r="L976" s="489"/>
      <c r="M976" s="492"/>
      <c r="N976" s="492"/>
      <c r="O976" s="492"/>
      <c r="P976" s="228"/>
      <c r="Q976" s="228"/>
      <c r="R976" s="228"/>
      <c r="S976" s="228"/>
      <c r="T976" s="228"/>
      <c r="U976" s="228"/>
    </row>
    <row r="977" spans="2:21" ht="12.75" customHeight="1" x14ac:dyDescent="0.25">
      <c r="B977" s="228"/>
      <c r="C977" s="228"/>
      <c r="D977" s="228"/>
      <c r="E977" s="228"/>
      <c r="F977" s="228"/>
      <c r="G977" s="228"/>
      <c r="H977" s="488"/>
      <c r="I977" s="488"/>
      <c r="J977" s="488"/>
      <c r="K977" s="488"/>
      <c r="L977" s="489"/>
      <c r="M977" s="492"/>
      <c r="N977" s="492"/>
      <c r="O977" s="492"/>
      <c r="P977" s="228"/>
      <c r="Q977" s="228"/>
      <c r="R977" s="228"/>
      <c r="S977" s="228"/>
      <c r="T977" s="228"/>
      <c r="U977" s="228"/>
    </row>
    <row r="978" spans="2:21" ht="12.75" customHeight="1" x14ac:dyDescent="0.25">
      <c r="B978" s="228"/>
      <c r="C978" s="228"/>
      <c r="D978" s="228"/>
      <c r="E978" s="228"/>
      <c r="F978" s="228"/>
      <c r="G978" s="228"/>
      <c r="H978" s="488"/>
      <c r="I978" s="488"/>
      <c r="J978" s="488"/>
      <c r="K978" s="488"/>
      <c r="L978" s="489"/>
      <c r="M978" s="492"/>
      <c r="N978" s="492"/>
      <c r="O978" s="492"/>
      <c r="P978" s="228"/>
      <c r="Q978" s="228"/>
      <c r="R978" s="228"/>
      <c r="S978" s="228"/>
      <c r="T978" s="228"/>
      <c r="U978" s="228"/>
    </row>
    <row r="979" spans="2:21" ht="12.75" customHeight="1" x14ac:dyDescent="0.25">
      <c r="B979" s="228"/>
      <c r="C979" s="228"/>
      <c r="D979" s="228"/>
      <c r="E979" s="228"/>
      <c r="F979" s="228"/>
      <c r="G979" s="228"/>
      <c r="H979" s="488"/>
      <c r="I979" s="488"/>
      <c r="J979" s="488"/>
      <c r="K979" s="488"/>
      <c r="L979" s="489"/>
      <c r="M979" s="492"/>
      <c r="N979" s="492"/>
      <c r="O979" s="492"/>
      <c r="P979" s="228"/>
      <c r="Q979" s="228"/>
      <c r="R979" s="228"/>
      <c r="S979" s="228"/>
      <c r="T979" s="228"/>
      <c r="U979" s="228"/>
    </row>
    <row r="980" spans="2:21" ht="12.75" customHeight="1" x14ac:dyDescent="0.25">
      <c r="B980" s="228"/>
      <c r="C980" s="228"/>
      <c r="D980" s="228"/>
      <c r="E980" s="228"/>
      <c r="F980" s="228"/>
      <c r="G980" s="228"/>
      <c r="H980" s="488"/>
      <c r="I980" s="488"/>
      <c r="J980" s="488"/>
      <c r="K980" s="488"/>
      <c r="L980" s="489"/>
      <c r="M980" s="492"/>
      <c r="N980" s="492"/>
      <c r="O980" s="492"/>
      <c r="P980" s="228"/>
      <c r="Q980" s="228"/>
      <c r="R980" s="228"/>
      <c r="S980" s="228"/>
      <c r="T980" s="228"/>
      <c r="U980" s="228"/>
    </row>
    <row r="981" spans="2:21" ht="12.75" customHeight="1" x14ac:dyDescent="0.25">
      <c r="B981" s="228"/>
      <c r="C981" s="228"/>
      <c r="D981" s="228"/>
      <c r="E981" s="228"/>
      <c r="F981" s="228"/>
      <c r="G981" s="228"/>
      <c r="H981" s="488"/>
      <c r="I981" s="488"/>
      <c r="J981" s="488"/>
      <c r="K981" s="488"/>
      <c r="L981" s="489"/>
      <c r="M981" s="492"/>
      <c r="N981" s="492"/>
      <c r="O981" s="492"/>
      <c r="P981" s="228"/>
      <c r="Q981" s="228"/>
      <c r="R981" s="228"/>
      <c r="S981" s="228"/>
      <c r="T981" s="228"/>
      <c r="U981" s="228"/>
    </row>
    <row r="982" spans="2:21" ht="12.75" customHeight="1" x14ac:dyDescent="0.25">
      <c r="B982" s="228"/>
      <c r="C982" s="228"/>
      <c r="D982" s="228"/>
      <c r="E982" s="228"/>
      <c r="F982" s="228"/>
      <c r="G982" s="228"/>
      <c r="H982" s="488"/>
      <c r="I982" s="488"/>
      <c r="J982" s="488"/>
      <c r="K982" s="488"/>
      <c r="L982" s="489"/>
      <c r="M982" s="492"/>
      <c r="N982" s="492"/>
      <c r="O982" s="492"/>
      <c r="P982" s="228"/>
      <c r="Q982" s="228"/>
      <c r="R982" s="228"/>
      <c r="S982" s="228"/>
      <c r="T982" s="228"/>
      <c r="U982" s="228"/>
    </row>
    <row r="983" spans="2:21" ht="12.75" customHeight="1" x14ac:dyDescent="0.25">
      <c r="B983" s="228"/>
      <c r="C983" s="228"/>
      <c r="D983" s="228"/>
      <c r="E983" s="228"/>
      <c r="F983" s="228"/>
      <c r="G983" s="228"/>
      <c r="H983" s="488"/>
      <c r="I983" s="488"/>
      <c r="J983" s="488"/>
      <c r="K983" s="488"/>
      <c r="L983" s="489"/>
      <c r="M983" s="492"/>
      <c r="N983" s="492"/>
      <c r="O983" s="492"/>
      <c r="P983" s="228"/>
      <c r="Q983" s="228"/>
      <c r="R983" s="228"/>
      <c r="S983" s="228"/>
      <c r="T983" s="228"/>
      <c r="U983" s="228"/>
    </row>
    <row r="984" spans="2:21" ht="12.75" customHeight="1" x14ac:dyDescent="0.25">
      <c r="B984" s="228"/>
      <c r="C984" s="228"/>
      <c r="D984" s="228"/>
      <c r="E984" s="228"/>
      <c r="F984" s="228"/>
      <c r="G984" s="228"/>
      <c r="H984" s="488"/>
      <c r="I984" s="488"/>
      <c r="J984" s="488"/>
      <c r="K984" s="488"/>
      <c r="L984" s="489"/>
      <c r="M984" s="492"/>
      <c r="N984" s="492"/>
      <c r="O984" s="492"/>
      <c r="P984" s="228"/>
      <c r="Q984" s="228"/>
      <c r="R984" s="228"/>
      <c r="S984" s="228"/>
      <c r="T984" s="228"/>
      <c r="U984" s="228"/>
    </row>
    <row r="985" spans="2:21" ht="12.75" customHeight="1" x14ac:dyDescent="0.25">
      <c r="B985" s="228"/>
      <c r="C985" s="228"/>
      <c r="D985" s="228"/>
      <c r="E985" s="228"/>
      <c r="F985" s="228"/>
      <c r="G985" s="228"/>
      <c r="H985" s="488"/>
      <c r="I985" s="488"/>
      <c r="J985" s="488"/>
      <c r="K985" s="488"/>
      <c r="L985" s="489"/>
      <c r="M985" s="492"/>
      <c r="N985" s="492"/>
      <c r="O985" s="492"/>
      <c r="P985" s="228"/>
      <c r="Q985" s="228"/>
      <c r="R985" s="228"/>
      <c r="S985" s="228"/>
      <c r="T985" s="228"/>
      <c r="U985" s="228"/>
    </row>
    <row r="986" spans="2:21" ht="12.75" customHeight="1" x14ac:dyDescent="0.25">
      <c r="B986" s="228"/>
      <c r="C986" s="228"/>
      <c r="D986" s="228"/>
      <c r="E986" s="228"/>
      <c r="F986" s="228"/>
      <c r="G986" s="228"/>
      <c r="H986" s="488"/>
      <c r="I986" s="488"/>
      <c r="J986" s="488"/>
      <c r="K986" s="488"/>
      <c r="L986" s="489"/>
      <c r="M986" s="492"/>
      <c r="N986" s="492"/>
      <c r="O986" s="492"/>
      <c r="P986" s="228"/>
      <c r="Q986" s="228"/>
      <c r="R986" s="228"/>
      <c r="S986" s="228"/>
      <c r="T986" s="228"/>
      <c r="U986" s="228"/>
    </row>
    <row r="987" spans="2:21" ht="12.75" customHeight="1" x14ac:dyDescent="0.25">
      <c r="B987" s="228"/>
      <c r="C987" s="228"/>
      <c r="D987" s="228"/>
      <c r="E987" s="228"/>
      <c r="F987" s="228"/>
      <c r="G987" s="228"/>
      <c r="H987" s="488"/>
      <c r="I987" s="488"/>
      <c r="J987" s="488"/>
      <c r="K987" s="488"/>
      <c r="L987" s="489"/>
      <c r="M987" s="492"/>
      <c r="N987" s="492"/>
      <c r="O987" s="492"/>
      <c r="P987" s="228"/>
      <c r="Q987" s="228"/>
      <c r="R987" s="228"/>
      <c r="S987" s="228"/>
      <c r="T987" s="228"/>
      <c r="U987" s="228"/>
    </row>
    <row r="988" spans="2:21" ht="12.75" customHeight="1" x14ac:dyDescent="0.25">
      <c r="B988" s="228"/>
      <c r="C988" s="228"/>
      <c r="D988" s="228"/>
      <c r="E988" s="228"/>
      <c r="F988" s="228"/>
      <c r="G988" s="228"/>
      <c r="H988" s="488"/>
      <c r="I988" s="488"/>
      <c r="J988" s="488"/>
      <c r="K988" s="488"/>
      <c r="L988" s="489"/>
      <c r="M988" s="492"/>
      <c r="N988" s="492"/>
      <c r="O988" s="492"/>
      <c r="P988" s="228"/>
      <c r="Q988" s="228"/>
      <c r="R988" s="228"/>
      <c r="S988" s="228"/>
      <c r="T988" s="228"/>
      <c r="U988" s="228"/>
    </row>
    <row r="989" spans="2:21" ht="12.75" customHeight="1" x14ac:dyDescent="0.25">
      <c r="B989" s="228"/>
      <c r="C989" s="228"/>
      <c r="D989" s="228"/>
      <c r="E989" s="228"/>
      <c r="F989" s="228"/>
      <c r="G989" s="228"/>
      <c r="H989" s="488"/>
      <c r="I989" s="488"/>
      <c r="J989" s="488"/>
      <c r="K989" s="488"/>
      <c r="L989" s="489"/>
      <c r="M989" s="492"/>
      <c r="N989" s="492"/>
      <c r="O989" s="492"/>
      <c r="P989" s="228"/>
      <c r="Q989" s="228"/>
      <c r="R989" s="228"/>
      <c r="S989" s="228"/>
      <c r="T989" s="228"/>
      <c r="U989" s="228"/>
    </row>
    <row r="990" spans="2:21" ht="12.75" customHeight="1" x14ac:dyDescent="0.25">
      <c r="B990" s="228"/>
      <c r="C990" s="228"/>
      <c r="D990" s="228"/>
      <c r="E990" s="228"/>
      <c r="F990" s="228"/>
      <c r="G990" s="228"/>
      <c r="H990" s="488"/>
      <c r="I990" s="488"/>
      <c r="J990" s="488"/>
      <c r="K990" s="488"/>
      <c r="L990" s="489"/>
      <c r="M990" s="492"/>
      <c r="N990" s="492"/>
      <c r="O990" s="492"/>
      <c r="P990" s="228"/>
      <c r="Q990" s="228"/>
      <c r="R990" s="228"/>
      <c r="S990" s="228"/>
      <c r="T990" s="228"/>
      <c r="U990" s="228"/>
    </row>
    <row r="991" spans="2:21" ht="12.75" customHeight="1" x14ac:dyDescent="0.25">
      <c r="B991" s="228"/>
      <c r="C991" s="228"/>
      <c r="D991" s="228"/>
      <c r="E991" s="228"/>
      <c r="F991" s="228"/>
      <c r="G991" s="228"/>
      <c r="H991" s="488"/>
      <c r="I991" s="488"/>
      <c r="J991" s="488"/>
      <c r="K991" s="488"/>
      <c r="L991" s="489"/>
      <c r="M991" s="492"/>
      <c r="N991" s="492"/>
      <c r="O991" s="492"/>
      <c r="P991" s="228"/>
      <c r="Q991" s="228"/>
      <c r="R991" s="228"/>
      <c r="S991" s="228"/>
      <c r="T991" s="228"/>
      <c r="U991" s="228"/>
    </row>
    <row r="992" spans="2:21" ht="12.75" customHeight="1" x14ac:dyDescent="0.25">
      <c r="B992" s="228"/>
      <c r="C992" s="228"/>
      <c r="D992" s="228"/>
      <c r="E992" s="228"/>
      <c r="F992" s="228"/>
      <c r="G992" s="228"/>
      <c r="H992" s="488"/>
      <c r="I992" s="488"/>
      <c r="J992" s="488"/>
      <c r="K992" s="488"/>
      <c r="L992" s="489"/>
      <c r="M992" s="492"/>
      <c r="N992" s="492"/>
      <c r="O992" s="492"/>
      <c r="P992" s="228"/>
      <c r="Q992" s="228"/>
      <c r="R992" s="228"/>
      <c r="S992" s="228"/>
      <c r="T992" s="228"/>
      <c r="U992" s="228"/>
    </row>
    <row r="993" spans="2:21" ht="12.75" customHeight="1" x14ac:dyDescent="0.25">
      <c r="B993" s="228"/>
      <c r="C993" s="228"/>
      <c r="D993" s="228"/>
      <c r="E993" s="228"/>
      <c r="F993" s="228"/>
      <c r="G993" s="228"/>
      <c r="H993" s="488"/>
      <c r="I993" s="488"/>
      <c r="J993" s="488"/>
      <c r="K993" s="488"/>
      <c r="L993" s="489"/>
      <c r="M993" s="492"/>
      <c r="N993" s="492"/>
      <c r="O993" s="492"/>
      <c r="P993" s="228"/>
      <c r="Q993" s="228"/>
      <c r="R993" s="228"/>
      <c r="S993" s="228"/>
      <c r="T993" s="228"/>
      <c r="U993" s="228"/>
    </row>
    <row r="994" spans="2:21" ht="12.75" customHeight="1" x14ac:dyDescent="0.25">
      <c r="B994" s="228"/>
      <c r="C994" s="228"/>
      <c r="D994" s="228"/>
      <c r="E994" s="228"/>
      <c r="F994" s="228"/>
      <c r="G994" s="228"/>
      <c r="H994" s="488"/>
      <c r="I994" s="488"/>
      <c r="J994" s="488"/>
      <c r="K994" s="488"/>
      <c r="L994" s="489"/>
      <c r="M994" s="492"/>
      <c r="N994" s="492"/>
      <c r="O994" s="492"/>
      <c r="P994" s="228"/>
      <c r="Q994" s="228"/>
      <c r="R994" s="228"/>
      <c r="S994" s="228"/>
      <c r="T994" s="228"/>
      <c r="U994" s="228"/>
    </row>
    <row r="995" spans="2:21" ht="12.75" customHeight="1" x14ac:dyDescent="0.25">
      <c r="B995" s="228"/>
      <c r="C995" s="228"/>
      <c r="D995" s="228"/>
      <c r="E995" s="228"/>
      <c r="F995" s="228"/>
      <c r="G995" s="228"/>
      <c r="H995" s="488"/>
      <c r="I995" s="488"/>
      <c r="J995" s="488"/>
      <c r="K995" s="488"/>
      <c r="L995" s="489"/>
      <c r="M995" s="492"/>
      <c r="N995" s="492"/>
      <c r="O995" s="492"/>
      <c r="P995" s="228"/>
      <c r="Q995" s="228"/>
      <c r="R995" s="228"/>
      <c r="S995" s="228"/>
      <c r="T995" s="228"/>
      <c r="U995" s="228"/>
    </row>
    <row r="996" spans="2:21" ht="12.75" customHeight="1" x14ac:dyDescent="0.25">
      <c r="B996" s="228"/>
      <c r="C996" s="228"/>
      <c r="D996" s="228"/>
      <c r="E996" s="228"/>
      <c r="F996" s="228"/>
      <c r="G996" s="228"/>
      <c r="H996" s="488"/>
      <c r="I996" s="488"/>
      <c r="J996" s="488"/>
      <c r="K996" s="488"/>
      <c r="L996" s="489"/>
      <c r="M996" s="492"/>
      <c r="N996" s="492"/>
      <c r="O996" s="492"/>
      <c r="P996" s="228"/>
      <c r="Q996" s="228"/>
      <c r="R996" s="228"/>
      <c r="S996" s="228"/>
      <c r="T996" s="228"/>
      <c r="U996" s="228"/>
    </row>
    <row r="997" spans="2:21" ht="12.75" customHeight="1" x14ac:dyDescent="0.25">
      <c r="B997" s="228"/>
      <c r="C997" s="228"/>
      <c r="D997" s="228"/>
      <c r="E997" s="228"/>
      <c r="F997" s="228"/>
      <c r="G997" s="228"/>
      <c r="H997" s="488"/>
      <c r="I997" s="488"/>
      <c r="J997" s="488"/>
      <c r="K997" s="488"/>
      <c r="L997" s="489"/>
      <c r="M997" s="492"/>
      <c r="N997" s="492"/>
      <c r="O997" s="492"/>
      <c r="P997" s="228"/>
      <c r="Q997" s="228"/>
      <c r="R997" s="228"/>
      <c r="S997" s="228"/>
      <c r="T997" s="228"/>
      <c r="U997" s="228"/>
    </row>
    <row r="998" spans="2:21" ht="12.75" customHeight="1" x14ac:dyDescent="0.25">
      <c r="B998" s="228"/>
      <c r="C998" s="228"/>
      <c r="D998" s="228"/>
      <c r="E998" s="228"/>
      <c r="F998" s="228"/>
      <c r="G998" s="228"/>
      <c r="H998" s="488"/>
      <c r="I998" s="488"/>
      <c r="J998" s="488"/>
      <c r="K998" s="488"/>
      <c r="L998" s="489"/>
      <c r="M998" s="492"/>
      <c r="N998" s="492"/>
      <c r="O998" s="492"/>
      <c r="P998" s="228"/>
      <c r="Q998" s="228"/>
      <c r="R998" s="228"/>
      <c r="S998" s="228"/>
      <c r="T998" s="228"/>
      <c r="U998" s="228"/>
    </row>
    <row r="999" spans="2:21" ht="12.75" customHeight="1" x14ac:dyDescent="0.25">
      <c r="B999" s="228"/>
      <c r="C999" s="228"/>
      <c r="D999" s="228"/>
      <c r="E999" s="228"/>
      <c r="F999" s="228"/>
      <c r="G999" s="228"/>
      <c r="H999" s="488"/>
      <c r="I999" s="488"/>
      <c r="J999" s="488"/>
      <c r="K999" s="488"/>
      <c r="L999" s="489"/>
      <c r="M999" s="492"/>
      <c r="N999" s="492"/>
      <c r="O999" s="492"/>
      <c r="P999" s="228"/>
      <c r="Q999" s="228"/>
      <c r="R999" s="228"/>
      <c r="S999" s="228"/>
      <c r="T999" s="228"/>
      <c r="U999" s="228"/>
    </row>
    <row r="1000" spans="2:21" ht="12.75" customHeight="1" x14ac:dyDescent="0.25">
      <c r="B1000" s="228"/>
      <c r="C1000" s="228"/>
      <c r="D1000" s="228"/>
      <c r="E1000" s="228"/>
      <c r="F1000" s="228"/>
      <c r="G1000" s="228"/>
      <c r="H1000" s="488"/>
      <c r="I1000" s="488"/>
      <c r="J1000" s="488"/>
      <c r="K1000" s="488"/>
      <c r="L1000" s="489"/>
      <c r="M1000" s="492"/>
      <c r="N1000" s="492"/>
      <c r="O1000" s="492"/>
      <c r="P1000" s="228"/>
      <c r="Q1000" s="228"/>
      <c r="R1000" s="228"/>
      <c r="S1000" s="228"/>
      <c r="T1000" s="228"/>
      <c r="U1000" s="228"/>
    </row>
    <row r="1001" spans="2:21" ht="12.75" customHeight="1" x14ac:dyDescent="0.25">
      <c r="B1001" s="228"/>
      <c r="C1001" s="228"/>
      <c r="D1001" s="228"/>
      <c r="E1001" s="228"/>
      <c r="F1001" s="228"/>
      <c r="G1001" s="228"/>
      <c r="H1001" s="488"/>
      <c r="I1001" s="488"/>
      <c r="J1001" s="488"/>
      <c r="K1001" s="488"/>
      <c r="L1001" s="489"/>
      <c r="M1001" s="492"/>
      <c r="N1001" s="492"/>
      <c r="O1001" s="492"/>
      <c r="P1001" s="228"/>
      <c r="Q1001" s="228"/>
      <c r="R1001" s="228"/>
      <c r="S1001" s="228"/>
      <c r="T1001" s="228"/>
      <c r="U1001" s="228"/>
    </row>
    <row r="1002" spans="2:21" ht="12.75" customHeight="1" x14ac:dyDescent="0.25">
      <c r="B1002" s="228"/>
      <c r="C1002" s="228"/>
      <c r="D1002" s="228"/>
      <c r="E1002" s="228"/>
      <c r="F1002" s="228"/>
      <c r="G1002" s="228"/>
      <c r="H1002" s="488"/>
      <c r="I1002" s="488"/>
      <c r="J1002" s="488"/>
      <c r="K1002" s="488"/>
      <c r="L1002" s="489"/>
      <c r="M1002" s="492"/>
      <c r="N1002" s="492"/>
      <c r="O1002" s="492"/>
      <c r="P1002" s="228"/>
      <c r="Q1002" s="228"/>
      <c r="R1002" s="228"/>
      <c r="S1002" s="228"/>
      <c r="T1002" s="228"/>
      <c r="U1002" s="228"/>
    </row>
    <row r="1003" spans="2:21" ht="12.75" customHeight="1" x14ac:dyDescent="0.25">
      <c r="B1003" s="228"/>
      <c r="C1003" s="228"/>
      <c r="D1003" s="228"/>
      <c r="E1003" s="228"/>
      <c r="F1003" s="228"/>
      <c r="G1003" s="228"/>
      <c r="H1003" s="488"/>
      <c r="I1003" s="488"/>
      <c r="J1003" s="488"/>
      <c r="K1003" s="488"/>
      <c r="L1003" s="489"/>
      <c r="M1003" s="492"/>
      <c r="N1003" s="492"/>
      <c r="O1003" s="492"/>
      <c r="P1003" s="228"/>
      <c r="Q1003" s="228"/>
      <c r="R1003" s="228"/>
      <c r="S1003" s="228"/>
      <c r="T1003" s="228"/>
      <c r="U1003" s="228"/>
    </row>
    <row r="1004" spans="2:21" ht="12.75" customHeight="1" x14ac:dyDescent="0.25">
      <c r="B1004" s="228"/>
      <c r="C1004" s="228"/>
      <c r="D1004" s="228"/>
      <c r="E1004" s="228"/>
      <c r="F1004" s="228"/>
      <c r="G1004" s="228"/>
      <c r="H1004" s="488"/>
      <c r="I1004" s="488"/>
      <c r="J1004" s="488"/>
      <c r="K1004" s="488"/>
      <c r="L1004" s="489"/>
      <c r="M1004" s="492"/>
      <c r="N1004" s="492"/>
      <c r="O1004" s="492"/>
      <c r="P1004" s="228"/>
      <c r="Q1004" s="228"/>
      <c r="R1004" s="228"/>
      <c r="S1004" s="228"/>
      <c r="T1004" s="228"/>
      <c r="U1004" s="228"/>
    </row>
    <row r="1005" spans="2:21" ht="12.75" customHeight="1" x14ac:dyDescent="0.25">
      <c r="B1005" s="228"/>
      <c r="C1005" s="228"/>
      <c r="D1005" s="228"/>
      <c r="E1005" s="228"/>
      <c r="F1005" s="228"/>
      <c r="G1005" s="228"/>
      <c r="H1005" s="488"/>
      <c r="I1005" s="488"/>
      <c r="J1005" s="488"/>
      <c r="K1005" s="488"/>
      <c r="L1005" s="489"/>
      <c r="M1005" s="492"/>
      <c r="N1005" s="492"/>
      <c r="O1005" s="492"/>
      <c r="P1005" s="228"/>
      <c r="Q1005" s="228"/>
      <c r="R1005" s="228"/>
      <c r="S1005" s="228"/>
      <c r="T1005" s="228"/>
      <c r="U1005" s="228"/>
    </row>
    <row r="1006" spans="2:21" ht="12.75" customHeight="1" x14ac:dyDescent="0.25">
      <c r="B1006" s="228"/>
      <c r="C1006" s="228"/>
      <c r="D1006" s="228"/>
      <c r="E1006" s="228"/>
      <c r="F1006" s="228"/>
      <c r="G1006" s="228"/>
      <c r="H1006" s="488"/>
      <c r="I1006" s="488"/>
      <c r="J1006" s="488"/>
      <c r="K1006" s="488"/>
      <c r="L1006" s="489"/>
      <c r="M1006" s="492"/>
      <c r="N1006" s="492"/>
      <c r="O1006" s="492"/>
      <c r="P1006" s="228"/>
      <c r="Q1006" s="228"/>
      <c r="R1006" s="228"/>
      <c r="S1006" s="228"/>
      <c r="T1006" s="228"/>
      <c r="U1006" s="228"/>
    </row>
    <row r="1007" spans="2:21" ht="12.75" customHeight="1" x14ac:dyDescent="0.25">
      <c r="B1007" s="228"/>
      <c r="C1007" s="228"/>
      <c r="D1007" s="228"/>
      <c r="E1007" s="228"/>
      <c r="F1007" s="228"/>
      <c r="G1007" s="228"/>
      <c r="H1007" s="488"/>
      <c r="I1007" s="488"/>
      <c r="J1007" s="488"/>
      <c r="K1007" s="488"/>
      <c r="L1007" s="489"/>
      <c r="M1007" s="492"/>
      <c r="N1007" s="492"/>
      <c r="O1007" s="492"/>
      <c r="P1007" s="228"/>
      <c r="Q1007" s="228"/>
      <c r="R1007" s="228"/>
      <c r="S1007" s="228"/>
      <c r="T1007" s="228"/>
      <c r="U1007" s="228"/>
    </row>
    <row r="1008" spans="2:21" ht="12.75" customHeight="1" x14ac:dyDescent="0.25">
      <c r="B1008" s="228"/>
      <c r="C1008" s="228"/>
      <c r="D1008" s="228"/>
      <c r="E1008" s="228"/>
      <c r="F1008" s="228"/>
      <c r="G1008" s="228"/>
      <c r="H1008" s="488"/>
      <c r="I1008" s="488"/>
      <c r="J1008" s="488"/>
      <c r="K1008" s="488"/>
      <c r="L1008" s="489"/>
      <c r="M1008" s="492"/>
      <c r="N1008" s="492"/>
      <c r="O1008" s="492"/>
      <c r="P1008" s="228"/>
      <c r="Q1008" s="228"/>
      <c r="R1008" s="228"/>
      <c r="S1008" s="228"/>
      <c r="T1008" s="228"/>
      <c r="U1008" s="228"/>
    </row>
    <row r="1009" spans="2:21" ht="12.75" customHeight="1" x14ac:dyDescent="0.25">
      <c r="B1009" s="228"/>
      <c r="C1009" s="228"/>
      <c r="D1009" s="228"/>
      <c r="E1009" s="228"/>
      <c r="F1009" s="228"/>
      <c r="G1009" s="228"/>
      <c r="H1009" s="488"/>
      <c r="I1009" s="488"/>
      <c r="J1009" s="488"/>
      <c r="K1009" s="488"/>
      <c r="L1009" s="489"/>
      <c r="M1009" s="492"/>
      <c r="N1009" s="492"/>
      <c r="O1009" s="492"/>
      <c r="P1009" s="228"/>
      <c r="Q1009" s="228"/>
      <c r="R1009" s="228"/>
      <c r="S1009" s="228"/>
      <c r="T1009" s="228"/>
      <c r="U1009" s="228"/>
    </row>
    <row r="1010" spans="2:21" ht="12.75" customHeight="1" x14ac:dyDescent="0.25">
      <c r="B1010" s="228"/>
      <c r="C1010" s="228"/>
      <c r="D1010" s="228"/>
      <c r="E1010" s="228"/>
      <c r="F1010" s="228"/>
      <c r="G1010" s="228"/>
      <c r="H1010" s="488"/>
      <c r="I1010" s="488"/>
      <c r="J1010" s="488"/>
      <c r="K1010" s="488"/>
      <c r="L1010" s="489"/>
      <c r="M1010" s="492"/>
      <c r="N1010" s="492"/>
      <c r="O1010" s="492"/>
      <c r="P1010" s="228"/>
      <c r="Q1010" s="228"/>
      <c r="R1010" s="228"/>
      <c r="S1010" s="228"/>
      <c r="T1010" s="228"/>
      <c r="U1010" s="228"/>
    </row>
    <row r="1011" spans="2:21" ht="12.75" customHeight="1" x14ac:dyDescent="0.25">
      <c r="B1011" s="228"/>
      <c r="C1011" s="228"/>
      <c r="D1011" s="228"/>
      <c r="E1011" s="228"/>
      <c r="F1011" s="228"/>
      <c r="G1011" s="228"/>
      <c r="H1011" s="488"/>
      <c r="I1011" s="488"/>
      <c r="J1011" s="488"/>
      <c r="K1011" s="488"/>
      <c r="L1011" s="489"/>
      <c r="M1011" s="492"/>
      <c r="N1011" s="492"/>
      <c r="O1011" s="492"/>
      <c r="P1011" s="228"/>
      <c r="Q1011" s="228"/>
      <c r="R1011" s="228"/>
      <c r="S1011" s="228"/>
      <c r="T1011" s="228"/>
      <c r="U1011" s="228"/>
    </row>
    <row r="1012" spans="2:21" ht="12.75" customHeight="1" x14ac:dyDescent="0.25">
      <c r="B1012" s="228"/>
      <c r="C1012" s="228"/>
      <c r="D1012" s="228"/>
      <c r="E1012" s="228"/>
      <c r="F1012" s="228"/>
      <c r="G1012" s="228"/>
      <c r="H1012" s="488"/>
      <c r="I1012" s="488"/>
      <c r="J1012" s="488"/>
      <c r="K1012" s="488"/>
      <c r="L1012" s="489"/>
      <c r="M1012" s="492"/>
      <c r="N1012" s="492"/>
      <c r="O1012" s="492"/>
      <c r="P1012" s="228"/>
      <c r="Q1012" s="228"/>
      <c r="R1012" s="228"/>
      <c r="S1012" s="228"/>
      <c r="T1012" s="228"/>
      <c r="U1012" s="228"/>
    </row>
    <row r="1013" spans="2:21" ht="12.75" customHeight="1" x14ac:dyDescent="0.25">
      <c r="B1013" s="228"/>
      <c r="C1013" s="228"/>
      <c r="D1013" s="228"/>
      <c r="E1013" s="228"/>
      <c r="F1013" s="228"/>
      <c r="G1013" s="228"/>
      <c r="H1013" s="488"/>
      <c r="I1013" s="488"/>
      <c r="J1013" s="488"/>
      <c r="K1013" s="488"/>
      <c r="L1013" s="489"/>
      <c r="M1013" s="492"/>
      <c r="N1013" s="492"/>
      <c r="O1013" s="492"/>
      <c r="P1013" s="228"/>
      <c r="Q1013" s="228"/>
      <c r="R1013" s="228"/>
      <c r="S1013" s="228"/>
      <c r="T1013" s="228"/>
      <c r="U1013" s="228"/>
    </row>
    <row r="1014" spans="2:21" ht="12.75" customHeight="1" x14ac:dyDescent="0.25">
      <c r="B1014" s="228"/>
      <c r="C1014" s="228"/>
      <c r="D1014" s="228"/>
      <c r="E1014" s="228"/>
      <c r="F1014" s="228"/>
      <c r="G1014" s="228"/>
      <c r="H1014" s="488"/>
      <c r="I1014" s="488"/>
      <c r="J1014" s="488"/>
      <c r="K1014" s="488"/>
      <c r="L1014" s="489"/>
      <c r="M1014" s="492"/>
      <c r="N1014" s="492"/>
      <c r="O1014" s="492"/>
      <c r="P1014" s="228"/>
      <c r="Q1014" s="228"/>
      <c r="R1014" s="228"/>
      <c r="S1014" s="228"/>
      <c r="T1014" s="228"/>
      <c r="U1014" s="228"/>
    </row>
    <row r="1015" spans="2:21" ht="12.75" customHeight="1" x14ac:dyDescent="0.25">
      <c r="B1015" s="228"/>
      <c r="C1015" s="228"/>
      <c r="D1015" s="228"/>
      <c r="E1015" s="228"/>
      <c r="F1015" s="228"/>
      <c r="G1015" s="228"/>
      <c r="H1015" s="488"/>
      <c r="I1015" s="488"/>
      <c r="J1015" s="488"/>
      <c r="K1015" s="488"/>
      <c r="L1015" s="489"/>
      <c r="M1015" s="492"/>
      <c r="N1015" s="492"/>
      <c r="O1015" s="492"/>
      <c r="P1015" s="228"/>
      <c r="Q1015" s="228"/>
      <c r="R1015" s="228"/>
      <c r="S1015" s="228"/>
      <c r="T1015" s="228"/>
      <c r="U1015" s="228"/>
    </row>
    <row r="1016" spans="2:21" ht="12.75" customHeight="1" x14ac:dyDescent="0.25">
      <c r="B1016" s="228"/>
      <c r="C1016" s="228"/>
      <c r="D1016" s="228"/>
      <c r="E1016" s="228"/>
      <c r="F1016" s="228"/>
      <c r="G1016" s="228"/>
      <c r="H1016" s="488"/>
      <c r="I1016" s="488"/>
      <c r="J1016" s="488"/>
      <c r="K1016" s="488"/>
      <c r="L1016" s="489"/>
      <c r="M1016" s="492"/>
      <c r="N1016" s="492"/>
      <c r="O1016" s="492"/>
      <c r="P1016" s="228"/>
      <c r="Q1016" s="228"/>
      <c r="R1016" s="228"/>
      <c r="S1016" s="228"/>
      <c r="T1016" s="228"/>
      <c r="U1016" s="228"/>
    </row>
    <row r="1017" spans="2:21" ht="12.75" customHeight="1" x14ac:dyDescent="0.25">
      <c r="B1017" s="228"/>
      <c r="C1017" s="228"/>
      <c r="D1017" s="228"/>
      <c r="E1017" s="228"/>
      <c r="F1017" s="228"/>
      <c r="G1017" s="228"/>
      <c r="H1017" s="488"/>
      <c r="I1017" s="488"/>
      <c r="J1017" s="488"/>
      <c r="K1017" s="488"/>
      <c r="L1017" s="489"/>
      <c r="M1017" s="492"/>
      <c r="N1017" s="492"/>
      <c r="O1017" s="492"/>
      <c r="P1017" s="228"/>
      <c r="Q1017" s="228"/>
      <c r="R1017" s="228"/>
      <c r="S1017" s="228"/>
      <c r="T1017" s="228"/>
      <c r="U1017" s="228"/>
    </row>
    <row r="1018" spans="2:21" ht="12.75" customHeight="1" x14ac:dyDescent="0.25">
      <c r="B1018" s="228"/>
      <c r="C1018" s="228"/>
      <c r="D1018" s="228"/>
      <c r="E1018" s="228"/>
      <c r="F1018" s="228"/>
      <c r="G1018" s="228"/>
      <c r="H1018" s="488"/>
      <c r="I1018" s="488"/>
      <c r="J1018" s="488"/>
      <c r="K1018" s="488"/>
      <c r="L1018" s="489"/>
      <c r="M1018" s="492"/>
      <c r="N1018" s="492"/>
      <c r="O1018" s="492"/>
      <c r="P1018" s="228"/>
      <c r="Q1018" s="228"/>
      <c r="R1018" s="228"/>
      <c r="S1018" s="228"/>
      <c r="T1018" s="228"/>
      <c r="U1018" s="228"/>
    </row>
  </sheetData>
  <mergeCells count="99">
    <mergeCell ref="L34:L38"/>
    <mergeCell ref="M34:M38"/>
    <mergeCell ref="N34:N38"/>
    <mergeCell ref="O34:O38"/>
    <mergeCell ref="F34:F38"/>
    <mergeCell ref="G34:G38"/>
    <mergeCell ref="H34:H38"/>
    <mergeCell ref="I34:I38"/>
    <mergeCell ref="J34:J38"/>
    <mergeCell ref="A9:A10"/>
    <mergeCell ref="A11:A13"/>
    <mergeCell ref="A14:A18"/>
    <mergeCell ref="A24:A28"/>
    <mergeCell ref="A19:B23"/>
    <mergeCell ref="B11:B13"/>
    <mergeCell ref="B9:B10"/>
    <mergeCell ref="B14:B18"/>
    <mergeCell ref="B24:B28"/>
    <mergeCell ref="K14:K18"/>
    <mergeCell ref="D14:D18"/>
    <mergeCell ref="A34:A38"/>
    <mergeCell ref="B34:B38"/>
    <mergeCell ref="C34:C38"/>
    <mergeCell ref="D34:D38"/>
    <mergeCell ref="E34:E38"/>
    <mergeCell ref="A29:A31"/>
    <mergeCell ref="A32:A33"/>
    <mergeCell ref="B32:B33"/>
    <mergeCell ref="D29:D33"/>
    <mergeCell ref="B29:B31"/>
    <mergeCell ref="C29:C33"/>
    <mergeCell ref="K34:K38"/>
    <mergeCell ref="D24:D28"/>
    <mergeCell ref="C9:C23"/>
    <mergeCell ref="C24:C28"/>
    <mergeCell ref="I14:I18"/>
    <mergeCell ref="I19:I23"/>
    <mergeCell ref="J19:J23"/>
    <mergeCell ref="J14:J18"/>
    <mergeCell ref="K19:K23"/>
    <mergeCell ref="D19:D23"/>
    <mergeCell ref="E19:E23"/>
    <mergeCell ref="F19:F23"/>
    <mergeCell ref="G19:G23"/>
    <mergeCell ref="H19:H23"/>
    <mergeCell ref="E29:E33"/>
    <mergeCell ref="F29:F33"/>
    <mergeCell ref="G29:G33"/>
    <mergeCell ref="E14:E18"/>
    <mergeCell ref="F14:F18"/>
    <mergeCell ref="G14:G18"/>
    <mergeCell ref="H29:H33"/>
    <mergeCell ref="Q7:T7"/>
    <mergeCell ref="D9:D13"/>
    <mergeCell ref="E9:E13"/>
    <mergeCell ref="F9:F13"/>
    <mergeCell ref="O9:O13"/>
    <mergeCell ref="G9:G13"/>
    <mergeCell ref="H9:H13"/>
    <mergeCell ref="M9:M13"/>
    <mergeCell ref="N9:N13"/>
    <mergeCell ref="I9:I13"/>
    <mergeCell ref="J9:J13"/>
    <mergeCell ref="K9:K13"/>
    <mergeCell ref="H7:K7"/>
    <mergeCell ref="L9:L13"/>
    <mergeCell ref="L7:O7"/>
    <mergeCell ref="M29:M33"/>
    <mergeCell ref="O14:O18"/>
    <mergeCell ref="L19:L23"/>
    <mergeCell ref="M19:M23"/>
    <mergeCell ref="M24:M28"/>
    <mergeCell ref="N24:N28"/>
    <mergeCell ref="L24:L28"/>
    <mergeCell ref="N29:N33"/>
    <mergeCell ref="M14:M18"/>
    <mergeCell ref="N14:N18"/>
    <mergeCell ref="L14:L18"/>
    <mergeCell ref="O24:O28"/>
    <mergeCell ref="N19:N23"/>
    <mergeCell ref="O19:O23"/>
    <mergeCell ref="O29:O33"/>
    <mergeCell ref="L29:L33"/>
    <mergeCell ref="I29:I33"/>
    <mergeCell ref="J29:J33"/>
    <mergeCell ref="K29:K33"/>
    <mergeCell ref="B1:D4"/>
    <mergeCell ref="E1:L1"/>
    <mergeCell ref="E2:L2"/>
    <mergeCell ref="E3:L3"/>
    <mergeCell ref="E4:K4"/>
    <mergeCell ref="I24:I28"/>
    <mergeCell ref="J24:J28"/>
    <mergeCell ref="K24:K28"/>
    <mergeCell ref="H14:H18"/>
    <mergeCell ref="E24:E28"/>
    <mergeCell ref="F24:F28"/>
    <mergeCell ref="G24:G28"/>
    <mergeCell ref="H24:H28"/>
  </mergeCells>
  <dataValidations count="15">
    <dataValidation allowBlank="1" showErrorMessage="1" sqref="D9:D38" xr:uid="{00000000-0002-0000-0500-00000B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D1C55B0B-0D38-435A-8CA5-9450488E0AC1}"/>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C44AAC8-84BF-4275-9A1A-AD5A7B4ED091}"/>
    <dataValidation allowBlank="1" showInputMessage="1" showErrorMessage="1" prompt="Relacionar el código de la actividad. El código es asignado por SEGPLAN, y debe guardar coherencia con el registrado en la hoja de vida de indicador._x000a_" sqref="A8" xr:uid="{5000C1D4-52B2-40B0-9118-9699795B7682}"/>
    <dataValidation allowBlank="1" showInputMessage="1" showErrorMessage="1" prompt="Relacionar la magnitud programada para cada vigencia. _x000a_Nota: En caso de ser necesario realice su actualización al comienzo de cada vigencia." sqref="R8" xr:uid="{426153EC-0D6D-43C5-8134-0EE8DB595DC9}"/>
    <dataValidation allowBlank="1" showInputMessage="1" showErrorMessage="1" prompt="Reportar la magnitud alcanzada para la vigencia al periodo del reporte." sqref="S8" xr:uid="{54483E2D-8145-4746-B810-BCA983D0FB2D}"/>
    <dataValidation allowBlank="1" showInputMessage="1" showErrorMessage="1" prompt="Relacionar el número de la meta asignado por la Secretaría Distrital de Planeación." sqref="D8" xr:uid="{3AE12E30-F258-4631-8A57-AF04375062B1}"/>
    <dataValidation allowBlank="1" showInputMessage="1" showErrorMessage="1" prompt="Relacionar el nombre completo de la meta." sqref="E8" xr:uid="{C0FD7CB6-F15E-4908-85F1-7F7EF1EFDA13}"/>
    <dataValidation allowBlank="1" showInputMessage="1" showErrorMessage="1" prompt="Relacionar el número del indicador asignado para la meta por la Secretaría Distrital de Planeación." sqref="F8" xr:uid="{5200F994-285A-4BCA-B7E2-E54AAA175423}"/>
    <dataValidation allowBlank="1" showInputMessage="1" showErrorMessage="1" prompt="Relacionar el nombre completo del indicador de la meta._x000a_" sqref="G8" xr:uid="{4333FFAC-85F5-4652-BBC8-F2EFB7031DD4}"/>
    <dataValidation allowBlank="1" showInputMessage="1" showErrorMessage="1" prompt="Relacionar el avance físico de la meta para el periodo de reporte. " sqref="H8:K8" xr:uid="{68562B22-28C0-4749-846C-72ABEB26E1F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24E0ECA1-F970-4E95-9FD8-3A5CDA1351DE}"/>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F9121A18-5AB1-44B8-A443-2ECEC59900C7}"/>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92FDE5BC-78EB-4C09-A6C9-84746D0D66F9}"/>
    <dataValidation allowBlank="1" showInputMessage="1" showErrorMessage="1" prompt="Relacionar en este campo la dependencia y código del proyecto de inversión responsable de reportar la información de avance (No utilice siglas)." sqref="L8" xr:uid="{8B13538B-41FA-4E6A-B333-14E7A00D2974}"/>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69"/>
      <c r="D1" s="70"/>
      <c r="E1" s="71"/>
    </row>
    <row r="2" spans="1:26" ht="14.25" customHeight="1" x14ac:dyDescent="0.25">
      <c r="A2" s="72"/>
      <c r="B2" s="1085">
        <v>1</v>
      </c>
      <c r="C2" s="1088" t="s">
        <v>112</v>
      </c>
      <c r="D2" s="1089"/>
      <c r="E2" s="73"/>
      <c r="F2" s="72"/>
      <c r="G2" s="72"/>
      <c r="H2" s="72"/>
      <c r="I2" s="72"/>
      <c r="J2" s="72"/>
      <c r="K2" s="72"/>
      <c r="L2" s="72"/>
      <c r="M2" s="72"/>
      <c r="N2" s="72"/>
      <c r="O2" s="72"/>
      <c r="P2" s="72"/>
      <c r="Q2" s="72"/>
      <c r="R2" s="72"/>
      <c r="S2" s="72"/>
      <c r="T2" s="72"/>
      <c r="U2" s="72"/>
      <c r="V2" s="72"/>
      <c r="W2" s="72"/>
      <c r="X2" s="72"/>
      <c r="Y2" s="72"/>
      <c r="Z2" s="72"/>
    </row>
    <row r="3" spans="1:26" x14ac:dyDescent="0.25">
      <c r="A3" s="72"/>
      <c r="B3" s="1086"/>
      <c r="C3" s="74">
        <v>1</v>
      </c>
      <c r="D3" s="75" t="s">
        <v>113</v>
      </c>
      <c r="E3" s="73"/>
      <c r="F3" s="72"/>
      <c r="G3" s="72"/>
      <c r="H3" s="72"/>
      <c r="I3" s="72"/>
      <c r="J3" s="72"/>
      <c r="K3" s="72"/>
      <c r="L3" s="72"/>
      <c r="M3" s="72"/>
      <c r="N3" s="72"/>
      <c r="O3" s="72"/>
      <c r="P3" s="72"/>
      <c r="Q3" s="72"/>
      <c r="R3" s="72"/>
      <c r="S3" s="72"/>
      <c r="T3" s="72"/>
      <c r="U3" s="72"/>
      <c r="V3" s="72"/>
      <c r="W3" s="72"/>
      <c r="X3" s="72"/>
      <c r="Y3" s="72"/>
      <c r="Z3" s="72"/>
    </row>
    <row r="4" spans="1:26" x14ac:dyDescent="0.25">
      <c r="A4" s="72"/>
      <c r="B4" s="1086"/>
      <c r="C4" s="74">
        <v>2</v>
      </c>
      <c r="D4" s="75" t="s">
        <v>114</v>
      </c>
      <c r="E4" s="73"/>
      <c r="F4" s="72"/>
      <c r="G4" s="72"/>
      <c r="H4" s="72"/>
      <c r="I4" s="72"/>
      <c r="J4" s="72"/>
      <c r="K4" s="72"/>
      <c r="L4" s="72"/>
      <c r="M4" s="72"/>
      <c r="N4" s="72"/>
      <c r="O4" s="72"/>
      <c r="P4" s="72"/>
      <c r="Q4" s="72"/>
      <c r="R4" s="72"/>
      <c r="S4" s="72"/>
      <c r="T4" s="72"/>
      <c r="U4" s="72"/>
      <c r="V4" s="72"/>
      <c r="W4" s="72"/>
      <c r="X4" s="72"/>
      <c r="Y4" s="72"/>
      <c r="Z4" s="72"/>
    </row>
    <row r="5" spans="1:26" x14ac:dyDescent="0.25">
      <c r="A5" s="72"/>
      <c r="B5" s="1086"/>
      <c r="C5" s="74">
        <v>3</v>
      </c>
      <c r="D5" s="75" t="s">
        <v>115</v>
      </c>
      <c r="E5" s="73"/>
      <c r="F5" s="72"/>
      <c r="G5" s="72"/>
      <c r="H5" s="72"/>
      <c r="I5" s="72"/>
      <c r="J5" s="72"/>
      <c r="K5" s="72"/>
      <c r="L5" s="72"/>
      <c r="M5" s="72"/>
      <c r="N5" s="72"/>
      <c r="O5" s="72"/>
      <c r="P5" s="72"/>
      <c r="Q5" s="72"/>
      <c r="R5" s="72"/>
      <c r="S5" s="72"/>
      <c r="T5" s="72"/>
      <c r="U5" s="72"/>
      <c r="V5" s="72"/>
      <c r="W5" s="72"/>
      <c r="X5" s="72"/>
      <c r="Y5" s="72"/>
      <c r="Z5" s="72"/>
    </row>
    <row r="6" spans="1:26" ht="24" x14ac:dyDescent="0.25">
      <c r="A6" s="72"/>
      <c r="B6" s="1086"/>
      <c r="C6" s="74">
        <v>4</v>
      </c>
      <c r="D6" s="75" t="s">
        <v>116</v>
      </c>
      <c r="E6" s="73"/>
      <c r="F6" s="72"/>
      <c r="G6" s="72"/>
      <c r="H6" s="72"/>
      <c r="I6" s="72"/>
      <c r="J6" s="72"/>
      <c r="K6" s="72"/>
      <c r="L6" s="72"/>
      <c r="M6" s="72"/>
      <c r="N6" s="72"/>
      <c r="O6" s="72"/>
      <c r="P6" s="72"/>
      <c r="Q6" s="72"/>
      <c r="R6" s="72"/>
      <c r="S6" s="72"/>
      <c r="T6" s="72"/>
      <c r="U6" s="72"/>
      <c r="V6" s="72"/>
      <c r="W6" s="72"/>
      <c r="X6" s="72"/>
      <c r="Y6" s="72"/>
      <c r="Z6" s="72"/>
    </row>
    <row r="7" spans="1:26" ht="24" x14ac:dyDescent="0.25">
      <c r="A7" s="72"/>
      <c r="B7" s="1086"/>
      <c r="C7" s="74">
        <v>5</v>
      </c>
      <c r="D7" s="75" t="s">
        <v>117</v>
      </c>
      <c r="E7" s="73"/>
      <c r="F7" s="72"/>
      <c r="G7" s="72"/>
      <c r="H7" s="72"/>
      <c r="I7" s="72"/>
      <c r="J7" s="72"/>
      <c r="K7" s="72"/>
      <c r="L7" s="72"/>
      <c r="M7" s="72"/>
      <c r="N7" s="72"/>
      <c r="O7" s="72"/>
      <c r="P7" s="72"/>
      <c r="Q7" s="72"/>
      <c r="R7" s="72"/>
      <c r="S7" s="72"/>
      <c r="T7" s="72"/>
      <c r="U7" s="72"/>
      <c r="V7" s="72"/>
      <c r="W7" s="72"/>
      <c r="X7" s="72"/>
      <c r="Y7" s="72"/>
      <c r="Z7" s="72"/>
    </row>
    <row r="8" spans="1:26" ht="24" x14ac:dyDescent="0.25">
      <c r="A8" s="72"/>
      <c r="B8" s="1086"/>
      <c r="C8" s="74">
        <v>6</v>
      </c>
      <c r="D8" s="75" t="s">
        <v>118</v>
      </c>
      <c r="E8" s="73"/>
      <c r="F8" s="72"/>
      <c r="G8" s="72"/>
      <c r="H8" s="72"/>
      <c r="I8" s="72"/>
      <c r="J8" s="72"/>
      <c r="K8" s="72"/>
      <c r="L8" s="72"/>
      <c r="M8" s="72"/>
      <c r="N8" s="72"/>
      <c r="O8" s="72"/>
      <c r="P8" s="72"/>
      <c r="Q8" s="72"/>
      <c r="R8" s="72"/>
      <c r="S8" s="72"/>
      <c r="T8" s="72"/>
      <c r="U8" s="72"/>
      <c r="V8" s="72"/>
      <c r="W8" s="72"/>
      <c r="X8" s="72"/>
      <c r="Y8" s="72"/>
      <c r="Z8" s="72"/>
    </row>
    <row r="9" spans="1:26" ht="24" x14ac:dyDescent="0.25">
      <c r="A9" s="72"/>
      <c r="B9" s="1087"/>
      <c r="C9" s="74">
        <v>7</v>
      </c>
      <c r="D9" s="75" t="s">
        <v>119</v>
      </c>
      <c r="E9" s="73"/>
      <c r="F9" s="72"/>
      <c r="G9" s="72"/>
      <c r="H9" s="72"/>
      <c r="I9" s="72"/>
      <c r="J9" s="72"/>
      <c r="K9" s="72"/>
      <c r="L9" s="72"/>
      <c r="M9" s="72"/>
      <c r="N9" s="72"/>
      <c r="O9" s="72"/>
      <c r="P9" s="72"/>
      <c r="Q9" s="72"/>
      <c r="R9" s="72"/>
      <c r="S9" s="72"/>
      <c r="T9" s="72"/>
      <c r="U9" s="72"/>
      <c r="V9" s="72"/>
      <c r="W9" s="72"/>
      <c r="X9" s="72"/>
      <c r="Y9" s="72"/>
      <c r="Z9" s="72"/>
    </row>
    <row r="10" spans="1:26" x14ac:dyDescent="0.25">
      <c r="A10" s="72"/>
      <c r="B10" s="1085">
        <v>2</v>
      </c>
      <c r="C10" s="1088" t="s">
        <v>120</v>
      </c>
      <c r="D10" s="1089"/>
      <c r="E10" s="73"/>
      <c r="F10" s="72"/>
      <c r="G10" s="72"/>
      <c r="H10" s="72"/>
      <c r="I10" s="72"/>
      <c r="J10" s="72"/>
      <c r="K10" s="72"/>
      <c r="L10" s="72"/>
      <c r="M10" s="72"/>
      <c r="N10" s="72"/>
      <c r="O10" s="72"/>
      <c r="P10" s="72"/>
      <c r="Q10" s="72"/>
      <c r="R10" s="72"/>
      <c r="S10" s="72"/>
      <c r="T10" s="72"/>
      <c r="U10" s="72"/>
      <c r="V10" s="72"/>
      <c r="W10" s="72"/>
      <c r="X10" s="72"/>
      <c r="Y10" s="72"/>
      <c r="Z10" s="72"/>
    </row>
    <row r="11" spans="1:26" x14ac:dyDescent="0.25">
      <c r="A11" s="72"/>
      <c r="B11" s="1086"/>
      <c r="C11" s="74">
        <v>8</v>
      </c>
      <c r="D11" s="75" t="s">
        <v>121</v>
      </c>
      <c r="E11" s="73"/>
      <c r="F11" s="72"/>
      <c r="G11" s="72"/>
      <c r="H11" s="72"/>
      <c r="I11" s="72"/>
      <c r="J11" s="72"/>
      <c r="K11" s="72"/>
      <c r="L11" s="72"/>
      <c r="M11" s="72"/>
      <c r="N11" s="72"/>
      <c r="O11" s="72"/>
      <c r="P11" s="72"/>
      <c r="Q11" s="72"/>
      <c r="R11" s="72"/>
      <c r="S11" s="72"/>
      <c r="T11" s="72"/>
      <c r="U11" s="72"/>
      <c r="V11" s="72"/>
      <c r="W11" s="72"/>
      <c r="X11" s="72"/>
      <c r="Y11" s="72"/>
      <c r="Z11" s="72"/>
    </row>
    <row r="12" spans="1:26" ht="24" x14ac:dyDescent="0.25">
      <c r="A12" s="72"/>
      <c r="B12" s="1086"/>
      <c r="C12" s="74">
        <v>9</v>
      </c>
      <c r="D12" s="75" t="s">
        <v>122</v>
      </c>
      <c r="E12" s="73"/>
      <c r="F12" s="72"/>
      <c r="G12" s="72"/>
      <c r="H12" s="72"/>
      <c r="I12" s="72"/>
      <c r="J12" s="72"/>
      <c r="K12" s="72"/>
      <c r="L12" s="72"/>
      <c r="M12" s="72"/>
      <c r="N12" s="72"/>
      <c r="O12" s="72"/>
      <c r="P12" s="72"/>
      <c r="Q12" s="72"/>
      <c r="R12" s="72"/>
      <c r="S12" s="72"/>
      <c r="T12" s="72"/>
      <c r="U12" s="72"/>
      <c r="V12" s="72"/>
      <c r="W12" s="72"/>
      <c r="X12" s="72"/>
      <c r="Y12" s="72"/>
      <c r="Z12" s="72"/>
    </row>
    <row r="13" spans="1:26" ht="24" x14ac:dyDescent="0.25">
      <c r="A13" s="72"/>
      <c r="B13" s="1086"/>
      <c r="C13" s="74">
        <v>10</v>
      </c>
      <c r="D13" s="75" t="s">
        <v>123</v>
      </c>
      <c r="E13" s="73"/>
      <c r="F13" s="72"/>
      <c r="G13" s="72"/>
      <c r="H13" s="72"/>
      <c r="I13" s="72"/>
      <c r="J13" s="72"/>
      <c r="K13" s="72"/>
      <c r="L13" s="72"/>
      <c r="M13" s="72"/>
      <c r="N13" s="72"/>
      <c r="O13" s="72"/>
      <c r="P13" s="72"/>
      <c r="Q13" s="72"/>
      <c r="R13" s="72"/>
      <c r="S13" s="72"/>
      <c r="T13" s="72"/>
      <c r="U13" s="72"/>
      <c r="V13" s="72"/>
      <c r="W13" s="72"/>
      <c r="X13" s="72"/>
      <c r="Y13" s="72"/>
      <c r="Z13" s="72"/>
    </row>
    <row r="14" spans="1:26" ht="24" x14ac:dyDescent="0.25">
      <c r="A14" s="72"/>
      <c r="B14" s="1086"/>
      <c r="C14" s="74">
        <v>11</v>
      </c>
      <c r="D14" s="75" t="s">
        <v>124</v>
      </c>
      <c r="E14" s="73"/>
      <c r="F14" s="72"/>
      <c r="G14" s="72"/>
      <c r="H14" s="72"/>
      <c r="I14" s="72"/>
      <c r="J14" s="72"/>
      <c r="K14" s="72"/>
      <c r="L14" s="72"/>
      <c r="M14" s="72"/>
      <c r="N14" s="72"/>
      <c r="O14" s="72"/>
      <c r="P14" s="72"/>
      <c r="Q14" s="72"/>
      <c r="R14" s="72"/>
      <c r="S14" s="72"/>
      <c r="T14" s="72"/>
      <c r="U14" s="72"/>
      <c r="V14" s="72"/>
      <c r="W14" s="72"/>
      <c r="X14" s="72"/>
      <c r="Y14" s="72"/>
      <c r="Z14" s="72"/>
    </row>
    <row r="15" spans="1:26" ht="36" x14ac:dyDescent="0.25">
      <c r="A15" s="72"/>
      <c r="B15" s="1086"/>
      <c r="C15" s="74">
        <v>12</v>
      </c>
      <c r="D15" s="75" t="s">
        <v>125</v>
      </c>
      <c r="E15" s="73"/>
      <c r="F15" s="72"/>
      <c r="G15" s="72"/>
      <c r="H15" s="72"/>
      <c r="I15" s="72"/>
      <c r="J15" s="72"/>
      <c r="K15" s="72"/>
      <c r="L15" s="72"/>
      <c r="M15" s="72"/>
      <c r="N15" s="72"/>
      <c r="O15" s="72"/>
      <c r="P15" s="72"/>
      <c r="Q15" s="72"/>
      <c r="R15" s="72"/>
      <c r="S15" s="72"/>
      <c r="T15" s="72"/>
      <c r="U15" s="72"/>
      <c r="V15" s="72"/>
      <c r="W15" s="72"/>
      <c r="X15" s="72"/>
      <c r="Y15" s="72"/>
      <c r="Z15" s="72"/>
    </row>
    <row r="16" spans="1:26" ht="24" x14ac:dyDescent="0.25">
      <c r="A16" s="72"/>
      <c r="B16" s="1086"/>
      <c r="C16" s="74">
        <v>13</v>
      </c>
      <c r="D16" s="75" t="s">
        <v>126</v>
      </c>
      <c r="E16" s="73"/>
      <c r="F16" s="72"/>
      <c r="G16" s="72"/>
      <c r="H16" s="72"/>
      <c r="I16" s="72"/>
      <c r="J16" s="72"/>
      <c r="K16" s="72"/>
      <c r="L16" s="72"/>
      <c r="M16" s="72"/>
      <c r="N16" s="72"/>
      <c r="O16" s="72"/>
      <c r="P16" s="72"/>
      <c r="Q16" s="72"/>
      <c r="R16" s="72"/>
      <c r="S16" s="72"/>
      <c r="T16" s="72"/>
      <c r="U16" s="72"/>
      <c r="V16" s="72"/>
      <c r="W16" s="72"/>
      <c r="X16" s="72"/>
      <c r="Y16" s="72"/>
      <c r="Z16" s="72"/>
    </row>
    <row r="17" spans="1:26" ht="24" x14ac:dyDescent="0.25">
      <c r="A17" s="72"/>
      <c r="B17" s="1086"/>
      <c r="C17" s="74">
        <v>14</v>
      </c>
      <c r="D17" s="75" t="s">
        <v>127</v>
      </c>
      <c r="E17" s="73"/>
      <c r="F17" s="72"/>
      <c r="G17" s="72"/>
      <c r="H17" s="72"/>
      <c r="I17" s="72"/>
      <c r="J17" s="72"/>
      <c r="K17" s="72"/>
      <c r="L17" s="72"/>
      <c r="M17" s="72"/>
      <c r="N17" s="72"/>
      <c r="O17" s="72"/>
      <c r="P17" s="72"/>
      <c r="Q17" s="72"/>
      <c r="R17" s="72"/>
      <c r="S17" s="72"/>
      <c r="T17" s="72"/>
      <c r="U17" s="72"/>
      <c r="V17" s="72"/>
      <c r="W17" s="72"/>
      <c r="X17" s="72"/>
      <c r="Y17" s="72"/>
      <c r="Z17" s="72"/>
    </row>
    <row r="18" spans="1:26" ht="24" x14ac:dyDescent="0.25">
      <c r="A18" s="72"/>
      <c r="B18" s="1087"/>
      <c r="C18" s="74">
        <v>15</v>
      </c>
      <c r="D18" s="75" t="s">
        <v>128</v>
      </c>
      <c r="E18" s="73"/>
      <c r="F18" s="72"/>
      <c r="G18" s="72"/>
      <c r="H18" s="72"/>
      <c r="I18" s="72"/>
      <c r="J18" s="72"/>
      <c r="K18" s="72"/>
      <c r="L18" s="72"/>
      <c r="M18" s="72"/>
      <c r="N18" s="72"/>
      <c r="O18" s="72"/>
      <c r="P18" s="72"/>
      <c r="Q18" s="72"/>
      <c r="R18" s="72"/>
      <c r="S18" s="72"/>
      <c r="T18" s="72"/>
      <c r="U18" s="72"/>
      <c r="V18" s="72"/>
      <c r="W18" s="72"/>
      <c r="X18" s="72"/>
      <c r="Y18" s="72"/>
      <c r="Z18" s="72"/>
    </row>
    <row r="19" spans="1:26" x14ac:dyDescent="0.25">
      <c r="A19" s="72"/>
      <c r="B19" s="1085">
        <v>3</v>
      </c>
      <c r="C19" s="1088" t="s">
        <v>129</v>
      </c>
      <c r="D19" s="1089"/>
      <c r="E19" s="73"/>
      <c r="F19" s="72"/>
      <c r="G19" s="72"/>
      <c r="H19" s="72"/>
      <c r="I19" s="72"/>
      <c r="J19" s="72"/>
      <c r="K19" s="72"/>
      <c r="L19" s="72"/>
      <c r="M19" s="72"/>
      <c r="N19" s="72"/>
      <c r="O19" s="72"/>
      <c r="P19" s="72"/>
      <c r="Q19" s="72"/>
      <c r="R19" s="72"/>
      <c r="S19" s="72"/>
      <c r="T19" s="72"/>
      <c r="U19" s="72"/>
      <c r="V19" s="72"/>
      <c r="W19" s="72"/>
      <c r="X19" s="72"/>
      <c r="Y19" s="72"/>
      <c r="Z19" s="72"/>
    </row>
    <row r="20" spans="1:26" x14ac:dyDescent="0.25">
      <c r="A20" s="72"/>
      <c r="B20" s="1086"/>
      <c r="C20" s="74">
        <v>16</v>
      </c>
      <c r="D20" s="75" t="s">
        <v>130</v>
      </c>
      <c r="E20" s="73"/>
      <c r="F20" s="72"/>
      <c r="G20" s="72"/>
      <c r="H20" s="72"/>
      <c r="I20" s="72"/>
      <c r="J20" s="72"/>
      <c r="K20" s="72"/>
      <c r="L20" s="72"/>
      <c r="M20" s="72"/>
      <c r="N20" s="72"/>
      <c r="O20" s="72"/>
      <c r="P20" s="72"/>
      <c r="Q20" s="72"/>
      <c r="R20" s="72"/>
      <c r="S20" s="72"/>
      <c r="T20" s="72"/>
      <c r="U20" s="72"/>
      <c r="V20" s="72"/>
      <c r="W20" s="72"/>
      <c r="X20" s="72"/>
      <c r="Y20" s="72"/>
      <c r="Z20" s="72"/>
    </row>
    <row r="21" spans="1:26" ht="15.75" customHeight="1" x14ac:dyDescent="0.25">
      <c r="A21" s="72"/>
      <c r="B21" s="1086"/>
      <c r="C21" s="74">
        <v>17</v>
      </c>
      <c r="D21" s="75" t="s">
        <v>131</v>
      </c>
      <c r="E21" s="73"/>
      <c r="F21" s="72"/>
      <c r="G21" s="72"/>
      <c r="H21" s="72"/>
      <c r="I21" s="72"/>
      <c r="J21" s="72"/>
      <c r="K21" s="72"/>
      <c r="L21" s="72"/>
      <c r="M21" s="72"/>
      <c r="N21" s="72"/>
      <c r="O21" s="72"/>
      <c r="P21" s="72"/>
      <c r="Q21" s="72"/>
      <c r="R21" s="72"/>
      <c r="S21" s="72"/>
      <c r="T21" s="72"/>
      <c r="U21" s="72"/>
      <c r="V21" s="72"/>
      <c r="W21" s="72"/>
      <c r="X21" s="72"/>
      <c r="Y21" s="72"/>
      <c r="Z21" s="72"/>
    </row>
    <row r="22" spans="1:26" ht="15.75" customHeight="1" x14ac:dyDescent="0.25">
      <c r="A22" s="72"/>
      <c r="B22" s="1086"/>
      <c r="C22" s="74">
        <v>18</v>
      </c>
      <c r="D22" s="75" t="s">
        <v>132</v>
      </c>
      <c r="E22" s="73"/>
      <c r="F22" s="72"/>
      <c r="G22" s="72"/>
      <c r="H22" s="72"/>
      <c r="I22" s="72"/>
      <c r="J22" s="72"/>
      <c r="K22" s="72"/>
      <c r="L22" s="72"/>
      <c r="M22" s="72"/>
      <c r="N22" s="72"/>
      <c r="O22" s="72"/>
      <c r="P22" s="72"/>
      <c r="Q22" s="72"/>
      <c r="R22" s="72"/>
      <c r="S22" s="72"/>
      <c r="T22" s="72"/>
      <c r="U22" s="72"/>
      <c r="V22" s="72"/>
      <c r="W22" s="72"/>
      <c r="X22" s="72"/>
      <c r="Y22" s="72"/>
      <c r="Z22" s="72"/>
    </row>
    <row r="23" spans="1:26" ht="15.75" customHeight="1" x14ac:dyDescent="0.25">
      <c r="A23" s="72"/>
      <c r="B23" s="1086"/>
      <c r="C23" s="74">
        <v>19</v>
      </c>
      <c r="D23" s="75" t="s">
        <v>133</v>
      </c>
      <c r="E23" s="73"/>
      <c r="F23" s="72"/>
      <c r="G23" s="72"/>
      <c r="H23" s="72"/>
      <c r="I23" s="72"/>
      <c r="J23" s="72"/>
      <c r="K23" s="72"/>
      <c r="L23" s="72"/>
      <c r="M23" s="72"/>
      <c r="N23" s="72"/>
      <c r="O23" s="72"/>
      <c r="P23" s="72"/>
      <c r="Q23" s="72"/>
      <c r="R23" s="72"/>
      <c r="S23" s="72"/>
      <c r="T23" s="72"/>
      <c r="U23" s="72"/>
      <c r="V23" s="72"/>
      <c r="W23" s="72"/>
      <c r="X23" s="72"/>
      <c r="Y23" s="72"/>
      <c r="Z23" s="72"/>
    </row>
    <row r="24" spans="1:26" ht="15.75" customHeight="1" x14ac:dyDescent="0.25">
      <c r="A24" s="72"/>
      <c r="B24" s="1086"/>
      <c r="C24" s="74">
        <v>20</v>
      </c>
      <c r="D24" s="75" t="s">
        <v>134</v>
      </c>
      <c r="E24" s="73"/>
      <c r="F24" s="72"/>
      <c r="G24" s="72"/>
      <c r="H24" s="72"/>
      <c r="I24" s="72"/>
      <c r="J24" s="72"/>
      <c r="K24" s="72"/>
      <c r="L24" s="72"/>
      <c r="M24" s="72"/>
      <c r="N24" s="72"/>
      <c r="O24" s="72"/>
      <c r="P24" s="72"/>
      <c r="Q24" s="72"/>
      <c r="R24" s="72"/>
      <c r="S24" s="72"/>
      <c r="T24" s="72"/>
      <c r="U24" s="72"/>
      <c r="V24" s="72"/>
      <c r="W24" s="72"/>
      <c r="X24" s="72"/>
      <c r="Y24" s="72"/>
      <c r="Z24" s="72"/>
    </row>
    <row r="25" spans="1:26" ht="15.75" customHeight="1" x14ac:dyDescent="0.25">
      <c r="A25" s="72"/>
      <c r="B25" s="1086"/>
      <c r="C25" s="76">
        <v>21</v>
      </c>
      <c r="D25" s="77" t="s">
        <v>135</v>
      </c>
      <c r="E25" s="73"/>
      <c r="F25" s="72"/>
      <c r="G25" s="72"/>
      <c r="H25" s="72"/>
      <c r="I25" s="72"/>
      <c r="J25" s="72"/>
      <c r="K25" s="72"/>
      <c r="L25" s="72"/>
      <c r="M25" s="72"/>
      <c r="N25" s="72"/>
      <c r="O25" s="72"/>
      <c r="P25" s="72"/>
      <c r="Q25" s="72"/>
      <c r="R25" s="72"/>
      <c r="S25" s="72"/>
      <c r="T25" s="72"/>
      <c r="U25" s="72"/>
      <c r="V25" s="72"/>
      <c r="W25" s="72"/>
      <c r="X25" s="72"/>
      <c r="Y25" s="72"/>
      <c r="Z25" s="72"/>
    </row>
    <row r="26" spans="1:26" ht="15.75" customHeight="1" x14ac:dyDescent="0.25">
      <c r="A26" s="72"/>
      <c r="B26" s="1086"/>
      <c r="C26" s="74">
        <v>22</v>
      </c>
      <c r="D26" s="75" t="s">
        <v>136</v>
      </c>
      <c r="E26" s="73"/>
      <c r="F26" s="72"/>
      <c r="G26" s="72"/>
      <c r="H26" s="72"/>
      <c r="I26" s="72"/>
      <c r="J26" s="72"/>
      <c r="K26" s="72"/>
      <c r="L26" s="72"/>
      <c r="M26" s="72"/>
      <c r="N26" s="72"/>
      <c r="O26" s="72"/>
      <c r="P26" s="72"/>
      <c r="Q26" s="72"/>
      <c r="R26" s="72"/>
      <c r="S26" s="72"/>
      <c r="T26" s="72"/>
      <c r="U26" s="72"/>
      <c r="V26" s="72"/>
      <c r="W26" s="72"/>
      <c r="X26" s="72"/>
      <c r="Y26" s="72"/>
      <c r="Z26" s="72"/>
    </row>
    <row r="27" spans="1:26" ht="15.75" customHeight="1" x14ac:dyDescent="0.25">
      <c r="A27" s="72"/>
      <c r="B27" s="1086"/>
      <c r="C27" s="74">
        <v>23</v>
      </c>
      <c r="D27" s="75" t="s">
        <v>137</v>
      </c>
      <c r="E27" s="73"/>
      <c r="F27" s="72"/>
      <c r="G27" s="72"/>
      <c r="H27" s="72"/>
      <c r="I27" s="72"/>
      <c r="J27" s="72"/>
      <c r="K27" s="72"/>
      <c r="L27" s="72"/>
      <c r="M27" s="72"/>
      <c r="N27" s="72"/>
      <c r="O27" s="72"/>
      <c r="P27" s="72"/>
      <c r="Q27" s="72"/>
      <c r="R27" s="72"/>
      <c r="S27" s="72"/>
      <c r="T27" s="72"/>
      <c r="U27" s="72"/>
      <c r="V27" s="72"/>
      <c r="W27" s="72"/>
      <c r="X27" s="72"/>
      <c r="Y27" s="72"/>
      <c r="Z27" s="72"/>
    </row>
    <row r="28" spans="1:26" ht="15.75" customHeight="1" x14ac:dyDescent="0.25">
      <c r="A28" s="72"/>
      <c r="B28" s="1086"/>
      <c r="C28" s="74">
        <v>24</v>
      </c>
      <c r="D28" s="75" t="s">
        <v>138</v>
      </c>
      <c r="E28" s="73"/>
      <c r="F28" s="72"/>
      <c r="G28" s="72"/>
      <c r="H28" s="72"/>
      <c r="I28" s="72"/>
      <c r="J28" s="72"/>
      <c r="K28" s="72"/>
      <c r="L28" s="72"/>
      <c r="M28" s="72"/>
      <c r="N28" s="72"/>
      <c r="O28" s="72"/>
      <c r="P28" s="72"/>
      <c r="Q28" s="72"/>
      <c r="R28" s="72"/>
      <c r="S28" s="72"/>
      <c r="T28" s="72"/>
      <c r="U28" s="72"/>
      <c r="V28" s="72"/>
      <c r="W28" s="72"/>
      <c r="X28" s="72"/>
      <c r="Y28" s="72"/>
      <c r="Z28" s="72"/>
    </row>
    <row r="29" spans="1:26" ht="15.75" customHeight="1" x14ac:dyDescent="0.25">
      <c r="A29" s="72"/>
      <c r="B29" s="1086"/>
      <c r="C29" s="74">
        <v>25</v>
      </c>
      <c r="D29" s="75" t="s">
        <v>139</v>
      </c>
      <c r="E29" s="73"/>
      <c r="F29" s="72"/>
      <c r="G29" s="72"/>
      <c r="H29" s="72"/>
      <c r="I29" s="72"/>
      <c r="J29" s="72"/>
      <c r="K29" s="72"/>
      <c r="L29" s="72"/>
      <c r="M29" s="72"/>
      <c r="N29" s="72"/>
      <c r="O29" s="72"/>
      <c r="P29" s="72"/>
      <c r="Q29" s="72"/>
      <c r="R29" s="72"/>
      <c r="S29" s="72"/>
      <c r="T29" s="72"/>
      <c r="U29" s="72"/>
      <c r="V29" s="72"/>
      <c r="W29" s="72"/>
      <c r="X29" s="72"/>
      <c r="Y29" s="72"/>
      <c r="Z29" s="72"/>
    </row>
    <row r="30" spans="1:26" ht="15.75" customHeight="1" x14ac:dyDescent="0.25">
      <c r="A30" s="72"/>
      <c r="B30" s="1086"/>
      <c r="C30" s="74">
        <v>26</v>
      </c>
      <c r="D30" s="75" t="s">
        <v>140</v>
      </c>
      <c r="E30" s="73"/>
      <c r="F30" s="72"/>
      <c r="G30" s="72"/>
      <c r="H30" s="72"/>
      <c r="I30" s="72"/>
      <c r="J30" s="72"/>
      <c r="K30" s="72"/>
      <c r="L30" s="72"/>
      <c r="M30" s="72"/>
      <c r="N30" s="72"/>
      <c r="O30" s="72"/>
      <c r="P30" s="72"/>
      <c r="Q30" s="72"/>
      <c r="R30" s="72"/>
      <c r="S30" s="72"/>
      <c r="T30" s="72"/>
      <c r="U30" s="72"/>
      <c r="V30" s="72"/>
      <c r="W30" s="72"/>
      <c r="X30" s="72"/>
      <c r="Y30" s="72"/>
      <c r="Z30" s="72"/>
    </row>
    <row r="31" spans="1:26" ht="15.75" customHeight="1" x14ac:dyDescent="0.25">
      <c r="A31" s="72"/>
      <c r="B31" s="1086"/>
      <c r="C31" s="74">
        <v>27</v>
      </c>
      <c r="D31" s="75" t="s">
        <v>141</v>
      </c>
      <c r="E31" s="73"/>
      <c r="F31" s="72"/>
      <c r="G31" s="72"/>
      <c r="H31" s="72"/>
      <c r="I31" s="72"/>
      <c r="J31" s="72"/>
      <c r="K31" s="72"/>
      <c r="L31" s="72"/>
      <c r="M31" s="72"/>
      <c r="N31" s="72"/>
      <c r="O31" s="72"/>
      <c r="P31" s="72"/>
      <c r="Q31" s="72"/>
      <c r="R31" s="72"/>
      <c r="S31" s="72"/>
      <c r="T31" s="72"/>
      <c r="U31" s="72"/>
      <c r="V31" s="72"/>
      <c r="W31" s="72"/>
      <c r="X31" s="72"/>
      <c r="Y31" s="72"/>
      <c r="Z31" s="72"/>
    </row>
    <row r="32" spans="1:26" ht="15.75" customHeight="1" x14ac:dyDescent="0.25">
      <c r="A32" s="72"/>
      <c r="B32" s="1087"/>
      <c r="C32" s="74">
        <v>28</v>
      </c>
      <c r="D32" s="75" t="s">
        <v>142</v>
      </c>
      <c r="E32" s="73"/>
      <c r="F32" s="72"/>
      <c r="G32" s="72"/>
      <c r="H32" s="72"/>
      <c r="I32" s="72"/>
      <c r="J32" s="72"/>
      <c r="K32" s="72"/>
      <c r="L32" s="72"/>
      <c r="M32" s="72"/>
      <c r="N32" s="72"/>
      <c r="O32" s="72"/>
      <c r="P32" s="72"/>
      <c r="Q32" s="72"/>
      <c r="R32" s="72"/>
      <c r="S32" s="72"/>
      <c r="T32" s="72"/>
      <c r="U32" s="72"/>
      <c r="V32" s="72"/>
      <c r="W32" s="72"/>
      <c r="X32" s="72"/>
      <c r="Y32" s="72"/>
      <c r="Z32" s="72"/>
    </row>
    <row r="33" spans="1:26" ht="15.75" customHeight="1" x14ac:dyDescent="0.25">
      <c r="A33" s="72"/>
      <c r="B33" s="1085">
        <v>4</v>
      </c>
      <c r="C33" s="1088" t="s">
        <v>143</v>
      </c>
      <c r="D33" s="1089"/>
      <c r="E33" s="73"/>
      <c r="F33" s="72"/>
      <c r="G33" s="72"/>
      <c r="H33" s="72"/>
      <c r="I33" s="72"/>
      <c r="J33" s="72"/>
      <c r="K33" s="72"/>
      <c r="L33" s="72"/>
      <c r="M33" s="72"/>
      <c r="N33" s="72"/>
      <c r="O33" s="72"/>
      <c r="P33" s="72"/>
      <c r="Q33" s="72"/>
      <c r="R33" s="72"/>
      <c r="S33" s="72"/>
      <c r="T33" s="72"/>
      <c r="U33" s="72"/>
      <c r="V33" s="72"/>
      <c r="W33" s="72"/>
      <c r="X33" s="72"/>
      <c r="Y33" s="72"/>
      <c r="Z33" s="72"/>
    </row>
    <row r="34" spans="1:26" ht="15.75" customHeight="1" x14ac:dyDescent="0.25">
      <c r="A34" s="72"/>
      <c r="B34" s="1086"/>
      <c r="C34" s="74">
        <v>29</v>
      </c>
      <c r="D34" s="75" t="s">
        <v>144</v>
      </c>
      <c r="E34" s="73"/>
      <c r="F34" s="72"/>
      <c r="G34" s="72"/>
      <c r="H34" s="72"/>
      <c r="I34" s="72"/>
      <c r="J34" s="72"/>
      <c r="K34" s="72"/>
      <c r="L34" s="72"/>
      <c r="M34" s="72"/>
      <c r="N34" s="72"/>
      <c r="O34" s="72"/>
      <c r="P34" s="72"/>
      <c r="Q34" s="72"/>
      <c r="R34" s="72"/>
      <c r="S34" s="72"/>
      <c r="T34" s="72"/>
      <c r="U34" s="72"/>
      <c r="V34" s="72"/>
      <c r="W34" s="72"/>
      <c r="X34" s="72"/>
      <c r="Y34" s="72"/>
      <c r="Z34" s="72"/>
    </row>
    <row r="35" spans="1:26" ht="15.75" customHeight="1" x14ac:dyDescent="0.25">
      <c r="A35" s="72"/>
      <c r="B35" s="1086"/>
      <c r="C35" s="74">
        <v>30</v>
      </c>
      <c r="D35" s="75" t="s">
        <v>145</v>
      </c>
      <c r="E35" s="73"/>
      <c r="F35" s="72"/>
      <c r="G35" s="72"/>
      <c r="H35" s="72"/>
      <c r="I35" s="72"/>
      <c r="J35" s="72"/>
      <c r="K35" s="72"/>
      <c r="L35" s="72"/>
      <c r="M35" s="72"/>
      <c r="N35" s="72"/>
      <c r="O35" s="72"/>
      <c r="P35" s="72"/>
      <c r="Q35" s="72"/>
      <c r="R35" s="72"/>
      <c r="S35" s="72"/>
      <c r="T35" s="72"/>
      <c r="U35" s="72"/>
      <c r="V35" s="72"/>
      <c r="W35" s="72"/>
      <c r="X35" s="72"/>
      <c r="Y35" s="72"/>
      <c r="Z35" s="72"/>
    </row>
    <row r="36" spans="1:26" ht="15.75" customHeight="1" x14ac:dyDescent="0.25">
      <c r="A36" s="72"/>
      <c r="B36" s="1086"/>
      <c r="C36" s="74">
        <v>31</v>
      </c>
      <c r="D36" s="75" t="s">
        <v>146</v>
      </c>
      <c r="E36" s="73"/>
      <c r="F36" s="72"/>
      <c r="G36" s="72"/>
      <c r="H36" s="72"/>
      <c r="I36" s="72"/>
      <c r="J36" s="72"/>
      <c r="K36" s="72"/>
      <c r="L36" s="72"/>
      <c r="M36" s="72"/>
      <c r="N36" s="72"/>
      <c r="O36" s="72"/>
      <c r="P36" s="72"/>
      <c r="Q36" s="72"/>
      <c r="R36" s="72"/>
      <c r="S36" s="72"/>
      <c r="T36" s="72"/>
      <c r="U36" s="72"/>
      <c r="V36" s="72"/>
      <c r="W36" s="72"/>
      <c r="X36" s="72"/>
      <c r="Y36" s="72"/>
      <c r="Z36" s="72"/>
    </row>
    <row r="37" spans="1:26" ht="15.75" customHeight="1" x14ac:dyDescent="0.25">
      <c r="A37" s="72"/>
      <c r="B37" s="1086"/>
      <c r="C37" s="74">
        <v>32</v>
      </c>
      <c r="D37" s="75" t="s">
        <v>147</v>
      </c>
      <c r="E37" s="73"/>
      <c r="F37" s="72"/>
      <c r="G37" s="72"/>
      <c r="H37" s="72"/>
      <c r="I37" s="72"/>
      <c r="J37" s="72"/>
      <c r="K37" s="72"/>
      <c r="L37" s="72"/>
      <c r="M37" s="72"/>
      <c r="N37" s="72"/>
      <c r="O37" s="72"/>
      <c r="P37" s="72"/>
      <c r="Q37" s="72"/>
      <c r="R37" s="72"/>
      <c r="S37" s="72"/>
      <c r="T37" s="72"/>
      <c r="U37" s="72"/>
      <c r="V37" s="72"/>
      <c r="W37" s="72"/>
      <c r="X37" s="72"/>
      <c r="Y37" s="72"/>
      <c r="Z37" s="72"/>
    </row>
    <row r="38" spans="1:26" ht="15.75" customHeight="1" x14ac:dyDescent="0.25">
      <c r="A38" s="72"/>
      <c r="B38" s="1086"/>
      <c r="C38" s="74">
        <v>33</v>
      </c>
      <c r="D38" s="75" t="s">
        <v>148</v>
      </c>
      <c r="E38" s="73"/>
      <c r="F38" s="72"/>
      <c r="G38" s="72"/>
      <c r="H38" s="72"/>
      <c r="I38" s="72"/>
      <c r="J38" s="72"/>
      <c r="K38" s="72"/>
      <c r="L38" s="72"/>
      <c r="M38" s="72"/>
      <c r="N38" s="72"/>
      <c r="O38" s="72"/>
      <c r="P38" s="72"/>
      <c r="Q38" s="72"/>
      <c r="R38" s="72"/>
      <c r="S38" s="72"/>
      <c r="T38" s="72"/>
      <c r="U38" s="72"/>
      <c r="V38" s="72"/>
      <c r="W38" s="72"/>
      <c r="X38" s="72"/>
      <c r="Y38" s="72"/>
      <c r="Z38" s="72"/>
    </row>
    <row r="39" spans="1:26" ht="15.75" customHeight="1" x14ac:dyDescent="0.25">
      <c r="A39" s="72"/>
      <c r="B39" s="1086"/>
      <c r="C39" s="74">
        <v>34</v>
      </c>
      <c r="D39" s="75" t="s">
        <v>149</v>
      </c>
      <c r="E39" s="73"/>
      <c r="F39" s="72"/>
      <c r="G39" s="72"/>
      <c r="H39" s="72"/>
      <c r="I39" s="72"/>
      <c r="J39" s="72"/>
      <c r="K39" s="72"/>
      <c r="L39" s="72"/>
      <c r="M39" s="72"/>
      <c r="N39" s="72"/>
      <c r="O39" s="72"/>
      <c r="P39" s="72"/>
      <c r="Q39" s="72"/>
      <c r="R39" s="72"/>
      <c r="S39" s="72"/>
      <c r="T39" s="72"/>
      <c r="U39" s="72"/>
      <c r="V39" s="72"/>
      <c r="W39" s="72"/>
      <c r="X39" s="72"/>
      <c r="Y39" s="72"/>
      <c r="Z39" s="72"/>
    </row>
    <row r="40" spans="1:26" ht="15.75" customHeight="1" x14ac:dyDescent="0.25">
      <c r="A40" s="72"/>
      <c r="B40" s="1086"/>
      <c r="C40" s="74">
        <v>35</v>
      </c>
      <c r="D40" s="75" t="s">
        <v>150</v>
      </c>
      <c r="E40" s="73"/>
      <c r="F40" s="72"/>
      <c r="G40" s="72"/>
      <c r="H40" s="72"/>
      <c r="I40" s="72"/>
      <c r="J40" s="72"/>
      <c r="K40" s="72"/>
      <c r="L40" s="72"/>
      <c r="M40" s="72"/>
      <c r="N40" s="72"/>
      <c r="O40" s="72"/>
      <c r="P40" s="72"/>
      <c r="Q40" s="72"/>
      <c r="R40" s="72"/>
      <c r="S40" s="72"/>
      <c r="T40" s="72"/>
      <c r="U40" s="72"/>
      <c r="V40" s="72"/>
      <c r="W40" s="72"/>
      <c r="X40" s="72"/>
      <c r="Y40" s="72"/>
      <c r="Z40" s="72"/>
    </row>
    <row r="41" spans="1:26" ht="15.75" customHeight="1" x14ac:dyDescent="0.25">
      <c r="A41" s="72"/>
      <c r="B41" s="1086"/>
      <c r="C41" s="74">
        <v>36</v>
      </c>
      <c r="D41" s="75" t="s">
        <v>151</v>
      </c>
      <c r="E41" s="73"/>
      <c r="F41" s="72"/>
      <c r="G41" s="72"/>
      <c r="H41" s="72"/>
      <c r="I41" s="72"/>
      <c r="J41" s="72"/>
      <c r="K41" s="72"/>
      <c r="L41" s="72"/>
      <c r="M41" s="72"/>
      <c r="N41" s="72"/>
      <c r="O41" s="72"/>
      <c r="P41" s="72"/>
      <c r="Q41" s="72"/>
      <c r="R41" s="72"/>
      <c r="S41" s="72"/>
      <c r="T41" s="72"/>
      <c r="U41" s="72"/>
      <c r="V41" s="72"/>
      <c r="W41" s="72"/>
      <c r="X41" s="72"/>
      <c r="Y41" s="72"/>
      <c r="Z41" s="72"/>
    </row>
    <row r="42" spans="1:26" ht="15.75" customHeight="1" x14ac:dyDescent="0.25">
      <c r="A42" s="72"/>
      <c r="B42" s="1086"/>
      <c r="C42" s="74">
        <v>37</v>
      </c>
      <c r="D42" s="75" t="s">
        <v>152</v>
      </c>
      <c r="E42" s="73"/>
      <c r="F42" s="72"/>
      <c r="G42" s="72"/>
      <c r="H42" s="72"/>
      <c r="I42" s="72"/>
      <c r="J42" s="72"/>
      <c r="K42" s="72"/>
      <c r="L42" s="72"/>
      <c r="M42" s="72"/>
      <c r="N42" s="72"/>
      <c r="O42" s="72"/>
      <c r="P42" s="72"/>
      <c r="Q42" s="72"/>
      <c r="R42" s="72"/>
      <c r="S42" s="72"/>
      <c r="T42" s="72"/>
      <c r="U42" s="72"/>
      <c r="V42" s="72"/>
      <c r="W42" s="72"/>
      <c r="X42" s="72"/>
      <c r="Y42" s="72"/>
      <c r="Z42" s="72"/>
    </row>
    <row r="43" spans="1:26" ht="15.75" customHeight="1" x14ac:dyDescent="0.25">
      <c r="A43" s="72"/>
      <c r="B43" s="1087"/>
      <c r="C43" s="74">
        <v>38</v>
      </c>
      <c r="D43" s="75" t="s">
        <v>153</v>
      </c>
      <c r="E43" s="73"/>
      <c r="F43" s="72"/>
      <c r="G43" s="72"/>
      <c r="H43" s="72"/>
      <c r="I43" s="72"/>
      <c r="J43" s="72"/>
      <c r="K43" s="72"/>
      <c r="L43" s="72"/>
      <c r="M43" s="72"/>
      <c r="N43" s="72"/>
      <c r="O43" s="72"/>
      <c r="P43" s="72"/>
      <c r="Q43" s="72"/>
      <c r="R43" s="72"/>
      <c r="S43" s="72"/>
      <c r="T43" s="72"/>
      <c r="U43" s="72"/>
      <c r="V43" s="72"/>
      <c r="W43" s="72"/>
      <c r="X43" s="72"/>
      <c r="Y43" s="72"/>
      <c r="Z43" s="72"/>
    </row>
    <row r="44" spans="1:26" ht="15.75" customHeight="1" x14ac:dyDescent="0.25">
      <c r="A44" s="72"/>
      <c r="B44" s="1085">
        <v>5</v>
      </c>
      <c r="C44" s="1088" t="s">
        <v>154</v>
      </c>
      <c r="D44" s="1089"/>
      <c r="E44" s="73"/>
      <c r="F44" s="72"/>
      <c r="G44" s="72"/>
      <c r="H44" s="72"/>
      <c r="I44" s="72"/>
      <c r="J44" s="72"/>
      <c r="K44" s="72"/>
      <c r="L44" s="72"/>
      <c r="M44" s="72"/>
      <c r="N44" s="72"/>
      <c r="O44" s="72"/>
      <c r="P44" s="72"/>
      <c r="Q44" s="72"/>
      <c r="R44" s="72"/>
      <c r="S44" s="72"/>
      <c r="T44" s="72"/>
      <c r="U44" s="72"/>
      <c r="V44" s="72"/>
      <c r="W44" s="72"/>
      <c r="X44" s="72"/>
      <c r="Y44" s="72"/>
      <c r="Z44" s="72"/>
    </row>
    <row r="45" spans="1:26" ht="15.75" customHeight="1" x14ac:dyDescent="0.25">
      <c r="A45" s="72"/>
      <c r="B45" s="1086"/>
      <c r="C45" s="74">
        <v>39</v>
      </c>
      <c r="D45" s="75" t="s">
        <v>155</v>
      </c>
      <c r="E45" s="73"/>
      <c r="F45" s="72"/>
      <c r="G45" s="72"/>
      <c r="H45" s="72"/>
      <c r="I45" s="72"/>
      <c r="J45" s="72"/>
      <c r="K45" s="72"/>
      <c r="L45" s="72"/>
      <c r="M45" s="72"/>
      <c r="N45" s="72"/>
      <c r="O45" s="72"/>
      <c r="P45" s="72"/>
      <c r="Q45" s="72"/>
      <c r="R45" s="72"/>
      <c r="S45" s="72"/>
      <c r="T45" s="72"/>
      <c r="U45" s="72"/>
      <c r="V45" s="72"/>
      <c r="W45" s="72"/>
      <c r="X45" s="72"/>
      <c r="Y45" s="72"/>
      <c r="Z45" s="72"/>
    </row>
    <row r="46" spans="1:26" ht="15.75" customHeight="1" x14ac:dyDescent="0.25">
      <c r="A46" s="72"/>
      <c r="B46" s="1086"/>
      <c r="C46" s="74">
        <v>40</v>
      </c>
      <c r="D46" s="75" t="s">
        <v>156</v>
      </c>
      <c r="E46" s="73"/>
      <c r="F46" s="72"/>
      <c r="G46" s="72"/>
      <c r="H46" s="72"/>
      <c r="I46" s="72"/>
      <c r="J46" s="72"/>
      <c r="K46" s="72"/>
      <c r="L46" s="72"/>
      <c r="M46" s="72"/>
      <c r="N46" s="72"/>
      <c r="O46" s="72"/>
      <c r="P46" s="72"/>
      <c r="Q46" s="72"/>
      <c r="R46" s="72"/>
      <c r="S46" s="72"/>
      <c r="T46" s="72"/>
      <c r="U46" s="72"/>
      <c r="V46" s="72"/>
      <c r="W46" s="72"/>
      <c r="X46" s="72"/>
      <c r="Y46" s="72"/>
      <c r="Z46" s="72"/>
    </row>
    <row r="47" spans="1:26" ht="15.75" customHeight="1" x14ac:dyDescent="0.25">
      <c r="A47" s="72"/>
      <c r="B47" s="1086"/>
      <c r="C47" s="74">
        <v>41</v>
      </c>
      <c r="D47" s="75" t="s">
        <v>157</v>
      </c>
      <c r="E47" s="73"/>
      <c r="F47" s="72"/>
      <c r="G47" s="72"/>
      <c r="H47" s="72"/>
      <c r="I47" s="72"/>
      <c r="J47" s="72"/>
      <c r="K47" s="72"/>
      <c r="L47" s="72"/>
      <c r="M47" s="72"/>
      <c r="N47" s="72"/>
      <c r="O47" s="72"/>
      <c r="P47" s="72"/>
      <c r="Q47" s="72"/>
      <c r="R47" s="72"/>
      <c r="S47" s="72"/>
      <c r="T47" s="72"/>
      <c r="U47" s="72"/>
      <c r="V47" s="72"/>
      <c r="W47" s="72"/>
      <c r="X47" s="72"/>
      <c r="Y47" s="72"/>
      <c r="Z47" s="72"/>
    </row>
    <row r="48" spans="1:26" ht="15.75" customHeight="1" x14ac:dyDescent="0.25">
      <c r="A48" s="72"/>
      <c r="B48" s="1086"/>
      <c r="C48" s="74">
        <v>42</v>
      </c>
      <c r="D48" s="75" t="s">
        <v>158</v>
      </c>
      <c r="E48" s="73"/>
      <c r="F48" s="72"/>
      <c r="G48" s="72"/>
      <c r="H48" s="72"/>
      <c r="I48" s="72"/>
      <c r="J48" s="72"/>
      <c r="K48" s="72"/>
      <c r="L48" s="72"/>
      <c r="M48" s="72"/>
      <c r="N48" s="72"/>
      <c r="O48" s="72"/>
      <c r="P48" s="72"/>
      <c r="Q48" s="72"/>
      <c r="R48" s="72"/>
      <c r="S48" s="72"/>
      <c r="T48" s="72"/>
      <c r="U48" s="72"/>
      <c r="V48" s="72"/>
      <c r="W48" s="72"/>
      <c r="X48" s="72"/>
      <c r="Y48" s="72"/>
      <c r="Z48" s="72"/>
    </row>
    <row r="49" spans="1:26" ht="15.75" customHeight="1" x14ac:dyDescent="0.25">
      <c r="A49" s="72"/>
      <c r="B49" s="1086"/>
      <c r="C49" s="74">
        <v>43</v>
      </c>
      <c r="D49" s="75" t="s">
        <v>159</v>
      </c>
      <c r="E49" s="73"/>
      <c r="F49" s="72"/>
      <c r="G49" s="72"/>
      <c r="H49" s="72"/>
      <c r="I49" s="72"/>
      <c r="J49" s="72"/>
      <c r="K49" s="72"/>
      <c r="L49" s="72"/>
      <c r="M49" s="72"/>
      <c r="N49" s="72"/>
      <c r="O49" s="72"/>
      <c r="P49" s="72"/>
      <c r="Q49" s="72"/>
      <c r="R49" s="72"/>
      <c r="S49" s="72"/>
      <c r="T49" s="72"/>
      <c r="U49" s="72"/>
      <c r="V49" s="72"/>
      <c r="W49" s="72"/>
      <c r="X49" s="72"/>
      <c r="Y49" s="72"/>
      <c r="Z49" s="72"/>
    </row>
    <row r="50" spans="1:26" ht="15.75" customHeight="1" x14ac:dyDescent="0.25">
      <c r="A50" s="72"/>
      <c r="B50" s="1086"/>
      <c r="C50" s="74">
        <v>44</v>
      </c>
      <c r="D50" s="75" t="s">
        <v>160</v>
      </c>
      <c r="E50" s="73"/>
      <c r="F50" s="72"/>
      <c r="G50" s="72"/>
      <c r="H50" s="72"/>
      <c r="I50" s="72"/>
      <c r="J50" s="72"/>
      <c r="K50" s="72"/>
      <c r="L50" s="72"/>
      <c r="M50" s="72"/>
      <c r="N50" s="72"/>
      <c r="O50" s="72"/>
      <c r="P50" s="72"/>
      <c r="Q50" s="72"/>
      <c r="R50" s="72"/>
      <c r="S50" s="72"/>
      <c r="T50" s="72"/>
      <c r="U50" s="72"/>
      <c r="V50" s="72"/>
      <c r="W50" s="72"/>
      <c r="X50" s="72"/>
      <c r="Y50" s="72"/>
      <c r="Z50" s="72"/>
    </row>
    <row r="51" spans="1:26" ht="15.75" customHeight="1" x14ac:dyDescent="0.25">
      <c r="A51" s="72"/>
      <c r="B51" s="1086"/>
      <c r="C51" s="74">
        <v>45</v>
      </c>
      <c r="D51" s="75" t="s">
        <v>161</v>
      </c>
      <c r="E51" s="73"/>
      <c r="F51" s="72"/>
      <c r="G51" s="72"/>
      <c r="H51" s="72"/>
      <c r="I51" s="72"/>
      <c r="J51" s="72"/>
      <c r="K51" s="72"/>
      <c r="L51" s="72"/>
      <c r="M51" s="72"/>
      <c r="N51" s="72"/>
      <c r="O51" s="72"/>
      <c r="P51" s="72"/>
      <c r="Q51" s="72"/>
      <c r="R51" s="72"/>
      <c r="S51" s="72"/>
      <c r="T51" s="72"/>
      <c r="U51" s="72"/>
      <c r="V51" s="72"/>
      <c r="W51" s="72"/>
      <c r="X51" s="72"/>
      <c r="Y51" s="72"/>
      <c r="Z51" s="72"/>
    </row>
    <row r="52" spans="1:26" ht="15.75" customHeight="1" x14ac:dyDescent="0.25">
      <c r="A52" s="72"/>
      <c r="B52" s="1086"/>
      <c r="C52" s="74">
        <v>46</v>
      </c>
      <c r="D52" s="75" t="s">
        <v>162</v>
      </c>
      <c r="E52" s="73"/>
      <c r="F52" s="72"/>
      <c r="G52" s="72"/>
      <c r="H52" s="72"/>
      <c r="I52" s="72"/>
      <c r="J52" s="72"/>
      <c r="K52" s="72"/>
      <c r="L52" s="72"/>
      <c r="M52" s="72"/>
      <c r="N52" s="72"/>
      <c r="O52" s="72"/>
      <c r="P52" s="72"/>
      <c r="Q52" s="72"/>
      <c r="R52" s="72"/>
      <c r="S52" s="72"/>
      <c r="T52" s="72"/>
      <c r="U52" s="72"/>
      <c r="V52" s="72"/>
      <c r="W52" s="72"/>
      <c r="X52" s="72"/>
      <c r="Y52" s="72"/>
      <c r="Z52" s="72"/>
    </row>
    <row r="53" spans="1:26" ht="15.75" customHeight="1" x14ac:dyDescent="0.25">
      <c r="A53" s="72"/>
      <c r="B53" s="1087"/>
      <c r="C53" s="74">
        <v>47</v>
      </c>
      <c r="D53" s="75" t="s">
        <v>163</v>
      </c>
      <c r="E53" s="73"/>
      <c r="F53" s="72"/>
      <c r="G53" s="72"/>
      <c r="H53" s="72"/>
      <c r="I53" s="72"/>
      <c r="J53" s="72"/>
      <c r="K53" s="72"/>
      <c r="L53" s="72"/>
      <c r="M53" s="72"/>
      <c r="N53" s="72"/>
      <c r="O53" s="72"/>
      <c r="P53" s="72"/>
      <c r="Q53" s="72"/>
      <c r="R53" s="72"/>
      <c r="S53" s="72"/>
      <c r="T53" s="72"/>
      <c r="U53" s="72"/>
      <c r="V53" s="72"/>
      <c r="W53" s="72"/>
      <c r="X53" s="72"/>
      <c r="Y53" s="72"/>
      <c r="Z53" s="72"/>
    </row>
    <row r="54" spans="1:26" ht="15.75" customHeight="1" x14ac:dyDescent="0.25">
      <c r="A54" s="72"/>
      <c r="B54" s="1085">
        <v>6</v>
      </c>
      <c r="C54" s="1088" t="s">
        <v>164</v>
      </c>
      <c r="D54" s="1089"/>
      <c r="E54" s="73"/>
      <c r="F54" s="72"/>
      <c r="G54" s="72"/>
      <c r="H54" s="72"/>
      <c r="I54" s="72"/>
      <c r="J54" s="72"/>
      <c r="K54" s="72"/>
      <c r="L54" s="72"/>
      <c r="M54" s="72"/>
      <c r="N54" s="72"/>
      <c r="O54" s="72"/>
      <c r="P54" s="72"/>
      <c r="Q54" s="72"/>
      <c r="R54" s="72"/>
      <c r="S54" s="72"/>
      <c r="T54" s="72"/>
      <c r="U54" s="72"/>
      <c r="V54" s="72"/>
      <c r="W54" s="72"/>
      <c r="X54" s="72"/>
      <c r="Y54" s="72"/>
      <c r="Z54" s="72"/>
    </row>
    <row r="55" spans="1:26" ht="15.75" customHeight="1" x14ac:dyDescent="0.25">
      <c r="A55" s="72"/>
      <c r="B55" s="1086"/>
      <c r="C55" s="74">
        <v>48</v>
      </c>
      <c r="D55" s="75" t="s">
        <v>165</v>
      </c>
      <c r="E55" s="73"/>
      <c r="F55" s="72"/>
      <c r="G55" s="72"/>
      <c r="H55" s="72"/>
      <c r="I55" s="72"/>
      <c r="J55" s="72"/>
      <c r="K55" s="72"/>
      <c r="L55" s="72"/>
      <c r="M55" s="72"/>
      <c r="N55" s="72"/>
      <c r="O55" s="72"/>
      <c r="P55" s="72"/>
      <c r="Q55" s="72"/>
      <c r="R55" s="72"/>
      <c r="S55" s="72"/>
      <c r="T55" s="72"/>
      <c r="U55" s="72"/>
      <c r="V55" s="72"/>
      <c r="W55" s="72"/>
      <c r="X55" s="72"/>
      <c r="Y55" s="72"/>
      <c r="Z55" s="72"/>
    </row>
    <row r="56" spans="1:26" ht="15.75" customHeight="1" x14ac:dyDescent="0.25">
      <c r="A56" s="72"/>
      <c r="B56" s="1086"/>
      <c r="C56" s="74">
        <v>49</v>
      </c>
      <c r="D56" s="75" t="s">
        <v>166</v>
      </c>
      <c r="E56" s="73"/>
      <c r="F56" s="72"/>
      <c r="G56" s="72"/>
      <c r="H56" s="72"/>
      <c r="I56" s="72"/>
      <c r="J56" s="72"/>
      <c r="K56" s="72"/>
      <c r="L56" s="72"/>
      <c r="M56" s="72"/>
      <c r="N56" s="72"/>
      <c r="O56" s="72"/>
      <c r="P56" s="72"/>
      <c r="Q56" s="72"/>
      <c r="R56" s="72"/>
      <c r="S56" s="72"/>
      <c r="T56" s="72"/>
      <c r="U56" s="72"/>
      <c r="V56" s="72"/>
      <c r="W56" s="72"/>
      <c r="X56" s="72"/>
      <c r="Y56" s="72"/>
      <c r="Z56" s="72"/>
    </row>
    <row r="57" spans="1:26" ht="15.75" customHeight="1" x14ac:dyDescent="0.25">
      <c r="A57" s="72"/>
      <c r="B57" s="1086"/>
      <c r="C57" s="74">
        <v>50</v>
      </c>
      <c r="D57" s="75" t="s">
        <v>167</v>
      </c>
      <c r="E57" s="73"/>
      <c r="F57" s="72"/>
      <c r="G57" s="72"/>
      <c r="H57" s="72"/>
      <c r="I57" s="72"/>
      <c r="J57" s="72"/>
      <c r="K57" s="72"/>
      <c r="L57" s="72"/>
      <c r="M57" s="72"/>
      <c r="N57" s="72"/>
      <c r="O57" s="72"/>
      <c r="P57" s="72"/>
      <c r="Q57" s="72"/>
      <c r="R57" s="72"/>
      <c r="S57" s="72"/>
      <c r="T57" s="72"/>
      <c r="U57" s="72"/>
      <c r="V57" s="72"/>
      <c r="W57" s="72"/>
      <c r="X57" s="72"/>
      <c r="Y57" s="72"/>
      <c r="Z57" s="72"/>
    </row>
    <row r="58" spans="1:26" ht="15.75" customHeight="1" x14ac:dyDescent="0.25">
      <c r="A58" s="72"/>
      <c r="B58" s="1086"/>
      <c r="C58" s="74">
        <v>51</v>
      </c>
      <c r="D58" s="75" t="s">
        <v>168</v>
      </c>
      <c r="E58" s="73"/>
      <c r="F58" s="72"/>
      <c r="G58" s="72"/>
      <c r="H58" s="72"/>
      <c r="I58" s="72"/>
      <c r="J58" s="72"/>
      <c r="K58" s="72"/>
      <c r="L58" s="72"/>
      <c r="M58" s="72"/>
      <c r="N58" s="72"/>
      <c r="O58" s="72"/>
      <c r="P58" s="72"/>
      <c r="Q58" s="72"/>
      <c r="R58" s="72"/>
      <c r="S58" s="72"/>
      <c r="T58" s="72"/>
      <c r="U58" s="72"/>
      <c r="V58" s="72"/>
      <c r="W58" s="72"/>
      <c r="X58" s="72"/>
      <c r="Y58" s="72"/>
      <c r="Z58" s="72"/>
    </row>
    <row r="59" spans="1:26" ht="15.75" customHeight="1" x14ac:dyDescent="0.25">
      <c r="A59" s="72"/>
      <c r="B59" s="1086"/>
      <c r="C59" s="74">
        <v>52</v>
      </c>
      <c r="D59" s="75" t="s">
        <v>169</v>
      </c>
      <c r="E59" s="73"/>
      <c r="F59" s="72"/>
      <c r="G59" s="72"/>
      <c r="H59" s="72"/>
      <c r="I59" s="72"/>
      <c r="J59" s="72"/>
      <c r="K59" s="72"/>
      <c r="L59" s="72"/>
      <c r="M59" s="72"/>
      <c r="N59" s="72"/>
      <c r="O59" s="72"/>
      <c r="P59" s="72"/>
      <c r="Q59" s="72"/>
      <c r="R59" s="72"/>
      <c r="S59" s="72"/>
      <c r="T59" s="72"/>
      <c r="U59" s="72"/>
      <c r="V59" s="72"/>
      <c r="W59" s="72"/>
      <c r="X59" s="72"/>
      <c r="Y59" s="72"/>
      <c r="Z59" s="72"/>
    </row>
    <row r="60" spans="1:26" ht="15.75" customHeight="1" x14ac:dyDescent="0.25">
      <c r="A60" s="72"/>
      <c r="B60" s="1086"/>
      <c r="C60" s="74">
        <v>53</v>
      </c>
      <c r="D60" s="75" t="s">
        <v>170</v>
      </c>
      <c r="E60" s="73"/>
      <c r="F60" s="72"/>
      <c r="G60" s="72"/>
      <c r="H60" s="72"/>
      <c r="I60" s="72"/>
      <c r="J60" s="72"/>
      <c r="K60" s="72"/>
      <c r="L60" s="72"/>
      <c r="M60" s="72"/>
      <c r="N60" s="72"/>
      <c r="O60" s="72"/>
      <c r="P60" s="72"/>
      <c r="Q60" s="72"/>
      <c r="R60" s="72"/>
      <c r="S60" s="72"/>
      <c r="T60" s="72"/>
      <c r="U60" s="72"/>
      <c r="V60" s="72"/>
      <c r="W60" s="72"/>
      <c r="X60" s="72"/>
      <c r="Y60" s="72"/>
      <c r="Z60" s="72"/>
    </row>
    <row r="61" spans="1:26" ht="15.75" customHeight="1" x14ac:dyDescent="0.25">
      <c r="A61" s="72"/>
      <c r="B61" s="1086"/>
      <c r="C61" s="74">
        <v>54</v>
      </c>
      <c r="D61" s="75" t="s">
        <v>171</v>
      </c>
      <c r="E61" s="73"/>
      <c r="F61" s="72"/>
      <c r="G61" s="72"/>
      <c r="H61" s="72"/>
      <c r="I61" s="72"/>
      <c r="J61" s="72"/>
      <c r="K61" s="72"/>
      <c r="L61" s="72"/>
      <c r="M61" s="72"/>
      <c r="N61" s="72"/>
      <c r="O61" s="72"/>
      <c r="P61" s="72"/>
      <c r="Q61" s="72"/>
      <c r="R61" s="72"/>
      <c r="S61" s="72"/>
      <c r="T61" s="72"/>
      <c r="U61" s="72"/>
      <c r="V61" s="72"/>
      <c r="W61" s="72"/>
      <c r="X61" s="72"/>
      <c r="Y61" s="72"/>
      <c r="Z61" s="72"/>
    </row>
    <row r="62" spans="1:26" ht="15.75" customHeight="1" x14ac:dyDescent="0.25">
      <c r="A62" s="72"/>
      <c r="B62" s="1087"/>
      <c r="C62" s="74">
        <v>55</v>
      </c>
      <c r="D62" s="75" t="s">
        <v>172</v>
      </c>
      <c r="E62" s="73"/>
      <c r="F62" s="72"/>
      <c r="G62" s="72"/>
      <c r="H62" s="72"/>
      <c r="I62" s="72"/>
      <c r="J62" s="72"/>
      <c r="K62" s="72"/>
      <c r="L62" s="72"/>
      <c r="M62" s="72"/>
      <c r="N62" s="72"/>
      <c r="O62" s="72"/>
      <c r="P62" s="72"/>
      <c r="Q62" s="72"/>
      <c r="R62" s="72"/>
      <c r="S62" s="72"/>
      <c r="T62" s="72"/>
      <c r="U62" s="72"/>
      <c r="V62" s="72"/>
      <c r="W62" s="72"/>
      <c r="X62" s="72"/>
      <c r="Y62" s="72"/>
      <c r="Z62" s="72"/>
    </row>
    <row r="63" spans="1:26" ht="15.75" customHeight="1" x14ac:dyDescent="0.25">
      <c r="A63" s="72"/>
      <c r="B63" s="1085">
        <v>7</v>
      </c>
      <c r="C63" s="1088" t="s">
        <v>173</v>
      </c>
      <c r="D63" s="1089"/>
      <c r="E63" s="73"/>
      <c r="F63" s="72"/>
      <c r="G63" s="72"/>
      <c r="H63" s="72"/>
      <c r="I63" s="72"/>
      <c r="J63" s="72"/>
      <c r="K63" s="72"/>
      <c r="L63" s="72"/>
      <c r="M63" s="72"/>
      <c r="N63" s="72"/>
      <c r="O63" s="72"/>
      <c r="P63" s="72"/>
      <c r="Q63" s="72"/>
      <c r="R63" s="72"/>
      <c r="S63" s="72"/>
      <c r="T63" s="72"/>
      <c r="U63" s="72"/>
      <c r="V63" s="72"/>
      <c r="W63" s="72"/>
      <c r="X63" s="72"/>
      <c r="Y63" s="72"/>
      <c r="Z63" s="72"/>
    </row>
    <row r="64" spans="1:26" ht="15.75" customHeight="1" x14ac:dyDescent="0.25">
      <c r="A64" s="72"/>
      <c r="B64" s="1086"/>
      <c r="C64" s="74">
        <v>56</v>
      </c>
      <c r="D64" s="75" t="s">
        <v>174</v>
      </c>
      <c r="E64" s="73"/>
      <c r="F64" s="72"/>
      <c r="G64" s="72"/>
      <c r="H64" s="72"/>
      <c r="I64" s="72"/>
      <c r="J64" s="72"/>
      <c r="K64" s="72"/>
      <c r="L64" s="72"/>
      <c r="M64" s="72"/>
      <c r="N64" s="72"/>
      <c r="O64" s="72"/>
      <c r="P64" s="72"/>
      <c r="Q64" s="72"/>
      <c r="R64" s="72"/>
      <c r="S64" s="72"/>
      <c r="T64" s="72"/>
      <c r="U64" s="72"/>
      <c r="V64" s="72"/>
      <c r="W64" s="72"/>
      <c r="X64" s="72"/>
      <c r="Y64" s="72"/>
      <c r="Z64" s="72"/>
    </row>
    <row r="65" spans="1:26" ht="15.75" customHeight="1" x14ac:dyDescent="0.25">
      <c r="A65" s="72"/>
      <c r="B65" s="1086"/>
      <c r="C65" s="74">
        <v>57</v>
      </c>
      <c r="D65" s="75" t="s">
        <v>175</v>
      </c>
      <c r="E65" s="73"/>
      <c r="F65" s="72"/>
      <c r="G65" s="72"/>
      <c r="H65" s="72"/>
      <c r="I65" s="72"/>
      <c r="J65" s="72"/>
      <c r="K65" s="72"/>
      <c r="L65" s="72"/>
      <c r="M65" s="72"/>
      <c r="N65" s="72"/>
      <c r="O65" s="72"/>
      <c r="P65" s="72"/>
      <c r="Q65" s="72"/>
      <c r="R65" s="72"/>
      <c r="S65" s="72"/>
      <c r="T65" s="72"/>
      <c r="U65" s="72"/>
      <c r="V65" s="72"/>
      <c r="W65" s="72"/>
      <c r="X65" s="72"/>
      <c r="Y65" s="72"/>
      <c r="Z65" s="72"/>
    </row>
    <row r="66" spans="1:26" ht="15.75" customHeight="1" x14ac:dyDescent="0.25">
      <c r="A66" s="72"/>
      <c r="B66" s="1086"/>
      <c r="C66" s="74">
        <v>58</v>
      </c>
      <c r="D66" s="75" t="s">
        <v>176</v>
      </c>
      <c r="E66" s="73"/>
      <c r="F66" s="72"/>
      <c r="G66" s="72"/>
      <c r="H66" s="72"/>
      <c r="I66" s="72"/>
      <c r="J66" s="72"/>
      <c r="K66" s="72"/>
      <c r="L66" s="72"/>
      <c r="M66" s="72"/>
      <c r="N66" s="72"/>
      <c r="O66" s="72"/>
      <c r="P66" s="72"/>
      <c r="Q66" s="72"/>
      <c r="R66" s="72"/>
      <c r="S66" s="72"/>
      <c r="T66" s="72"/>
      <c r="U66" s="72"/>
      <c r="V66" s="72"/>
      <c r="W66" s="72"/>
      <c r="X66" s="72"/>
      <c r="Y66" s="72"/>
      <c r="Z66" s="72"/>
    </row>
    <row r="67" spans="1:26" ht="15.75" customHeight="1" x14ac:dyDescent="0.25">
      <c r="A67" s="72"/>
      <c r="B67" s="1086"/>
      <c r="C67" s="74">
        <v>59</v>
      </c>
      <c r="D67" s="75" t="s">
        <v>177</v>
      </c>
      <c r="E67" s="73"/>
      <c r="F67" s="72"/>
      <c r="G67" s="72"/>
      <c r="H67" s="72"/>
      <c r="I67" s="72"/>
      <c r="J67" s="72"/>
      <c r="K67" s="72"/>
      <c r="L67" s="72"/>
      <c r="M67" s="72"/>
      <c r="N67" s="72"/>
      <c r="O67" s="72"/>
      <c r="P67" s="72"/>
      <c r="Q67" s="72"/>
      <c r="R67" s="72"/>
      <c r="S67" s="72"/>
      <c r="T67" s="72"/>
      <c r="U67" s="72"/>
      <c r="V67" s="72"/>
      <c r="W67" s="72"/>
      <c r="X67" s="72"/>
      <c r="Y67" s="72"/>
      <c r="Z67" s="72"/>
    </row>
    <row r="68" spans="1:26" ht="15.75" customHeight="1" x14ac:dyDescent="0.25">
      <c r="A68" s="72"/>
      <c r="B68" s="1087"/>
      <c r="C68" s="74">
        <v>60</v>
      </c>
      <c r="D68" s="75" t="s">
        <v>178</v>
      </c>
      <c r="E68" s="73"/>
      <c r="F68" s="72"/>
      <c r="G68" s="72"/>
      <c r="H68" s="72"/>
      <c r="I68" s="72"/>
      <c r="J68" s="72"/>
      <c r="K68" s="72"/>
      <c r="L68" s="72"/>
      <c r="M68" s="72"/>
      <c r="N68" s="72"/>
      <c r="O68" s="72"/>
      <c r="P68" s="72"/>
      <c r="Q68" s="72"/>
      <c r="R68" s="72"/>
      <c r="S68" s="72"/>
      <c r="T68" s="72"/>
      <c r="U68" s="72"/>
      <c r="V68" s="72"/>
      <c r="W68" s="72"/>
      <c r="X68" s="72"/>
      <c r="Y68" s="72"/>
      <c r="Z68" s="72"/>
    </row>
    <row r="69" spans="1:26" ht="15.75" customHeight="1" x14ac:dyDescent="0.25">
      <c r="A69" s="72"/>
      <c r="B69" s="1085">
        <v>8</v>
      </c>
      <c r="C69" s="1088" t="s">
        <v>179</v>
      </c>
      <c r="D69" s="1089"/>
      <c r="E69" s="73"/>
      <c r="F69" s="72"/>
      <c r="G69" s="72"/>
      <c r="H69" s="72"/>
      <c r="I69" s="72"/>
      <c r="J69" s="72"/>
      <c r="K69" s="72"/>
      <c r="L69" s="72"/>
      <c r="M69" s="72"/>
      <c r="N69" s="72"/>
      <c r="O69" s="72"/>
      <c r="P69" s="72"/>
      <c r="Q69" s="72"/>
      <c r="R69" s="72"/>
      <c r="S69" s="72"/>
      <c r="T69" s="72"/>
      <c r="U69" s="72"/>
      <c r="V69" s="72"/>
      <c r="W69" s="72"/>
      <c r="X69" s="72"/>
      <c r="Y69" s="72"/>
      <c r="Z69" s="72"/>
    </row>
    <row r="70" spans="1:26" ht="15.75" customHeight="1" x14ac:dyDescent="0.25">
      <c r="A70" s="72"/>
      <c r="B70" s="1086"/>
      <c r="C70" s="74">
        <v>61</v>
      </c>
      <c r="D70" s="75" t="s">
        <v>180</v>
      </c>
      <c r="E70" s="73"/>
      <c r="F70" s="72"/>
      <c r="G70" s="72"/>
      <c r="H70" s="72"/>
      <c r="I70" s="72"/>
      <c r="J70" s="72"/>
      <c r="K70" s="72"/>
      <c r="L70" s="72"/>
      <c r="M70" s="72"/>
      <c r="N70" s="72"/>
      <c r="O70" s="72"/>
      <c r="P70" s="72"/>
      <c r="Q70" s="72"/>
      <c r="R70" s="72"/>
      <c r="S70" s="72"/>
      <c r="T70" s="72"/>
      <c r="U70" s="72"/>
      <c r="V70" s="72"/>
      <c r="W70" s="72"/>
      <c r="X70" s="72"/>
      <c r="Y70" s="72"/>
      <c r="Z70" s="72"/>
    </row>
    <row r="71" spans="1:26" ht="15.75" customHeight="1" x14ac:dyDescent="0.25">
      <c r="A71" s="72"/>
      <c r="B71" s="1086"/>
      <c r="C71" s="74">
        <v>62</v>
      </c>
      <c r="D71" s="75" t="s">
        <v>181</v>
      </c>
      <c r="E71" s="73"/>
      <c r="F71" s="72"/>
      <c r="G71" s="72"/>
      <c r="H71" s="72"/>
      <c r="I71" s="72"/>
      <c r="J71" s="72"/>
      <c r="K71" s="72"/>
      <c r="L71" s="72"/>
      <c r="M71" s="72"/>
      <c r="N71" s="72"/>
      <c r="O71" s="72"/>
      <c r="P71" s="72"/>
      <c r="Q71" s="72"/>
      <c r="R71" s="72"/>
      <c r="S71" s="72"/>
      <c r="T71" s="72"/>
      <c r="U71" s="72"/>
      <c r="V71" s="72"/>
      <c r="W71" s="72"/>
      <c r="X71" s="72"/>
      <c r="Y71" s="72"/>
      <c r="Z71" s="72"/>
    </row>
    <row r="72" spans="1:26" ht="15.75" customHeight="1" x14ac:dyDescent="0.25">
      <c r="A72" s="72"/>
      <c r="B72" s="1086"/>
      <c r="C72" s="74">
        <v>63</v>
      </c>
      <c r="D72" s="75" t="s">
        <v>182</v>
      </c>
      <c r="E72" s="73"/>
      <c r="F72" s="72"/>
      <c r="G72" s="72"/>
      <c r="H72" s="72"/>
      <c r="I72" s="72"/>
      <c r="J72" s="72"/>
      <c r="K72" s="72"/>
      <c r="L72" s="72"/>
      <c r="M72" s="72"/>
      <c r="N72" s="72"/>
      <c r="O72" s="72"/>
      <c r="P72" s="72"/>
      <c r="Q72" s="72"/>
      <c r="R72" s="72"/>
      <c r="S72" s="72"/>
      <c r="T72" s="72"/>
      <c r="U72" s="72"/>
      <c r="V72" s="72"/>
      <c r="W72" s="72"/>
      <c r="X72" s="72"/>
      <c r="Y72" s="72"/>
      <c r="Z72" s="72"/>
    </row>
    <row r="73" spans="1:26" ht="15.75" customHeight="1" x14ac:dyDescent="0.25">
      <c r="A73" s="72"/>
      <c r="B73" s="1086"/>
      <c r="C73" s="74">
        <v>64</v>
      </c>
      <c r="D73" s="75" t="s">
        <v>183</v>
      </c>
      <c r="E73" s="73"/>
      <c r="F73" s="72"/>
      <c r="G73" s="72"/>
      <c r="H73" s="72"/>
      <c r="I73" s="72"/>
      <c r="J73" s="72"/>
      <c r="K73" s="72"/>
      <c r="L73" s="72"/>
      <c r="M73" s="72"/>
      <c r="N73" s="72"/>
      <c r="O73" s="72"/>
      <c r="P73" s="72"/>
      <c r="Q73" s="72"/>
      <c r="R73" s="72"/>
      <c r="S73" s="72"/>
      <c r="T73" s="72"/>
      <c r="U73" s="72"/>
      <c r="V73" s="72"/>
      <c r="W73" s="72"/>
      <c r="X73" s="72"/>
      <c r="Y73" s="72"/>
      <c r="Z73" s="72"/>
    </row>
    <row r="74" spans="1:26" ht="15.75" customHeight="1" x14ac:dyDescent="0.25">
      <c r="A74" s="72"/>
      <c r="B74" s="1086"/>
      <c r="C74" s="74">
        <v>65</v>
      </c>
      <c r="D74" s="75" t="s">
        <v>184</v>
      </c>
      <c r="E74" s="73"/>
      <c r="F74" s="72"/>
      <c r="G74" s="72"/>
      <c r="H74" s="72"/>
      <c r="I74" s="72"/>
      <c r="J74" s="72"/>
      <c r="K74" s="72"/>
      <c r="L74" s="72"/>
      <c r="M74" s="72"/>
      <c r="N74" s="72"/>
      <c r="O74" s="72"/>
      <c r="P74" s="72"/>
      <c r="Q74" s="72"/>
      <c r="R74" s="72"/>
      <c r="S74" s="72"/>
      <c r="T74" s="72"/>
      <c r="U74" s="72"/>
      <c r="V74" s="72"/>
      <c r="W74" s="72"/>
      <c r="X74" s="72"/>
      <c r="Y74" s="72"/>
      <c r="Z74" s="72"/>
    </row>
    <row r="75" spans="1:26" ht="15.75" customHeight="1" x14ac:dyDescent="0.25">
      <c r="A75" s="72"/>
      <c r="B75" s="1086"/>
      <c r="C75" s="74">
        <v>66</v>
      </c>
      <c r="D75" s="75" t="s">
        <v>185</v>
      </c>
      <c r="E75" s="73"/>
      <c r="F75" s="72"/>
      <c r="G75" s="72"/>
      <c r="H75" s="72"/>
      <c r="I75" s="72"/>
      <c r="J75" s="72"/>
      <c r="K75" s="72"/>
      <c r="L75" s="72"/>
      <c r="M75" s="72"/>
      <c r="N75" s="72"/>
      <c r="O75" s="72"/>
      <c r="P75" s="72"/>
      <c r="Q75" s="72"/>
      <c r="R75" s="72"/>
      <c r="S75" s="72"/>
      <c r="T75" s="72"/>
      <c r="U75" s="72"/>
      <c r="V75" s="72"/>
      <c r="W75" s="72"/>
      <c r="X75" s="72"/>
      <c r="Y75" s="72"/>
      <c r="Z75" s="72"/>
    </row>
    <row r="76" spans="1:26" ht="15.75" customHeight="1" x14ac:dyDescent="0.25">
      <c r="A76" s="72"/>
      <c r="B76" s="1086"/>
      <c r="C76" s="74">
        <v>67</v>
      </c>
      <c r="D76" s="75" t="s">
        <v>186</v>
      </c>
      <c r="E76" s="73"/>
      <c r="F76" s="72"/>
      <c r="G76" s="72"/>
      <c r="H76" s="72"/>
      <c r="I76" s="72"/>
      <c r="J76" s="72"/>
      <c r="K76" s="72"/>
      <c r="L76" s="72"/>
      <c r="M76" s="72"/>
      <c r="N76" s="72"/>
      <c r="O76" s="72"/>
      <c r="P76" s="72"/>
      <c r="Q76" s="72"/>
      <c r="R76" s="72"/>
      <c r="S76" s="72"/>
      <c r="T76" s="72"/>
      <c r="U76" s="72"/>
      <c r="V76" s="72"/>
      <c r="W76" s="72"/>
      <c r="X76" s="72"/>
      <c r="Y76" s="72"/>
      <c r="Z76" s="72"/>
    </row>
    <row r="77" spans="1:26" ht="15.75" customHeight="1" x14ac:dyDescent="0.25">
      <c r="A77" s="72"/>
      <c r="B77" s="1086"/>
      <c r="C77" s="74">
        <v>68</v>
      </c>
      <c r="D77" s="75" t="s">
        <v>187</v>
      </c>
      <c r="E77" s="73"/>
      <c r="F77" s="72"/>
      <c r="G77" s="72"/>
      <c r="H77" s="72"/>
      <c r="I77" s="72"/>
      <c r="J77" s="72"/>
      <c r="K77" s="72"/>
      <c r="L77" s="72"/>
      <c r="M77" s="72"/>
      <c r="N77" s="72"/>
      <c r="O77" s="72"/>
      <c r="P77" s="72"/>
      <c r="Q77" s="72"/>
      <c r="R77" s="72"/>
      <c r="S77" s="72"/>
      <c r="T77" s="72"/>
      <c r="U77" s="72"/>
      <c r="V77" s="72"/>
      <c r="W77" s="72"/>
      <c r="X77" s="72"/>
      <c r="Y77" s="72"/>
      <c r="Z77" s="72"/>
    </row>
    <row r="78" spans="1:26" ht="15.75" customHeight="1" x14ac:dyDescent="0.25">
      <c r="A78" s="72"/>
      <c r="B78" s="1086"/>
      <c r="C78" s="74">
        <v>69</v>
      </c>
      <c r="D78" s="75" t="s">
        <v>188</v>
      </c>
      <c r="E78" s="73"/>
      <c r="F78" s="72"/>
      <c r="G78" s="72"/>
      <c r="H78" s="72"/>
      <c r="I78" s="72"/>
      <c r="J78" s="72"/>
      <c r="K78" s="72"/>
      <c r="L78" s="72"/>
      <c r="M78" s="72"/>
      <c r="N78" s="72"/>
      <c r="O78" s="72"/>
      <c r="P78" s="72"/>
      <c r="Q78" s="72"/>
      <c r="R78" s="72"/>
      <c r="S78" s="72"/>
      <c r="T78" s="72"/>
      <c r="U78" s="72"/>
      <c r="V78" s="72"/>
      <c r="W78" s="72"/>
      <c r="X78" s="72"/>
      <c r="Y78" s="72"/>
      <c r="Z78" s="72"/>
    </row>
    <row r="79" spans="1:26" ht="15.75" customHeight="1" x14ac:dyDescent="0.25">
      <c r="A79" s="72"/>
      <c r="B79" s="1086"/>
      <c r="C79" s="74">
        <v>70</v>
      </c>
      <c r="D79" s="75" t="s">
        <v>189</v>
      </c>
      <c r="E79" s="73"/>
      <c r="F79" s="72"/>
      <c r="G79" s="72"/>
      <c r="H79" s="72"/>
      <c r="I79" s="72"/>
      <c r="J79" s="72"/>
      <c r="K79" s="72"/>
      <c r="L79" s="72"/>
      <c r="M79" s="72"/>
      <c r="N79" s="72"/>
      <c r="O79" s="72"/>
      <c r="P79" s="72"/>
      <c r="Q79" s="72"/>
      <c r="R79" s="72"/>
      <c r="S79" s="72"/>
      <c r="T79" s="72"/>
      <c r="U79" s="72"/>
      <c r="V79" s="72"/>
      <c r="W79" s="72"/>
      <c r="X79" s="72"/>
      <c r="Y79" s="72"/>
      <c r="Z79" s="72"/>
    </row>
    <row r="80" spans="1:26" ht="15.75" customHeight="1" x14ac:dyDescent="0.25">
      <c r="A80" s="72"/>
      <c r="B80" s="1086"/>
      <c r="C80" s="74">
        <v>71</v>
      </c>
      <c r="D80" s="75" t="s">
        <v>190</v>
      </c>
      <c r="E80" s="73"/>
      <c r="F80" s="72"/>
      <c r="G80" s="72"/>
      <c r="H80" s="72"/>
      <c r="I80" s="72"/>
      <c r="J80" s="72"/>
      <c r="K80" s="72"/>
      <c r="L80" s="72"/>
      <c r="M80" s="72"/>
      <c r="N80" s="72"/>
      <c r="O80" s="72"/>
      <c r="P80" s="72"/>
      <c r="Q80" s="72"/>
      <c r="R80" s="72"/>
      <c r="S80" s="72"/>
      <c r="T80" s="72"/>
      <c r="U80" s="72"/>
      <c r="V80" s="72"/>
      <c r="W80" s="72"/>
      <c r="X80" s="72"/>
      <c r="Y80" s="72"/>
      <c r="Z80" s="72"/>
    </row>
    <row r="81" spans="1:26" ht="15.75" customHeight="1" x14ac:dyDescent="0.25">
      <c r="A81" s="72"/>
      <c r="B81" s="1087"/>
      <c r="C81" s="74">
        <v>72</v>
      </c>
      <c r="D81" s="75" t="s">
        <v>191</v>
      </c>
      <c r="E81" s="73"/>
      <c r="F81" s="72"/>
      <c r="G81" s="72"/>
      <c r="H81" s="72"/>
      <c r="I81" s="72"/>
      <c r="J81" s="72"/>
      <c r="K81" s="72"/>
      <c r="L81" s="72"/>
      <c r="M81" s="72"/>
      <c r="N81" s="72"/>
      <c r="O81" s="72"/>
      <c r="P81" s="72"/>
      <c r="Q81" s="72"/>
      <c r="R81" s="72"/>
      <c r="S81" s="72"/>
      <c r="T81" s="72"/>
      <c r="U81" s="72"/>
      <c r="V81" s="72"/>
      <c r="W81" s="72"/>
      <c r="X81" s="72"/>
      <c r="Y81" s="72"/>
      <c r="Z81" s="72"/>
    </row>
    <row r="82" spans="1:26" ht="15.75" customHeight="1" x14ac:dyDescent="0.25">
      <c r="A82" s="72"/>
      <c r="B82" s="1085">
        <v>9</v>
      </c>
      <c r="C82" s="1088" t="s">
        <v>192</v>
      </c>
      <c r="D82" s="1089"/>
      <c r="E82" s="73"/>
      <c r="F82" s="72"/>
      <c r="G82" s="72"/>
      <c r="H82" s="72"/>
      <c r="I82" s="72"/>
      <c r="J82" s="72"/>
      <c r="K82" s="72"/>
      <c r="L82" s="72"/>
      <c r="M82" s="72"/>
      <c r="N82" s="72"/>
      <c r="O82" s="72"/>
      <c r="P82" s="72"/>
      <c r="Q82" s="72"/>
      <c r="R82" s="72"/>
      <c r="S82" s="72"/>
      <c r="T82" s="72"/>
      <c r="U82" s="72"/>
      <c r="V82" s="72"/>
      <c r="W82" s="72"/>
      <c r="X82" s="72"/>
      <c r="Y82" s="72"/>
      <c r="Z82" s="72"/>
    </row>
    <row r="83" spans="1:26" ht="15.75" customHeight="1" x14ac:dyDescent="0.25">
      <c r="A83" s="72"/>
      <c r="B83" s="1086"/>
      <c r="C83" s="74">
        <v>73</v>
      </c>
      <c r="D83" s="75" t="s">
        <v>193</v>
      </c>
      <c r="E83" s="73"/>
      <c r="F83" s="72"/>
      <c r="G83" s="72"/>
      <c r="H83" s="72"/>
      <c r="I83" s="72"/>
      <c r="J83" s="72"/>
      <c r="K83" s="72"/>
      <c r="L83" s="72"/>
      <c r="M83" s="72"/>
      <c r="N83" s="72"/>
      <c r="O83" s="72"/>
      <c r="P83" s="72"/>
      <c r="Q83" s="72"/>
      <c r="R83" s="72"/>
      <c r="S83" s="72"/>
      <c r="T83" s="72"/>
      <c r="U83" s="72"/>
      <c r="V83" s="72"/>
      <c r="W83" s="72"/>
      <c r="X83" s="72"/>
      <c r="Y83" s="72"/>
      <c r="Z83" s="72"/>
    </row>
    <row r="84" spans="1:26" ht="15.75" customHeight="1" x14ac:dyDescent="0.25">
      <c r="A84" s="72"/>
      <c r="B84" s="1086"/>
      <c r="C84" s="74">
        <v>74</v>
      </c>
      <c r="D84" s="75" t="s">
        <v>194</v>
      </c>
      <c r="E84" s="73"/>
      <c r="F84" s="72"/>
      <c r="G84" s="72"/>
      <c r="H84" s="72"/>
      <c r="I84" s="72"/>
      <c r="J84" s="72"/>
      <c r="K84" s="72"/>
      <c r="L84" s="72"/>
      <c r="M84" s="72"/>
      <c r="N84" s="72"/>
      <c r="O84" s="72"/>
      <c r="P84" s="72"/>
      <c r="Q84" s="72"/>
      <c r="R84" s="72"/>
      <c r="S84" s="72"/>
      <c r="T84" s="72"/>
      <c r="U84" s="72"/>
      <c r="V84" s="72"/>
      <c r="W84" s="72"/>
      <c r="X84" s="72"/>
      <c r="Y84" s="72"/>
      <c r="Z84" s="72"/>
    </row>
    <row r="85" spans="1:26" ht="15.75" customHeight="1" x14ac:dyDescent="0.25">
      <c r="A85" s="72"/>
      <c r="B85" s="1086"/>
      <c r="C85" s="74">
        <v>75</v>
      </c>
      <c r="D85" s="75" t="s">
        <v>195</v>
      </c>
      <c r="E85" s="73"/>
      <c r="F85" s="72"/>
      <c r="G85" s="72"/>
      <c r="H85" s="72"/>
      <c r="I85" s="72"/>
      <c r="J85" s="72"/>
      <c r="K85" s="72"/>
      <c r="L85" s="72"/>
      <c r="M85" s="72"/>
      <c r="N85" s="72"/>
      <c r="O85" s="72"/>
      <c r="P85" s="72"/>
      <c r="Q85" s="72"/>
      <c r="R85" s="72"/>
      <c r="S85" s="72"/>
      <c r="T85" s="72"/>
      <c r="U85" s="72"/>
      <c r="V85" s="72"/>
      <c r="W85" s="72"/>
      <c r="X85" s="72"/>
      <c r="Y85" s="72"/>
      <c r="Z85" s="72"/>
    </row>
    <row r="86" spans="1:26" ht="15.75" customHeight="1" x14ac:dyDescent="0.25">
      <c r="A86" s="72"/>
      <c r="B86" s="1086"/>
      <c r="C86" s="74">
        <v>76</v>
      </c>
      <c r="D86" s="75" t="s">
        <v>196</v>
      </c>
      <c r="E86" s="73"/>
      <c r="F86" s="72"/>
      <c r="G86" s="72"/>
      <c r="H86" s="72"/>
      <c r="I86" s="72"/>
      <c r="J86" s="72"/>
      <c r="K86" s="72"/>
      <c r="L86" s="72"/>
      <c r="M86" s="72"/>
      <c r="N86" s="72"/>
      <c r="O86" s="72"/>
      <c r="P86" s="72"/>
      <c r="Q86" s="72"/>
      <c r="R86" s="72"/>
      <c r="S86" s="72"/>
      <c r="T86" s="72"/>
      <c r="U86" s="72"/>
      <c r="V86" s="72"/>
      <c r="W86" s="72"/>
      <c r="X86" s="72"/>
      <c r="Y86" s="72"/>
      <c r="Z86" s="72"/>
    </row>
    <row r="87" spans="1:26" ht="15.75" customHeight="1" x14ac:dyDescent="0.25">
      <c r="A87" s="72"/>
      <c r="B87" s="1086"/>
      <c r="C87" s="74">
        <v>77</v>
      </c>
      <c r="D87" s="75" t="s">
        <v>197</v>
      </c>
      <c r="E87" s="73"/>
      <c r="F87" s="72"/>
      <c r="G87" s="72"/>
      <c r="H87" s="72"/>
      <c r="I87" s="72"/>
      <c r="J87" s="72"/>
      <c r="K87" s="72"/>
      <c r="L87" s="72"/>
      <c r="M87" s="72"/>
      <c r="N87" s="72"/>
      <c r="O87" s="72"/>
      <c r="P87" s="72"/>
      <c r="Q87" s="72"/>
      <c r="R87" s="72"/>
      <c r="S87" s="72"/>
      <c r="T87" s="72"/>
      <c r="U87" s="72"/>
      <c r="V87" s="72"/>
      <c r="W87" s="72"/>
      <c r="X87" s="72"/>
      <c r="Y87" s="72"/>
      <c r="Z87" s="72"/>
    </row>
    <row r="88" spans="1:26" ht="15.75" customHeight="1" x14ac:dyDescent="0.25">
      <c r="A88" s="72"/>
      <c r="B88" s="1086"/>
      <c r="C88" s="74">
        <v>78</v>
      </c>
      <c r="D88" s="75" t="s">
        <v>198</v>
      </c>
      <c r="E88" s="73"/>
      <c r="F88" s="72"/>
      <c r="G88" s="72"/>
      <c r="H88" s="72"/>
      <c r="I88" s="72"/>
      <c r="J88" s="72"/>
      <c r="K88" s="72"/>
      <c r="L88" s="72"/>
      <c r="M88" s="72"/>
      <c r="N88" s="72"/>
      <c r="O88" s="72"/>
      <c r="P88" s="72"/>
      <c r="Q88" s="72"/>
      <c r="R88" s="72"/>
      <c r="S88" s="72"/>
      <c r="T88" s="72"/>
      <c r="U88" s="72"/>
      <c r="V88" s="72"/>
      <c r="W88" s="72"/>
      <c r="X88" s="72"/>
      <c r="Y88" s="72"/>
      <c r="Z88" s="72"/>
    </row>
    <row r="89" spans="1:26" ht="15.75" customHeight="1" x14ac:dyDescent="0.25">
      <c r="A89" s="72"/>
      <c r="B89" s="1086"/>
      <c r="C89" s="74">
        <v>79</v>
      </c>
      <c r="D89" s="75" t="s">
        <v>199</v>
      </c>
      <c r="E89" s="73"/>
      <c r="F89" s="72"/>
      <c r="G89" s="72"/>
      <c r="H89" s="72"/>
      <c r="I89" s="72"/>
      <c r="J89" s="72"/>
      <c r="K89" s="72"/>
      <c r="L89" s="72"/>
      <c r="M89" s="72"/>
      <c r="N89" s="72"/>
      <c r="O89" s="72"/>
      <c r="P89" s="72"/>
      <c r="Q89" s="72"/>
      <c r="R89" s="72"/>
      <c r="S89" s="72"/>
      <c r="T89" s="72"/>
      <c r="U89" s="72"/>
      <c r="V89" s="72"/>
      <c r="W89" s="72"/>
      <c r="X89" s="72"/>
      <c r="Y89" s="72"/>
      <c r="Z89" s="72"/>
    </row>
    <row r="90" spans="1:26" ht="15.75" customHeight="1" x14ac:dyDescent="0.25">
      <c r="A90" s="72"/>
      <c r="B90" s="1087"/>
      <c r="C90" s="74">
        <v>80</v>
      </c>
      <c r="D90" s="75" t="s">
        <v>200</v>
      </c>
      <c r="E90" s="73"/>
      <c r="F90" s="72"/>
      <c r="G90" s="72"/>
      <c r="H90" s="72"/>
      <c r="I90" s="72"/>
      <c r="J90" s="72"/>
      <c r="K90" s="72"/>
      <c r="L90" s="72"/>
      <c r="M90" s="72"/>
      <c r="N90" s="72"/>
      <c r="O90" s="72"/>
      <c r="P90" s="72"/>
      <c r="Q90" s="72"/>
      <c r="R90" s="72"/>
      <c r="S90" s="72"/>
      <c r="T90" s="72"/>
      <c r="U90" s="72"/>
      <c r="V90" s="72"/>
      <c r="W90" s="72"/>
      <c r="X90" s="72"/>
      <c r="Y90" s="72"/>
      <c r="Z90" s="72"/>
    </row>
    <row r="91" spans="1:26" ht="15.75" customHeight="1" x14ac:dyDescent="0.25">
      <c r="A91" s="72"/>
      <c r="B91" s="1085">
        <v>10</v>
      </c>
      <c r="C91" s="1088" t="s">
        <v>201</v>
      </c>
      <c r="D91" s="1089"/>
      <c r="E91" s="73"/>
      <c r="F91" s="72"/>
      <c r="G91" s="72"/>
      <c r="H91" s="72"/>
      <c r="I91" s="72"/>
      <c r="J91" s="72"/>
      <c r="K91" s="72"/>
      <c r="L91" s="72"/>
      <c r="M91" s="72"/>
      <c r="N91" s="72"/>
      <c r="O91" s="72"/>
      <c r="P91" s="72"/>
      <c r="Q91" s="72"/>
      <c r="R91" s="72"/>
      <c r="S91" s="72"/>
      <c r="T91" s="72"/>
      <c r="U91" s="72"/>
      <c r="V91" s="72"/>
      <c r="W91" s="72"/>
      <c r="X91" s="72"/>
      <c r="Y91" s="72"/>
      <c r="Z91" s="72"/>
    </row>
    <row r="92" spans="1:26" ht="15.75" customHeight="1" x14ac:dyDescent="0.25">
      <c r="A92" s="72"/>
      <c r="B92" s="1086"/>
      <c r="C92" s="74">
        <v>81</v>
      </c>
      <c r="D92" s="75" t="s">
        <v>202</v>
      </c>
      <c r="E92" s="73"/>
      <c r="F92" s="72"/>
      <c r="G92" s="72"/>
      <c r="H92" s="72"/>
      <c r="I92" s="72"/>
      <c r="J92" s="72"/>
      <c r="K92" s="72"/>
      <c r="L92" s="72"/>
      <c r="M92" s="72"/>
      <c r="N92" s="72"/>
      <c r="O92" s="72"/>
      <c r="P92" s="72"/>
      <c r="Q92" s="72"/>
      <c r="R92" s="72"/>
      <c r="S92" s="72"/>
      <c r="T92" s="72"/>
      <c r="U92" s="72"/>
      <c r="V92" s="72"/>
      <c r="W92" s="72"/>
      <c r="X92" s="72"/>
      <c r="Y92" s="72"/>
      <c r="Z92" s="72"/>
    </row>
    <row r="93" spans="1:26" ht="15.75" customHeight="1" x14ac:dyDescent="0.25">
      <c r="A93" s="72"/>
      <c r="B93" s="1086"/>
      <c r="C93" s="74">
        <v>82</v>
      </c>
      <c r="D93" s="75" t="s">
        <v>203</v>
      </c>
      <c r="E93" s="73"/>
      <c r="F93" s="72"/>
      <c r="G93" s="72"/>
      <c r="H93" s="72"/>
      <c r="I93" s="72"/>
      <c r="J93" s="72"/>
      <c r="K93" s="72"/>
      <c r="L93" s="72"/>
      <c r="M93" s="72"/>
      <c r="N93" s="72"/>
      <c r="O93" s="72"/>
      <c r="P93" s="72"/>
      <c r="Q93" s="72"/>
      <c r="R93" s="72"/>
      <c r="S93" s="72"/>
      <c r="T93" s="72"/>
      <c r="U93" s="72"/>
      <c r="V93" s="72"/>
      <c r="W93" s="72"/>
      <c r="X93" s="72"/>
      <c r="Y93" s="72"/>
      <c r="Z93" s="72"/>
    </row>
    <row r="94" spans="1:26" ht="15.75" customHeight="1" x14ac:dyDescent="0.25">
      <c r="A94" s="72"/>
      <c r="B94" s="1086"/>
      <c r="C94" s="74">
        <v>83</v>
      </c>
      <c r="D94" s="75" t="s">
        <v>204</v>
      </c>
      <c r="E94" s="73"/>
      <c r="F94" s="72"/>
      <c r="G94" s="72"/>
      <c r="H94" s="72"/>
      <c r="I94" s="72"/>
      <c r="J94" s="72"/>
      <c r="K94" s="72"/>
      <c r="L94" s="72"/>
      <c r="M94" s="72"/>
      <c r="N94" s="72"/>
      <c r="O94" s="72"/>
      <c r="P94" s="72"/>
      <c r="Q94" s="72"/>
      <c r="R94" s="72"/>
      <c r="S94" s="72"/>
      <c r="T94" s="72"/>
      <c r="U94" s="72"/>
      <c r="V94" s="72"/>
      <c r="W94" s="72"/>
      <c r="X94" s="72"/>
      <c r="Y94" s="72"/>
      <c r="Z94" s="72"/>
    </row>
    <row r="95" spans="1:26" ht="15.75" customHeight="1" x14ac:dyDescent="0.25">
      <c r="A95" s="72"/>
      <c r="B95" s="1086"/>
      <c r="C95" s="74">
        <v>84</v>
      </c>
      <c r="D95" s="75" t="s">
        <v>205</v>
      </c>
      <c r="E95" s="73"/>
      <c r="F95" s="72"/>
      <c r="G95" s="72"/>
      <c r="H95" s="72"/>
      <c r="I95" s="72"/>
      <c r="J95" s="72"/>
      <c r="K95" s="72"/>
      <c r="L95" s="72"/>
      <c r="M95" s="72"/>
      <c r="N95" s="72"/>
      <c r="O95" s="72"/>
      <c r="P95" s="72"/>
      <c r="Q95" s="72"/>
      <c r="R95" s="72"/>
      <c r="S95" s="72"/>
      <c r="T95" s="72"/>
      <c r="U95" s="72"/>
      <c r="V95" s="72"/>
      <c r="W95" s="72"/>
      <c r="X95" s="72"/>
      <c r="Y95" s="72"/>
      <c r="Z95" s="72"/>
    </row>
    <row r="96" spans="1:26" ht="15.75" customHeight="1" x14ac:dyDescent="0.25">
      <c r="A96" s="72"/>
      <c r="B96" s="1086"/>
      <c r="C96" s="74">
        <v>85</v>
      </c>
      <c r="D96" s="75" t="s">
        <v>206</v>
      </c>
      <c r="E96" s="73"/>
      <c r="F96" s="72"/>
      <c r="G96" s="72"/>
      <c r="H96" s="72"/>
      <c r="I96" s="72"/>
      <c r="J96" s="72"/>
      <c r="K96" s="72"/>
      <c r="L96" s="72"/>
      <c r="M96" s="72"/>
      <c r="N96" s="72"/>
      <c r="O96" s="72"/>
      <c r="P96" s="72"/>
      <c r="Q96" s="72"/>
      <c r="R96" s="72"/>
      <c r="S96" s="72"/>
      <c r="T96" s="72"/>
      <c r="U96" s="72"/>
      <c r="V96" s="72"/>
      <c r="W96" s="72"/>
      <c r="X96" s="72"/>
      <c r="Y96" s="72"/>
      <c r="Z96" s="72"/>
    </row>
    <row r="97" spans="1:26" ht="15.75" customHeight="1" x14ac:dyDescent="0.25">
      <c r="A97" s="72"/>
      <c r="B97" s="1086"/>
      <c r="C97" s="74">
        <v>86</v>
      </c>
      <c r="D97" s="75" t="s">
        <v>207</v>
      </c>
      <c r="E97" s="73"/>
      <c r="F97" s="72"/>
      <c r="G97" s="72"/>
      <c r="H97" s="72"/>
      <c r="I97" s="72"/>
      <c r="J97" s="72"/>
      <c r="K97" s="72"/>
      <c r="L97" s="72"/>
      <c r="M97" s="72"/>
      <c r="N97" s="72"/>
      <c r="O97" s="72"/>
      <c r="P97" s="72"/>
      <c r="Q97" s="72"/>
      <c r="R97" s="72"/>
      <c r="S97" s="72"/>
      <c r="T97" s="72"/>
      <c r="U97" s="72"/>
      <c r="V97" s="72"/>
      <c r="W97" s="72"/>
      <c r="X97" s="72"/>
      <c r="Y97" s="72"/>
      <c r="Z97" s="72"/>
    </row>
    <row r="98" spans="1:26" ht="15.75" customHeight="1" x14ac:dyDescent="0.25">
      <c r="A98" s="72"/>
      <c r="B98" s="1086"/>
      <c r="C98" s="74">
        <v>87</v>
      </c>
      <c r="D98" s="75" t="s">
        <v>208</v>
      </c>
      <c r="E98" s="73"/>
      <c r="F98" s="72"/>
      <c r="G98" s="72"/>
      <c r="H98" s="72"/>
      <c r="I98" s="72"/>
      <c r="J98" s="72"/>
      <c r="K98" s="72"/>
      <c r="L98" s="72"/>
      <c r="M98" s="72"/>
      <c r="N98" s="72"/>
      <c r="O98" s="72"/>
      <c r="P98" s="72"/>
      <c r="Q98" s="72"/>
      <c r="R98" s="72"/>
      <c r="S98" s="72"/>
      <c r="T98" s="72"/>
      <c r="U98" s="72"/>
      <c r="V98" s="72"/>
      <c r="W98" s="72"/>
      <c r="X98" s="72"/>
      <c r="Y98" s="72"/>
      <c r="Z98" s="72"/>
    </row>
    <row r="99" spans="1:26" ht="15.75" customHeight="1" x14ac:dyDescent="0.25">
      <c r="A99" s="72"/>
      <c r="B99" s="1086"/>
      <c r="C99" s="74">
        <v>88</v>
      </c>
      <c r="D99" s="75" t="s">
        <v>209</v>
      </c>
      <c r="E99" s="73"/>
      <c r="F99" s="72"/>
      <c r="G99" s="72"/>
      <c r="H99" s="72"/>
      <c r="I99" s="72"/>
      <c r="J99" s="72"/>
      <c r="K99" s="72"/>
      <c r="L99" s="72"/>
      <c r="M99" s="72"/>
      <c r="N99" s="72"/>
      <c r="O99" s="72"/>
      <c r="P99" s="72"/>
      <c r="Q99" s="72"/>
      <c r="R99" s="72"/>
      <c r="S99" s="72"/>
      <c r="T99" s="72"/>
      <c r="U99" s="72"/>
      <c r="V99" s="72"/>
      <c r="W99" s="72"/>
      <c r="X99" s="72"/>
      <c r="Y99" s="72"/>
      <c r="Z99" s="72"/>
    </row>
    <row r="100" spans="1:26" ht="15.75" customHeight="1" x14ac:dyDescent="0.25">
      <c r="A100" s="72"/>
      <c r="B100" s="1086"/>
      <c r="C100" s="74">
        <v>89</v>
      </c>
      <c r="D100" s="75" t="s">
        <v>210</v>
      </c>
      <c r="E100" s="73"/>
      <c r="F100" s="72"/>
      <c r="G100" s="72"/>
      <c r="H100" s="72"/>
      <c r="I100" s="72"/>
      <c r="J100" s="72"/>
      <c r="K100" s="72"/>
      <c r="L100" s="72"/>
      <c r="M100" s="72"/>
      <c r="N100" s="72"/>
      <c r="O100" s="72"/>
      <c r="P100" s="72"/>
      <c r="Q100" s="72"/>
      <c r="R100" s="72"/>
      <c r="S100" s="72"/>
      <c r="T100" s="72"/>
      <c r="U100" s="72"/>
      <c r="V100" s="72"/>
      <c r="W100" s="72"/>
      <c r="X100" s="72"/>
      <c r="Y100" s="72"/>
      <c r="Z100" s="72"/>
    </row>
    <row r="101" spans="1:26" ht="15.75" customHeight="1" x14ac:dyDescent="0.25">
      <c r="A101" s="72"/>
      <c r="B101" s="1087"/>
      <c r="C101" s="74">
        <v>90</v>
      </c>
      <c r="D101" s="75" t="s">
        <v>211</v>
      </c>
      <c r="E101" s="73"/>
      <c r="F101" s="72"/>
      <c r="G101" s="72"/>
      <c r="H101" s="72"/>
      <c r="I101" s="72"/>
      <c r="J101" s="72"/>
      <c r="K101" s="72"/>
      <c r="L101" s="72"/>
      <c r="M101" s="72"/>
      <c r="N101" s="72"/>
      <c r="O101" s="72"/>
      <c r="P101" s="72"/>
      <c r="Q101" s="72"/>
      <c r="R101" s="72"/>
      <c r="S101" s="72"/>
      <c r="T101" s="72"/>
      <c r="U101" s="72"/>
      <c r="V101" s="72"/>
      <c r="W101" s="72"/>
      <c r="X101" s="72"/>
      <c r="Y101" s="72"/>
      <c r="Z101" s="72"/>
    </row>
    <row r="102" spans="1:26" ht="15.75" customHeight="1" x14ac:dyDescent="0.25">
      <c r="A102" s="72"/>
      <c r="B102" s="1085">
        <v>11</v>
      </c>
      <c r="C102" s="1088" t="s">
        <v>212</v>
      </c>
      <c r="D102" s="1089"/>
      <c r="E102" s="73"/>
      <c r="F102" s="72"/>
      <c r="G102" s="72"/>
      <c r="H102" s="72"/>
      <c r="I102" s="72"/>
      <c r="J102" s="72"/>
      <c r="K102" s="72"/>
      <c r="L102" s="72"/>
      <c r="M102" s="72"/>
      <c r="N102" s="72"/>
      <c r="O102" s="72"/>
      <c r="P102" s="72"/>
      <c r="Q102" s="72"/>
      <c r="R102" s="72"/>
      <c r="S102" s="72"/>
      <c r="T102" s="72"/>
      <c r="U102" s="72"/>
      <c r="V102" s="72"/>
      <c r="W102" s="72"/>
      <c r="X102" s="72"/>
      <c r="Y102" s="72"/>
      <c r="Z102" s="72"/>
    </row>
    <row r="103" spans="1:26" ht="15.75" customHeight="1" x14ac:dyDescent="0.25">
      <c r="A103" s="72"/>
      <c r="B103" s="1086"/>
      <c r="C103" s="76">
        <v>91</v>
      </c>
      <c r="D103" s="77" t="s">
        <v>213</v>
      </c>
      <c r="E103" s="73"/>
      <c r="F103" s="72"/>
      <c r="G103" s="72"/>
      <c r="H103" s="72"/>
      <c r="I103" s="72"/>
      <c r="J103" s="72"/>
      <c r="K103" s="72"/>
      <c r="L103" s="72"/>
      <c r="M103" s="72"/>
      <c r="N103" s="72"/>
      <c r="O103" s="72"/>
      <c r="P103" s="72"/>
      <c r="Q103" s="72"/>
      <c r="R103" s="72"/>
      <c r="S103" s="72"/>
      <c r="T103" s="72"/>
      <c r="U103" s="72"/>
      <c r="V103" s="72"/>
      <c r="W103" s="72"/>
      <c r="X103" s="72"/>
      <c r="Y103" s="72"/>
      <c r="Z103" s="72"/>
    </row>
    <row r="104" spans="1:26" ht="15.75" customHeight="1" x14ac:dyDescent="0.25">
      <c r="A104" s="72"/>
      <c r="B104" s="1086"/>
      <c r="C104" s="76">
        <v>92</v>
      </c>
      <c r="D104" s="77" t="s">
        <v>214</v>
      </c>
      <c r="E104" s="73"/>
      <c r="F104" s="72"/>
      <c r="G104" s="72"/>
      <c r="H104" s="72"/>
      <c r="I104" s="72"/>
      <c r="J104" s="72"/>
      <c r="K104" s="72"/>
      <c r="L104" s="72"/>
      <c r="M104" s="72"/>
      <c r="N104" s="72"/>
      <c r="O104" s="72"/>
      <c r="P104" s="72"/>
      <c r="Q104" s="72"/>
      <c r="R104" s="72"/>
      <c r="S104" s="72"/>
      <c r="T104" s="72"/>
      <c r="U104" s="72"/>
      <c r="V104" s="72"/>
      <c r="W104" s="72"/>
      <c r="X104" s="72"/>
      <c r="Y104" s="72"/>
      <c r="Z104" s="72"/>
    </row>
    <row r="105" spans="1:26" ht="15.75" customHeight="1" x14ac:dyDescent="0.25">
      <c r="A105" s="72"/>
      <c r="B105" s="1086"/>
      <c r="C105" s="74">
        <v>93</v>
      </c>
      <c r="D105" s="75" t="s">
        <v>215</v>
      </c>
      <c r="E105" s="73"/>
      <c r="F105" s="72"/>
      <c r="G105" s="72"/>
      <c r="H105" s="72"/>
      <c r="I105" s="72"/>
      <c r="J105" s="72"/>
      <c r="K105" s="72"/>
      <c r="L105" s="72"/>
      <c r="M105" s="72"/>
      <c r="N105" s="72"/>
      <c r="O105" s="72"/>
      <c r="P105" s="72"/>
      <c r="Q105" s="72"/>
      <c r="R105" s="72"/>
      <c r="S105" s="72"/>
      <c r="T105" s="72"/>
      <c r="U105" s="72"/>
      <c r="V105" s="72"/>
      <c r="W105" s="72"/>
      <c r="X105" s="72"/>
      <c r="Y105" s="72"/>
      <c r="Z105" s="72"/>
    </row>
    <row r="106" spans="1:26" ht="15.75" customHeight="1" x14ac:dyDescent="0.25">
      <c r="A106" s="72"/>
      <c r="B106" s="1086"/>
      <c r="C106" s="74">
        <v>94</v>
      </c>
      <c r="D106" s="75" t="s">
        <v>216</v>
      </c>
      <c r="E106" s="73"/>
      <c r="F106" s="72"/>
      <c r="G106" s="72"/>
      <c r="H106" s="72"/>
      <c r="I106" s="72"/>
      <c r="J106" s="72"/>
      <c r="K106" s="72"/>
      <c r="L106" s="72"/>
      <c r="M106" s="72"/>
      <c r="N106" s="72"/>
      <c r="O106" s="72"/>
      <c r="P106" s="72"/>
      <c r="Q106" s="72"/>
      <c r="R106" s="72"/>
      <c r="S106" s="72"/>
      <c r="T106" s="72"/>
      <c r="U106" s="72"/>
      <c r="V106" s="72"/>
      <c r="W106" s="72"/>
      <c r="X106" s="72"/>
      <c r="Y106" s="72"/>
      <c r="Z106" s="72"/>
    </row>
    <row r="107" spans="1:26" ht="15.75" customHeight="1" x14ac:dyDescent="0.25">
      <c r="A107" s="72"/>
      <c r="B107" s="1086"/>
      <c r="C107" s="74">
        <v>95</v>
      </c>
      <c r="D107" s="75" t="s">
        <v>217</v>
      </c>
      <c r="E107" s="73"/>
      <c r="F107" s="72"/>
      <c r="G107" s="72"/>
      <c r="H107" s="72"/>
      <c r="I107" s="72"/>
      <c r="J107" s="72"/>
      <c r="K107" s="72"/>
      <c r="L107" s="72"/>
      <c r="M107" s="72"/>
      <c r="N107" s="72"/>
      <c r="O107" s="72"/>
      <c r="P107" s="72"/>
      <c r="Q107" s="72"/>
      <c r="R107" s="72"/>
      <c r="S107" s="72"/>
      <c r="T107" s="72"/>
      <c r="U107" s="72"/>
      <c r="V107" s="72"/>
      <c r="W107" s="72"/>
      <c r="X107" s="72"/>
      <c r="Y107" s="72"/>
      <c r="Z107" s="72"/>
    </row>
    <row r="108" spans="1:26" ht="15.75" customHeight="1" x14ac:dyDescent="0.25">
      <c r="A108" s="72"/>
      <c r="B108" s="1086"/>
      <c r="C108" s="74">
        <v>96</v>
      </c>
      <c r="D108" s="75" t="s">
        <v>218</v>
      </c>
      <c r="E108" s="73"/>
      <c r="F108" s="72"/>
      <c r="G108" s="72"/>
      <c r="H108" s="72"/>
      <c r="I108" s="72"/>
      <c r="J108" s="72"/>
      <c r="K108" s="72"/>
      <c r="L108" s="72"/>
      <c r="M108" s="72"/>
      <c r="N108" s="72"/>
      <c r="O108" s="72"/>
      <c r="P108" s="72"/>
      <c r="Q108" s="72"/>
      <c r="R108" s="72"/>
      <c r="S108" s="72"/>
      <c r="T108" s="72"/>
      <c r="U108" s="72"/>
      <c r="V108" s="72"/>
      <c r="W108" s="72"/>
      <c r="X108" s="72"/>
      <c r="Y108" s="72"/>
      <c r="Z108" s="72"/>
    </row>
    <row r="109" spans="1:26" ht="15.75" customHeight="1" x14ac:dyDescent="0.25">
      <c r="A109" s="72"/>
      <c r="B109" s="1086"/>
      <c r="C109" s="74">
        <v>97</v>
      </c>
      <c r="D109" s="75" t="s">
        <v>219</v>
      </c>
      <c r="E109" s="73"/>
      <c r="F109" s="72"/>
      <c r="G109" s="72"/>
      <c r="H109" s="72"/>
      <c r="I109" s="72"/>
      <c r="J109" s="72"/>
      <c r="K109" s="72"/>
      <c r="L109" s="72"/>
      <c r="M109" s="72"/>
      <c r="N109" s="72"/>
      <c r="O109" s="72"/>
      <c r="P109" s="72"/>
      <c r="Q109" s="72"/>
      <c r="R109" s="72"/>
      <c r="S109" s="72"/>
      <c r="T109" s="72"/>
      <c r="U109" s="72"/>
      <c r="V109" s="72"/>
      <c r="W109" s="72"/>
      <c r="X109" s="72"/>
      <c r="Y109" s="72"/>
      <c r="Z109" s="72"/>
    </row>
    <row r="110" spans="1:26" ht="15.75" customHeight="1" x14ac:dyDescent="0.25">
      <c r="A110" s="72"/>
      <c r="B110" s="1086"/>
      <c r="C110" s="74">
        <v>98</v>
      </c>
      <c r="D110" s="75" t="s">
        <v>220</v>
      </c>
      <c r="E110" s="73"/>
      <c r="F110" s="72"/>
      <c r="G110" s="72"/>
      <c r="H110" s="72"/>
      <c r="I110" s="72"/>
      <c r="J110" s="72"/>
      <c r="K110" s="72"/>
      <c r="L110" s="72"/>
      <c r="M110" s="72"/>
      <c r="N110" s="72"/>
      <c r="O110" s="72"/>
      <c r="P110" s="72"/>
      <c r="Q110" s="72"/>
      <c r="R110" s="72"/>
      <c r="S110" s="72"/>
      <c r="T110" s="72"/>
      <c r="U110" s="72"/>
      <c r="V110" s="72"/>
      <c r="W110" s="72"/>
      <c r="X110" s="72"/>
      <c r="Y110" s="72"/>
      <c r="Z110" s="72"/>
    </row>
    <row r="111" spans="1:26" ht="15.75" customHeight="1" x14ac:dyDescent="0.25">
      <c r="A111" s="72"/>
      <c r="B111" s="1086"/>
      <c r="C111" s="74">
        <v>99</v>
      </c>
      <c r="D111" s="75" t="s">
        <v>221</v>
      </c>
      <c r="E111" s="73"/>
      <c r="F111" s="72"/>
      <c r="G111" s="72"/>
      <c r="H111" s="72"/>
      <c r="I111" s="72"/>
      <c r="J111" s="72"/>
      <c r="K111" s="72"/>
      <c r="L111" s="72"/>
      <c r="M111" s="72"/>
      <c r="N111" s="72"/>
      <c r="O111" s="72"/>
      <c r="P111" s="72"/>
      <c r="Q111" s="72"/>
      <c r="R111" s="72"/>
      <c r="S111" s="72"/>
      <c r="T111" s="72"/>
      <c r="U111" s="72"/>
      <c r="V111" s="72"/>
      <c r="W111" s="72"/>
      <c r="X111" s="72"/>
      <c r="Y111" s="72"/>
      <c r="Z111" s="72"/>
    </row>
    <row r="112" spans="1:26" ht="15.75" customHeight="1" x14ac:dyDescent="0.25">
      <c r="A112" s="72"/>
      <c r="B112" s="1087"/>
      <c r="C112" s="74">
        <v>100</v>
      </c>
      <c r="D112" s="75" t="s">
        <v>222</v>
      </c>
      <c r="E112" s="73"/>
      <c r="F112" s="72"/>
      <c r="G112" s="72"/>
      <c r="H112" s="72"/>
      <c r="I112" s="72"/>
      <c r="J112" s="72"/>
      <c r="K112" s="72"/>
      <c r="L112" s="72"/>
      <c r="M112" s="72"/>
      <c r="N112" s="72"/>
      <c r="O112" s="72"/>
      <c r="P112" s="72"/>
      <c r="Q112" s="72"/>
      <c r="R112" s="72"/>
      <c r="S112" s="72"/>
      <c r="T112" s="72"/>
      <c r="U112" s="72"/>
      <c r="V112" s="72"/>
      <c r="W112" s="72"/>
      <c r="X112" s="72"/>
      <c r="Y112" s="72"/>
      <c r="Z112" s="72"/>
    </row>
    <row r="113" spans="1:26" ht="15.75" customHeight="1" x14ac:dyDescent="0.25">
      <c r="A113" s="72"/>
      <c r="B113" s="1085">
        <v>12</v>
      </c>
      <c r="C113" s="1088" t="s">
        <v>223</v>
      </c>
      <c r="D113" s="1089"/>
      <c r="E113" s="73"/>
      <c r="F113" s="72"/>
      <c r="G113" s="72"/>
      <c r="H113" s="72"/>
      <c r="I113" s="72"/>
      <c r="J113" s="72"/>
      <c r="K113" s="72"/>
      <c r="L113" s="72"/>
      <c r="M113" s="72"/>
      <c r="N113" s="72"/>
      <c r="O113" s="72"/>
      <c r="P113" s="72"/>
      <c r="Q113" s="72"/>
      <c r="R113" s="72"/>
      <c r="S113" s="72"/>
      <c r="T113" s="72"/>
      <c r="U113" s="72"/>
      <c r="V113" s="72"/>
      <c r="W113" s="72"/>
      <c r="X113" s="72"/>
      <c r="Y113" s="72"/>
      <c r="Z113" s="72"/>
    </row>
    <row r="114" spans="1:26" ht="15.75" customHeight="1" x14ac:dyDescent="0.25">
      <c r="A114" s="72"/>
      <c r="B114" s="1086"/>
      <c r="C114" s="74">
        <v>101</v>
      </c>
      <c r="D114" s="75" t="s">
        <v>224</v>
      </c>
      <c r="E114" s="73"/>
      <c r="F114" s="72"/>
      <c r="G114" s="72"/>
      <c r="H114" s="72"/>
      <c r="I114" s="72"/>
      <c r="J114" s="72"/>
      <c r="K114" s="72"/>
      <c r="L114" s="72"/>
      <c r="M114" s="72"/>
      <c r="N114" s="72"/>
      <c r="O114" s="72"/>
      <c r="P114" s="72"/>
      <c r="Q114" s="72"/>
      <c r="R114" s="72"/>
      <c r="S114" s="72"/>
      <c r="T114" s="72"/>
      <c r="U114" s="72"/>
      <c r="V114" s="72"/>
      <c r="W114" s="72"/>
      <c r="X114" s="72"/>
      <c r="Y114" s="72"/>
      <c r="Z114" s="72"/>
    </row>
    <row r="115" spans="1:26" ht="15.75" customHeight="1" x14ac:dyDescent="0.25">
      <c r="A115" s="72"/>
      <c r="B115" s="1086"/>
      <c r="C115" s="74">
        <v>102</v>
      </c>
      <c r="D115" s="75" t="s">
        <v>225</v>
      </c>
      <c r="E115" s="73"/>
      <c r="F115" s="72"/>
      <c r="G115" s="72"/>
      <c r="H115" s="72"/>
      <c r="I115" s="72"/>
      <c r="J115" s="72"/>
      <c r="K115" s="72"/>
      <c r="L115" s="72"/>
      <c r="M115" s="72"/>
      <c r="N115" s="72"/>
      <c r="O115" s="72"/>
      <c r="P115" s="72"/>
      <c r="Q115" s="72"/>
      <c r="R115" s="72"/>
      <c r="S115" s="72"/>
      <c r="T115" s="72"/>
      <c r="U115" s="72"/>
      <c r="V115" s="72"/>
      <c r="W115" s="72"/>
      <c r="X115" s="72"/>
      <c r="Y115" s="72"/>
      <c r="Z115" s="72"/>
    </row>
    <row r="116" spans="1:26" ht="15.75" customHeight="1" x14ac:dyDescent="0.25">
      <c r="A116" s="72"/>
      <c r="B116" s="1086"/>
      <c r="C116" s="74">
        <v>103</v>
      </c>
      <c r="D116" s="75" t="s">
        <v>226</v>
      </c>
      <c r="E116" s="73"/>
      <c r="F116" s="72"/>
      <c r="G116" s="72"/>
      <c r="H116" s="72"/>
      <c r="I116" s="72"/>
      <c r="J116" s="72"/>
      <c r="K116" s="72"/>
      <c r="L116" s="72"/>
      <c r="M116" s="72"/>
      <c r="N116" s="72"/>
      <c r="O116" s="72"/>
      <c r="P116" s="72"/>
      <c r="Q116" s="72"/>
      <c r="R116" s="72"/>
      <c r="S116" s="72"/>
      <c r="T116" s="72"/>
      <c r="U116" s="72"/>
      <c r="V116" s="72"/>
      <c r="W116" s="72"/>
      <c r="X116" s="72"/>
      <c r="Y116" s="72"/>
      <c r="Z116" s="72"/>
    </row>
    <row r="117" spans="1:26" ht="15.75" customHeight="1" x14ac:dyDescent="0.25">
      <c r="A117" s="72"/>
      <c r="B117" s="1086"/>
      <c r="C117" s="74">
        <v>104</v>
      </c>
      <c r="D117" s="75" t="s">
        <v>227</v>
      </c>
      <c r="E117" s="73"/>
      <c r="F117" s="72"/>
      <c r="G117" s="72"/>
      <c r="H117" s="72"/>
      <c r="I117" s="72"/>
      <c r="J117" s="72"/>
      <c r="K117" s="72"/>
      <c r="L117" s="72"/>
      <c r="M117" s="72"/>
      <c r="N117" s="72"/>
      <c r="O117" s="72"/>
      <c r="P117" s="72"/>
      <c r="Q117" s="72"/>
      <c r="R117" s="72"/>
      <c r="S117" s="72"/>
      <c r="T117" s="72"/>
      <c r="U117" s="72"/>
      <c r="V117" s="72"/>
      <c r="W117" s="72"/>
      <c r="X117" s="72"/>
      <c r="Y117" s="72"/>
      <c r="Z117" s="72"/>
    </row>
    <row r="118" spans="1:26" ht="15.75" customHeight="1" x14ac:dyDescent="0.25">
      <c r="A118" s="72"/>
      <c r="B118" s="1086"/>
      <c r="C118" s="74">
        <v>105</v>
      </c>
      <c r="D118" s="75" t="s">
        <v>228</v>
      </c>
      <c r="E118" s="73"/>
      <c r="F118" s="72"/>
      <c r="G118" s="72"/>
      <c r="H118" s="72"/>
      <c r="I118" s="72"/>
      <c r="J118" s="72"/>
      <c r="K118" s="72"/>
      <c r="L118" s="72"/>
      <c r="M118" s="72"/>
      <c r="N118" s="72"/>
      <c r="O118" s="72"/>
      <c r="P118" s="72"/>
      <c r="Q118" s="72"/>
      <c r="R118" s="72"/>
      <c r="S118" s="72"/>
      <c r="T118" s="72"/>
      <c r="U118" s="72"/>
      <c r="V118" s="72"/>
      <c r="W118" s="72"/>
      <c r="X118" s="72"/>
      <c r="Y118" s="72"/>
      <c r="Z118" s="72"/>
    </row>
    <row r="119" spans="1:26" ht="15.75" customHeight="1" x14ac:dyDescent="0.25">
      <c r="A119" s="72"/>
      <c r="B119" s="1086"/>
      <c r="C119" s="74">
        <v>106</v>
      </c>
      <c r="D119" s="75" t="s">
        <v>229</v>
      </c>
      <c r="E119" s="73"/>
      <c r="F119" s="72"/>
      <c r="G119" s="72"/>
      <c r="H119" s="72"/>
      <c r="I119" s="72"/>
      <c r="J119" s="72"/>
      <c r="K119" s="72"/>
      <c r="L119" s="72"/>
      <c r="M119" s="72"/>
      <c r="N119" s="72"/>
      <c r="O119" s="72"/>
      <c r="P119" s="72"/>
      <c r="Q119" s="72"/>
      <c r="R119" s="72"/>
      <c r="S119" s="72"/>
      <c r="T119" s="72"/>
      <c r="U119" s="72"/>
      <c r="V119" s="72"/>
      <c r="W119" s="72"/>
      <c r="X119" s="72"/>
      <c r="Y119" s="72"/>
      <c r="Z119" s="72"/>
    </row>
    <row r="120" spans="1:26" ht="15.75" customHeight="1" x14ac:dyDescent="0.25">
      <c r="A120" s="72"/>
      <c r="B120" s="1086"/>
      <c r="C120" s="74">
        <v>107</v>
      </c>
      <c r="D120" s="75" t="s">
        <v>230</v>
      </c>
      <c r="E120" s="73"/>
      <c r="F120" s="72"/>
      <c r="G120" s="72"/>
      <c r="H120" s="72"/>
      <c r="I120" s="72"/>
      <c r="J120" s="72"/>
      <c r="K120" s="72"/>
      <c r="L120" s="72"/>
      <c r="M120" s="72"/>
      <c r="N120" s="72"/>
      <c r="O120" s="72"/>
      <c r="P120" s="72"/>
      <c r="Q120" s="72"/>
      <c r="R120" s="72"/>
      <c r="S120" s="72"/>
      <c r="T120" s="72"/>
      <c r="U120" s="72"/>
      <c r="V120" s="72"/>
      <c r="W120" s="72"/>
      <c r="X120" s="72"/>
      <c r="Y120" s="72"/>
      <c r="Z120" s="72"/>
    </row>
    <row r="121" spans="1:26" ht="15.75" customHeight="1" x14ac:dyDescent="0.25">
      <c r="A121" s="72"/>
      <c r="B121" s="1086"/>
      <c r="C121" s="74">
        <v>108</v>
      </c>
      <c r="D121" s="75" t="s">
        <v>231</v>
      </c>
      <c r="E121" s="73"/>
      <c r="F121" s="72"/>
      <c r="G121" s="72"/>
      <c r="H121" s="72"/>
      <c r="I121" s="72"/>
      <c r="J121" s="72"/>
      <c r="K121" s="72"/>
      <c r="L121" s="72"/>
      <c r="M121" s="72"/>
      <c r="N121" s="72"/>
      <c r="O121" s="72"/>
      <c r="P121" s="72"/>
      <c r="Q121" s="72"/>
      <c r="R121" s="72"/>
      <c r="S121" s="72"/>
      <c r="T121" s="72"/>
      <c r="U121" s="72"/>
      <c r="V121" s="72"/>
      <c r="W121" s="72"/>
      <c r="X121" s="72"/>
      <c r="Y121" s="72"/>
      <c r="Z121" s="72"/>
    </row>
    <row r="122" spans="1:26" ht="15.75" customHeight="1" x14ac:dyDescent="0.25">
      <c r="A122" s="72"/>
      <c r="B122" s="1086"/>
      <c r="C122" s="74">
        <v>109</v>
      </c>
      <c r="D122" s="75" t="s">
        <v>232</v>
      </c>
      <c r="E122" s="73"/>
      <c r="F122" s="72"/>
      <c r="G122" s="72"/>
      <c r="H122" s="72"/>
      <c r="I122" s="72"/>
      <c r="J122" s="72"/>
      <c r="K122" s="72"/>
      <c r="L122" s="72"/>
      <c r="M122" s="72"/>
      <c r="N122" s="72"/>
      <c r="O122" s="72"/>
      <c r="P122" s="72"/>
      <c r="Q122" s="72"/>
      <c r="R122" s="72"/>
      <c r="S122" s="72"/>
      <c r="T122" s="72"/>
      <c r="U122" s="72"/>
      <c r="V122" s="72"/>
      <c r="W122" s="72"/>
      <c r="X122" s="72"/>
      <c r="Y122" s="72"/>
      <c r="Z122" s="72"/>
    </row>
    <row r="123" spans="1:26" ht="15.75" customHeight="1" x14ac:dyDescent="0.25">
      <c r="A123" s="72"/>
      <c r="B123" s="1086"/>
      <c r="C123" s="74">
        <v>110</v>
      </c>
      <c r="D123" s="75" t="s">
        <v>233</v>
      </c>
      <c r="E123" s="73"/>
      <c r="F123" s="72"/>
      <c r="G123" s="72"/>
      <c r="H123" s="72"/>
      <c r="I123" s="72"/>
      <c r="J123" s="72"/>
      <c r="K123" s="72"/>
      <c r="L123" s="72"/>
      <c r="M123" s="72"/>
      <c r="N123" s="72"/>
      <c r="O123" s="72"/>
      <c r="P123" s="72"/>
      <c r="Q123" s="72"/>
      <c r="R123" s="72"/>
      <c r="S123" s="72"/>
      <c r="T123" s="72"/>
      <c r="U123" s="72"/>
      <c r="V123" s="72"/>
      <c r="W123" s="72"/>
      <c r="X123" s="72"/>
      <c r="Y123" s="72"/>
      <c r="Z123" s="72"/>
    </row>
    <row r="124" spans="1:26" ht="15.75" customHeight="1" x14ac:dyDescent="0.25">
      <c r="A124" s="72"/>
      <c r="B124" s="1087"/>
      <c r="C124" s="74">
        <v>111</v>
      </c>
      <c r="D124" s="75" t="s">
        <v>234</v>
      </c>
      <c r="E124" s="73"/>
      <c r="F124" s="72"/>
      <c r="G124" s="72"/>
      <c r="H124" s="72"/>
      <c r="I124" s="72"/>
      <c r="J124" s="72"/>
      <c r="K124" s="72"/>
      <c r="L124" s="72"/>
      <c r="M124" s="72"/>
      <c r="N124" s="72"/>
      <c r="O124" s="72"/>
      <c r="P124" s="72"/>
      <c r="Q124" s="72"/>
      <c r="R124" s="72"/>
      <c r="S124" s="72"/>
      <c r="T124" s="72"/>
      <c r="U124" s="72"/>
      <c r="V124" s="72"/>
      <c r="W124" s="72"/>
      <c r="X124" s="72"/>
      <c r="Y124" s="72"/>
      <c r="Z124" s="72"/>
    </row>
    <row r="125" spans="1:26" ht="15.75" customHeight="1" x14ac:dyDescent="0.25">
      <c r="A125" s="72"/>
      <c r="B125" s="1085">
        <v>13</v>
      </c>
      <c r="C125" s="1088" t="s">
        <v>235</v>
      </c>
      <c r="D125" s="1089"/>
      <c r="E125" s="73"/>
      <c r="F125" s="72"/>
      <c r="G125" s="72"/>
      <c r="H125" s="72"/>
      <c r="I125" s="72"/>
      <c r="J125" s="72"/>
      <c r="K125" s="72"/>
      <c r="L125" s="72"/>
      <c r="M125" s="72"/>
      <c r="N125" s="72"/>
      <c r="O125" s="72"/>
      <c r="P125" s="72"/>
      <c r="Q125" s="72"/>
      <c r="R125" s="72"/>
      <c r="S125" s="72"/>
      <c r="T125" s="72"/>
      <c r="U125" s="72"/>
      <c r="V125" s="72"/>
      <c r="W125" s="72"/>
      <c r="X125" s="72"/>
      <c r="Y125" s="72"/>
      <c r="Z125" s="72"/>
    </row>
    <row r="126" spans="1:26" ht="15.75" customHeight="1" x14ac:dyDescent="0.25">
      <c r="A126" s="72"/>
      <c r="B126" s="1086"/>
      <c r="C126" s="74">
        <v>112</v>
      </c>
      <c r="D126" s="75" t="s">
        <v>236</v>
      </c>
      <c r="E126" s="73"/>
      <c r="F126" s="72"/>
      <c r="G126" s="72"/>
      <c r="H126" s="72"/>
      <c r="I126" s="72"/>
      <c r="J126" s="72"/>
      <c r="K126" s="72"/>
      <c r="L126" s="72"/>
      <c r="M126" s="72"/>
      <c r="N126" s="72"/>
      <c r="O126" s="72"/>
      <c r="P126" s="72"/>
      <c r="Q126" s="72"/>
      <c r="R126" s="72"/>
      <c r="S126" s="72"/>
      <c r="T126" s="72"/>
      <c r="U126" s="72"/>
      <c r="V126" s="72"/>
      <c r="W126" s="72"/>
      <c r="X126" s="72"/>
      <c r="Y126" s="72"/>
      <c r="Z126" s="72"/>
    </row>
    <row r="127" spans="1:26" ht="15.75" customHeight="1" x14ac:dyDescent="0.25">
      <c r="A127" s="72"/>
      <c r="B127" s="1086"/>
      <c r="C127" s="74">
        <v>113</v>
      </c>
      <c r="D127" s="75" t="s">
        <v>237</v>
      </c>
      <c r="E127" s="73"/>
      <c r="F127" s="72"/>
      <c r="G127" s="72"/>
      <c r="H127" s="72"/>
      <c r="I127" s="72"/>
      <c r="J127" s="72"/>
      <c r="K127" s="72"/>
      <c r="L127" s="72"/>
      <c r="M127" s="72"/>
      <c r="N127" s="72"/>
      <c r="O127" s="72"/>
      <c r="P127" s="72"/>
      <c r="Q127" s="72"/>
      <c r="R127" s="72"/>
      <c r="S127" s="72"/>
      <c r="T127" s="72"/>
      <c r="U127" s="72"/>
      <c r="V127" s="72"/>
      <c r="W127" s="72"/>
      <c r="X127" s="72"/>
      <c r="Y127" s="72"/>
      <c r="Z127" s="72"/>
    </row>
    <row r="128" spans="1:26" ht="15.75" customHeight="1" x14ac:dyDescent="0.25">
      <c r="A128" s="72"/>
      <c r="B128" s="1086"/>
      <c r="C128" s="74">
        <v>114</v>
      </c>
      <c r="D128" s="75" t="s">
        <v>238</v>
      </c>
      <c r="E128" s="73"/>
      <c r="F128" s="72"/>
      <c r="G128" s="72"/>
      <c r="H128" s="72"/>
      <c r="I128" s="72"/>
      <c r="J128" s="72"/>
      <c r="K128" s="72"/>
      <c r="L128" s="72"/>
      <c r="M128" s="72"/>
      <c r="N128" s="72"/>
      <c r="O128" s="72"/>
      <c r="P128" s="72"/>
      <c r="Q128" s="72"/>
      <c r="R128" s="72"/>
      <c r="S128" s="72"/>
      <c r="T128" s="72"/>
      <c r="U128" s="72"/>
      <c r="V128" s="72"/>
      <c r="W128" s="72"/>
      <c r="X128" s="72"/>
      <c r="Y128" s="72"/>
      <c r="Z128" s="72"/>
    </row>
    <row r="129" spans="1:26" ht="15.75" customHeight="1" x14ac:dyDescent="0.25">
      <c r="A129" s="72"/>
      <c r="B129" s="1086"/>
      <c r="C129" s="74">
        <v>115</v>
      </c>
      <c r="D129" s="75" t="s">
        <v>239</v>
      </c>
      <c r="E129" s="73"/>
      <c r="F129" s="72"/>
      <c r="G129" s="72"/>
      <c r="H129" s="72"/>
      <c r="I129" s="72"/>
      <c r="J129" s="72"/>
      <c r="K129" s="72"/>
      <c r="L129" s="72"/>
      <c r="M129" s="72"/>
      <c r="N129" s="72"/>
      <c r="O129" s="72"/>
      <c r="P129" s="72"/>
      <c r="Q129" s="72"/>
      <c r="R129" s="72"/>
      <c r="S129" s="72"/>
      <c r="T129" s="72"/>
      <c r="U129" s="72"/>
      <c r="V129" s="72"/>
      <c r="W129" s="72"/>
      <c r="X129" s="72"/>
      <c r="Y129" s="72"/>
      <c r="Z129" s="72"/>
    </row>
    <row r="130" spans="1:26" ht="15.75" customHeight="1" x14ac:dyDescent="0.25">
      <c r="A130" s="72"/>
      <c r="B130" s="1087"/>
      <c r="C130" s="74">
        <v>116</v>
      </c>
      <c r="D130" s="75" t="s">
        <v>240</v>
      </c>
      <c r="E130" s="73"/>
      <c r="F130" s="72"/>
      <c r="G130" s="72"/>
      <c r="H130" s="72"/>
      <c r="I130" s="72"/>
      <c r="J130" s="72"/>
      <c r="K130" s="72"/>
      <c r="L130" s="72"/>
      <c r="M130" s="72"/>
      <c r="N130" s="72"/>
      <c r="O130" s="72"/>
      <c r="P130" s="72"/>
      <c r="Q130" s="72"/>
      <c r="R130" s="72"/>
      <c r="S130" s="72"/>
      <c r="T130" s="72"/>
      <c r="U130" s="72"/>
      <c r="V130" s="72"/>
      <c r="W130" s="72"/>
      <c r="X130" s="72"/>
      <c r="Y130" s="72"/>
      <c r="Z130" s="72"/>
    </row>
    <row r="131" spans="1:26" ht="15.75" customHeight="1" x14ac:dyDescent="0.25">
      <c r="A131" s="72"/>
      <c r="B131" s="1085">
        <v>14</v>
      </c>
      <c r="C131" s="1088" t="s">
        <v>241</v>
      </c>
      <c r="D131" s="1089"/>
      <c r="E131" s="73"/>
      <c r="F131" s="72"/>
      <c r="G131" s="72"/>
      <c r="H131" s="72"/>
      <c r="I131" s="72"/>
      <c r="J131" s="72"/>
      <c r="K131" s="72"/>
      <c r="L131" s="72"/>
      <c r="M131" s="72"/>
      <c r="N131" s="72"/>
      <c r="O131" s="72"/>
      <c r="P131" s="72"/>
      <c r="Q131" s="72"/>
      <c r="R131" s="72"/>
      <c r="S131" s="72"/>
      <c r="T131" s="72"/>
      <c r="U131" s="72"/>
      <c r="V131" s="72"/>
      <c r="W131" s="72"/>
      <c r="X131" s="72"/>
      <c r="Y131" s="72"/>
      <c r="Z131" s="72"/>
    </row>
    <row r="132" spans="1:26" ht="15.75" customHeight="1" x14ac:dyDescent="0.25">
      <c r="A132" s="72"/>
      <c r="B132" s="1086"/>
      <c r="C132" s="74">
        <v>117</v>
      </c>
      <c r="D132" s="75" t="s">
        <v>242</v>
      </c>
      <c r="E132" s="73"/>
      <c r="F132" s="72"/>
      <c r="G132" s="72"/>
      <c r="H132" s="72"/>
      <c r="I132" s="72"/>
      <c r="J132" s="72"/>
      <c r="K132" s="72"/>
      <c r="L132" s="72"/>
      <c r="M132" s="72"/>
      <c r="N132" s="72"/>
      <c r="O132" s="72"/>
      <c r="P132" s="72"/>
      <c r="Q132" s="72"/>
      <c r="R132" s="72"/>
      <c r="S132" s="72"/>
      <c r="T132" s="72"/>
      <c r="U132" s="72"/>
      <c r="V132" s="72"/>
      <c r="W132" s="72"/>
      <c r="X132" s="72"/>
      <c r="Y132" s="72"/>
      <c r="Z132" s="72"/>
    </row>
    <row r="133" spans="1:26" ht="15.75" customHeight="1" x14ac:dyDescent="0.25">
      <c r="A133" s="72"/>
      <c r="B133" s="1086"/>
      <c r="C133" s="74">
        <v>118</v>
      </c>
      <c r="D133" s="75" t="s">
        <v>243</v>
      </c>
      <c r="E133" s="73"/>
      <c r="F133" s="72"/>
      <c r="G133" s="72"/>
      <c r="H133" s="72"/>
      <c r="I133" s="72"/>
      <c r="J133" s="72"/>
      <c r="K133" s="72"/>
      <c r="L133" s="72"/>
      <c r="M133" s="72"/>
      <c r="N133" s="72"/>
      <c r="O133" s="72"/>
      <c r="P133" s="72"/>
      <c r="Q133" s="72"/>
      <c r="R133" s="72"/>
      <c r="S133" s="72"/>
      <c r="T133" s="72"/>
      <c r="U133" s="72"/>
      <c r="V133" s="72"/>
      <c r="W133" s="72"/>
      <c r="X133" s="72"/>
      <c r="Y133" s="72"/>
      <c r="Z133" s="72"/>
    </row>
    <row r="134" spans="1:26" ht="15.75" customHeight="1" x14ac:dyDescent="0.25">
      <c r="A134" s="72"/>
      <c r="B134" s="1086"/>
      <c r="C134" s="74">
        <v>119</v>
      </c>
      <c r="D134" s="75" t="s">
        <v>244</v>
      </c>
      <c r="E134" s="73"/>
      <c r="F134" s="72"/>
      <c r="G134" s="72"/>
      <c r="H134" s="72"/>
      <c r="I134" s="72"/>
      <c r="J134" s="72"/>
      <c r="K134" s="72"/>
      <c r="L134" s="72"/>
      <c r="M134" s="72"/>
      <c r="N134" s="72"/>
      <c r="O134" s="72"/>
      <c r="P134" s="72"/>
      <c r="Q134" s="72"/>
      <c r="R134" s="72"/>
      <c r="S134" s="72"/>
      <c r="T134" s="72"/>
      <c r="U134" s="72"/>
      <c r="V134" s="72"/>
      <c r="W134" s="72"/>
      <c r="X134" s="72"/>
      <c r="Y134" s="72"/>
      <c r="Z134" s="72"/>
    </row>
    <row r="135" spans="1:26" ht="15.75" customHeight="1" x14ac:dyDescent="0.25">
      <c r="A135" s="72"/>
      <c r="B135" s="1086"/>
      <c r="C135" s="74">
        <v>120</v>
      </c>
      <c r="D135" s="75" t="s">
        <v>245</v>
      </c>
      <c r="E135" s="73"/>
      <c r="F135" s="72"/>
      <c r="G135" s="72"/>
      <c r="H135" s="72"/>
      <c r="I135" s="72"/>
      <c r="J135" s="72"/>
      <c r="K135" s="72"/>
      <c r="L135" s="72"/>
      <c r="M135" s="72"/>
      <c r="N135" s="72"/>
      <c r="O135" s="72"/>
      <c r="P135" s="72"/>
      <c r="Q135" s="72"/>
      <c r="R135" s="72"/>
      <c r="S135" s="72"/>
      <c r="T135" s="72"/>
      <c r="U135" s="72"/>
      <c r="V135" s="72"/>
      <c r="W135" s="72"/>
      <c r="X135" s="72"/>
      <c r="Y135" s="72"/>
      <c r="Z135" s="72"/>
    </row>
    <row r="136" spans="1:26" ht="15.75" customHeight="1" x14ac:dyDescent="0.25">
      <c r="A136" s="72"/>
      <c r="B136" s="1086"/>
      <c r="C136" s="74">
        <v>121</v>
      </c>
      <c r="D136" s="75" t="s">
        <v>246</v>
      </c>
      <c r="E136" s="73"/>
      <c r="F136" s="72"/>
      <c r="G136" s="72"/>
      <c r="H136" s="72"/>
      <c r="I136" s="72"/>
      <c r="J136" s="72"/>
      <c r="K136" s="72"/>
      <c r="L136" s="72"/>
      <c r="M136" s="72"/>
      <c r="N136" s="72"/>
      <c r="O136" s="72"/>
      <c r="P136" s="72"/>
      <c r="Q136" s="72"/>
      <c r="R136" s="72"/>
      <c r="S136" s="72"/>
      <c r="T136" s="72"/>
      <c r="U136" s="72"/>
      <c r="V136" s="72"/>
      <c r="W136" s="72"/>
      <c r="X136" s="72"/>
      <c r="Y136" s="72"/>
      <c r="Z136" s="72"/>
    </row>
    <row r="137" spans="1:26" ht="15.75" customHeight="1" x14ac:dyDescent="0.25">
      <c r="A137" s="72"/>
      <c r="B137" s="1086"/>
      <c r="C137" s="74">
        <v>122</v>
      </c>
      <c r="D137" s="75" t="s">
        <v>247</v>
      </c>
      <c r="E137" s="73"/>
      <c r="F137" s="72"/>
      <c r="G137" s="72"/>
      <c r="H137" s="72"/>
      <c r="I137" s="72"/>
      <c r="J137" s="72"/>
      <c r="K137" s="72"/>
      <c r="L137" s="72"/>
      <c r="M137" s="72"/>
      <c r="N137" s="72"/>
      <c r="O137" s="72"/>
      <c r="P137" s="72"/>
      <c r="Q137" s="72"/>
      <c r="R137" s="72"/>
      <c r="S137" s="72"/>
      <c r="T137" s="72"/>
      <c r="U137" s="72"/>
      <c r="V137" s="72"/>
      <c r="W137" s="72"/>
      <c r="X137" s="72"/>
      <c r="Y137" s="72"/>
      <c r="Z137" s="72"/>
    </row>
    <row r="138" spans="1:26" ht="15.75" customHeight="1" x14ac:dyDescent="0.25">
      <c r="A138" s="72"/>
      <c r="B138" s="1086"/>
      <c r="C138" s="74">
        <v>123</v>
      </c>
      <c r="D138" s="75" t="s">
        <v>248</v>
      </c>
      <c r="E138" s="73"/>
      <c r="F138" s="72"/>
      <c r="G138" s="72"/>
      <c r="H138" s="72"/>
      <c r="I138" s="72"/>
      <c r="J138" s="72"/>
      <c r="K138" s="72"/>
      <c r="L138" s="72"/>
      <c r="M138" s="72"/>
      <c r="N138" s="72"/>
      <c r="O138" s="72"/>
      <c r="P138" s="72"/>
      <c r="Q138" s="72"/>
      <c r="R138" s="72"/>
      <c r="S138" s="72"/>
      <c r="T138" s="72"/>
      <c r="U138" s="72"/>
      <c r="V138" s="72"/>
      <c r="W138" s="72"/>
      <c r="X138" s="72"/>
      <c r="Y138" s="72"/>
      <c r="Z138" s="72"/>
    </row>
    <row r="139" spans="1:26" ht="15.75" customHeight="1" x14ac:dyDescent="0.25">
      <c r="A139" s="72"/>
      <c r="B139" s="1086"/>
      <c r="C139" s="74">
        <v>124</v>
      </c>
      <c r="D139" s="75" t="s">
        <v>249</v>
      </c>
      <c r="E139" s="73"/>
      <c r="F139" s="72"/>
      <c r="G139" s="72"/>
      <c r="H139" s="72"/>
      <c r="I139" s="72"/>
      <c r="J139" s="72"/>
      <c r="K139" s="72"/>
      <c r="L139" s="72"/>
      <c r="M139" s="72"/>
      <c r="N139" s="72"/>
      <c r="O139" s="72"/>
      <c r="P139" s="72"/>
      <c r="Q139" s="72"/>
      <c r="R139" s="72"/>
      <c r="S139" s="72"/>
      <c r="T139" s="72"/>
      <c r="U139" s="72"/>
      <c r="V139" s="72"/>
      <c r="W139" s="72"/>
      <c r="X139" s="72"/>
      <c r="Y139" s="72"/>
      <c r="Z139" s="72"/>
    </row>
    <row r="140" spans="1:26" ht="15.75" customHeight="1" x14ac:dyDescent="0.25">
      <c r="A140" s="72"/>
      <c r="B140" s="1086"/>
      <c r="C140" s="74">
        <v>125</v>
      </c>
      <c r="D140" s="75" t="s">
        <v>250</v>
      </c>
      <c r="E140" s="73"/>
      <c r="F140" s="72"/>
      <c r="G140" s="72"/>
      <c r="H140" s="72"/>
      <c r="I140" s="72"/>
      <c r="J140" s="72"/>
      <c r="K140" s="72"/>
      <c r="L140" s="72"/>
      <c r="M140" s="72"/>
      <c r="N140" s="72"/>
      <c r="O140" s="72"/>
      <c r="P140" s="72"/>
      <c r="Q140" s="72"/>
      <c r="R140" s="72"/>
      <c r="S140" s="72"/>
      <c r="T140" s="72"/>
      <c r="U140" s="72"/>
      <c r="V140" s="72"/>
      <c r="W140" s="72"/>
      <c r="X140" s="72"/>
      <c r="Y140" s="72"/>
      <c r="Z140" s="72"/>
    </row>
    <row r="141" spans="1:26" ht="15.75" customHeight="1" x14ac:dyDescent="0.25">
      <c r="A141" s="72"/>
      <c r="B141" s="1087"/>
      <c r="C141" s="74">
        <v>126</v>
      </c>
      <c r="D141" s="75" t="s">
        <v>251</v>
      </c>
      <c r="E141" s="73"/>
      <c r="F141" s="72"/>
      <c r="G141" s="72"/>
      <c r="H141" s="72"/>
      <c r="I141" s="72"/>
      <c r="J141" s="72"/>
      <c r="K141" s="72"/>
      <c r="L141" s="72"/>
      <c r="M141" s="72"/>
      <c r="N141" s="72"/>
      <c r="O141" s="72"/>
      <c r="P141" s="72"/>
      <c r="Q141" s="72"/>
      <c r="R141" s="72"/>
      <c r="S141" s="72"/>
      <c r="T141" s="72"/>
      <c r="U141" s="72"/>
      <c r="V141" s="72"/>
      <c r="W141" s="72"/>
      <c r="X141" s="72"/>
      <c r="Y141" s="72"/>
      <c r="Z141" s="72"/>
    </row>
    <row r="142" spans="1:26" ht="15.75" customHeight="1" x14ac:dyDescent="0.25">
      <c r="A142" s="72"/>
      <c r="B142" s="1085">
        <v>15</v>
      </c>
      <c r="C142" s="1088" t="s">
        <v>252</v>
      </c>
      <c r="D142" s="1089"/>
      <c r="E142" s="73"/>
      <c r="F142" s="72"/>
      <c r="G142" s="72"/>
      <c r="H142" s="72"/>
      <c r="I142" s="72"/>
      <c r="J142" s="72"/>
      <c r="K142" s="72"/>
      <c r="L142" s="72"/>
      <c r="M142" s="72"/>
      <c r="N142" s="72"/>
      <c r="O142" s="72"/>
      <c r="P142" s="72"/>
      <c r="Q142" s="72"/>
      <c r="R142" s="72"/>
      <c r="S142" s="72"/>
      <c r="T142" s="72"/>
      <c r="U142" s="72"/>
      <c r="V142" s="72"/>
      <c r="W142" s="72"/>
      <c r="X142" s="72"/>
      <c r="Y142" s="72"/>
      <c r="Z142" s="72"/>
    </row>
    <row r="143" spans="1:26" ht="15.75" customHeight="1" x14ac:dyDescent="0.25">
      <c r="A143" s="72"/>
      <c r="B143" s="1086"/>
      <c r="C143" s="74">
        <v>127</v>
      </c>
      <c r="D143" s="75" t="s">
        <v>253</v>
      </c>
      <c r="E143" s="73"/>
      <c r="F143" s="72"/>
      <c r="G143" s="72"/>
      <c r="H143" s="72"/>
      <c r="I143" s="72"/>
      <c r="J143" s="72"/>
      <c r="K143" s="72"/>
      <c r="L143" s="72"/>
      <c r="M143" s="72"/>
      <c r="N143" s="72"/>
      <c r="O143" s="72"/>
      <c r="P143" s="72"/>
      <c r="Q143" s="72"/>
      <c r="R143" s="72"/>
      <c r="S143" s="72"/>
      <c r="T143" s="72"/>
      <c r="U143" s="72"/>
      <c r="V143" s="72"/>
      <c r="W143" s="72"/>
      <c r="X143" s="72"/>
      <c r="Y143" s="72"/>
      <c r="Z143" s="72"/>
    </row>
    <row r="144" spans="1:26" ht="15.75" customHeight="1" x14ac:dyDescent="0.25">
      <c r="A144" s="72"/>
      <c r="B144" s="1086"/>
      <c r="C144" s="74">
        <v>128</v>
      </c>
      <c r="D144" s="75" t="s">
        <v>254</v>
      </c>
      <c r="E144" s="73"/>
      <c r="F144" s="72"/>
      <c r="G144" s="72"/>
      <c r="H144" s="72"/>
      <c r="I144" s="72"/>
      <c r="J144" s="72"/>
      <c r="K144" s="72"/>
      <c r="L144" s="72"/>
      <c r="M144" s="72"/>
      <c r="N144" s="72"/>
      <c r="O144" s="72"/>
      <c r="P144" s="72"/>
      <c r="Q144" s="72"/>
      <c r="R144" s="72"/>
      <c r="S144" s="72"/>
      <c r="T144" s="72"/>
      <c r="U144" s="72"/>
      <c r="V144" s="72"/>
      <c r="W144" s="72"/>
      <c r="X144" s="72"/>
      <c r="Y144" s="72"/>
      <c r="Z144" s="72"/>
    </row>
    <row r="145" spans="1:26" ht="15.75" customHeight="1" x14ac:dyDescent="0.25">
      <c r="A145" s="72"/>
      <c r="B145" s="1086"/>
      <c r="C145" s="74">
        <v>129</v>
      </c>
      <c r="D145" s="75" t="s">
        <v>255</v>
      </c>
      <c r="E145" s="73"/>
      <c r="F145" s="72"/>
      <c r="G145" s="72"/>
      <c r="H145" s="72"/>
      <c r="I145" s="72"/>
      <c r="J145" s="72"/>
      <c r="K145" s="72"/>
      <c r="L145" s="72"/>
      <c r="M145" s="72"/>
      <c r="N145" s="72"/>
      <c r="O145" s="72"/>
      <c r="P145" s="72"/>
      <c r="Q145" s="72"/>
      <c r="R145" s="72"/>
      <c r="S145" s="72"/>
      <c r="T145" s="72"/>
      <c r="U145" s="72"/>
      <c r="V145" s="72"/>
      <c r="W145" s="72"/>
      <c r="X145" s="72"/>
      <c r="Y145" s="72"/>
      <c r="Z145" s="72"/>
    </row>
    <row r="146" spans="1:26" ht="15.75" customHeight="1" x14ac:dyDescent="0.25">
      <c r="A146" s="72"/>
      <c r="B146" s="1086"/>
      <c r="C146" s="74">
        <v>130</v>
      </c>
      <c r="D146" s="75" t="s">
        <v>256</v>
      </c>
      <c r="E146" s="73"/>
      <c r="F146" s="72"/>
      <c r="G146" s="72"/>
      <c r="H146" s="72"/>
      <c r="I146" s="72"/>
      <c r="J146" s="72"/>
      <c r="K146" s="72"/>
      <c r="L146" s="72"/>
      <c r="M146" s="72"/>
      <c r="N146" s="72"/>
      <c r="O146" s="72"/>
      <c r="P146" s="72"/>
      <c r="Q146" s="72"/>
      <c r="R146" s="72"/>
      <c r="S146" s="72"/>
      <c r="T146" s="72"/>
      <c r="U146" s="72"/>
      <c r="V146" s="72"/>
      <c r="W146" s="72"/>
      <c r="X146" s="72"/>
      <c r="Y146" s="72"/>
      <c r="Z146" s="72"/>
    </row>
    <row r="147" spans="1:26" ht="15.75" customHeight="1" x14ac:dyDescent="0.25">
      <c r="A147" s="72"/>
      <c r="B147" s="1086"/>
      <c r="C147" s="74">
        <v>131</v>
      </c>
      <c r="D147" s="75" t="s">
        <v>257</v>
      </c>
      <c r="E147" s="73"/>
      <c r="F147" s="72"/>
      <c r="G147" s="72"/>
      <c r="H147" s="72"/>
      <c r="I147" s="72"/>
      <c r="J147" s="72"/>
      <c r="K147" s="72"/>
      <c r="L147" s="72"/>
      <c r="M147" s="72"/>
      <c r="N147" s="72"/>
      <c r="O147" s="72"/>
      <c r="P147" s="72"/>
      <c r="Q147" s="72"/>
      <c r="R147" s="72"/>
      <c r="S147" s="72"/>
      <c r="T147" s="72"/>
      <c r="U147" s="72"/>
      <c r="V147" s="72"/>
      <c r="W147" s="72"/>
      <c r="X147" s="72"/>
      <c r="Y147" s="72"/>
      <c r="Z147" s="72"/>
    </row>
    <row r="148" spans="1:26" ht="15.75" customHeight="1" x14ac:dyDescent="0.25">
      <c r="A148" s="72"/>
      <c r="B148" s="1086"/>
      <c r="C148" s="74">
        <v>132</v>
      </c>
      <c r="D148" s="75" t="s">
        <v>258</v>
      </c>
      <c r="E148" s="73"/>
      <c r="F148" s="72"/>
      <c r="G148" s="72"/>
      <c r="H148" s="72"/>
      <c r="I148" s="72"/>
      <c r="J148" s="72"/>
      <c r="K148" s="72"/>
      <c r="L148" s="72"/>
      <c r="M148" s="72"/>
      <c r="N148" s="72"/>
      <c r="O148" s="72"/>
      <c r="P148" s="72"/>
      <c r="Q148" s="72"/>
      <c r="R148" s="72"/>
      <c r="S148" s="72"/>
      <c r="T148" s="72"/>
      <c r="U148" s="72"/>
      <c r="V148" s="72"/>
      <c r="W148" s="72"/>
      <c r="X148" s="72"/>
      <c r="Y148" s="72"/>
      <c r="Z148" s="72"/>
    </row>
    <row r="149" spans="1:26" ht="15.75" customHeight="1" x14ac:dyDescent="0.25">
      <c r="A149" s="72"/>
      <c r="B149" s="1086"/>
      <c r="C149" s="74">
        <v>133</v>
      </c>
      <c r="D149" s="75" t="s">
        <v>259</v>
      </c>
      <c r="E149" s="73"/>
      <c r="F149" s="72"/>
      <c r="G149" s="72"/>
      <c r="H149" s="72"/>
      <c r="I149" s="72"/>
      <c r="J149" s="72"/>
      <c r="K149" s="72"/>
      <c r="L149" s="72"/>
      <c r="M149" s="72"/>
      <c r="N149" s="72"/>
      <c r="O149" s="72"/>
      <c r="P149" s="72"/>
      <c r="Q149" s="72"/>
      <c r="R149" s="72"/>
      <c r="S149" s="72"/>
      <c r="T149" s="72"/>
      <c r="U149" s="72"/>
      <c r="V149" s="72"/>
      <c r="W149" s="72"/>
      <c r="X149" s="72"/>
      <c r="Y149" s="72"/>
      <c r="Z149" s="72"/>
    </row>
    <row r="150" spans="1:26" ht="15.75" customHeight="1" x14ac:dyDescent="0.25">
      <c r="A150" s="72"/>
      <c r="B150" s="1086"/>
      <c r="C150" s="74">
        <v>134</v>
      </c>
      <c r="D150" s="75" t="s">
        <v>260</v>
      </c>
      <c r="E150" s="73"/>
      <c r="F150" s="72"/>
      <c r="G150" s="72"/>
      <c r="H150" s="72"/>
      <c r="I150" s="72"/>
      <c r="J150" s="72"/>
      <c r="K150" s="72"/>
      <c r="L150" s="72"/>
      <c r="M150" s="72"/>
      <c r="N150" s="72"/>
      <c r="O150" s="72"/>
      <c r="P150" s="72"/>
      <c r="Q150" s="72"/>
      <c r="R150" s="72"/>
      <c r="S150" s="72"/>
      <c r="T150" s="72"/>
      <c r="U150" s="72"/>
      <c r="V150" s="72"/>
      <c r="W150" s="72"/>
      <c r="X150" s="72"/>
      <c r="Y150" s="72"/>
      <c r="Z150" s="72"/>
    </row>
    <row r="151" spans="1:26" ht="15.75" customHeight="1" x14ac:dyDescent="0.25">
      <c r="A151" s="72"/>
      <c r="B151" s="1086"/>
      <c r="C151" s="74">
        <v>135</v>
      </c>
      <c r="D151" s="75" t="s">
        <v>261</v>
      </c>
      <c r="E151" s="73"/>
      <c r="F151" s="72"/>
      <c r="G151" s="72"/>
      <c r="H151" s="72"/>
      <c r="I151" s="72"/>
      <c r="J151" s="72"/>
      <c r="K151" s="72"/>
      <c r="L151" s="72"/>
      <c r="M151" s="72"/>
      <c r="N151" s="72"/>
      <c r="O151" s="72"/>
      <c r="P151" s="72"/>
      <c r="Q151" s="72"/>
      <c r="R151" s="72"/>
      <c r="S151" s="72"/>
      <c r="T151" s="72"/>
      <c r="U151" s="72"/>
      <c r="V151" s="72"/>
      <c r="W151" s="72"/>
      <c r="X151" s="72"/>
      <c r="Y151" s="72"/>
      <c r="Z151" s="72"/>
    </row>
    <row r="152" spans="1:26" ht="15.75" customHeight="1" x14ac:dyDescent="0.25">
      <c r="A152" s="72"/>
      <c r="B152" s="1086"/>
      <c r="C152" s="74">
        <v>136</v>
      </c>
      <c r="D152" s="75" t="s">
        <v>262</v>
      </c>
      <c r="E152" s="73"/>
      <c r="F152" s="72"/>
      <c r="G152" s="72"/>
      <c r="H152" s="72"/>
      <c r="I152" s="72"/>
      <c r="J152" s="72"/>
      <c r="K152" s="72"/>
      <c r="L152" s="72"/>
      <c r="M152" s="72"/>
      <c r="N152" s="72"/>
      <c r="O152" s="72"/>
      <c r="P152" s="72"/>
      <c r="Q152" s="72"/>
      <c r="R152" s="72"/>
      <c r="S152" s="72"/>
      <c r="T152" s="72"/>
      <c r="U152" s="72"/>
      <c r="V152" s="72"/>
      <c r="W152" s="72"/>
      <c r="X152" s="72"/>
      <c r="Y152" s="72"/>
      <c r="Z152" s="72"/>
    </row>
    <row r="153" spans="1:26" ht="15.75" customHeight="1" x14ac:dyDescent="0.25">
      <c r="A153" s="72"/>
      <c r="B153" s="1086"/>
      <c r="C153" s="74">
        <v>137</v>
      </c>
      <c r="D153" s="75" t="s">
        <v>263</v>
      </c>
      <c r="E153" s="73"/>
      <c r="F153" s="72"/>
      <c r="G153" s="72"/>
      <c r="H153" s="72"/>
      <c r="I153" s="72"/>
      <c r="J153" s="72"/>
      <c r="K153" s="72"/>
      <c r="L153" s="72"/>
      <c r="M153" s="72"/>
      <c r="N153" s="72"/>
      <c r="O153" s="72"/>
      <c r="P153" s="72"/>
      <c r="Q153" s="72"/>
      <c r="R153" s="72"/>
      <c r="S153" s="72"/>
      <c r="T153" s="72"/>
      <c r="U153" s="72"/>
      <c r="V153" s="72"/>
      <c r="W153" s="72"/>
      <c r="X153" s="72"/>
      <c r="Y153" s="72"/>
      <c r="Z153" s="72"/>
    </row>
    <row r="154" spans="1:26" ht="15.75" customHeight="1" x14ac:dyDescent="0.25">
      <c r="A154" s="72"/>
      <c r="B154" s="1087"/>
      <c r="C154" s="74">
        <v>138</v>
      </c>
      <c r="D154" s="75" t="s">
        <v>264</v>
      </c>
      <c r="E154" s="73"/>
      <c r="F154" s="72"/>
      <c r="G154" s="72"/>
      <c r="H154" s="72"/>
      <c r="I154" s="72"/>
      <c r="J154" s="72"/>
      <c r="K154" s="72"/>
      <c r="L154" s="72"/>
      <c r="M154" s="72"/>
      <c r="N154" s="72"/>
      <c r="O154" s="72"/>
      <c r="P154" s="72"/>
      <c r="Q154" s="72"/>
      <c r="R154" s="72"/>
      <c r="S154" s="72"/>
      <c r="T154" s="72"/>
      <c r="U154" s="72"/>
      <c r="V154" s="72"/>
      <c r="W154" s="72"/>
      <c r="X154" s="72"/>
      <c r="Y154" s="72"/>
      <c r="Z154" s="72"/>
    </row>
    <row r="155" spans="1:26" ht="15.75" customHeight="1" x14ac:dyDescent="0.25">
      <c r="A155" s="72"/>
      <c r="B155" s="1085">
        <v>16</v>
      </c>
      <c r="C155" s="1088" t="s">
        <v>265</v>
      </c>
      <c r="D155" s="1089"/>
      <c r="E155" s="73"/>
      <c r="F155" s="72"/>
      <c r="G155" s="72"/>
      <c r="H155" s="72"/>
      <c r="I155" s="72"/>
      <c r="J155" s="72"/>
      <c r="K155" s="72"/>
      <c r="L155" s="72"/>
      <c r="M155" s="72"/>
      <c r="N155" s="72"/>
      <c r="O155" s="72"/>
      <c r="P155" s="72"/>
      <c r="Q155" s="72"/>
      <c r="R155" s="72"/>
      <c r="S155" s="72"/>
      <c r="T155" s="72"/>
      <c r="U155" s="72"/>
      <c r="V155" s="72"/>
      <c r="W155" s="72"/>
      <c r="X155" s="72"/>
      <c r="Y155" s="72"/>
      <c r="Z155" s="72"/>
    </row>
    <row r="156" spans="1:26" ht="15.75" customHeight="1" x14ac:dyDescent="0.25">
      <c r="A156" s="72"/>
      <c r="B156" s="1086"/>
      <c r="C156" s="74">
        <v>139</v>
      </c>
      <c r="D156" s="78" t="s">
        <v>266</v>
      </c>
      <c r="E156" s="73"/>
      <c r="F156" s="72"/>
      <c r="G156" s="72"/>
      <c r="H156" s="72"/>
      <c r="I156" s="72"/>
      <c r="J156" s="72"/>
      <c r="K156" s="72"/>
      <c r="L156" s="72"/>
      <c r="M156" s="72"/>
      <c r="N156" s="72"/>
      <c r="O156" s="72"/>
      <c r="P156" s="72"/>
      <c r="Q156" s="72"/>
      <c r="R156" s="72"/>
      <c r="S156" s="72"/>
      <c r="T156" s="72"/>
      <c r="U156" s="72"/>
      <c r="V156" s="72"/>
      <c r="W156" s="72"/>
      <c r="X156" s="72"/>
      <c r="Y156" s="72"/>
      <c r="Z156" s="72"/>
    </row>
    <row r="157" spans="1:26" ht="15.75" customHeight="1" x14ac:dyDescent="0.25">
      <c r="A157" s="72"/>
      <c r="B157" s="1086"/>
      <c r="C157" s="74">
        <v>140</v>
      </c>
      <c r="D157" s="75" t="s">
        <v>267</v>
      </c>
      <c r="E157" s="73"/>
      <c r="F157" s="72"/>
      <c r="G157" s="72"/>
      <c r="H157" s="72"/>
      <c r="I157" s="72"/>
      <c r="J157" s="72"/>
      <c r="K157" s="72"/>
      <c r="L157" s="72"/>
      <c r="M157" s="72"/>
      <c r="N157" s="72"/>
      <c r="O157" s="72"/>
      <c r="P157" s="72"/>
      <c r="Q157" s="72"/>
      <c r="R157" s="72"/>
      <c r="S157" s="72"/>
      <c r="T157" s="72"/>
      <c r="U157" s="72"/>
      <c r="V157" s="72"/>
      <c r="W157" s="72"/>
      <c r="X157" s="72"/>
      <c r="Y157" s="72"/>
      <c r="Z157" s="72"/>
    </row>
    <row r="158" spans="1:26" ht="15.75" customHeight="1" x14ac:dyDescent="0.25">
      <c r="A158" s="72"/>
      <c r="B158" s="1086"/>
      <c r="C158" s="74">
        <v>141</v>
      </c>
      <c r="D158" s="75" t="s">
        <v>268</v>
      </c>
      <c r="E158" s="73"/>
      <c r="F158" s="72"/>
      <c r="G158" s="72"/>
      <c r="H158" s="72"/>
      <c r="I158" s="72"/>
      <c r="J158" s="72"/>
      <c r="K158" s="72"/>
      <c r="L158" s="72"/>
      <c r="M158" s="72"/>
      <c r="N158" s="72"/>
      <c r="O158" s="72"/>
      <c r="P158" s="72"/>
      <c r="Q158" s="72"/>
      <c r="R158" s="72"/>
      <c r="S158" s="72"/>
      <c r="T158" s="72"/>
      <c r="U158" s="72"/>
      <c r="V158" s="72"/>
      <c r="W158" s="72"/>
      <c r="X158" s="72"/>
      <c r="Y158" s="72"/>
      <c r="Z158" s="72"/>
    </row>
    <row r="159" spans="1:26" ht="15.75" customHeight="1" x14ac:dyDescent="0.25">
      <c r="A159" s="72"/>
      <c r="B159" s="1086"/>
      <c r="C159" s="74">
        <v>142</v>
      </c>
      <c r="D159" s="75" t="s">
        <v>269</v>
      </c>
      <c r="E159" s="73"/>
      <c r="F159" s="72"/>
      <c r="G159" s="72"/>
      <c r="H159" s="72"/>
      <c r="I159" s="72"/>
      <c r="J159" s="72"/>
      <c r="K159" s="72"/>
      <c r="L159" s="72"/>
      <c r="M159" s="72"/>
      <c r="N159" s="72"/>
      <c r="O159" s="72"/>
      <c r="P159" s="72"/>
      <c r="Q159" s="72"/>
      <c r="R159" s="72"/>
      <c r="S159" s="72"/>
      <c r="T159" s="72"/>
      <c r="U159" s="72"/>
      <c r="V159" s="72"/>
      <c r="W159" s="72"/>
      <c r="X159" s="72"/>
      <c r="Y159" s="72"/>
      <c r="Z159" s="72"/>
    </row>
    <row r="160" spans="1:26" ht="15.75" customHeight="1" x14ac:dyDescent="0.25">
      <c r="A160" s="72"/>
      <c r="B160" s="1086"/>
      <c r="C160" s="76">
        <v>143</v>
      </c>
      <c r="D160" s="77" t="s">
        <v>270</v>
      </c>
      <c r="E160" s="73"/>
      <c r="F160" s="72"/>
      <c r="G160" s="72"/>
      <c r="H160" s="72"/>
      <c r="I160" s="72"/>
      <c r="J160" s="72"/>
      <c r="K160" s="72"/>
      <c r="L160" s="72"/>
      <c r="M160" s="72"/>
      <c r="N160" s="72"/>
      <c r="O160" s="72"/>
      <c r="P160" s="72"/>
      <c r="Q160" s="72"/>
      <c r="R160" s="72"/>
      <c r="S160" s="72"/>
      <c r="T160" s="72"/>
      <c r="U160" s="72"/>
      <c r="V160" s="72"/>
      <c r="W160" s="72"/>
      <c r="X160" s="72"/>
      <c r="Y160" s="72"/>
      <c r="Z160" s="72"/>
    </row>
    <row r="161" spans="1:26" ht="15.75" customHeight="1" x14ac:dyDescent="0.25">
      <c r="A161" s="72"/>
      <c r="B161" s="1086"/>
      <c r="C161" s="76">
        <v>144</v>
      </c>
      <c r="D161" s="77" t="s">
        <v>271</v>
      </c>
      <c r="E161" s="73"/>
      <c r="F161" s="72"/>
      <c r="G161" s="72"/>
      <c r="H161" s="72"/>
      <c r="I161" s="72"/>
      <c r="J161" s="72"/>
      <c r="K161" s="72"/>
      <c r="L161" s="72"/>
      <c r="M161" s="72"/>
      <c r="N161" s="72"/>
      <c r="O161" s="72"/>
      <c r="P161" s="72"/>
      <c r="Q161" s="72"/>
      <c r="R161" s="72"/>
      <c r="S161" s="72"/>
      <c r="T161" s="72"/>
      <c r="U161" s="72"/>
      <c r="V161" s="72"/>
      <c r="W161" s="72"/>
      <c r="X161" s="72"/>
      <c r="Y161" s="72"/>
      <c r="Z161" s="72"/>
    </row>
    <row r="162" spans="1:26" ht="15.75" customHeight="1" x14ac:dyDescent="0.25">
      <c r="A162" s="72"/>
      <c r="B162" s="1086"/>
      <c r="C162" s="76">
        <v>145</v>
      </c>
      <c r="D162" s="77" t="s">
        <v>272</v>
      </c>
      <c r="E162" s="73"/>
      <c r="F162" s="72"/>
      <c r="G162" s="72"/>
      <c r="H162" s="72"/>
      <c r="I162" s="72"/>
      <c r="J162" s="72"/>
      <c r="K162" s="72"/>
      <c r="L162" s="72"/>
      <c r="M162" s="72"/>
      <c r="N162" s="72"/>
      <c r="O162" s="72"/>
      <c r="P162" s="72"/>
      <c r="Q162" s="72"/>
      <c r="R162" s="72"/>
      <c r="S162" s="72"/>
      <c r="T162" s="72"/>
      <c r="U162" s="72"/>
      <c r="V162" s="72"/>
      <c r="W162" s="72"/>
      <c r="X162" s="72"/>
      <c r="Y162" s="72"/>
      <c r="Z162" s="72"/>
    </row>
    <row r="163" spans="1:26" ht="15.75" customHeight="1" x14ac:dyDescent="0.25">
      <c r="A163" s="72"/>
      <c r="B163" s="1086"/>
      <c r="C163" s="74">
        <v>146</v>
      </c>
      <c r="D163" s="75" t="s">
        <v>273</v>
      </c>
      <c r="E163" s="73"/>
      <c r="F163" s="72"/>
      <c r="G163" s="72"/>
      <c r="H163" s="72"/>
      <c r="I163" s="72"/>
      <c r="J163" s="72"/>
      <c r="K163" s="72"/>
      <c r="L163" s="72"/>
      <c r="M163" s="72"/>
      <c r="N163" s="72"/>
      <c r="O163" s="72"/>
      <c r="P163" s="72"/>
      <c r="Q163" s="72"/>
      <c r="R163" s="72"/>
      <c r="S163" s="72"/>
      <c r="T163" s="72"/>
      <c r="U163" s="72"/>
      <c r="V163" s="72"/>
      <c r="W163" s="72"/>
      <c r="X163" s="72"/>
      <c r="Y163" s="72"/>
      <c r="Z163" s="72"/>
    </row>
    <row r="164" spans="1:26" ht="15.75" customHeight="1" x14ac:dyDescent="0.25">
      <c r="A164" s="72"/>
      <c r="B164" s="1086"/>
      <c r="C164" s="74">
        <v>147</v>
      </c>
      <c r="D164" s="75" t="s">
        <v>274</v>
      </c>
      <c r="E164" s="73"/>
      <c r="F164" s="72"/>
      <c r="G164" s="72"/>
      <c r="H164" s="72"/>
      <c r="I164" s="72"/>
      <c r="J164" s="72"/>
      <c r="K164" s="72"/>
      <c r="L164" s="72"/>
      <c r="M164" s="72"/>
      <c r="N164" s="72"/>
      <c r="O164" s="72"/>
      <c r="P164" s="72"/>
      <c r="Q164" s="72"/>
      <c r="R164" s="72"/>
      <c r="S164" s="72"/>
      <c r="T164" s="72"/>
      <c r="U164" s="72"/>
      <c r="V164" s="72"/>
      <c r="W164" s="72"/>
      <c r="X164" s="72"/>
      <c r="Y164" s="72"/>
      <c r="Z164" s="72"/>
    </row>
    <row r="165" spans="1:26" ht="15.75" customHeight="1" x14ac:dyDescent="0.25">
      <c r="A165" s="72"/>
      <c r="B165" s="1086"/>
      <c r="C165" s="76">
        <v>148</v>
      </c>
      <c r="D165" s="77" t="s">
        <v>275</v>
      </c>
      <c r="E165" s="73"/>
      <c r="F165" s="72"/>
      <c r="G165" s="72"/>
      <c r="H165" s="72"/>
      <c r="I165" s="72"/>
      <c r="J165" s="72"/>
      <c r="K165" s="72"/>
      <c r="L165" s="72"/>
      <c r="M165" s="72"/>
      <c r="N165" s="72"/>
      <c r="O165" s="72"/>
      <c r="P165" s="72"/>
      <c r="Q165" s="72"/>
      <c r="R165" s="72"/>
      <c r="S165" s="72"/>
      <c r="T165" s="72"/>
      <c r="U165" s="72"/>
      <c r="V165" s="72"/>
      <c r="W165" s="72"/>
      <c r="X165" s="72"/>
      <c r="Y165" s="72"/>
      <c r="Z165" s="72"/>
    </row>
    <row r="166" spans="1:26" ht="15.75" customHeight="1" x14ac:dyDescent="0.25">
      <c r="A166" s="72"/>
      <c r="B166" s="1086"/>
      <c r="C166" s="74">
        <v>149</v>
      </c>
      <c r="D166" s="75" t="s">
        <v>276</v>
      </c>
      <c r="E166" s="73"/>
      <c r="F166" s="72"/>
      <c r="G166" s="72"/>
      <c r="H166" s="72"/>
      <c r="I166" s="72"/>
      <c r="J166" s="72"/>
      <c r="K166" s="72"/>
      <c r="L166" s="72"/>
      <c r="M166" s="72"/>
      <c r="N166" s="72"/>
      <c r="O166" s="72"/>
      <c r="P166" s="72"/>
      <c r="Q166" s="72"/>
      <c r="R166" s="72"/>
      <c r="S166" s="72"/>
      <c r="T166" s="72"/>
      <c r="U166" s="72"/>
      <c r="V166" s="72"/>
      <c r="W166" s="72"/>
      <c r="X166" s="72"/>
      <c r="Y166" s="72"/>
      <c r="Z166" s="72"/>
    </row>
    <row r="167" spans="1:26" ht="15.75" customHeight="1" x14ac:dyDescent="0.25">
      <c r="A167" s="72"/>
      <c r="B167" s="1087"/>
      <c r="C167" s="74">
        <v>150</v>
      </c>
      <c r="D167" s="75" t="s">
        <v>277</v>
      </c>
      <c r="E167" s="73"/>
      <c r="F167" s="72"/>
      <c r="G167" s="72"/>
      <c r="H167" s="72"/>
      <c r="I167" s="72"/>
      <c r="J167" s="72"/>
      <c r="K167" s="72"/>
      <c r="L167" s="72"/>
      <c r="M167" s="72"/>
      <c r="N167" s="72"/>
      <c r="O167" s="72"/>
      <c r="P167" s="72"/>
      <c r="Q167" s="72"/>
      <c r="R167" s="72"/>
      <c r="S167" s="72"/>
      <c r="T167" s="72"/>
      <c r="U167" s="72"/>
      <c r="V167" s="72"/>
      <c r="W167" s="72"/>
      <c r="X167" s="72"/>
      <c r="Y167" s="72"/>
      <c r="Z167" s="72"/>
    </row>
    <row r="168" spans="1:26" ht="15.75" customHeight="1" x14ac:dyDescent="0.25">
      <c r="A168" s="72"/>
      <c r="B168" s="1085">
        <v>17</v>
      </c>
      <c r="C168" s="1088" t="s">
        <v>278</v>
      </c>
      <c r="D168" s="1089"/>
      <c r="E168" s="73"/>
      <c r="F168" s="72"/>
      <c r="G168" s="72"/>
      <c r="H168" s="72"/>
      <c r="I168" s="72"/>
      <c r="J168" s="72"/>
      <c r="K168" s="72"/>
      <c r="L168" s="72"/>
      <c r="M168" s="72"/>
      <c r="N168" s="72"/>
      <c r="O168" s="72"/>
      <c r="P168" s="72"/>
      <c r="Q168" s="72"/>
      <c r="R168" s="72"/>
      <c r="S168" s="72"/>
      <c r="T168" s="72"/>
      <c r="U168" s="72"/>
      <c r="V168" s="72"/>
      <c r="W168" s="72"/>
      <c r="X168" s="72"/>
      <c r="Y168" s="72"/>
      <c r="Z168" s="72"/>
    </row>
    <row r="169" spans="1:26" ht="15.75" customHeight="1" x14ac:dyDescent="0.25">
      <c r="A169" s="72"/>
      <c r="B169" s="1086"/>
      <c r="C169" s="74">
        <v>151</v>
      </c>
      <c r="D169" s="75" t="s">
        <v>279</v>
      </c>
      <c r="E169" s="73"/>
      <c r="F169" s="72"/>
      <c r="G169" s="72"/>
      <c r="H169" s="72"/>
      <c r="I169" s="72"/>
      <c r="J169" s="72"/>
      <c r="K169" s="72"/>
      <c r="L169" s="72"/>
      <c r="M169" s="72"/>
      <c r="N169" s="72"/>
      <c r="O169" s="72"/>
      <c r="P169" s="72"/>
      <c r="Q169" s="72"/>
      <c r="R169" s="72"/>
      <c r="S169" s="72"/>
      <c r="T169" s="72"/>
      <c r="U169" s="72"/>
      <c r="V169" s="72"/>
      <c r="W169" s="72"/>
      <c r="X169" s="72"/>
      <c r="Y169" s="72"/>
      <c r="Z169" s="72"/>
    </row>
    <row r="170" spans="1:26" ht="15.75" customHeight="1" x14ac:dyDescent="0.25">
      <c r="A170" s="72"/>
      <c r="B170" s="1086"/>
      <c r="C170" s="74">
        <v>152</v>
      </c>
      <c r="D170" s="75" t="s">
        <v>280</v>
      </c>
      <c r="E170" s="73"/>
      <c r="F170" s="72"/>
      <c r="G170" s="72"/>
      <c r="H170" s="72"/>
      <c r="I170" s="72"/>
      <c r="J170" s="72"/>
      <c r="K170" s="72"/>
      <c r="L170" s="72"/>
      <c r="M170" s="72"/>
      <c r="N170" s="72"/>
      <c r="O170" s="72"/>
      <c r="P170" s="72"/>
      <c r="Q170" s="72"/>
      <c r="R170" s="72"/>
      <c r="S170" s="72"/>
      <c r="T170" s="72"/>
      <c r="U170" s="72"/>
      <c r="V170" s="72"/>
      <c r="W170" s="72"/>
      <c r="X170" s="72"/>
      <c r="Y170" s="72"/>
      <c r="Z170" s="72"/>
    </row>
    <row r="171" spans="1:26" ht="15.75" customHeight="1" x14ac:dyDescent="0.25">
      <c r="A171" s="72"/>
      <c r="B171" s="1086"/>
      <c r="C171" s="74">
        <v>153</v>
      </c>
      <c r="D171" s="75" t="s">
        <v>281</v>
      </c>
      <c r="E171" s="73"/>
      <c r="F171" s="72"/>
      <c r="G171" s="72"/>
      <c r="H171" s="72"/>
      <c r="I171" s="72"/>
      <c r="J171" s="72"/>
      <c r="K171" s="72"/>
      <c r="L171" s="72"/>
      <c r="M171" s="72"/>
      <c r="N171" s="72"/>
      <c r="O171" s="72"/>
      <c r="P171" s="72"/>
      <c r="Q171" s="72"/>
      <c r="R171" s="72"/>
      <c r="S171" s="72"/>
      <c r="T171" s="72"/>
      <c r="U171" s="72"/>
      <c r="V171" s="72"/>
      <c r="W171" s="72"/>
      <c r="X171" s="72"/>
      <c r="Y171" s="72"/>
      <c r="Z171" s="72"/>
    </row>
    <row r="172" spans="1:26" ht="15.75" customHeight="1" x14ac:dyDescent="0.25">
      <c r="A172" s="72"/>
      <c r="B172" s="1086"/>
      <c r="C172" s="74">
        <v>154</v>
      </c>
      <c r="D172" s="75" t="s">
        <v>282</v>
      </c>
      <c r="E172" s="73"/>
      <c r="F172" s="72"/>
      <c r="G172" s="72"/>
      <c r="H172" s="72"/>
      <c r="I172" s="72"/>
      <c r="J172" s="72"/>
      <c r="K172" s="72"/>
      <c r="L172" s="72"/>
      <c r="M172" s="72"/>
      <c r="N172" s="72"/>
      <c r="O172" s="72"/>
      <c r="P172" s="72"/>
      <c r="Q172" s="72"/>
      <c r="R172" s="72"/>
      <c r="S172" s="72"/>
      <c r="T172" s="72"/>
      <c r="U172" s="72"/>
      <c r="V172" s="72"/>
      <c r="W172" s="72"/>
      <c r="X172" s="72"/>
      <c r="Y172" s="72"/>
      <c r="Z172" s="72"/>
    </row>
    <row r="173" spans="1:26" ht="15.75" customHeight="1" x14ac:dyDescent="0.25">
      <c r="A173" s="72"/>
      <c r="B173" s="1086"/>
      <c r="C173" s="74">
        <v>155</v>
      </c>
      <c r="D173" s="75" t="s">
        <v>283</v>
      </c>
      <c r="E173" s="73"/>
      <c r="F173" s="72"/>
      <c r="G173" s="72"/>
      <c r="H173" s="72"/>
      <c r="I173" s="72"/>
      <c r="J173" s="72"/>
      <c r="K173" s="72"/>
      <c r="L173" s="72"/>
      <c r="M173" s="72"/>
      <c r="N173" s="72"/>
      <c r="O173" s="72"/>
      <c r="P173" s="72"/>
      <c r="Q173" s="72"/>
      <c r="R173" s="72"/>
      <c r="S173" s="72"/>
      <c r="T173" s="72"/>
      <c r="U173" s="72"/>
      <c r="V173" s="72"/>
      <c r="W173" s="72"/>
      <c r="X173" s="72"/>
      <c r="Y173" s="72"/>
      <c r="Z173" s="72"/>
    </row>
    <row r="174" spans="1:26" ht="15.75" customHeight="1" x14ac:dyDescent="0.25">
      <c r="A174" s="72"/>
      <c r="B174" s="1086"/>
      <c r="C174" s="74">
        <v>156</v>
      </c>
      <c r="D174" s="75" t="s">
        <v>284</v>
      </c>
      <c r="E174" s="73"/>
      <c r="F174" s="72"/>
      <c r="G174" s="72"/>
      <c r="H174" s="72"/>
      <c r="I174" s="72"/>
      <c r="J174" s="72"/>
      <c r="K174" s="72"/>
      <c r="L174" s="72"/>
      <c r="M174" s="72"/>
      <c r="N174" s="72"/>
      <c r="O174" s="72"/>
      <c r="P174" s="72"/>
      <c r="Q174" s="72"/>
      <c r="R174" s="72"/>
      <c r="S174" s="72"/>
      <c r="T174" s="72"/>
      <c r="U174" s="72"/>
      <c r="V174" s="72"/>
      <c r="W174" s="72"/>
      <c r="X174" s="72"/>
      <c r="Y174" s="72"/>
      <c r="Z174" s="72"/>
    </row>
    <row r="175" spans="1:26" ht="15.75" customHeight="1" x14ac:dyDescent="0.25">
      <c r="A175" s="72"/>
      <c r="B175" s="1086"/>
      <c r="C175" s="74">
        <v>157</v>
      </c>
      <c r="D175" s="75" t="s">
        <v>285</v>
      </c>
      <c r="E175" s="73"/>
      <c r="F175" s="72"/>
      <c r="G175" s="72"/>
      <c r="H175" s="72"/>
      <c r="I175" s="72"/>
      <c r="J175" s="72"/>
      <c r="K175" s="72"/>
      <c r="L175" s="72"/>
      <c r="M175" s="72"/>
      <c r="N175" s="72"/>
      <c r="O175" s="72"/>
      <c r="P175" s="72"/>
      <c r="Q175" s="72"/>
      <c r="R175" s="72"/>
      <c r="S175" s="72"/>
      <c r="T175" s="72"/>
      <c r="U175" s="72"/>
      <c r="V175" s="72"/>
      <c r="W175" s="72"/>
      <c r="X175" s="72"/>
      <c r="Y175" s="72"/>
      <c r="Z175" s="72"/>
    </row>
    <row r="176" spans="1:26" ht="15.75" customHeight="1" x14ac:dyDescent="0.25">
      <c r="A176" s="72"/>
      <c r="B176" s="1086"/>
      <c r="C176" s="74">
        <v>158</v>
      </c>
      <c r="D176" s="75" t="s">
        <v>286</v>
      </c>
      <c r="E176" s="73"/>
      <c r="F176" s="72"/>
      <c r="G176" s="72"/>
      <c r="H176" s="72"/>
      <c r="I176" s="72"/>
      <c r="J176" s="72"/>
      <c r="K176" s="72"/>
      <c r="L176" s="72"/>
      <c r="M176" s="72"/>
      <c r="N176" s="72"/>
      <c r="O176" s="72"/>
      <c r="P176" s="72"/>
      <c r="Q176" s="72"/>
      <c r="R176" s="72"/>
      <c r="S176" s="72"/>
      <c r="T176" s="72"/>
      <c r="U176" s="72"/>
      <c r="V176" s="72"/>
      <c r="W176" s="72"/>
      <c r="X176" s="72"/>
      <c r="Y176" s="72"/>
      <c r="Z176" s="72"/>
    </row>
    <row r="177" spans="1:26" ht="15.75" customHeight="1" x14ac:dyDescent="0.25">
      <c r="A177" s="72"/>
      <c r="B177" s="1086"/>
      <c r="C177" s="74">
        <v>159</v>
      </c>
      <c r="D177" s="75" t="s">
        <v>287</v>
      </c>
      <c r="E177" s="73"/>
      <c r="F177" s="72"/>
      <c r="G177" s="72"/>
      <c r="H177" s="72"/>
      <c r="I177" s="72"/>
      <c r="J177" s="72"/>
      <c r="K177" s="72"/>
      <c r="L177" s="72"/>
      <c r="M177" s="72"/>
      <c r="N177" s="72"/>
      <c r="O177" s="72"/>
      <c r="P177" s="72"/>
      <c r="Q177" s="72"/>
      <c r="R177" s="72"/>
      <c r="S177" s="72"/>
      <c r="T177" s="72"/>
      <c r="U177" s="72"/>
      <c r="V177" s="72"/>
      <c r="W177" s="72"/>
      <c r="X177" s="72"/>
      <c r="Y177" s="72"/>
      <c r="Z177" s="72"/>
    </row>
    <row r="178" spans="1:26" ht="15.75" customHeight="1" x14ac:dyDescent="0.25">
      <c r="A178" s="72"/>
      <c r="B178" s="1086"/>
      <c r="C178" s="74">
        <v>160</v>
      </c>
      <c r="D178" s="75" t="s">
        <v>288</v>
      </c>
      <c r="E178" s="73"/>
      <c r="F178" s="72"/>
      <c r="G178" s="72"/>
      <c r="H178" s="72"/>
      <c r="I178" s="72"/>
      <c r="J178" s="72"/>
      <c r="K178" s="72"/>
      <c r="L178" s="72"/>
      <c r="M178" s="72"/>
      <c r="N178" s="72"/>
      <c r="O178" s="72"/>
      <c r="P178" s="72"/>
      <c r="Q178" s="72"/>
      <c r="R178" s="72"/>
      <c r="S178" s="72"/>
      <c r="T178" s="72"/>
      <c r="U178" s="72"/>
      <c r="V178" s="72"/>
      <c r="W178" s="72"/>
      <c r="X178" s="72"/>
      <c r="Y178" s="72"/>
      <c r="Z178" s="72"/>
    </row>
    <row r="179" spans="1:26" ht="15.75" customHeight="1" x14ac:dyDescent="0.25">
      <c r="A179" s="72"/>
      <c r="B179" s="1086"/>
      <c r="C179" s="74">
        <v>161</v>
      </c>
      <c r="D179" s="75" t="s">
        <v>289</v>
      </c>
      <c r="E179" s="73"/>
      <c r="F179" s="72"/>
      <c r="G179" s="72"/>
      <c r="H179" s="72"/>
      <c r="I179" s="72"/>
      <c r="J179" s="72"/>
      <c r="K179" s="72"/>
      <c r="L179" s="72"/>
      <c r="M179" s="72"/>
      <c r="N179" s="72"/>
      <c r="O179" s="72"/>
      <c r="P179" s="72"/>
      <c r="Q179" s="72"/>
      <c r="R179" s="72"/>
      <c r="S179" s="72"/>
      <c r="T179" s="72"/>
      <c r="U179" s="72"/>
      <c r="V179" s="72"/>
      <c r="W179" s="72"/>
      <c r="X179" s="72"/>
      <c r="Y179" s="72"/>
      <c r="Z179" s="72"/>
    </row>
    <row r="180" spans="1:26" ht="15.75" customHeight="1" x14ac:dyDescent="0.25">
      <c r="A180" s="72"/>
      <c r="B180" s="1086"/>
      <c r="C180" s="74">
        <v>162</v>
      </c>
      <c r="D180" s="75" t="s">
        <v>290</v>
      </c>
      <c r="E180" s="73"/>
      <c r="F180" s="72"/>
      <c r="G180" s="72"/>
      <c r="H180" s="72"/>
      <c r="I180" s="72"/>
      <c r="J180" s="72"/>
      <c r="K180" s="72"/>
      <c r="L180" s="72"/>
      <c r="M180" s="72"/>
      <c r="N180" s="72"/>
      <c r="O180" s="72"/>
      <c r="P180" s="72"/>
      <c r="Q180" s="72"/>
      <c r="R180" s="72"/>
      <c r="S180" s="72"/>
      <c r="T180" s="72"/>
      <c r="U180" s="72"/>
      <c r="V180" s="72"/>
      <c r="W180" s="72"/>
      <c r="X180" s="72"/>
      <c r="Y180" s="72"/>
      <c r="Z180" s="72"/>
    </row>
    <row r="181" spans="1:26" ht="15.75" customHeight="1" x14ac:dyDescent="0.25">
      <c r="A181" s="72"/>
      <c r="B181" s="1086"/>
      <c r="C181" s="74">
        <v>163</v>
      </c>
      <c r="D181" s="75" t="s">
        <v>291</v>
      </c>
      <c r="E181" s="73"/>
      <c r="F181" s="72"/>
      <c r="G181" s="72"/>
      <c r="H181" s="72"/>
      <c r="I181" s="72"/>
      <c r="J181" s="72"/>
      <c r="K181" s="72"/>
      <c r="L181" s="72"/>
      <c r="M181" s="72"/>
      <c r="N181" s="72"/>
      <c r="O181" s="72"/>
      <c r="P181" s="72"/>
      <c r="Q181" s="72"/>
      <c r="R181" s="72"/>
      <c r="S181" s="72"/>
      <c r="T181" s="72"/>
      <c r="U181" s="72"/>
      <c r="V181" s="72"/>
      <c r="W181" s="72"/>
      <c r="X181" s="72"/>
      <c r="Y181" s="72"/>
      <c r="Z181" s="72"/>
    </row>
    <row r="182" spans="1:26" ht="15.75" customHeight="1" x14ac:dyDescent="0.25">
      <c r="A182" s="72"/>
      <c r="B182" s="1086"/>
      <c r="C182" s="74">
        <v>164</v>
      </c>
      <c r="D182" s="75" t="s">
        <v>292</v>
      </c>
      <c r="E182" s="73"/>
      <c r="F182" s="72"/>
      <c r="G182" s="72"/>
      <c r="H182" s="72"/>
      <c r="I182" s="72"/>
      <c r="J182" s="72"/>
      <c r="K182" s="72"/>
      <c r="L182" s="72"/>
      <c r="M182" s="72"/>
      <c r="N182" s="72"/>
      <c r="O182" s="72"/>
      <c r="P182" s="72"/>
      <c r="Q182" s="72"/>
      <c r="R182" s="72"/>
      <c r="S182" s="72"/>
      <c r="T182" s="72"/>
      <c r="U182" s="72"/>
      <c r="V182" s="72"/>
      <c r="W182" s="72"/>
      <c r="X182" s="72"/>
      <c r="Y182" s="72"/>
      <c r="Z182" s="72"/>
    </row>
    <row r="183" spans="1:26" ht="15.75" customHeight="1" x14ac:dyDescent="0.25">
      <c r="A183" s="72"/>
      <c r="B183" s="1086"/>
      <c r="C183" s="74">
        <v>165</v>
      </c>
      <c r="D183" s="75" t="s">
        <v>293</v>
      </c>
      <c r="E183" s="73"/>
      <c r="F183" s="72"/>
      <c r="G183" s="72"/>
      <c r="H183" s="72"/>
      <c r="I183" s="72"/>
      <c r="J183" s="72"/>
      <c r="K183" s="72"/>
      <c r="L183" s="72"/>
      <c r="M183" s="72"/>
      <c r="N183" s="72"/>
      <c r="O183" s="72"/>
      <c r="P183" s="72"/>
      <c r="Q183" s="72"/>
      <c r="R183" s="72"/>
      <c r="S183" s="72"/>
      <c r="T183" s="72"/>
      <c r="U183" s="72"/>
      <c r="V183" s="72"/>
      <c r="W183" s="72"/>
      <c r="X183" s="72"/>
      <c r="Y183" s="72"/>
      <c r="Z183" s="72"/>
    </row>
    <row r="184" spans="1:26" ht="15.75" customHeight="1" x14ac:dyDescent="0.25">
      <c r="A184" s="72"/>
      <c r="B184" s="1086"/>
      <c r="C184" s="74">
        <v>166</v>
      </c>
      <c r="D184" s="75" t="s">
        <v>294</v>
      </c>
      <c r="E184" s="73"/>
      <c r="F184" s="72"/>
      <c r="G184" s="72"/>
      <c r="H184" s="72"/>
      <c r="I184" s="72"/>
      <c r="J184" s="72"/>
      <c r="K184" s="72"/>
      <c r="L184" s="72"/>
      <c r="M184" s="72"/>
      <c r="N184" s="72"/>
      <c r="O184" s="72"/>
      <c r="P184" s="72"/>
      <c r="Q184" s="72"/>
      <c r="R184" s="72"/>
      <c r="S184" s="72"/>
      <c r="T184" s="72"/>
      <c r="U184" s="72"/>
      <c r="V184" s="72"/>
      <c r="W184" s="72"/>
      <c r="X184" s="72"/>
      <c r="Y184" s="72"/>
      <c r="Z184" s="72"/>
    </row>
    <row r="185" spans="1:26" ht="15.75" customHeight="1" x14ac:dyDescent="0.25">
      <c r="A185" s="72"/>
      <c r="B185" s="1086"/>
      <c r="C185" s="74">
        <v>167</v>
      </c>
      <c r="D185" s="75" t="s">
        <v>295</v>
      </c>
      <c r="E185" s="73"/>
      <c r="F185" s="72"/>
      <c r="G185" s="72"/>
      <c r="H185" s="72"/>
      <c r="I185" s="72"/>
      <c r="J185" s="72"/>
      <c r="K185" s="72"/>
      <c r="L185" s="72"/>
      <c r="M185" s="72"/>
      <c r="N185" s="72"/>
      <c r="O185" s="72"/>
      <c r="P185" s="72"/>
      <c r="Q185" s="72"/>
      <c r="R185" s="72"/>
      <c r="S185" s="72"/>
      <c r="T185" s="72"/>
      <c r="U185" s="72"/>
      <c r="V185" s="72"/>
      <c r="W185" s="72"/>
      <c r="X185" s="72"/>
      <c r="Y185" s="72"/>
      <c r="Z185" s="72"/>
    </row>
    <row r="186" spans="1:26" ht="15.75" customHeight="1" x14ac:dyDescent="0.25">
      <c r="A186" s="72"/>
      <c r="B186" s="1086"/>
      <c r="C186" s="74">
        <v>168</v>
      </c>
      <c r="D186" s="75" t="s">
        <v>296</v>
      </c>
      <c r="E186" s="73"/>
      <c r="F186" s="72"/>
      <c r="G186" s="72"/>
      <c r="H186" s="72"/>
      <c r="I186" s="72"/>
      <c r="J186" s="72"/>
      <c r="K186" s="72"/>
      <c r="L186" s="72"/>
      <c r="M186" s="72"/>
      <c r="N186" s="72"/>
      <c r="O186" s="72"/>
      <c r="P186" s="72"/>
      <c r="Q186" s="72"/>
      <c r="R186" s="72"/>
      <c r="S186" s="72"/>
      <c r="T186" s="72"/>
      <c r="U186" s="72"/>
      <c r="V186" s="72"/>
      <c r="W186" s="72"/>
      <c r="X186" s="72"/>
      <c r="Y186" s="72"/>
      <c r="Z186" s="72"/>
    </row>
    <row r="187" spans="1:26" ht="15.75" customHeight="1" x14ac:dyDescent="0.25">
      <c r="A187" s="72"/>
      <c r="B187" s="1087"/>
      <c r="C187" s="74">
        <v>169</v>
      </c>
      <c r="D187" s="75" t="s">
        <v>297</v>
      </c>
      <c r="E187" s="73"/>
      <c r="F187" s="72"/>
      <c r="G187" s="72"/>
      <c r="H187" s="72"/>
      <c r="I187" s="72"/>
      <c r="J187" s="72"/>
      <c r="K187" s="72"/>
      <c r="L187" s="72"/>
      <c r="M187" s="72"/>
      <c r="N187" s="72"/>
      <c r="O187" s="72"/>
      <c r="P187" s="72"/>
      <c r="Q187" s="72"/>
      <c r="R187" s="72"/>
      <c r="S187" s="72"/>
      <c r="T187" s="72"/>
      <c r="U187" s="72"/>
      <c r="V187" s="72"/>
      <c r="W187" s="72"/>
      <c r="X187" s="72"/>
      <c r="Y187" s="72"/>
      <c r="Z187" s="72"/>
    </row>
    <row r="188" spans="1:26" ht="15.75" customHeight="1" x14ac:dyDescent="0.25">
      <c r="A188" s="72"/>
      <c r="B188" s="72"/>
      <c r="C188" s="79"/>
      <c r="D188" s="80"/>
      <c r="E188" s="73"/>
      <c r="F188" s="72"/>
      <c r="G188" s="72"/>
      <c r="H188" s="72"/>
      <c r="I188" s="72"/>
      <c r="J188" s="72"/>
      <c r="K188" s="72"/>
      <c r="L188" s="72"/>
      <c r="M188" s="72"/>
      <c r="N188" s="72"/>
      <c r="O188" s="72"/>
      <c r="P188" s="72"/>
      <c r="Q188" s="72"/>
      <c r="R188" s="72"/>
      <c r="S188" s="72"/>
      <c r="T188" s="72"/>
      <c r="U188" s="72"/>
      <c r="V188" s="72"/>
      <c r="W188" s="72"/>
      <c r="X188" s="72"/>
      <c r="Y188" s="72"/>
      <c r="Z188" s="72"/>
    </row>
    <row r="189" spans="1:26" ht="15.75" customHeight="1" x14ac:dyDescent="0.25">
      <c r="A189" s="72"/>
      <c r="B189" s="72"/>
      <c r="C189" s="79"/>
      <c r="D189" s="80"/>
      <c r="E189" s="73"/>
      <c r="F189" s="72"/>
      <c r="G189" s="72"/>
      <c r="H189" s="72"/>
      <c r="I189" s="72"/>
      <c r="J189" s="72"/>
      <c r="K189" s="72"/>
      <c r="L189" s="72"/>
      <c r="M189" s="72"/>
      <c r="N189" s="72"/>
      <c r="O189" s="72"/>
      <c r="P189" s="72"/>
      <c r="Q189" s="72"/>
      <c r="R189" s="72"/>
      <c r="S189" s="72"/>
      <c r="T189" s="72"/>
      <c r="U189" s="72"/>
      <c r="V189" s="72"/>
      <c r="W189" s="72"/>
      <c r="X189" s="72"/>
      <c r="Y189" s="72"/>
      <c r="Z189" s="72"/>
    </row>
    <row r="190" spans="1:26" ht="15.75" customHeight="1" x14ac:dyDescent="0.25">
      <c r="A190" s="72"/>
      <c r="B190" s="72"/>
      <c r="C190" s="79"/>
      <c r="D190" s="80"/>
      <c r="E190" s="73"/>
      <c r="F190" s="72"/>
      <c r="G190" s="72"/>
      <c r="H190" s="72"/>
      <c r="I190" s="72"/>
      <c r="J190" s="72"/>
      <c r="K190" s="72"/>
      <c r="L190" s="72"/>
      <c r="M190" s="72"/>
      <c r="N190" s="72"/>
      <c r="O190" s="72"/>
      <c r="P190" s="72"/>
      <c r="Q190" s="72"/>
      <c r="R190" s="72"/>
      <c r="S190" s="72"/>
      <c r="T190" s="72"/>
      <c r="U190" s="72"/>
      <c r="V190" s="72"/>
      <c r="W190" s="72"/>
      <c r="X190" s="72"/>
      <c r="Y190" s="72"/>
      <c r="Z190" s="72"/>
    </row>
    <row r="191" spans="1:26" ht="15.75" customHeight="1" x14ac:dyDescent="0.25">
      <c r="A191" s="72"/>
      <c r="B191" s="72"/>
      <c r="C191" s="79"/>
      <c r="D191" s="80"/>
      <c r="E191" s="73"/>
      <c r="F191" s="72"/>
      <c r="G191" s="72"/>
      <c r="H191" s="72"/>
      <c r="I191" s="72"/>
      <c r="J191" s="72"/>
      <c r="K191" s="72"/>
      <c r="L191" s="72"/>
      <c r="M191" s="72"/>
      <c r="N191" s="72"/>
      <c r="O191" s="72"/>
      <c r="P191" s="72"/>
      <c r="Q191" s="72"/>
      <c r="R191" s="72"/>
      <c r="S191" s="72"/>
      <c r="T191" s="72"/>
      <c r="U191" s="72"/>
      <c r="V191" s="72"/>
      <c r="W191" s="72"/>
      <c r="X191" s="72"/>
      <c r="Y191" s="72"/>
      <c r="Z191" s="72"/>
    </row>
    <row r="192" spans="1:26" ht="15.75" customHeight="1" x14ac:dyDescent="0.25">
      <c r="A192" s="72"/>
      <c r="B192" s="72"/>
      <c r="C192" s="79"/>
      <c r="D192" s="80"/>
      <c r="E192" s="73"/>
      <c r="F192" s="72"/>
      <c r="G192" s="72"/>
      <c r="H192" s="72"/>
      <c r="I192" s="72"/>
      <c r="J192" s="72"/>
      <c r="K192" s="72"/>
      <c r="L192" s="72"/>
      <c r="M192" s="72"/>
      <c r="N192" s="72"/>
      <c r="O192" s="72"/>
      <c r="P192" s="72"/>
      <c r="Q192" s="72"/>
      <c r="R192" s="72"/>
      <c r="S192" s="72"/>
      <c r="T192" s="72"/>
      <c r="U192" s="72"/>
      <c r="V192" s="72"/>
      <c r="W192" s="72"/>
      <c r="X192" s="72"/>
      <c r="Y192" s="72"/>
      <c r="Z192" s="72"/>
    </row>
    <row r="193" spans="1:26" ht="15.75" customHeight="1" x14ac:dyDescent="0.25">
      <c r="A193" s="72"/>
      <c r="B193" s="72"/>
      <c r="C193" s="79"/>
      <c r="D193" s="80"/>
      <c r="E193" s="73"/>
      <c r="F193" s="72"/>
      <c r="G193" s="72"/>
      <c r="H193" s="72"/>
      <c r="I193" s="72"/>
      <c r="J193" s="72"/>
      <c r="K193" s="72"/>
      <c r="L193" s="72"/>
      <c r="M193" s="72"/>
      <c r="N193" s="72"/>
      <c r="O193" s="72"/>
      <c r="P193" s="72"/>
      <c r="Q193" s="72"/>
      <c r="R193" s="72"/>
      <c r="S193" s="72"/>
      <c r="T193" s="72"/>
      <c r="U193" s="72"/>
      <c r="V193" s="72"/>
      <c r="W193" s="72"/>
      <c r="X193" s="72"/>
      <c r="Y193" s="72"/>
      <c r="Z193" s="72"/>
    </row>
    <row r="194" spans="1:26" ht="15.75" customHeight="1" x14ac:dyDescent="0.25">
      <c r="A194" s="72"/>
      <c r="B194" s="72"/>
      <c r="C194" s="79"/>
      <c r="D194" s="80"/>
      <c r="E194" s="73"/>
      <c r="F194" s="72"/>
      <c r="G194" s="72"/>
      <c r="H194" s="72"/>
      <c r="I194" s="72"/>
      <c r="J194" s="72"/>
      <c r="K194" s="72"/>
      <c r="L194" s="72"/>
      <c r="M194" s="72"/>
      <c r="N194" s="72"/>
      <c r="O194" s="72"/>
      <c r="P194" s="72"/>
      <c r="Q194" s="72"/>
      <c r="R194" s="72"/>
      <c r="S194" s="72"/>
      <c r="T194" s="72"/>
      <c r="U194" s="72"/>
      <c r="V194" s="72"/>
      <c r="W194" s="72"/>
      <c r="X194" s="72"/>
      <c r="Y194" s="72"/>
      <c r="Z194" s="72"/>
    </row>
    <row r="195" spans="1:26" ht="15.75" customHeight="1" x14ac:dyDescent="0.25">
      <c r="A195" s="72"/>
      <c r="B195" s="72"/>
      <c r="C195" s="79"/>
      <c r="D195" s="80"/>
      <c r="E195" s="73"/>
      <c r="F195" s="72"/>
      <c r="G195" s="72"/>
      <c r="H195" s="72"/>
      <c r="I195" s="72"/>
      <c r="J195" s="72"/>
      <c r="K195" s="72"/>
      <c r="L195" s="72"/>
      <c r="M195" s="72"/>
      <c r="N195" s="72"/>
      <c r="O195" s="72"/>
      <c r="P195" s="72"/>
      <c r="Q195" s="72"/>
      <c r="R195" s="72"/>
      <c r="S195" s="72"/>
      <c r="T195" s="72"/>
      <c r="U195" s="72"/>
      <c r="V195" s="72"/>
      <c r="W195" s="72"/>
      <c r="X195" s="72"/>
      <c r="Y195" s="72"/>
      <c r="Z195" s="72"/>
    </row>
    <row r="196" spans="1:26" ht="15.75" customHeight="1" x14ac:dyDescent="0.25">
      <c r="A196" s="72"/>
      <c r="B196" s="72"/>
      <c r="C196" s="79"/>
      <c r="D196" s="80"/>
      <c r="E196" s="73"/>
      <c r="F196" s="72"/>
      <c r="G196" s="72"/>
      <c r="H196" s="72"/>
      <c r="I196" s="72"/>
      <c r="J196" s="72"/>
      <c r="K196" s="72"/>
      <c r="L196" s="72"/>
      <c r="M196" s="72"/>
      <c r="N196" s="72"/>
      <c r="O196" s="72"/>
      <c r="P196" s="72"/>
      <c r="Q196" s="72"/>
      <c r="R196" s="72"/>
      <c r="S196" s="72"/>
      <c r="T196" s="72"/>
      <c r="U196" s="72"/>
      <c r="V196" s="72"/>
      <c r="W196" s="72"/>
      <c r="X196" s="72"/>
      <c r="Y196" s="72"/>
      <c r="Z196" s="72"/>
    </row>
    <row r="197" spans="1:26" ht="15.75" customHeight="1" x14ac:dyDescent="0.25">
      <c r="A197" s="72"/>
      <c r="B197" s="72"/>
      <c r="C197" s="79"/>
      <c r="D197" s="80"/>
      <c r="E197" s="73"/>
      <c r="F197" s="72"/>
      <c r="G197" s="72"/>
      <c r="H197" s="72"/>
      <c r="I197" s="72"/>
      <c r="J197" s="72"/>
      <c r="K197" s="72"/>
      <c r="L197" s="72"/>
      <c r="M197" s="72"/>
      <c r="N197" s="72"/>
      <c r="O197" s="72"/>
      <c r="P197" s="72"/>
      <c r="Q197" s="72"/>
      <c r="R197" s="72"/>
      <c r="S197" s="72"/>
      <c r="T197" s="72"/>
      <c r="U197" s="72"/>
      <c r="V197" s="72"/>
      <c r="W197" s="72"/>
      <c r="X197" s="72"/>
      <c r="Y197" s="72"/>
      <c r="Z197" s="72"/>
    </row>
    <row r="198" spans="1:26" ht="15.75" customHeight="1" x14ac:dyDescent="0.25">
      <c r="A198" s="72"/>
      <c r="B198" s="72"/>
      <c r="C198" s="79"/>
      <c r="D198" s="80"/>
      <c r="E198" s="73"/>
      <c r="F198" s="72"/>
      <c r="G198" s="72"/>
      <c r="H198" s="72"/>
      <c r="I198" s="72"/>
      <c r="J198" s="72"/>
      <c r="K198" s="72"/>
      <c r="L198" s="72"/>
      <c r="M198" s="72"/>
      <c r="N198" s="72"/>
      <c r="O198" s="72"/>
      <c r="P198" s="72"/>
      <c r="Q198" s="72"/>
      <c r="R198" s="72"/>
      <c r="S198" s="72"/>
      <c r="T198" s="72"/>
      <c r="U198" s="72"/>
      <c r="V198" s="72"/>
      <c r="W198" s="72"/>
      <c r="X198" s="72"/>
      <c r="Y198" s="72"/>
      <c r="Z198" s="72"/>
    </row>
    <row r="199" spans="1:26" ht="15.75" customHeight="1" x14ac:dyDescent="0.25">
      <c r="A199" s="72"/>
      <c r="B199" s="72"/>
      <c r="C199" s="79"/>
      <c r="D199" s="80"/>
      <c r="E199" s="73"/>
      <c r="F199" s="72"/>
      <c r="G199" s="72"/>
      <c r="H199" s="72"/>
      <c r="I199" s="72"/>
      <c r="J199" s="72"/>
      <c r="K199" s="72"/>
      <c r="L199" s="72"/>
      <c r="M199" s="72"/>
      <c r="N199" s="72"/>
      <c r="O199" s="72"/>
      <c r="P199" s="72"/>
      <c r="Q199" s="72"/>
      <c r="R199" s="72"/>
      <c r="S199" s="72"/>
      <c r="T199" s="72"/>
      <c r="U199" s="72"/>
      <c r="V199" s="72"/>
      <c r="W199" s="72"/>
      <c r="X199" s="72"/>
      <c r="Y199" s="72"/>
      <c r="Z199" s="72"/>
    </row>
    <row r="200" spans="1:26" ht="15.75" customHeight="1" x14ac:dyDescent="0.25">
      <c r="A200" s="72"/>
      <c r="B200" s="72"/>
      <c r="C200" s="79"/>
      <c r="D200" s="80"/>
      <c r="E200" s="73"/>
      <c r="F200" s="72"/>
      <c r="G200" s="72"/>
      <c r="H200" s="72"/>
      <c r="I200" s="72"/>
      <c r="J200" s="72"/>
      <c r="K200" s="72"/>
      <c r="L200" s="72"/>
      <c r="M200" s="72"/>
      <c r="N200" s="72"/>
      <c r="O200" s="72"/>
      <c r="P200" s="72"/>
      <c r="Q200" s="72"/>
      <c r="R200" s="72"/>
      <c r="S200" s="72"/>
      <c r="T200" s="72"/>
      <c r="U200" s="72"/>
      <c r="V200" s="72"/>
      <c r="W200" s="72"/>
      <c r="X200" s="72"/>
      <c r="Y200" s="72"/>
      <c r="Z200" s="72"/>
    </row>
    <row r="201" spans="1:26" ht="15.75" customHeight="1" x14ac:dyDescent="0.25">
      <c r="A201" s="72"/>
      <c r="B201" s="72"/>
      <c r="C201" s="79"/>
      <c r="D201" s="80"/>
      <c r="E201" s="73"/>
      <c r="F201" s="72"/>
      <c r="G201" s="72"/>
      <c r="H201" s="72"/>
      <c r="I201" s="72"/>
      <c r="J201" s="72"/>
      <c r="K201" s="72"/>
      <c r="L201" s="72"/>
      <c r="M201" s="72"/>
      <c r="N201" s="72"/>
      <c r="O201" s="72"/>
      <c r="P201" s="72"/>
      <c r="Q201" s="72"/>
      <c r="R201" s="72"/>
      <c r="S201" s="72"/>
      <c r="T201" s="72"/>
      <c r="U201" s="72"/>
      <c r="V201" s="72"/>
      <c r="W201" s="72"/>
      <c r="X201" s="72"/>
      <c r="Y201" s="72"/>
      <c r="Z201" s="72"/>
    </row>
    <row r="202" spans="1:26" ht="15.75" customHeight="1" x14ac:dyDescent="0.25">
      <c r="A202" s="72"/>
      <c r="B202" s="72"/>
      <c r="C202" s="79"/>
      <c r="D202" s="80"/>
      <c r="E202" s="73"/>
      <c r="F202" s="72"/>
      <c r="G202" s="72"/>
      <c r="H202" s="72"/>
      <c r="I202" s="72"/>
      <c r="J202" s="72"/>
      <c r="K202" s="72"/>
      <c r="L202" s="72"/>
      <c r="M202" s="72"/>
      <c r="N202" s="72"/>
      <c r="O202" s="72"/>
      <c r="P202" s="72"/>
      <c r="Q202" s="72"/>
      <c r="R202" s="72"/>
      <c r="S202" s="72"/>
      <c r="T202" s="72"/>
      <c r="U202" s="72"/>
      <c r="V202" s="72"/>
      <c r="W202" s="72"/>
      <c r="X202" s="72"/>
      <c r="Y202" s="72"/>
      <c r="Z202" s="72"/>
    </row>
    <row r="203" spans="1:26" ht="15.75" customHeight="1" x14ac:dyDescent="0.25">
      <c r="A203" s="72"/>
      <c r="B203" s="72"/>
      <c r="C203" s="79"/>
      <c r="D203" s="80"/>
      <c r="E203" s="73"/>
      <c r="F203" s="72"/>
      <c r="G203" s="72"/>
      <c r="H203" s="72"/>
      <c r="I203" s="72"/>
      <c r="J203" s="72"/>
      <c r="K203" s="72"/>
      <c r="L203" s="72"/>
      <c r="M203" s="72"/>
      <c r="N203" s="72"/>
      <c r="O203" s="72"/>
      <c r="P203" s="72"/>
      <c r="Q203" s="72"/>
      <c r="R203" s="72"/>
      <c r="S203" s="72"/>
      <c r="T203" s="72"/>
      <c r="U203" s="72"/>
      <c r="V203" s="72"/>
      <c r="W203" s="72"/>
      <c r="X203" s="72"/>
      <c r="Y203" s="72"/>
      <c r="Z203" s="72"/>
    </row>
    <row r="204" spans="1:26" ht="15.75" customHeight="1" x14ac:dyDescent="0.25">
      <c r="A204" s="72"/>
      <c r="B204" s="72"/>
      <c r="C204" s="79"/>
      <c r="D204" s="80"/>
      <c r="E204" s="73"/>
      <c r="F204" s="72"/>
      <c r="G204" s="72"/>
      <c r="H204" s="72"/>
      <c r="I204" s="72"/>
      <c r="J204" s="72"/>
      <c r="K204" s="72"/>
      <c r="L204" s="72"/>
      <c r="M204" s="72"/>
      <c r="N204" s="72"/>
      <c r="O204" s="72"/>
      <c r="P204" s="72"/>
      <c r="Q204" s="72"/>
      <c r="R204" s="72"/>
      <c r="S204" s="72"/>
      <c r="T204" s="72"/>
      <c r="U204" s="72"/>
      <c r="V204" s="72"/>
      <c r="W204" s="72"/>
      <c r="X204" s="72"/>
      <c r="Y204" s="72"/>
      <c r="Z204" s="72"/>
    </row>
    <row r="205" spans="1:26" ht="15.75" customHeight="1" x14ac:dyDescent="0.25">
      <c r="A205" s="72"/>
      <c r="B205" s="72"/>
      <c r="C205" s="79"/>
      <c r="D205" s="80"/>
      <c r="E205" s="73"/>
      <c r="F205" s="72"/>
      <c r="G205" s="72"/>
      <c r="H205" s="72"/>
      <c r="I205" s="72"/>
      <c r="J205" s="72"/>
      <c r="K205" s="72"/>
      <c r="L205" s="72"/>
      <c r="M205" s="72"/>
      <c r="N205" s="72"/>
      <c r="O205" s="72"/>
      <c r="P205" s="72"/>
      <c r="Q205" s="72"/>
      <c r="R205" s="72"/>
      <c r="S205" s="72"/>
      <c r="T205" s="72"/>
      <c r="U205" s="72"/>
      <c r="V205" s="72"/>
      <c r="W205" s="72"/>
      <c r="X205" s="72"/>
      <c r="Y205" s="72"/>
      <c r="Z205" s="72"/>
    </row>
    <row r="206" spans="1:26" ht="15.75" customHeight="1" x14ac:dyDescent="0.25">
      <c r="A206" s="72"/>
      <c r="B206" s="72"/>
      <c r="C206" s="79"/>
      <c r="D206" s="80"/>
      <c r="E206" s="73"/>
      <c r="F206" s="72"/>
      <c r="G206" s="72"/>
      <c r="H206" s="72"/>
      <c r="I206" s="72"/>
      <c r="J206" s="72"/>
      <c r="K206" s="72"/>
      <c r="L206" s="72"/>
      <c r="M206" s="72"/>
      <c r="N206" s="72"/>
      <c r="O206" s="72"/>
      <c r="P206" s="72"/>
      <c r="Q206" s="72"/>
      <c r="R206" s="72"/>
      <c r="S206" s="72"/>
      <c r="T206" s="72"/>
      <c r="U206" s="72"/>
      <c r="V206" s="72"/>
      <c r="W206" s="72"/>
      <c r="X206" s="72"/>
      <c r="Y206" s="72"/>
      <c r="Z206" s="72"/>
    </row>
    <row r="207" spans="1:26" ht="15.75" customHeight="1" x14ac:dyDescent="0.25">
      <c r="A207" s="72"/>
      <c r="B207" s="72"/>
      <c r="C207" s="79"/>
      <c r="D207" s="80"/>
      <c r="E207" s="73"/>
      <c r="F207" s="72"/>
      <c r="G207" s="72"/>
      <c r="H207" s="72"/>
      <c r="I207" s="72"/>
      <c r="J207" s="72"/>
      <c r="K207" s="72"/>
      <c r="L207" s="72"/>
      <c r="M207" s="72"/>
      <c r="N207" s="72"/>
      <c r="O207" s="72"/>
      <c r="P207" s="72"/>
      <c r="Q207" s="72"/>
      <c r="R207" s="72"/>
      <c r="S207" s="72"/>
      <c r="T207" s="72"/>
      <c r="U207" s="72"/>
      <c r="V207" s="72"/>
      <c r="W207" s="72"/>
      <c r="X207" s="72"/>
      <c r="Y207" s="72"/>
      <c r="Z207" s="72"/>
    </row>
    <row r="208" spans="1:26" ht="15.75" customHeight="1" x14ac:dyDescent="0.25">
      <c r="A208" s="72"/>
      <c r="B208" s="72"/>
      <c r="C208" s="79"/>
      <c r="D208" s="80"/>
      <c r="E208" s="73"/>
      <c r="F208" s="72"/>
      <c r="G208" s="72"/>
      <c r="H208" s="72"/>
      <c r="I208" s="72"/>
      <c r="J208" s="72"/>
      <c r="K208" s="72"/>
      <c r="L208" s="72"/>
      <c r="M208" s="72"/>
      <c r="N208" s="72"/>
      <c r="O208" s="72"/>
      <c r="P208" s="72"/>
      <c r="Q208" s="72"/>
      <c r="R208" s="72"/>
      <c r="S208" s="72"/>
      <c r="T208" s="72"/>
      <c r="U208" s="72"/>
      <c r="V208" s="72"/>
      <c r="W208" s="72"/>
      <c r="X208" s="72"/>
      <c r="Y208" s="72"/>
      <c r="Z208" s="72"/>
    </row>
    <row r="209" spans="1:26" ht="15.75" customHeight="1" x14ac:dyDescent="0.25">
      <c r="A209" s="72"/>
      <c r="B209" s="72"/>
      <c r="C209" s="79"/>
      <c r="D209" s="80"/>
      <c r="E209" s="73"/>
      <c r="F209" s="72"/>
      <c r="G209" s="72"/>
      <c r="H209" s="72"/>
      <c r="I209" s="72"/>
      <c r="J209" s="72"/>
      <c r="K209" s="72"/>
      <c r="L209" s="72"/>
      <c r="M209" s="72"/>
      <c r="N209" s="72"/>
      <c r="O209" s="72"/>
      <c r="P209" s="72"/>
      <c r="Q209" s="72"/>
      <c r="R209" s="72"/>
      <c r="S209" s="72"/>
      <c r="T209" s="72"/>
      <c r="U209" s="72"/>
      <c r="V209" s="72"/>
      <c r="W209" s="72"/>
      <c r="X209" s="72"/>
      <c r="Y209" s="72"/>
      <c r="Z209" s="72"/>
    </row>
    <row r="210" spans="1:26" ht="15.75" customHeight="1" x14ac:dyDescent="0.25">
      <c r="A210" s="72"/>
      <c r="B210" s="72"/>
      <c r="C210" s="79"/>
      <c r="D210" s="80"/>
      <c r="E210" s="73"/>
      <c r="F210" s="72"/>
      <c r="G210" s="72"/>
      <c r="H210" s="72"/>
      <c r="I210" s="72"/>
      <c r="J210" s="72"/>
      <c r="K210" s="72"/>
      <c r="L210" s="72"/>
      <c r="M210" s="72"/>
      <c r="N210" s="72"/>
      <c r="O210" s="72"/>
      <c r="P210" s="72"/>
      <c r="Q210" s="72"/>
      <c r="R210" s="72"/>
      <c r="S210" s="72"/>
      <c r="T210" s="72"/>
      <c r="U210" s="72"/>
      <c r="V210" s="72"/>
      <c r="W210" s="72"/>
      <c r="X210" s="72"/>
      <c r="Y210" s="72"/>
      <c r="Z210" s="72"/>
    </row>
    <row r="211" spans="1:26" ht="15.75" customHeight="1" x14ac:dyDescent="0.25">
      <c r="A211" s="72"/>
      <c r="B211" s="72"/>
      <c r="C211" s="79"/>
      <c r="D211" s="80"/>
      <c r="E211" s="73"/>
      <c r="F211" s="72"/>
      <c r="G211" s="72"/>
      <c r="H211" s="72"/>
      <c r="I211" s="72"/>
      <c r="J211" s="72"/>
      <c r="K211" s="72"/>
      <c r="L211" s="72"/>
      <c r="M211" s="72"/>
      <c r="N211" s="72"/>
      <c r="O211" s="72"/>
      <c r="P211" s="72"/>
      <c r="Q211" s="72"/>
      <c r="R211" s="72"/>
      <c r="S211" s="72"/>
      <c r="T211" s="72"/>
      <c r="U211" s="72"/>
      <c r="V211" s="72"/>
      <c r="W211" s="72"/>
      <c r="X211" s="72"/>
      <c r="Y211" s="72"/>
      <c r="Z211" s="72"/>
    </row>
    <row r="212" spans="1:26" ht="15.75" customHeight="1" x14ac:dyDescent="0.25">
      <c r="A212" s="72"/>
      <c r="B212" s="72"/>
      <c r="C212" s="79"/>
      <c r="D212" s="80"/>
      <c r="E212" s="73"/>
      <c r="F212" s="72"/>
      <c r="G212" s="72"/>
      <c r="H212" s="72"/>
      <c r="I212" s="72"/>
      <c r="J212" s="72"/>
      <c r="K212" s="72"/>
      <c r="L212" s="72"/>
      <c r="M212" s="72"/>
      <c r="N212" s="72"/>
      <c r="O212" s="72"/>
      <c r="P212" s="72"/>
      <c r="Q212" s="72"/>
      <c r="R212" s="72"/>
      <c r="S212" s="72"/>
      <c r="T212" s="72"/>
      <c r="U212" s="72"/>
      <c r="V212" s="72"/>
      <c r="W212" s="72"/>
      <c r="X212" s="72"/>
      <c r="Y212" s="72"/>
      <c r="Z212" s="72"/>
    </row>
    <row r="213" spans="1:26" ht="15.75" customHeight="1" x14ac:dyDescent="0.25">
      <c r="A213" s="72"/>
      <c r="B213" s="72"/>
      <c r="C213" s="79"/>
      <c r="D213" s="80"/>
      <c r="E213" s="73"/>
      <c r="F213" s="72"/>
      <c r="G213" s="72"/>
      <c r="H213" s="72"/>
      <c r="I213" s="72"/>
      <c r="J213" s="72"/>
      <c r="K213" s="72"/>
      <c r="L213" s="72"/>
      <c r="M213" s="72"/>
      <c r="N213" s="72"/>
      <c r="O213" s="72"/>
      <c r="P213" s="72"/>
      <c r="Q213" s="72"/>
      <c r="R213" s="72"/>
      <c r="S213" s="72"/>
      <c r="T213" s="72"/>
      <c r="U213" s="72"/>
      <c r="V213" s="72"/>
      <c r="W213" s="72"/>
      <c r="X213" s="72"/>
      <c r="Y213" s="72"/>
      <c r="Z213" s="72"/>
    </row>
    <row r="214" spans="1:26" ht="15.75" customHeight="1" x14ac:dyDescent="0.25">
      <c r="A214" s="72"/>
      <c r="B214" s="72"/>
      <c r="C214" s="79"/>
      <c r="D214" s="80"/>
      <c r="E214" s="73"/>
      <c r="F214" s="72"/>
      <c r="G214" s="72"/>
      <c r="H214" s="72"/>
      <c r="I214" s="72"/>
      <c r="J214" s="72"/>
      <c r="K214" s="72"/>
      <c r="L214" s="72"/>
      <c r="M214" s="72"/>
      <c r="N214" s="72"/>
      <c r="O214" s="72"/>
      <c r="P214" s="72"/>
      <c r="Q214" s="72"/>
      <c r="R214" s="72"/>
      <c r="S214" s="72"/>
      <c r="T214" s="72"/>
      <c r="U214" s="72"/>
      <c r="V214" s="72"/>
      <c r="W214" s="72"/>
      <c r="X214" s="72"/>
      <c r="Y214" s="72"/>
      <c r="Z214" s="72"/>
    </row>
    <row r="215" spans="1:26" ht="15.75" customHeight="1" x14ac:dyDescent="0.25">
      <c r="A215" s="72"/>
      <c r="B215" s="72"/>
      <c r="C215" s="79"/>
      <c r="D215" s="80"/>
      <c r="E215" s="73"/>
      <c r="F215" s="72"/>
      <c r="G215" s="72"/>
      <c r="H215" s="72"/>
      <c r="I215" s="72"/>
      <c r="J215" s="72"/>
      <c r="K215" s="72"/>
      <c r="L215" s="72"/>
      <c r="M215" s="72"/>
      <c r="N215" s="72"/>
      <c r="O215" s="72"/>
      <c r="P215" s="72"/>
      <c r="Q215" s="72"/>
      <c r="R215" s="72"/>
      <c r="S215" s="72"/>
      <c r="T215" s="72"/>
      <c r="U215" s="72"/>
      <c r="V215" s="72"/>
      <c r="W215" s="72"/>
      <c r="X215" s="72"/>
      <c r="Y215" s="72"/>
      <c r="Z215" s="72"/>
    </row>
    <row r="216" spans="1:26" ht="15.75" customHeight="1" x14ac:dyDescent="0.25">
      <c r="A216" s="72"/>
      <c r="B216" s="72"/>
      <c r="C216" s="79"/>
      <c r="D216" s="80"/>
      <c r="E216" s="73"/>
      <c r="F216" s="72"/>
      <c r="G216" s="72"/>
      <c r="H216" s="72"/>
      <c r="I216" s="72"/>
      <c r="J216" s="72"/>
      <c r="K216" s="72"/>
      <c r="L216" s="72"/>
      <c r="M216" s="72"/>
      <c r="N216" s="72"/>
      <c r="O216" s="72"/>
      <c r="P216" s="72"/>
      <c r="Q216" s="72"/>
      <c r="R216" s="72"/>
      <c r="S216" s="72"/>
      <c r="T216" s="72"/>
      <c r="U216" s="72"/>
      <c r="V216" s="72"/>
      <c r="W216" s="72"/>
      <c r="X216" s="72"/>
      <c r="Y216" s="72"/>
      <c r="Z216" s="72"/>
    </row>
    <row r="217" spans="1:26" ht="15.75" customHeight="1" x14ac:dyDescent="0.25">
      <c r="A217" s="72"/>
      <c r="B217" s="72"/>
      <c r="C217" s="79"/>
      <c r="D217" s="80"/>
      <c r="E217" s="73"/>
      <c r="F217" s="72"/>
      <c r="G217" s="72"/>
      <c r="H217" s="72"/>
      <c r="I217" s="72"/>
      <c r="J217" s="72"/>
      <c r="K217" s="72"/>
      <c r="L217" s="72"/>
      <c r="M217" s="72"/>
      <c r="N217" s="72"/>
      <c r="O217" s="72"/>
      <c r="P217" s="72"/>
      <c r="Q217" s="72"/>
      <c r="R217" s="72"/>
      <c r="S217" s="72"/>
      <c r="T217" s="72"/>
      <c r="U217" s="72"/>
      <c r="V217" s="72"/>
      <c r="W217" s="72"/>
      <c r="X217" s="72"/>
      <c r="Y217" s="72"/>
      <c r="Z217" s="72"/>
    </row>
    <row r="218" spans="1:26" ht="15.75" customHeight="1" x14ac:dyDescent="0.25">
      <c r="A218" s="72"/>
      <c r="B218" s="72"/>
      <c r="C218" s="79"/>
      <c r="D218" s="80"/>
      <c r="E218" s="73"/>
      <c r="F218" s="72"/>
      <c r="G218" s="72"/>
      <c r="H218" s="72"/>
      <c r="I218" s="72"/>
      <c r="J218" s="72"/>
      <c r="K218" s="72"/>
      <c r="L218" s="72"/>
      <c r="M218" s="72"/>
      <c r="N218" s="72"/>
      <c r="O218" s="72"/>
      <c r="P218" s="72"/>
      <c r="Q218" s="72"/>
      <c r="R218" s="72"/>
      <c r="S218" s="72"/>
      <c r="T218" s="72"/>
      <c r="U218" s="72"/>
      <c r="V218" s="72"/>
      <c r="W218" s="72"/>
      <c r="X218" s="72"/>
      <c r="Y218" s="72"/>
      <c r="Z218" s="72"/>
    </row>
    <row r="219" spans="1:26" ht="15.75" customHeight="1" x14ac:dyDescent="0.25">
      <c r="A219" s="72"/>
      <c r="B219" s="72"/>
      <c r="C219" s="79"/>
      <c r="D219" s="80"/>
      <c r="E219" s="73"/>
      <c r="F219" s="72"/>
      <c r="G219" s="72"/>
      <c r="H219" s="72"/>
      <c r="I219" s="72"/>
      <c r="J219" s="72"/>
      <c r="K219" s="72"/>
      <c r="L219" s="72"/>
      <c r="M219" s="72"/>
      <c r="N219" s="72"/>
      <c r="O219" s="72"/>
      <c r="P219" s="72"/>
      <c r="Q219" s="72"/>
      <c r="R219" s="72"/>
      <c r="S219" s="72"/>
      <c r="T219" s="72"/>
      <c r="U219" s="72"/>
      <c r="V219" s="72"/>
      <c r="W219" s="72"/>
      <c r="X219" s="72"/>
      <c r="Y219" s="72"/>
      <c r="Z219" s="72"/>
    </row>
    <row r="220" spans="1:26" ht="15.75" customHeight="1" x14ac:dyDescent="0.25">
      <c r="A220" s="72"/>
      <c r="B220" s="72"/>
      <c r="C220" s="79"/>
      <c r="D220" s="80"/>
      <c r="E220" s="73"/>
      <c r="F220" s="72"/>
      <c r="G220" s="72"/>
      <c r="H220" s="72"/>
      <c r="I220" s="72"/>
      <c r="J220" s="72"/>
      <c r="K220" s="72"/>
      <c r="L220" s="72"/>
      <c r="M220" s="72"/>
      <c r="N220" s="72"/>
      <c r="O220" s="72"/>
      <c r="P220" s="72"/>
      <c r="Q220" s="72"/>
      <c r="R220" s="72"/>
      <c r="S220" s="72"/>
      <c r="T220" s="72"/>
      <c r="U220" s="72"/>
      <c r="V220" s="72"/>
      <c r="W220" s="72"/>
      <c r="X220" s="72"/>
      <c r="Y220" s="72"/>
      <c r="Z220" s="72"/>
    </row>
    <row r="221" spans="1:26" ht="15.75" customHeight="1" x14ac:dyDescent="0.25">
      <c r="A221" s="72"/>
      <c r="B221" s="72"/>
      <c r="C221" s="79"/>
      <c r="D221" s="80"/>
      <c r="E221" s="73"/>
      <c r="F221" s="72"/>
      <c r="G221" s="72"/>
      <c r="H221" s="72"/>
      <c r="I221" s="72"/>
      <c r="J221" s="72"/>
      <c r="K221" s="72"/>
      <c r="L221" s="72"/>
      <c r="M221" s="72"/>
      <c r="N221" s="72"/>
      <c r="O221" s="72"/>
      <c r="P221" s="72"/>
      <c r="Q221" s="72"/>
      <c r="R221" s="72"/>
      <c r="S221" s="72"/>
      <c r="T221" s="72"/>
      <c r="U221" s="72"/>
      <c r="V221" s="72"/>
      <c r="W221" s="72"/>
      <c r="X221" s="72"/>
      <c r="Y221" s="72"/>
      <c r="Z221" s="72"/>
    </row>
    <row r="222" spans="1:26" ht="15.75" customHeight="1" x14ac:dyDescent="0.25">
      <c r="A222" s="72"/>
      <c r="B222" s="72"/>
      <c r="C222" s="79"/>
      <c r="D222" s="80"/>
      <c r="E222" s="73"/>
      <c r="F222" s="72"/>
      <c r="G222" s="72"/>
      <c r="H222" s="72"/>
      <c r="I222" s="72"/>
      <c r="J222" s="72"/>
      <c r="K222" s="72"/>
      <c r="L222" s="72"/>
      <c r="M222" s="72"/>
      <c r="N222" s="72"/>
      <c r="O222" s="72"/>
      <c r="P222" s="72"/>
      <c r="Q222" s="72"/>
      <c r="R222" s="72"/>
      <c r="S222" s="72"/>
      <c r="T222" s="72"/>
      <c r="U222" s="72"/>
      <c r="V222" s="72"/>
      <c r="W222" s="72"/>
      <c r="X222" s="72"/>
      <c r="Y222" s="72"/>
      <c r="Z222" s="72"/>
    </row>
    <row r="223" spans="1:26" ht="15.75" customHeight="1" x14ac:dyDescent="0.25">
      <c r="A223" s="72"/>
      <c r="B223" s="72"/>
      <c r="C223" s="79"/>
      <c r="D223" s="80"/>
      <c r="E223" s="73"/>
      <c r="F223" s="72"/>
      <c r="G223" s="72"/>
      <c r="H223" s="72"/>
      <c r="I223" s="72"/>
      <c r="J223" s="72"/>
      <c r="K223" s="72"/>
      <c r="L223" s="72"/>
      <c r="M223" s="72"/>
      <c r="N223" s="72"/>
      <c r="O223" s="72"/>
      <c r="P223" s="72"/>
      <c r="Q223" s="72"/>
      <c r="R223" s="72"/>
      <c r="S223" s="72"/>
      <c r="T223" s="72"/>
      <c r="U223" s="72"/>
      <c r="V223" s="72"/>
      <c r="W223" s="72"/>
      <c r="X223" s="72"/>
      <c r="Y223" s="72"/>
      <c r="Z223" s="72"/>
    </row>
    <row r="224" spans="1:26" ht="15.75" customHeight="1" x14ac:dyDescent="0.25">
      <c r="A224" s="72"/>
      <c r="B224" s="72"/>
      <c r="C224" s="79"/>
      <c r="D224" s="80"/>
      <c r="E224" s="73"/>
      <c r="F224" s="72"/>
      <c r="G224" s="72"/>
      <c r="H224" s="72"/>
      <c r="I224" s="72"/>
      <c r="J224" s="72"/>
      <c r="K224" s="72"/>
      <c r="L224" s="72"/>
      <c r="M224" s="72"/>
      <c r="N224" s="72"/>
      <c r="O224" s="72"/>
      <c r="P224" s="72"/>
      <c r="Q224" s="72"/>
      <c r="R224" s="72"/>
      <c r="S224" s="72"/>
      <c r="T224" s="72"/>
      <c r="U224" s="72"/>
      <c r="V224" s="72"/>
      <c r="W224" s="72"/>
      <c r="X224" s="72"/>
      <c r="Y224" s="72"/>
      <c r="Z224" s="72"/>
    </row>
    <row r="225" spans="1:26" ht="15.75" customHeight="1" x14ac:dyDescent="0.25">
      <c r="A225" s="72"/>
      <c r="B225" s="72"/>
      <c r="C225" s="79"/>
      <c r="D225" s="80"/>
      <c r="E225" s="73"/>
      <c r="F225" s="72"/>
      <c r="G225" s="72"/>
      <c r="H225" s="72"/>
      <c r="I225" s="72"/>
      <c r="J225" s="72"/>
      <c r="K225" s="72"/>
      <c r="L225" s="72"/>
      <c r="M225" s="72"/>
      <c r="N225" s="72"/>
      <c r="O225" s="72"/>
      <c r="P225" s="72"/>
      <c r="Q225" s="72"/>
      <c r="R225" s="72"/>
      <c r="S225" s="72"/>
      <c r="T225" s="72"/>
      <c r="U225" s="72"/>
      <c r="V225" s="72"/>
      <c r="W225" s="72"/>
      <c r="X225" s="72"/>
      <c r="Y225" s="72"/>
      <c r="Z225" s="72"/>
    </row>
    <row r="226" spans="1:26" ht="15.75" customHeight="1" x14ac:dyDescent="0.25">
      <c r="A226" s="72"/>
      <c r="B226" s="72"/>
      <c r="C226" s="79"/>
      <c r="D226" s="80"/>
      <c r="E226" s="73"/>
      <c r="F226" s="72"/>
      <c r="G226" s="72"/>
      <c r="H226" s="72"/>
      <c r="I226" s="72"/>
      <c r="J226" s="72"/>
      <c r="K226" s="72"/>
      <c r="L226" s="72"/>
      <c r="M226" s="72"/>
      <c r="N226" s="72"/>
      <c r="O226" s="72"/>
      <c r="P226" s="72"/>
      <c r="Q226" s="72"/>
      <c r="R226" s="72"/>
      <c r="S226" s="72"/>
      <c r="T226" s="72"/>
      <c r="U226" s="72"/>
      <c r="V226" s="72"/>
      <c r="W226" s="72"/>
      <c r="X226" s="72"/>
      <c r="Y226" s="72"/>
      <c r="Z226" s="72"/>
    </row>
    <row r="227" spans="1:26" ht="15.75" customHeight="1" x14ac:dyDescent="0.25">
      <c r="A227" s="72"/>
      <c r="B227" s="72"/>
      <c r="C227" s="79"/>
      <c r="D227" s="80"/>
      <c r="E227" s="73"/>
      <c r="F227" s="72"/>
      <c r="G227" s="72"/>
      <c r="H227" s="72"/>
      <c r="I227" s="72"/>
      <c r="J227" s="72"/>
      <c r="K227" s="72"/>
      <c r="L227" s="72"/>
      <c r="M227" s="72"/>
      <c r="N227" s="72"/>
      <c r="O227" s="72"/>
      <c r="P227" s="72"/>
      <c r="Q227" s="72"/>
      <c r="R227" s="72"/>
      <c r="S227" s="72"/>
      <c r="T227" s="72"/>
      <c r="U227" s="72"/>
      <c r="V227" s="72"/>
      <c r="W227" s="72"/>
      <c r="X227" s="72"/>
      <c r="Y227" s="72"/>
      <c r="Z227" s="72"/>
    </row>
    <row r="228" spans="1:26" ht="15.75" customHeight="1" x14ac:dyDescent="0.25">
      <c r="A228" s="72"/>
      <c r="B228" s="72"/>
      <c r="C228" s="79"/>
      <c r="D228" s="80"/>
      <c r="E228" s="73"/>
      <c r="F228" s="72"/>
      <c r="G228" s="72"/>
      <c r="H228" s="72"/>
      <c r="I228" s="72"/>
      <c r="J228" s="72"/>
      <c r="K228" s="72"/>
      <c r="L228" s="72"/>
      <c r="M228" s="72"/>
      <c r="N228" s="72"/>
      <c r="O228" s="72"/>
      <c r="P228" s="72"/>
      <c r="Q228" s="72"/>
      <c r="R228" s="72"/>
      <c r="S228" s="72"/>
      <c r="T228" s="72"/>
      <c r="U228" s="72"/>
      <c r="V228" s="72"/>
      <c r="W228" s="72"/>
      <c r="X228" s="72"/>
      <c r="Y228" s="72"/>
      <c r="Z228" s="72"/>
    </row>
    <row r="229" spans="1:26" ht="15.75" customHeight="1" x14ac:dyDescent="0.25">
      <c r="A229" s="72"/>
      <c r="B229" s="72"/>
      <c r="C229" s="79"/>
      <c r="D229" s="80"/>
      <c r="E229" s="73"/>
      <c r="F229" s="72"/>
      <c r="G229" s="72"/>
      <c r="H229" s="72"/>
      <c r="I229" s="72"/>
      <c r="J229" s="72"/>
      <c r="K229" s="72"/>
      <c r="L229" s="72"/>
      <c r="M229" s="72"/>
      <c r="N229" s="72"/>
      <c r="O229" s="72"/>
      <c r="P229" s="72"/>
      <c r="Q229" s="72"/>
      <c r="R229" s="72"/>
      <c r="S229" s="72"/>
      <c r="T229" s="72"/>
      <c r="U229" s="72"/>
      <c r="V229" s="72"/>
      <c r="W229" s="72"/>
      <c r="X229" s="72"/>
      <c r="Y229" s="72"/>
      <c r="Z229" s="72"/>
    </row>
    <row r="230" spans="1:26" ht="15.75" customHeight="1" x14ac:dyDescent="0.25">
      <c r="A230" s="72"/>
      <c r="B230" s="72"/>
      <c r="C230" s="79"/>
      <c r="D230" s="80"/>
      <c r="E230" s="73"/>
      <c r="F230" s="72"/>
      <c r="G230" s="72"/>
      <c r="H230" s="72"/>
      <c r="I230" s="72"/>
      <c r="J230" s="72"/>
      <c r="K230" s="72"/>
      <c r="L230" s="72"/>
      <c r="M230" s="72"/>
      <c r="N230" s="72"/>
      <c r="O230" s="72"/>
      <c r="P230" s="72"/>
      <c r="Q230" s="72"/>
      <c r="R230" s="72"/>
      <c r="S230" s="72"/>
      <c r="T230" s="72"/>
      <c r="U230" s="72"/>
      <c r="V230" s="72"/>
      <c r="W230" s="72"/>
      <c r="X230" s="72"/>
      <c r="Y230" s="72"/>
      <c r="Z230" s="72"/>
    </row>
    <row r="231" spans="1:26" ht="15.75" customHeight="1" x14ac:dyDescent="0.25">
      <c r="A231" s="72"/>
      <c r="B231" s="72"/>
      <c r="C231" s="79"/>
      <c r="D231" s="80"/>
      <c r="E231" s="73"/>
      <c r="F231" s="72"/>
      <c r="G231" s="72"/>
      <c r="H231" s="72"/>
      <c r="I231" s="72"/>
      <c r="J231" s="72"/>
      <c r="K231" s="72"/>
      <c r="L231" s="72"/>
      <c r="M231" s="72"/>
      <c r="N231" s="72"/>
      <c r="O231" s="72"/>
      <c r="P231" s="72"/>
      <c r="Q231" s="72"/>
      <c r="R231" s="72"/>
      <c r="S231" s="72"/>
      <c r="T231" s="72"/>
      <c r="U231" s="72"/>
      <c r="V231" s="72"/>
      <c r="W231" s="72"/>
      <c r="X231" s="72"/>
      <c r="Y231" s="72"/>
      <c r="Z231" s="72"/>
    </row>
    <row r="232" spans="1:26" ht="15.75" customHeight="1" x14ac:dyDescent="0.25">
      <c r="A232" s="72"/>
      <c r="B232" s="72"/>
      <c r="C232" s="79"/>
      <c r="D232" s="80"/>
      <c r="E232" s="73"/>
      <c r="F232" s="72"/>
      <c r="G232" s="72"/>
      <c r="H232" s="72"/>
      <c r="I232" s="72"/>
      <c r="J232" s="72"/>
      <c r="K232" s="72"/>
      <c r="L232" s="72"/>
      <c r="M232" s="72"/>
      <c r="N232" s="72"/>
      <c r="O232" s="72"/>
      <c r="P232" s="72"/>
      <c r="Q232" s="72"/>
      <c r="R232" s="72"/>
      <c r="S232" s="72"/>
      <c r="T232" s="72"/>
      <c r="U232" s="72"/>
      <c r="V232" s="72"/>
      <c r="W232" s="72"/>
      <c r="X232" s="72"/>
      <c r="Y232" s="72"/>
      <c r="Z232" s="72"/>
    </row>
    <row r="233" spans="1:26" ht="15.75" customHeight="1" x14ac:dyDescent="0.25">
      <c r="A233" s="72"/>
      <c r="B233" s="72"/>
      <c r="C233" s="79"/>
      <c r="D233" s="80"/>
      <c r="E233" s="73"/>
      <c r="F233" s="72"/>
      <c r="G233" s="72"/>
      <c r="H233" s="72"/>
      <c r="I233" s="72"/>
      <c r="J233" s="72"/>
      <c r="K233" s="72"/>
      <c r="L233" s="72"/>
      <c r="M233" s="72"/>
      <c r="N233" s="72"/>
      <c r="O233" s="72"/>
      <c r="P233" s="72"/>
      <c r="Q233" s="72"/>
      <c r="R233" s="72"/>
      <c r="S233" s="72"/>
      <c r="T233" s="72"/>
      <c r="U233" s="72"/>
      <c r="V233" s="72"/>
      <c r="W233" s="72"/>
      <c r="X233" s="72"/>
      <c r="Y233" s="72"/>
      <c r="Z233" s="72"/>
    </row>
    <row r="234" spans="1:26" ht="15.75" customHeight="1" x14ac:dyDescent="0.25">
      <c r="A234" s="72"/>
      <c r="B234" s="72"/>
      <c r="C234" s="79"/>
      <c r="D234" s="80"/>
      <c r="E234" s="73"/>
      <c r="F234" s="72"/>
      <c r="G234" s="72"/>
      <c r="H234" s="72"/>
      <c r="I234" s="72"/>
      <c r="J234" s="72"/>
      <c r="K234" s="72"/>
      <c r="L234" s="72"/>
      <c r="M234" s="72"/>
      <c r="N234" s="72"/>
      <c r="O234" s="72"/>
      <c r="P234" s="72"/>
      <c r="Q234" s="72"/>
      <c r="R234" s="72"/>
      <c r="S234" s="72"/>
      <c r="T234" s="72"/>
      <c r="U234" s="72"/>
      <c r="V234" s="72"/>
      <c r="W234" s="72"/>
      <c r="X234" s="72"/>
      <c r="Y234" s="72"/>
      <c r="Z234" s="72"/>
    </row>
    <row r="235" spans="1:26" ht="15.75" customHeight="1" x14ac:dyDescent="0.25">
      <c r="A235" s="72"/>
      <c r="B235" s="72"/>
      <c r="C235" s="79"/>
      <c r="D235" s="80"/>
      <c r="E235" s="73"/>
      <c r="F235" s="72"/>
      <c r="G235" s="72"/>
      <c r="H235" s="72"/>
      <c r="I235" s="72"/>
      <c r="J235" s="72"/>
      <c r="K235" s="72"/>
      <c r="L235" s="72"/>
      <c r="M235" s="72"/>
      <c r="N235" s="72"/>
      <c r="O235" s="72"/>
      <c r="P235" s="72"/>
      <c r="Q235" s="72"/>
      <c r="R235" s="72"/>
      <c r="S235" s="72"/>
      <c r="T235" s="72"/>
      <c r="U235" s="72"/>
      <c r="V235" s="72"/>
      <c r="W235" s="72"/>
      <c r="X235" s="72"/>
      <c r="Y235" s="72"/>
      <c r="Z235" s="72"/>
    </row>
    <row r="236" spans="1:26" ht="15.75" customHeight="1" x14ac:dyDescent="0.25">
      <c r="A236" s="72"/>
      <c r="B236" s="72"/>
      <c r="C236" s="79"/>
      <c r="D236" s="80"/>
      <c r="E236" s="73"/>
      <c r="F236" s="72"/>
      <c r="G236" s="72"/>
      <c r="H236" s="72"/>
      <c r="I236" s="72"/>
      <c r="J236" s="72"/>
      <c r="K236" s="72"/>
      <c r="L236" s="72"/>
      <c r="M236" s="72"/>
      <c r="N236" s="72"/>
      <c r="O236" s="72"/>
      <c r="P236" s="72"/>
      <c r="Q236" s="72"/>
      <c r="R236" s="72"/>
      <c r="S236" s="72"/>
      <c r="T236" s="72"/>
      <c r="U236" s="72"/>
      <c r="V236" s="72"/>
      <c r="W236" s="72"/>
      <c r="X236" s="72"/>
      <c r="Y236" s="72"/>
      <c r="Z236" s="72"/>
    </row>
    <row r="237" spans="1:26" ht="15.75" customHeight="1" x14ac:dyDescent="0.25">
      <c r="A237" s="72"/>
      <c r="B237" s="72"/>
      <c r="C237" s="79"/>
      <c r="D237" s="80"/>
      <c r="E237" s="73"/>
      <c r="F237" s="72"/>
      <c r="G237" s="72"/>
      <c r="H237" s="72"/>
      <c r="I237" s="72"/>
      <c r="J237" s="72"/>
      <c r="K237" s="72"/>
      <c r="L237" s="72"/>
      <c r="M237" s="72"/>
      <c r="N237" s="72"/>
      <c r="O237" s="72"/>
      <c r="P237" s="72"/>
      <c r="Q237" s="72"/>
      <c r="R237" s="72"/>
      <c r="S237" s="72"/>
      <c r="T237" s="72"/>
      <c r="U237" s="72"/>
      <c r="V237" s="72"/>
      <c r="W237" s="72"/>
      <c r="X237" s="72"/>
      <c r="Y237" s="72"/>
      <c r="Z237" s="72"/>
    </row>
    <row r="238" spans="1:26" ht="15.75" customHeight="1" x14ac:dyDescent="0.25">
      <c r="A238" s="72"/>
      <c r="B238" s="72"/>
      <c r="C238" s="79"/>
      <c r="D238" s="80"/>
      <c r="E238" s="73"/>
      <c r="F238" s="72"/>
      <c r="G238" s="72"/>
      <c r="H238" s="72"/>
      <c r="I238" s="72"/>
      <c r="J238" s="72"/>
      <c r="K238" s="72"/>
      <c r="L238" s="72"/>
      <c r="M238" s="72"/>
      <c r="N238" s="72"/>
      <c r="O238" s="72"/>
      <c r="P238" s="72"/>
      <c r="Q238" s="72"/>
      <c r="R238" s="72"/>
      <c r="S238" s="72"/>
      <c r="T238" s="72"/>
      <c r="U238" s="72"/>
      <c r="V238" s="72"/>
      <c r="W238" s="72"/>
      <c r="X238" s="72"/>
      <c r="Y238" s="72"/>
      <c r="Z238" s="72"/>
    </row>
    <row r="239" spans="1:26" ht="15.75" customHeight="1" x14ac:dyDescent="0.25">
      <c r="A239" s="72"/>
      <c r="B239" s="72"/>
      <c r="C239" s="79"/>
      <c r="D239" s="80"/>
      <c r="E239" s="73"/>
      <c r="F239" s="72"/>
      <c r="G239" s="72"/>
      <c r="H239" s="72"/>
      <c r="I239" s="72"/>
      <c r="J239" s="72"/>
      <c r="K239" s="72"/>
      <c r="L239" s="72"/>
      <c r="M239" s="72"/>
      <c r="N239" s="72"/>
      <c r="O239" s="72"/>
      <c r="P239" s="72"/>
      <c r="Q239" s="72"/>
      <c r="R239" s="72"/>
      <c r="S239" s="72"/>
      <c r="T239" s="72"/>
      <c r="U239" s="72"/>
      <c r="V239" s="72"/>
      <c r="W239" s="72"/>
      <c r="X239" s="72"/>
      <c r="Y239" s="72"/>
      <c r="Z239" s="72"/>
    </row>
    <row r="240" spans="1:26" ht="15.75" customHeight="1" x14ac:dyDescent="0.25">
      <c r="A240" s="72"/>
      <c r="B240" s="72"/>
      <c r="C240" s="69"/>
      <c r="D240" s="70"/>
      <c r="E240" s="71"/>
    </row>
    <row r="241" spans="1:5" ht="15.75" customHeight="1" x14ac:dyDescent="0.25">
      <c r="A241" s="72"/>
      <c r="B241" s="72"/>
      <c r="C241" s="69"/>
      <c r="D241" s="70"/>
      <c r="E241" s="71"/>
    </row>
    <row r="242" spans="1:5" ht="15.75" customHeight="1" x14ac:dyDescent="0.25">
      <c r="A242" s="72"/>
      <c r="B242" s="72"/>
      <c r="C242" s="69"/>
      <c r="D242" s="70"/>
      <c r="E242" s="71"/>
    </row>
    <row r="243" spans="1:5" ht="15.75" customHeight="1" x14ac:dyDescent="0.25">
      <c r="A243" s="72"/>
      <c r="B243" s="72"/>
      <c r="C243" s="69"/>
      <c r="D243" s="70"/>
      <c r="E243" s="71"/>
    </row>
    <row r="244" spans="1:5" ht="15.75" customHeight="1" x14ac:dyDescent="0.25">
      <c r="A244" s="72"/>
      <c r="B244" s="72"/>
      <c r="C244" s="69"/>
      <c r="D244" s="70"/>
      <c r="E244" s="71"/>
    </row>
    <row r="245" spans="1:5" ht="15.75" customHeight="1" x14ac:dyDescent="0.25">
      <c r="A245" s="72"/>
      <c r="B245" s="72"/>
      <c r="C245" s="69"/>
      <c r="D245" s="70"/>
      <c r="E245" s="71"/>
    </row>
    <row r="246" spans="1:5" ht="15.75" customHeight="1" x14ac:dyDescent="0.25">
      <c r="A246" s="72"/>
      <c r="B246" s="72"/>
      <c r="C246" s="69"/>
      <c r="D246" s="70"/>
      <c r="E246" s="71"/>
    </row>
    <row r="247" spans="1:5" ht="15.75" customHeight="1" x14ac:dyDescent="0.25">
      <c r="A247" s="72"/>
      <c r="B247" s="72"/>
      <c r="C247" s="69"/>
      <c r="D247" s="70"/>
      <c r="E247" s="71"/>
    </row>
    <row r="248" spans="1:5" ht="15.75" customHeight="1" x14ac:dyDescent="0.25">
      <c r="A248" s="72"/>
      <c r="B248" s="72"/>
      <c r="C248" s="69"/>
      <c r="D248" s="70"/>
      <c r="E248" s="71"/>
    </row>
    <row r="249" spans="1:5" ht="15.75" customHeight="1" x14ac:dyDescent="0.25">
      <c r="A249" s="72"/>
      <c r="B249" s="72"/>
      <c r="C249" s="69"/>
      <c r="D249" s="70"/>
      <c r="E249" s="71"/>
    </row>
    <row r="250" spans="1:5" ht="15.75" customHeight="1" x14ac:dyDescent="0.25">
      <c r="A250" s="72"/>
      <c r="B250" s="72"/>
      <c r="C250" s="69"/>
      <c r="D250" s="70"/>
      <c r="E250" s="71"/>
    </row>
    <row r="251" spans="1:5" ht="15.75" customHeight="1" x14ac:dyDescent="0.25">
      <c r="A251" s="72"/>
      <c r="B251" s="72"/>
      <c r="C251" s="69"/>
      <c r="D251" s="70"/>
      <c r="E251" s="71"/>
    </row>
    <row r="252" spans="1:5" ht="15.75" customHeight="1" x14ac:dyDescent="0.25">
      <c r="A252" s="72"/>
      <c r="B252" s="72"/>
      <c r="C252" s="69"/>
      <c r="D252" s="70"/>
      <c r="E252" s="71"/>
    </row>
    <row r="253" spans="1:5" ht="15.75" customHeight="1" x14ac:dyDescent="0.25">
      <c r="A253" s="72"/>
      <c r="B253" s="72"/>
      <c r="C253" s="69"/>
      <c r="D253" s="70"/>
      <c r="E253" s="71"/>
    </row>
    <row r="254" spans="1:5" ht="15.75" customHeight="1" x14ac:dyDescent="0.25">
      <c r="A254" s="72"/>
      <c r="B254" s="72"/>
      <c r="C254" s="69"/>
      <c r="D254" s="70"/>
      <c r="E254" s="71"/>
    </row>
    <row r="255" spans="1:5" ht="15.75" customHeight="1" x14ac:dyDescent="0.25">
      <c r="A255" s="72"/>
      <c r="B255" s="72"/>
      <c r="C255" s="69"/>
      <c r="D255" s="70"/>
      <c r="E255" s="71"/>
    </row>
    <row r="256" spans="1:5" ht="15.75" customHeight="1" x14ac:dyDescent="0.25">
      <c r="A256" s="72"/>
      <c r="B256" s="72"/>
      <c r="C256" s="69"/>
      <c r="D256" s="70"/>
      <c r="E256" s="71"/>
    </row>
    <row r="257" spans="1:5" ht="15.75" customHeight="1" x14ac:dyDescent="0.25">
      <c r="A257" s="72"/>
      <c r="B257" s="72"/>
      <c r="C257" s="69"/>
      <c r="D257" s="70"/>
      <c r="E257" s="71"/>
    </row>
    <row r="258" spans="1:5" ht="15.75" customHeight="1" x14ac:dyDescent="0.25">
      <c r="A258" s="72"/>
      <c r="B258" s="72"/>
      <c r="C258" s="69"/>
      <c r="D258" s="70"/>
      <c r="E258" s="71"/>
    </row>
    <row r="259" spans="1:5" ht="15.75" customHeight="1" x14ac:dyDescent="0.25">
      <c r="A259" s="72"/>
      <c r="B259" s="72"/>
      <c r="C259" s="69"/>
      <c r="D259" s="70"/>
      <c r="E259" s="71"/>
    </row>
    <row r="260" spans="1:5" ht="15.75" customHeight="1" x14ac:dyDescent="0.25">
      <c r="A260" s="72"/>
      <c r="B260" s="72"/>
      <c r="C260" s="69"/>
      <c r="D260" s="70"/>
      <c r="E260" s="71"/>
    </row>
    <row r="261" spans="1:5" ht="15.75" customHeight="1" x14ac:dyDescent="0.25">
      <c r="A261" s="72"/>
      <c r="B261" s="72"/>
      <c r="C261" s="69"/>
      <c r="D261" s="70"/>
      <c r="E261" s="71"/>
    </row>
    <row r="262" spans="1:5" ht="15.75" customHeight="1" x14ac:dyDescent="0.25">
      <c r="A262" s="72"/>
      <c r="B262" s="72"/>
      <c r="C262" s="69"/>
      <c r="D262" s="70"/>
      <c r="E262" s="71"/>
    </row>
    <row r="263" spans="1:5" ht="15.75" customHeight="1" x14ac:dyDescent="0.25">
      <c r="A263" s="72"/>
      <c r="B263" s="72"/>
      <c r="C263" s="69"/>
      <c r="D263" s="70"/>
      <c r="E263" s="71"/>
    </row>
    <row r="264" spans="1:5" ht="15.75" customHeight="1" x14ac:dyDescent="0.25">
      <c r="A264" s="72"/>
      <c r="B264" s="72"/>
      <c r="C264" s="69"/>
      <c r="D264" s="70"/>
      <c r="E264" s="71"/>
    </row>
    <row r="265" spans="1:5" ht="15.75" customHeight="1" x14ac:dyDescent="0.25">
      <c r="A265" s="72"/>
      <c r="B265" s="72"/>
      <c r="C265" s="69"/>
      <c r="D265" s="70"/>
      <c r="E265" s="71"/>
    </row>
    <row r="266" spans="1:5" ht="15.75" customHeight="1" x14ac:dyDescent="0.25">
      <c r="A266" s="72"/>
      <c r="B266" s="72"/>
      <c r="C266" s="69"/>
      <c r="D266" s="70"/>
      <c r="E266" s="71"/>
    </row>
    <row r="267" spans="1:5" ht="15.75" customHeight="1" x14ac:dyDescent="0.25">
      <c r="A267" s="72"/>
      <c r="B267" s="72"/>
      <c r="C267" s="69"/>
      <c r="D267" s="70"/>
      <c r="E267" s="71"/>
    </row>
    <row r="268" spans="1:5" ht="15.75" customHeight="1" x14ac:dyDescent="0.25">
      <c r="A268" s="72"/>
      <c r="B268" s="72"/>
      <c r="C268" s="69"/>
      <c r="D268" s="70"/>
      <c r="E268" s="71"/>
    </row>
    <row r="269" spans="1:5" ht="15.75" customHeight="1" x14ac:dyDescent="0.25">
      <c r="A269" s="72"/>
      <c r="B269" s="72"/>
      <c r="C269" s="69"/>
      <c r="D269" s="70"/>
      <c r="E269" s="71"/>
    </row>
    <row r="270" spans="1:5" ht="15.75" customHeight="1" x14ac:dyDescent="0.25">
      <c r="A270" s="72"/>
      <c r="B270" s="72"/>
      <c r="C270" s="69"/>
      <c r="D270" s="70"/>
      <c r="E270" s="71"/>
    </row>
    <row r="271" spans="1:5" ht="15.75" customHeight="1" x14ac:dyDescent="0.25">
      <c r="A271" s="72"/>
      <c r="B271" s="72"/>
      <c r="C271" s="69"/>
      <c r="D271" s="70"/>
      <c r="E271" s="71"/>
    </row>
    <row r="272" spans="1:5" ht="15.75" customHeight="1" x14ac:dyDescent="0.25">
      <c r="A272" s="72"/>
      <c r="B272" s="72"/>
      <c r="C272" s="69"/>
      <c r="D272" s="70"/>
      <c r="E272" s="71"/>
    </row>
    <row r="273" spans="1:5" ht="15.75" customHeight="1" x14ac:dyDescent="0.25">
      <c r="A273" s="72"/>
      <c r="B273" s="72"/>
      <c r="C273" s="69"/>
      <c r="D273" s="70"/>
      <c r="E273" s="71"/>
    </row>
    <row r="274" spans="1:5" ht="15.75" customHeight="1" x14ac:dyDescent="0.25">
      <c r="A274" s="72"/>
      <c r="B274" s="72"/>
      <c r="C274" s="69"/>
      <c r="D274" s="70"/>
      <c r="E274" s="71"/>
    </row>
    <row r="275" spans="1:5" ht="15.75" customHeight="1" x14ac:dyDescent="0.25">
      <c r="A275" s="72"/>
      <c r="B275" s="72"/>
      <c r="C275" s="69"/>
      <c r="D275" s="70"/>
      <c r="E275" s="71"/>
    </row>
    <row r="276" spans="1:5" ht="15.75" customHeight="1" x14ac:dyDescent="0.25">
      <c r="A276" s="72"/>
      <c r="B276" s="72"/>
      <c r="C276" s="69"/>
      <c r="D276" s="70"/>
      <c r="E276" s="71"/>
    </row>
    <row r="277" spans="1:5" ht="15.75" customHeight="1" x14ac:dyDescent="0.25">
      <c r="A277" s="72"/>
      <c r="B277" s="72"/>
      <c r="C277" s="69"/>
      <c r="D277" s="70"/>
      <c r="E277" s="71"/>
    </row>
    <row r="278" spans="1:5" ht="15.75" customHeight="1" x14ac:dyDescent="0.25">
      <c r="A278" s="72"/>
      <c r="B278" s="72"/>
      <c r="C278" s="69"/>
      <c r="D278" s="70"/>
      <c r="E278" s="71"/>
    </row>
    <row r="279" spans="1:5" ht="15.75" customHeight="1" x14ac:dyDescent="0.25">
      <c r="A279" s="72"/>
      <c r="B279" s="72"/>
      <c r="C279" s="69"/>
      <c r="D279" s="70"/>
      <c r="E279" s="71"/>
    </row>
    <row r="280" spans="1:5" ht="15.75" customHeight="1" x14ac:dyDescent="0.25">
      <c r="A280" s="72"/>
      <c r="B280" s="72"/>
      <c r="C280" s="69"/>
      <c r="D280" s="70"/>
      <c r="E280" s="71"/>
    </row>
    <row r="281" spans="1:5" ht="15.75" customHeight="1" x14ac:dyDescent="0.25">
      <c r="A281" s="72"/>
      <c r="B281" s="72"/>
      <c r="C281" s="69"/>
      <c r="D281" s="70"/>
      <c r="E281" s="71"/>
    </row>
    <row r="282" spans="1:5" ht="15.75" customHeight="1" x14ac:dyDescent="0.25">
      <c r="A282" s="72"/>
      <c r="B282" s="72"/>
      <c r="C282" s="69"/>
      <c r="D282" s="70"/>
      <c r="E282" s="71"/>
    </row>
    <row r="283" spans="1:5" ht="15.75" customHeight="1" x14ac:dyDescent="0.25">
      <c r="A283" s="72"/>
      <c r="B283" s="72"/>
      <c r="C283" s="69"/>
      <c r="D283" s="70"/>
      <c r="E283" s="71"/>
    </row>
    <row r="284" spans="1:5" ht="15.75" customHeight="1" x14ac:dyDescent="0.25">
      <c r="A284" s="72"/>
      <c r="B284" s="72"/>
      <c r="C284" s="69"/>
      <c r="D284" s="70"/>
      <c r="E284" s="71"/>
    </row>
    <row r="285" spans="1:5" ht="15.75" customHeight="1" x14ac:dyDescent="0.25">
      <c r="A285" s="72"/>
      <c r="B285" s="72"/>
      <c r="C285" s="69"/>
      <c r="D285" s="70"/>
      <c r="E285" s="71"/>
    </row>
    <row r="286" spans="1:5" ht="15.75" customHeight="1" x14ac:dyDescent="0.25">
      <c r="A286" s="72"/>
      <c r="B286" s="72"/>
      <c r="C286" s="69"/>
      <c r="D286" s="70"/>
      <c r="E286" s="71"/>
    </row>
    <row r="287" spans="1:5" ht="15.75" customHeight="1" x14ac:dyDescent="0.25">
      <c r="A287" s="72"/>
      <c r="B287" s="72"/>
      <c r="C287" s="69"/>
      <c r="D287" s="70"/>
      <c r="E287" s="71"/>
    </row>
    <row r="288" spans="1:5" ht="15.75" customHeight="1" x14ac:dyDescent="0.25">
      <c r="A288" s="72"/>
      <c r="B288" s="72"/>
      <c r="C288" s="69"/>
      <c r="D288" s="70"/>
      <c r="E288" s="71"/>
    </row>
    <row r="289" spans="1:5" ht="15.75" customHeight="1" x14ac:dyDescent="0.25">
      <c r="A289" s="72"/>
      <c r="B289" s="72"/>
      <c r="C289" s="69"/>
      <c r="D289" s="70"/>
      <c r="E289" s="71"/>
    </row>
    <row r="290" spans="1:5" ht="15.75" customHeight="1" x14ac:dyDescent="0.25">
      <c r="A290" s="72"/>
      <c r="B290" s="72"/>
      <c r="C290" s="69"/>
      <c r="D290" s="70"/>
      <c r="E290" s="71"/>
    </row>
    <row r="291" spans="1:5" ht="15.75" customHeight="1" x14ac:dyDescent="0.25">
      <c r="A291" s="72"/>
      <c r="B291" s="72"/>
      <c r="C291" s="69"/>
      <c r="D291" s="70"/>
      <c r="E291" s="71"/>
    </row>
    <row r="292" spans="1:5" ht="15.75" customHeight="1" x14ac:dyDescent="0.25">
      <c r="A292" s="72"/>
      <c r="B292" s="72"/>
      <c r="C292" s="69"/>
      <c r="D292" s="70"/>
      <c r="E292" s="71"/>
    </row>
    <row r="293" spans="1:5" ht="15.75" customHeight="1" x14ac:dyDescent="0.25">
      <c r="A293" s="72"/>
      <c r="B293" s="72"/>
      <c r="C293" s="69"/>
      <c r="D293" s="70"/>
      <c r="E293" s="71"/>
    </row>
    <row r="294" spans="1:5" ht="15.75" customHeight="1" x14ac:dyDescent="0.25">
      <c r="A294" s="72"/>
      <c r="B294" s="72"/>
      <c r="C294" s="69"/>
      <c r="D294" s="70"/>
      <c r="E294" s="71"/>
    </row>
    <row r="295" spans="1:5" ht="15.75" customHeight="1" x14ac:dyDescent="0.25">
      <c r="A295" s="72"/>
      <c r="B295" s="72"/>
      <c r="C295" s="69"/>
      <c r="D295" s="70"/>
      <c r="E295" s="71"/>
    </row>
    <row r="296" spans="1:5" ht="15.75" customHeight="1" x14ac:dyDescent="0.25">
      <c r="A296" s="72"/>
      <c r="B296" s="72"/>
      <c r="C296" s="69"/>
      <c r="D296" s="70"/>
      <c r="E296" s="71"/>
    </row>
    <row r="297" spans="1:5" ht="15.75" customHeight="1" x14ac:dyDescent="0.25">
      <c r="A297" s="72"/>
      <c r="B297" s="72"/>
      <c r="C297" s="69"/>
      <c r="D297" s="70"/>
      <c r="E297" s="71"/>
    </row>
    <row r="298" spans="1:5" ht="15.75" customHeight="1" x14ac:dyDescent="0.25">
      <c r="A298" s="72"/>
      <c r="B298" s="72"/>
      <c r="C298" s="69"/>
      <c r="D298" s="70"/>
      <c r="E298" s="71"/>
    </row>
    <row r="299" spans="1:5" ht="15.75" customHeight="1" x14ac:dyDescent="0.25">
      <c r="A299" s="72"/>
      <c r="B299" s="72"/>
      <c r="C299" s="69"/>
      <c r="D299" s="70"/>
      <c r="E299" s="71"/>
    </row>
    <row r="300" spans="1:5" ht="15.75" customHeight="1" x14ac:dyDescent="0.25">
      <c r="A300" s="72"/>
      <c r="B300" s="72"/>
      <c r="C300" s="69"/>
      <c r="D300" s="70"/>
      <c r="E300" s="71"/>
    </row>
    <row r="301" spans="1:5" ht="15.75" customHeight="1" x14ac:dyDescent="0.25">
      <c r="A301" s="72"/>
      <c r="B301" s="72"/>
      <c r="C301" s="69"/>
      <c r="D301" s="70"/>
      <c r="E301" s="71"/>
    </row>
    <row r="302" spans="1:5" ht="15.75" customHeight="1" x14ac:dyDescent="0.25">
      <c r="A302" s="72"/>
      <c r="B302" s="72"/>
      <c r="C302" s="69"/>
      <c r="D302" s="70"/>
      <c r="E302" s="71"/>
    </row>
    <row r="303" spans="1:5" ht="15.75" customHeight="1" x14ac:dyDescent="0.25">
      <c r="A303" s="72"/>
      <c r="B303" s="72"/>
      <c r="C303" s="69"/>
      <c r="D303" s="70"/>
      <c r="E303" s="71"/>
    </row>
    <row r="304" spans="1:5" ht="15.75" customHeight="1" x14ac:dyDescent="0.25">
      <c r="A304" s="72"/>
      <c r="B304" s="72"/>
      <c r="C304" s="69"/>
      <c r="D304" s="70"/>
      <c r="E304" s="71"/>
    </row>
    <row r="305" spans="1:5" ht="15.75" customHeight="1" x14ac:dyDescent="0.25">
      <c r="A305" s="72"/>
      <c r="B305" s="72"/>
      <c r="C305" s="69"/>
      <c r="D305" s="70"/>
      <c r="E305" s="71"/>
    </row>
    <row r="306" spans="1:5" ht="15.75" customHeight="1" x14ac:dyDescent="0.25">
      <c r="A306" s="72"/>
      <c r="B306" s="72"/>
      <c r="C306" s="69"/>
      <c r="D306" s="70"/>
      <c r="E306" s="71"/>
    </row>
    <row r="307" spans="1:5" ht="15.75" customHeight="1" x14ac:dyDescent="0.25">
      <c r="A307" s="72"/>
      <c r="B307" s="72"/>
      <c r="C307" s="69"/>
      <c r="D307" s="70"/>
      <c r="E307" s="71"/>
    </row>
    <row r="308" spans="1:5" ht="15.75" customHeight="1" x14ac:dyDescent="0.25">
      <c r="A308" s="72"/>
      <c r="B308" s="72"/>
      <c r="C308" s="69"/>
      <c r="D308" s="70"/>
      <c r="E308" s="71"/>
    </row>
    <row r="309" spans="1:5" ht="15.75" customHeight="1" x14ac:dyDescent="0.25">
      <c r="A309" s="72"/>
      <c r="B309" s="72"/>
      <c r="C309" s="69"/>
      <c r="D309" s="70"/>
      <c r="E309" s="71"/>
    </row>
    <row r="310" spans="1:5" ht="15.75" customHeight="1" x14ac:dyDescent="0.25">
      <c r="A310" s="72"/>
      <c r="B310" s="72"/>
      <c r="C310" s="69"/>
      <c r="D310" s="70"/>
      <c r="E310" s="71"/>
    </row>
    <row r="311" spans="1:5" ht="15.75" customHeight="1" x14ac:dyDescent="0.25">
      <c r="A311" s="72"/>
      <c r="B311" s="72"/>
      <c r="C311" s="69"/>
      <c r="D311" s="70"/>
      <c r="E311" s="71"/>
    </row>
    <row r="312" spans="1:5" ht="15.75" customHeight="1" x14ac:dyDescent="0.25">
      <c r="A312" s="72"/>
      <c r="B312" s="72"/>
      <c r="C312" s="69"/>
      <c r="D312" s="70"/>
      <c r="E312" s="71"/>
    </row>
    <row r="313" spans="1:5" ht="15.75" customHeight="1" x14ac:dyDescent="0.25">
      <c r="A313" s="72"/>
      <c r="B313" s="72"/>
      <c r="C313" s="69"/>
      <c r="D313" s="70"/>
      <c r="E313" s="71"/>
    </row>
    <row r="314" spans="1:5" ht="15.75" customHeight="1" x14ac:dyDescent="0.25">
      <c r="A314" s="72"/>
      <c r="B314" s="72"/>
      <c r="C314" s="69"/>
      <c r="D314" s="70"/>
      <c r="E314" s="71"/>
    </row>
    <row r="315" spans="1:5" ht="15.75" customHeight="1" x14ac:dyDescent="0.25">
      <c r="A315" s="72"/>
      <c r="B315" s="72"/>
      <c r="C315" s="69"/>
      <c r="D315" s="70"/>
      <c r="E315" s="71"/>
    </row>
    <row r="316" spans="1:5" ht="15.75" customHeight="1" x14ac:dyDescent="0.25">
      <c r="A316" s="72"/>
      <c r="B316" s="72"/>
      <c r="C316" s="69"/>
      <c r="D316" s="70"/>
      <c r="E316" s="71"/>
    </row>
    <row r="317" spans="1:5" ht="15.75" customHeight="1" x14ac:dyDescent="0.25">
      <c r="A317" s="72"/>
      <c r="B317" s="72"/>
      <c r="C317" s="69"/>
      <c r="D317" s="70"/>
      <c r="E317" s="71"/>
    </row>
    <row r="318" spans="1:5" ht="15.75" customHeight="1" x14ac:dyDescent="0.25">
      <c r="A318" s="72"/>
      <c r="B318" s="72"/>
      <c r="C318" s="69"/>
      <c r="D318" s="70"/>
      <c r="E318" s="71"/>
    </row>
    <row r="319" spans="1:5" ht="15.75" customHeight="1" x14ac:dyDescent="0.25">
      <c r="A319" s="72"/>
      <c r="B319" s="72"/>
      <c r="C319" s="69"/>
      <c r="D319" s="70"/>
      <c r="E319" s="71"/>
    </row>
    <row r="320" spans="1:5" ht="15.75" customHeight="1" x14ac:dyDescent="0.25">
      <c r="A320" s="72"/>
      <c r="B320" s="72"/>
      <c r="C320" s="69"/>
      <c r="D320" s="70"/>
      <c r="E320" s="71"/>
    </row>
    <row r="321" spans="1:5" ht="15.75" customHeight="1" x14ac:dyDescent="0.25">
      <c r="A321" s="72"/>
      <c r="B321" s="72"/>
      <c r="C321" s="69"/>
      <c r="D321" s="70"/>
      <c r="E321" s="71"/>
    </row>
    <row r="322" spans="1:5" ht="15.75" customHeight="1" x14ac:dyDescent="0.25">
      <c r="A322" s="72"/>
      <c r="B322" s="72"/>
      <c r="C322" s="69"/>
      <c r="D322" s="70"/>
      <c r="E322" s="71"/>
    </row>
    <row r="323" spans="1:5" ht="15.75" customHeight="1" x14ac:dyDescent="0.25">
      <c r="A323" s="72"/>
      <c r="B323" s="72"/>
      <c r="C323" s="69"/>
      <c r="D323" s="70"/>
      <c r="E323" s="71"/>
    </row>
    <row r="324" spans="1:5" ht="15.75" customHeight="1" x14ac:dyDescent="0.25">
      <c r="A324" s="72"/>
      <c r="B324" s="72"/>
      <c r="C324" s="69"/>
      <c r="D324" s="70"/>
      <c r="E324" s="71"/>
    </row>
    <row r="325" spans="1:5" ht="15.75" customHeight="1" x14ac:dyDescent="0.25">
      <c r="A325" s="72"/>
      <c r="B325" s="72"/>
      <c r="C325" s="69"/>
      <c r="D325" s="70"/>
      <c r="E325" s="71"/>
    </row>
    <row r="326" spans="1:5" ht="15.75" customHeight="1" x14ac:dyDescent="0.25">
      <c r="A326" s="72"/>
      <c r="B326" s="72"/>
      <c r="C326" s="69"/>
      <c r="D326" s="70"/>
      <c r="E326" s="71"/>
    </row>
    <row r="327" spans="1:5" ht="15.75" customHeight="1" x14ac:dyDescent="0.25">
      <c r="A327" s="72"/>
      <c r="B327" s="72"/>
      <c r="C327" s="69"/>
      <c r="D327" s="70"/>
      <c r="E327" s="71"/>
    </row>
    <row r="328" spans="1:5" ht="15.75" customHeight="1" x14ac:dyDescent="0.25">
      <c r="A328" s="72"/>
      <c r="B328" s="72"/>
      <c r="C328" s="69"/>
      <c r="D328" s="70"/>
      <c r="E328" s="71"/>
    </row>
    <row r="329" spans="1:5" ht="15.75" customHeight="1" x14ac:dyDescent="0.25">
      <c r="A329" s="72"/>
      <c r="B329" s="72"/>
      <c r="C329" s="69"/>
      <c r="D329" s="70"/>
      <c r="E329" s="71"/>
    </row>
    <row r="330" spans="1:5" ht="15.75" customHeight="1" x14ac:dyDescent="0.25">
      <c r="A330" s="72"/>
      <c r="B330" s="72"/>
      <c r="C330" s="69"/>
      <c r="D330" s="70"/>
      <c r="E330" s="71"/>
    </row>
    <row r="331" spans="1:5" ht="15.75" customHeight="1" x14ac:dyDescent="0.25">
      <c r="A331" s="72"/>
      <c r="B331" s="72"/>
      <c r="C331" s="69"/>
      <c r="D331" s="70"/>
      <c r="E331" s="71"/>
    </row>
    <row r="332" spans="1:5" ht="15.75" customHeight="1" x14ac:dyDescent="0.25">
      <c r="A332" s="72"/>
      <c r="B332" s="72"/>
      <c r="C332" s="69"/>
      <c r="D332" s="70"/>
      <c r="E332" s="71"/>
    </row>
    <row r="333" spans="1:5" ht="15.75" customHeight="1" x14ac:dyDescent="0.25">
      <c r="A333" s="72"/>
      <c r="B333" s="72"/>
      <c r="C333" s="69"/>
      <c r="D333" s="70"/>
      <c r="E333" s="71"/>
    </row>
    <row r="334" spans="1:5" ht="15.75" customHeight="1" x14ac:dyDescent="0.25">
      <c r="A334" s="72"/>
      <c r="B334" s="72"/>
      <c r="C334" s="69"/>
      <c r="D334" s="70"/>
      <c r="E334" s="71"/>
    </row>
    <row r="335" spans="1:5" ht="15.75" customHeight="1" x14ac:dyDescent="0.25">
      <c r="A335" s="72"/>
      <c r="B335" s="72"/>
      <c r="C335" s="69"/>
      <c r="D335" s="70"/>
      <c r="E335" s="71"/>
    </row>
    <row r="336" spans="1:5" ht="15.75" customHeight="1" x14ac:dyDescent="0.25">
      <c r="A336" s="72"/>
      <c r="B336" s="72"/>
      <c r="C336" s="69"/>
      <c r="D336" s="70"/>
      <c r="E336" s="71"/>
    </row>
    <row r="337" spans="1:5" ht="15.75" customHeight="1" x14ac:dyDescent="0.25">
      <c r="A337" s="72"/>
      <c r="B337" s="72"/>
      <c r="C337" s="69"/>
      <c r="D337" s="70"/>
      <c r="E337" s="71"/>
    </row>
    <row r="338" spans="1:5" ht="15.75" customHeight="1" x14ac:dyDescent="0.25">
      <c r="A338" s="72"/>
      <c r="B338" s="72"/>
      <c r="C338" s="69"/>
      <c r="D338" s="70"/>
      <c r="E338" s="71"/>
    </row>
    <row r="339" spans="1:5" ht="15.75" customHeight="1" x14ac:dyDescent="0.25">
      <c r="A339" s="72"/>
      <c r="B339" s="72"/>
      <c r="C339" s="69"/>
      <c r="D339" s="70"/>
      <c r="E339" s="71"/>
    </row>
    <row r="340" spans="1:5" ht="15.75" customHeight="1" x14ac:dyDescent="0.25">
      <c r="A340" s="72"/>
      <c r="B340" s="72"/>
      <c r="C340" s="69"/>
      <c r="D340" s="70"/>
      <c r="E340" s="71"/>
    </row>
    <row r="341" spans="1:5" ht="15.75" customHeight="1" x14ac:dyDescent="0.25">
      <c r="A341" s="72"/>
      <c r="B341" s="72"/>
      <c r="C341" s="69"/>
      <c r="D341" s="70"/>
      <c r="E341" s="71"/>
    </row>
    <row r="342" spans="1:5" ht="15.75" customHeight="1" x14ac:dyDescent="0.25">
      <c r="A342" s="72"/>
      <c r="B342" s="72"/>
      <c r="C342" s="69"/>
      <c r="D342" s="70"/>
      <c r="E342" s="71"/>
    </row>
    <row r="343" spans="1:5" ht="15.75" customHeight="1" x14ac:dyDescent="0.25">
      <c r="A343" s="72"/>
      <c r="B343" s="72"/>
      <c r="C343" s="69"/>
      <c r="D343" s="70"/>
      <c r="E343" s="71"/>
    </row>
    <row r="344" spans="1:5" ht="15.75" customHeight="1" x14ac:dyDescent="0.25">
      <c r="A344" s="72"/>
      <c r="B344" s="72"/>
      <c r="C344" s="69"/>
      <c r="D344" s="70"/>
      <c r="E344" s="71"/>
    </row>
    <row r="345" spans="1:5" ht="15.75" customHeight="1" x14ac:dyDescent="0.25">
      <c r="A345" s="72"/>
      <c r="B345" s="72"/>
      <c r="C345" s="69"/>
      <c r="D345" s="70"/>
      <c r="E345" s="71"/>
    </row>
    <row r="346" spans="1:5" ht="15.75" customHeight="1" x14ac:dyDescent="0.25">
      <c r="A346" s="72"/>
      <c r="B346" s="72"/>
      <c r="C346" s="69"/>
      <c r="D346" s="70"/>
      <c r="E346" s="71"/>
    </row>
    <row r="347" spans="1:5" ht="15.75" customHeight="1" x14ac:dyDescent="0.25">
      <c r="A347" s="72"/>
      <c r="B347" s="72"/>
      <c r="C347" s="69"/>
      <c r="D347" s="70"/>
      <c r="E347" s="71"/>
    </row>
    <row r="348" spans="1:5" ht="15.75" customHeight="1" x14ac:dyDescent="0.25">
      <c r="A348" s="72"/>
      <c r="B348" s="72"/>
      <c r="C348" s="69"/>
      <c r="D348" s="70"/>
      <c r="E348" s="71"/>
    </row>
    <row r="349" spans="1:5" ht="15.75" customHeight="1" x14ac:dyDescent="0.25">
      <c r="A349" s="72"/>
      <c r="B349" s="72"/>
      <c r="C349" s="69"/>
      <c r="D349" s="70"/>
      <c r="E349" s="71"/>
    </row>
    <row r="350" spans="1:5" ht="15.75" customHeight="1" x14ac:dyDescent="0.25">
      <c r="A350" s="72"/>
      <c r="B350" s="72"/>
      <c r="C350" s="69"/>
      <c r="D350" s="70"/>
      <c r="E350" s="71"/>
    </row>
    <row r="351" spans="1:5" ht="15.75" customHeight="1" x14ac:dyDescent="0.25">
      <c r="A351" s="72"/>
      <c r="B351" s="72"/>
      <c r="C351" s="69"/>
      <c r="D351" s="70"/>
      <c r="E351" s="71"/>
    </row>
    <row r="352" spans="1:5" ht="15.75" customHeight="1" x14ac:dyDescent="0.25">
      <c r="A352" s="72"/>
      <c r="B352" s="72"/>
      <c r="C352" s="69"/>
      <c r="D352" s="70"/>
      <c r="E352" s="71"/>
    </row>
    <row r="353" spans="1:5" ht="15.75" customHeight="1" x14ac:dyDescent="0.25">
      <c r="A353" s="72"/>
      <c r="B353" s="72"/>
      <c r="C353" s="69"/>
      <c r="D353" s="70"/>
      <c r="E353" s="71"/>
    </row>
    <row r="354" spans="1:5" ht="15.75" customHeight="1" x14ac:dyDescent="0.25">
      <c r="A354" s="72"/>
      <c r="B354" s="72"/>
      <c r="C354" s="69"/>
      <c r="D354" s="70"/>
      <c r="E354" s="71"/>
    </row>
    <row r="355" spans="1:5" ht="15.75" customHeight="1" x14ac:dyDescent="0.25">
      <c r="A355" s="72"/>
      <c r="B355" s="72"/>
      <c r="C355" s="69"/>
      <c r="D355" s="70"/>
      <c r="E355" s="71"/>
    </row>
    <row r="356" spans="1:5" ht="15.75" customHeight="1" x14ac:dyDescent="0.25">
      <c r="A356" s="72"/>
      <c r="B356" s="72"/>
      <c r="C356" s="69"/>
      <c r="D356" s="70"/>
      <c r="E356" s="71"/>
    </row>
    <row r="357" spans="1:5" ht="15.75" customHeight="1" x14ac:dyDescent="0.25">
      <c r="A357" s="72"/>
      <c r="B357" s="72"/>
      <c r="C357" s="69"/>
      <c r="D357" s="70"/>
      <c r="E357" s="71"/>
    </row>
    <row r="358" spans="1:5" ht="15.75" customHeight="1" x14ac:dyDescent="0.25">
      <c r="A358" s="72"/>
      <c r="B358" s="72"/>
      <c r="C358" s="69"/>
      <c r="D358" s="70"/>
      <c r="E358" s="71"/>
    </row>
    <row r="359" spans="1:5" ht="15.75" customHeight="1" x14ac:dyDescent="0.25">
      <c r="A359" s="72"/>
      <c r="B359" s="72"/>
      <c r="C359" s="69"/>
      <c r="D359" s="70"/>
      <c r="E359" s="71"/>
    </row>
    <row r="360" spans="1:5" ht="15.75" customHeight="1" x14ac:dyDescent="0.25">
      <c r="A360" s="72"/>
      <c r="B360" s="72"/>
      <c r="C360" s="69"/>
      <c r="D360" s="70"/>
      <c r="E360" s="71"/>
    </row>
    <row r="361" spans="1:5" ht="15.75" customHeight="1" x14ac:dyDescent="0.25">
      <c r="A361" s="72"/>
      <c r="B361" s="72"/>
      <c r="C361" s="69"/>
      <c r="D361" s="70"/>
      <c r="E361" s="71"/>
    </row>
    <row r="362" spans="1:5" ht="15.75" customHeight="1" x14ac:dyDescent="0.25">
      <c r="A362" s="72"/>
      <c r="B362" s="72"/>
      <c r="C362" s="69"/>
      <c r="D362" s="70"/>
      <c r="E362" s="71"/>
    </row>
    <row r="363" spans="1:5" ht="15.75" customHeight="1" x14ac:dyDescent="0.25">
      <c r="A363" s="72"/>
      <c r="B363" s="72"/>
      <c r="C363" s="69"/>
      <c r="D363" s="70"/>
      <c r="E363" s="71"/>
    </row>
    <row r="364" spans="1:5" ht="15.75" customHeight="1" x14ac:dyDescent="0.25">
      <c r="A364" s="72"/>
      <c r="B364" s="72"/>
      <c r="C364" s="69"/>
      <c r="D364" s="70"/>
      <c r="E364" s="71"/>
    </row>
    <row r="365" spans="1:5" ht="15.75" customHeight="1" x14ac:dyDescent="0.25">
      <c r="A365" s="72"/>
      <c r="B365" s="72"/>
      <c r="C365" s="69"/>
      <c r="D365" s="70"/>
      <c r="E365" s="71"/>
    </row>
    <row r="366" spans="1:5" ht="15.75" customHeight="1" x14ac:dyDescent="0.25">
      <c r="A366" s="72"/>
      <c r="B366" s="72"/>
      <c r="C366" s="69"/>
      <c r="D366" s="70"/>
      <c r="E366" s="71"/>
    </row>
    <row r="367" spans="1:5" ht="15.75" customHeight="1" x14ac:dyDescent="0.25">
      <c r="A367" s="72"/>
      <c r="B367" s="72"/>
      <c r="C367" s="69"/>
      <c r="D367" s="70"/>
      <c r="E367" s="71"/>
    </row>
    <row r="368" spans="1:5" ht="15.75" customHeight="1" x14ac:dyDescent="0.25">
      <c r="A368" s="72"/>
      <c r="B368" s="72"/>
      <c r="C368" s="69"/>
      <c r="D368" s="70"/>
      <c r="E368" s="71"/>
    </row>
    <row r="369" spans="1:5" ht="15.75" customHeight="1" x14ac:dyDescent="0.25">
      <c r="A369" s="72"/>
      <c r="B369" s="72"/>
      <c r="C369" s="69"/>
      <c r="D369" s="70"/>
      <c r="E369" s="71"/>
    </row>
    <row r="370" spans="1:5" ht="15.75" customHeight="1" x14ac:dyDescent="0.25">
      <c r="A370" s="72"/>
      <c r="B370" s="72"/>
      <c r="C370" s="69"/>
      <c r="D370" s="70"/>
      <c r="E370" s="71"/>
    </row>
    <row r="371" spans="1:5" ht="15.75" customHeight="1" x14ac:dyDescent="0.25">
      <c r="A371" s="72"/>
      <c r="B371" s="72"/>
      <c r="C371" s="69"/>
      <c r="D371" s="70"/>
      <c r="E371" s="71"/>
    </row>
    <row r="372" spans="1:5" ht="15.75" customHeight="1" x14ac:dyDescent="0.25">
      <c r="A372" s="72"/>
      <c r="B372" s="72"/>
      <c r="C372" s="69"/>
      <c r="D372" s="70"/>
      <c r="E372" s="71"/>
    </row>
    <row r="373" spans="1:5" ht="15.75" customHeight="1" x14ac:dyDescent="0.25">
      <c r="A373" s="72"/>
      <c r="B373" s="72"/>
      <c r="C373" s="69"/>
      <c r="D373" s="70"/>
      <c r="E373" s="71"/>
    </row>
    <row r="374" spans="1:5" ht="15.75" customHeight="1" x14ac:dyDescent="0.25">
      <c r="A374" s="72"/>
      <c r="B374" s="72"/>
      <c r="C374" s="69"/>
      <c r="D374" s="70"/>
      <c r="E374" s="71"/>
    </row>
    <row r="375" spans="1:5" ht="15.75" customHeight="1" x14ac:dyDescent="0.25">
      <c r="A375" s="72"/>
      <c r="B375" s="72"/>
      <c r="C375" s="69"/>
      <c r="D375" s="70"/>
      <c r="E375" s="71"/>
    </row>
    <row r="376" spans="1:5" ht="15.75" customHeight="1" x14ac:dyDescent="0.25">
      <c r="A376" s="72"/>
      <c r="B376" s="72"/>
      <c r="C376" s="69"/>
      <c r="D376" s="70"/>
      <c r="E376" s="71"/>
    </row>
    <row r="377" spans="1:5" ht="15.75" customHeight="1" x14ac:dyDescent="0.25">
      <c r="A377" s="72"/>
      <c r="B377" s="72"/>
      <c r="C377" s="69"/>
      <c r="D377" s="70"/>
      <c r="E377" s="71"/>
    </row>
    <row r="378" spans="1:5" ht="15.75" customHeight="1" x14ac:dyDescent="0.25">
      <c r="A378" s="72"/>
      <c r="B378" s="72"/>
      <c r="C378" s="69"/>
      <c r="D378" s="70"/>
      <c r="E378" s="71"/>
    </row>
    <row r="379" spans="1:5" ht="15.75" customHeight="1" x14ac:dyDescent="0.25">
      <c r="A379" s="72"/>
      <c r="B379" s="72"/>
      <c r="C379" s="69"/>
      <c r="D379" s="70"/>
      <c r="E379" s="71"/>
    </row>
    <row r="380" spans="1:5" ht="15.75" customHeight="1" x14ac:dyDescent="0.25">
      <c r="A380" s="72"/>
      <c r="B380" s="72"/>
      <c r="C380" s="69"/>
      <c r="D380" s="70"/>
      <c r="E380" s="71"/>
    </row>
    <row r="381" spans="1:5" ht="15.75" customHeight="1" x14ac:dyDescent="0.25">
      <c r="A381" s="72"/>
      <c r="B381" s="72"/>
      <c r="C381" s="69"/>
      <c r="D381" s="70"/>
      <c r="E381" s="71"/>
    </row>
    <row r="382" spans="1:5" ht="15.75" customHeight="1" x14ac:dyDescent="0.25">
      <c r="A382" s="72"/>
      <c r="B382" s="72"/>
      <c r="C382" s="69"/>
      <c r="D382" s="70"/>
      <c r="E382" s="71"/>
    </row>
    <row r="383" spans="1:5" ht="15.75" customHeight="1" x14ac:dyDescent="0.25">
      <c r="A383" s="72"/>
      <c r="B383" s="72"/>
      <c r="C383" s="69"/>
      <c r="D383" s="70"/>
      <c r="E383" s="71"/>
    </row>
    <row r="384" spans="1:5" ht="15.75" customHeight="1" x14ac:dyDescent="0.25">
      <c r="A384" s="72"/>
      <c r="B384" s="72"/>
      <c r="C384" s="69"/>
      <c r="D384" s="70"/>
      <c r="E384" s="71"/>
    </row>
    <row r="385" spans="1:5" ht="15.75" customHeight="1" x14ac:dyDescent="0.25">
      <c r="A385" s="72"/>
      <c r="B385" s="72"/>
      <c r="C385" s="69"/>
      <c r="D385" s="70"/>
      <c r="E385" s="71"/>
    </row>
    <row r="386" spans="1:5" ht="15.75" customHeight="1" x14ac:dyDescent="0.25">
      <c r="A386" s="72"/>
      <c r="B386" s="72"/>
      <c r="C386" s="69"/>
      <c r="D386" s="70"/>
      <c r="E386" s="71"/>
    </row>
    <row r="387" spans="1:5" ht="15.75" customHeight="1" x14ac:dyDescent="0.25">
      <c r="A387" s="72"/>
      <c r="B387" s="72"/>
      <c r="C387" s="69"/>
      <c r="D387" s="70"/>
      <c r="E387" s="71"/>
    </row>
    <row r="388" spans="1:5" ht="15.75" customHeight="1" x14ac:dyDescent="0.25">
      <c r="B388" s="81"/>
      <c r="C388" s="69"/>
      <c r="D388" s="70"/>
      <c r="E388" s="71"/>
    </row>
    <row r="389" spans="1:5" ht="15.75" customHeight="1" x14ac:dyDescent="0.25">
      <c r="B389" s="81"/>
      <c r="C389" s="69"/>
      <c r="D389" s="70"/>
      <c r="E389" s="71"/>
    </row>
    <row r="390" spans="1:5" ht="15.75" customHeight="1" x14ac:dyDescent="0.25">
      <c r="B390" s="81"/>
      <c r="C390" s="69"/>
      <c r="D390" s="70"/>
      <c r="E390" s="71"/>
    </row>
    <row r="391" spans="1:5" ht="15.75" customHeight="1" x14ac:dyDescent="0.25">
      <c r="B391" s="81"/>
      <c r="C391" s="69"/>
      <c r="D391" s="70"/>
      <c r="E391" s="71"/>
    </row>
    <row r="392" spans="1:5" ht="15.75" customHeight="1" x14ac:dyDescent="0.25">
      <c r="B392" s="81"/>
      <c r="C392" s="69"/>
      <c r="D392" s="70"/>
      <c r="E392" s="71"/>
    </row>
    <row r="393" spans="1:5" ht="15.75" customHeight="1" x14ac:dyDescent="0.25">
      <c r="B393" s="81"/>
      <c r="C393" s="69"/>
      <c r="D393" s="70"/>
      <c r="E393" s="71"/>
    </row>
    <row r="394" spans="1:5" ht="15.75" customHeight="1" x14ac:dyDescent="0.25">
      <c r="B394" s="81"/>
      <c r="C394" s="69"/>
      <c r="D394" s="70"/>
      <c r="E394" s="71"/>
    </row>
    <row r="395" spans="1:5" ht="15.75" customHeight="1" x14ac:dyDescent="0.25">
      <c r="B395" s="81"/>
      <c r="C395" s="69"/>
      <c r="D395" s="70"/>
      <c r="E395" s="71"/>
    </row>
    <row r="396" spans="1:5" ht="15.75" customHeight="1" x14ac:dyDescent="0.25">
      <c r="B396" s="81"/>
      <c r="C396" s="69"/>
      <c r="D396" s="70"/>
      <c r="E396" s="71"/>
    </row>
    <row r="397" spans="1:5" ht="15.75" customHeight="1" x14ac:dyDescent="0.25">
      <c r="B397" s="81"/>
      <c r="C397" s="69"/>
      <c r="D397" s="70"/>
      <c r="E397" s="71"/>
    </row>
    <row r="398" spans="1:5" ht="15.75" customHeight="1" x14ac:dyDescent="0.25">
      <c r="B398" s="81"/>
      <c r="C398" s="69"/>
      <c r="D398" s="70"/>
      <c r="E398" s="71"/>
    </row>
    <row r="399" spans="1:5" ht="15.75" customHeight="1" x14ac:dyDescent="0.25">
      <c r="B399" s="81"/>
      <c r="C399" s="69"/>
      <c r="D399" s="70"/>
      <c r="E399" s="71"/>
    </row>
    <row r="400" spans="1:5" ht="15.75" customHeight="1" x14ac:dyDescent="0.25">
      <c r="B400" s="81"/>
      <c r="C400" s="69"/>
      <c r="D400" s="70"/>
      <c r="E400" s="71"/>
    </row>
    <row r="401" spans="2:5" ht="15.75" customHeight="1" x14ac:dyDescent="0.25">
      <c r="B401" s="81"/>
      <c r="C401" s="69"/>
      <c r="D401" s="70"/>
      <c r="E401" s="71"/>
    </row>
    <row r="402" spans="2:5" ht="15.75" customHeight="1" x14ac:dyDescent="0.25">
      <c r="B402" s="81"/>
      <c r="C402" s="69"/>
      <c r="D402" s="70"/>
      <c r="E402" s="71"/>
    </row>
    <row r="403" spans="2:5" ht="15.75" customHeight="1" x14ac:dyDescent="0.25">
      <c r="B403" s="81"/>
      <c r="C403" s="69"/>
      <c r="D403" s="70"/>
      <c r="E403" s="71"/>
    </row>
    <row r="404" spans="2:5" ht="15.75" customHeight="1" x14ac:dyDescent="0.25">
      <c r="B404" s="81"/>
      <c r="C404" s="69"/>
      <c r="D404" s="70"/>
      <c r="E404" s="71"/>
    </row>
    <row r="405" spans="2:5" ht="15.75" customHeight="1" x14ac:dyDescent="0.25">
      <c r="B405" s="81"/>
      <c r="C405" s="69"/>
      <c r="D405" s="70"/>
      <c r="E405" s="71"/>
    </row>
    <row r="406" spans="2:5" ht="15.75" customHeight="1" x14ac:dyDescent="0.25">
      <c r="B406" s="81"/>
      <c r="C406" s="69"/>
      <c r="D406" s="70"/>
      <c r="E406" s="71"/>
    </row>
    <row r="407" spans="2:5" ht="15.75" customHeight="1" x14ac:dyDescent="0.25">
      <c r="B407" s="81"/>
      <c r="C407" s="69"/>
      <c r="D407" s="70"/>
      <c r="E407" s="71"/>
    </row>
    <row r="408" spans="2:5" ht="15.75" customHeight="1" x14ac:dyDescent="0.25">
      <c r="B408" s="81"/>
      <c r="C408" s="69"/>
      <c r="D408" s="70"/>
      <c r="E408" s="71"/>
    </row>
    <row r="409" spans="2:5" ht="15.75" customHeight="1" x14ac:dyDescent="0.25">
      <c r="B409" s="81"/>
      <c r="C409" s="69"/>
      <c r="D409" s="70"/>
      <c r="E409" s="71"/>
    </row>
    <row r="410" spans="2:5" ht="15.75" customHeight="1" x14ac:dyDescent="0.25">
      <c r="B410" s="81"/>
      <c r="C410" s="69"/>
      <c r="D410" s="70"/>
      <c r="E410" s="71"/>
    </row>
    <row r="411" spans="2:5" ht="15.75" customHeight="1" x14ac:dyDescent="0.25">
      <c r="B411" s="81"/>
      <c r="C411" s="69"/>
      <c r="D411" s="70"/>
      <c r="E411" s="71"/>
    </row>
    <row r="412" spans="2:5" ht="15.75" customHeight="1" x14ac:dyDescent="0.25">
      <c r="B412" s="81"/>
      <c r="C412" s="69"/>
      <c r="D412" s="70"/>
      <c r="E412" s="71"/>
    </row>
    <row r="413" spans="2:5" ht="15.75" customHeight="1" x14ac:dyDescent="0.25">
      <c r="B413" s="81"/>
      <c r="C413" s="69"/>
      <c r="D413" s="70"/>
      <c r="E413" s="71"/>
    </row>
    <row r="414" spans="2:5" ht="15.75" customHeight="1" x14ac:dyDescent="0.25">
      <c r="B414" s="81"/>
      <c r="C414" s="69"/>
      <c r="D414" s="70"/>
      <c r="E414" s="71"/>
    </row>
    <row r="415" spans="2:5" ht="15.75" customHeight="1" x14ac:dyDescent="0.25">
      <c r="B415" s="81"/>
      <c r="C415" s="69"/>
      <c r="D415" s="70"/>
      <c r="E415" s="71"/>
    </row>
    <row r="416" spans="2:5" ht="15.75" customHeight="1" x14ac:dyDescent="0.25">
      <c r="B416" s="81"/>
      <c r="C416" s="69"/>
      <c r="D416" s="70"/>
      <c r="E416" s="71"/>
    </row>
    <row r="417" spans="2:5" ht="15.75" customHeight="1" x14ac:dyDescent="0.25">
      <c r="B417" s="81"/>
      <c r="C417" s="69"/>
      <c r="D417" s="70"/>
      <c r="E417" s="71"/>
    </row>
    <row r="418" spans="2:5" ht="15.75" customHeight="1" x14ac:dyDescent="0.25">
      <c r="B418" s="81"/>
      <c r="C418" s="69"/>
      <c r="D418" s="70"/>
      <c r="E418" s="71"/>
    </row>
    <row r="419" spans="2:5" ht="15.75" customHeight="1" x14ac:dyDescent="0.25">
      <c r="B419" s="81"/>
      <c r="C419" s="69"/>
      <c r="D419" s="70"/>
      <c r="E419" s="71"/>
    </row>
    <row r="420" spans="2:5" ht="15.75" customHeight="1" x14ac:dyDescent="0.25">
      <c r="B420" s="81"/>
      <c r="C420" s="69"/>
      <c r="D420" s="70"/>
      <c r="E420" s="71"/>
    </row>
    <row r="421" spans="2:5" ht="15.75" customHeight="1" x14ac:dyDescent="0.25">
      <c r="B421" s="81"/>
      <c r="C421" s="69"/>
      <c r="D421" s="70"/>
      <c r="E421" s="71"/>
    </row>
    <row r="422" spans="2:5" ht="15.75" customHeight="1" x14ac:dyDescent="0.25">
      <c r="B422" s="81"/>
      <c r="C422" s="69"/>
      <c r="D422" s="70"/>
      <c r="E422" s="71"/>
    </row>
    <row r="423" spans="2:5" ht="15.75" customHeight="1" x14ac:dyDescent="0.25">
      <c r="B423" s="81"/>
      <c r="C423" s="69"/>
      <c r="D423" s="70"/>
      <c r="E423" s="71"/>
    </row>
    <row r="424" spans="2:5" ht="15.75" customHeight="1" x14ac:dyDescent="0.25">
      <c r="B424" s="81"/>
      <c r="C424" s="69"/>
      <c r="D424" s="70"/>
      <c r="E424" s="71"/>
    </row>
    <row r="425" spans="2:5" ht="15.75" customHeight="1" x14ac:dyDescent="0.25">
      <c r="B425" s="81"/>
      <c r="C425" s="69"/>
      <c r="D425" s="70"/>
      <c r="E425" s="71"/>
    </row>
    <row r="426" spans="2:5" ht="15.75" customHeight="1" x14ac:dyDescent="0.25">
      <c r="B426" s="81"/>
      <c r="C426" s="69"/>
      <c r="D426" s="70"/>
      <c r="E426" s="71"/>
    </row>
    <row r="427" spans="2:5" ht="15.75" customHeight="1" x14ac:dyDescent="0.25">
      <c r="B427" s="81"/>
      <c r="C427" s="69"/>
      <c r="D427" s="70"/>
      <c r="E427" s="71"/>
    </row>
    <row r="428" spans="2:5" ht="15.75" customHeight="1" x14ac:dyDescent="0.25">
      <c r="B428" s="81"/>
      <c r="C428" s="69"/>
      <c r="D428" s="70"/>
      <c r="E428" s="71"/>
    </row>
    <row r="429" spans="2:5" ht="15.75" customHeight="1" x14ac:dyDescent="0.25">
      <c r="B429" s="81"/>
      <c r="C429" s="69"/>
      <c r="D429" s="70"/>
      <c r="E429" s="71"/>
    </row>
    <row r="430" spans="2:5" ht="15.75" customHeight="1" x14ac:dyDescent="0.25">
      <c r="B430" s="81"/>
      <c r="C430" s="69"/>
      <c r="D430" s="70"/>
      <c r="E430" s="71"/>
    </row>
    <row r="431" spans="2:5" ht="15.75" customHeight="1" x14ac:dyDescent="0.25">
      <c r="B431" s="81"/>
      <c r="C431" s="69"/>
      <c r="D431" s="70"/>
      <c r="E431" s="71"/>
    </row>
    <row r="432" spans="2:5" ht="15.75" customHeight="1" x14ac:dyDescent="0.25">
      <c r="B432" s="81"/>
      <c r="C432" s="69"/>
      <c r="D432" s="70"/>
      <c r="E432" s="71"/>
    </row>
    <row r="433" spans="2:5" ht="15.75" customHeight="1" x14ac:dyDescent="0.25">
      <c r="B433" s="81"/>
      <c r="C433" s="69"/>
      <c r="D433" s="70"/>
      <c r="E433" s="71"/>
    </row>
    <row r="434" spans="2:5" ht="15.75" customHeight="1" x14ac:dyDescent="0.25">
      <c r="B434" s="81"/>
      <c r="C434" s="69"/>
      <c r="D434" s="70"/>
      <c r="E434" s="71"/>
    </row>
    <row r="435" spans="2:5" ht="15.75" customHeight="1" x14ac:dyDescent="0.25">
      <c r="B435" s="81"/>
      <c r="C435" s="69"/>
      <c r="D435" s="70"/>
      <c r="E435" s="71"/>
    </row>
    <row r="436" spans="2:5" ht="15.75" customHeight="1" x14ac:dyDescent="0.25">
      <c r="B436" s="81"/>
      <c r="C436" s="69"/>
      <c r="D436" s="70"/>
      <c r="E436" s="71"/>
    </row>
    <row r="437" spans="2:5" ht="15.75" customHeight="1" x14ac:dyDescent="0.25">
      <c r="B437" s="81"/>
      <c r="C437" s="69"/>
      <c r="D437" s="70"/>
      <c r="E437" s="71"/>
    </row>
    <row r="438" spans="2:5" ht="15.75" customHeight="1" x14ac:dyDescent="0.25">
      <c r="B438" s="81"/>
      <c r="C438" s="69"/>
      <c r="D438" s="70"/>
      <c r="E438" s="71"/>
    </row>
    <row r="439" spans="2:5" ht="15.75" customHeight="1" x14ac:dyDescent="0.25">
      <c r="B439" s="81"/>
      <c r="C439" s="69"/>
      <c r="D439" s="70"/>
      <c r="E439" s="71"/>
    </row>
    <row r="440" spans="2:5" ht="15.75" customHeight="1" x14ac:dyDescent="0.25">
      <c r="B440" s="81"/>
      <c r="C440" s="69"/>
      <c r="D440" s="70"/>
      <c r="E440" s="71"/>
    </row>
    <row r="441" spans="2:5" ht="15.75" customHeight="1" x14ac:dyDescent="0.25">
      <c r="B441" s="81"/>
      <c r="C441" s="69"/>
      <c r="D441" s="70"/>
      <c r="E441" s="71"/>
    </row>
    <row r="442" spans="2:5" ht="15.75" customHeight="1" x14ac:dyDescent="0.25">
      <c r="B442" s="81"/>
      <c r="C442" s="69"/>
      <c r="D442" s="70"/>
      <c r="E442" s="71"/>
    </row>
    <row r="443" spans="2:5" ht="15.75" customHeight="1" x14ac:dyDescent="0.25">
      <c r="B443" s="81"/>
      <c r="C443" s="69"/>
      <c r="D443" s="70"/>
      <c r="E443" s="71"/>
    </row>
    <row r="444" spans="2:5" ht="15.75" customHeight="1" x14ac:dyDescent="0.25">
      <c r="B444" s="81"/>
      <c r="C444" s="69"/>
      <c r="D444" s="70"/>
      <c r="E444" s="71"/>
    </row>
    <row r="445" spans="2:5" ht="15.75" customHeight="1" x14ac:dyDescent="0.25">
      <c r="B445" s="81"/>
      <c r="C445" s="69"/>
      <c r="D445" s="70"/>
      <c r="E445" s="71"/>
    </row>
    <row r="446" spans="2:5" ht="15.75" customHeight="1" x14ac:dyDescent="0.25">
      <c r="B446" s="81"/>
      <c r="C446" s="69"/>
      <c r="D446" s="70"/>
      <c r="E446" s="71"/>
    </row>
    <row r="447" spans="2:5" ht="15.75" customHeight="1" x14ac:dyDescent="0.25">
      <c r="B447" s="81"/>
      <c r="C447" s="69"/>
      <c r="D447" s="70"/>
      <c r="E447" s="71"/>
    </row>
    <row r="448" spans="2:5" ht="15.75" customHeight="1" x14ac:dyDescent="0.25">
      <c r="B448" s="81"/>
      <c r="C448" s="69"/>
      <c r="D448" s="70"/>
      <c r="E448" s="71"/>
    </row>
    <row r="449" spans="2:5" ht="15.75" customHeight="1" x14ac:dyDescent="0.25">
      <c r="B449" s="81"/>
      <c r="C449" s="69"/>
      <c r="D449" s="70"/>
      <c r="E449" s="71"/>
    </row>
    <row r="450" spans="2:5" ht="15.75" customHeight="1" x14ac:dyDescent="0.25">
      <c r="B450" s="81"/>
      <c r="C450" s="69"/>
      <c r="D450" s="70"/>
      <c r="E450" s="71"/>
    </row>
    <row r="451" spans="2:5" ht="15.75" customHeight="1" x14ac:dyDescent="0.25">
      <c r="B451" s="81"/>
      <c r="C451" s="69"/>
      <c r="D451" s="70"/>
      <c r="E451" s="71"/>
    </row>
    <row r="452" spans="2:5" ht="15.75" customHeight="1" x14ac:dyDescent="0.25">
      <c r="B452" s="81"/>
      <c r="C452" s="69"/>
      <c r="D452" s="70"/>
      <c r="E452" s="71"/>
    </row>
    <row r="453" spans="2:5" ht="15.75" customHeight="1" x14ac:dyDescent="0.25">
      <c r="B453" s="81"/>
      <c r="C453" s="69"/>
      <c r="D453" s="70"/>
      <c r="E453" s="71"/>
    </row>
    <row r="454" spans="2:5" ht="15.75" customHeight="1" x14ac:dyDescent="0.25">
      <c r="B454" s="81"/>
      <c r="C454" s="69"/>
      <c r="D454" s="70"/>
      <c r="E454" s="71"/>
    </row>
    <row r="455" spans="2:5" ht="15.75" customHeight="1" x14ac:dyDescent="0.25">
      <c r="B455" s="81"/>
      <c r="C455" s="69"/>
      <c r="D455" s="70"/>
      <c r="E455" s="71"/>
    </row>
    <row r="456" spans="2:5" ht="15.75" customHeight="1" x14ac:dyDescent="0.25">
      <c r="B456" s="81"/>
      <c r="C456" s="69"/>
      <c r="D456" s="70"/>
      <c r="E456" s="71"/>
    </row>
    <row r="457" spans="2:5" ht="15.75" customHeight="1" x14ac:dyDescent="0.25">
      <c r="B457" s="81"/>
      <c r="C457" s="69"/>
      <c r="D457" s="70"/>
      <c r="E457" s="71"/>
    </row>
    <row r="458" spans="2:5" ht="15.75" customHeight="1" x14ac:dyDescent="0.25">
      <c r="B458" s="81"/>
      <c r="C458" s="69"/>
      <c r="D458" s="70"/>
      <c r="E458" s="71"/>
    </row>
    <row r="459" spans="2:5" ht="15.75" customHeight="1" x14ac:dyDescent="0.25">
      <c r="B459" s="81"/>
      <c r="C459" s="69"/>
      <c r="D459" s="70"/>
      <c r="E459" s="71"/>
    </row>
    <row r="460" spans="2:5" ht="15.75" customHeight="1" x14ac:dyDescent="0.25">
      <c r="B460" s="81"/>
      <c r="C460" s="69"/>
      <c r="D460" s="70"/>
      <c r="E460" s="71"/>
    </row>
    <row r="461" spans="2:5" ht="15.75" customHeight="1" x14ac:dyDescent="0.25">
      <c r="B461" s="81"/>
      <c r="C461" s="69"/>
      <c r="D461" s="70"/>
      <c r="E461" s="71"/>
    </row>
    <row r="462" spans="2:5" ht="15.75" customHeight="1" x14ac:dyDescent="0.25">
      <c r="B462" s="81"/>
      <c r="C462" s="69"/>
      <c r="D462" s="70"/>
      <c r="E462" s="71"/>
    </row>
    <row r="463" spans="2:5" ht="15.75" customHeight="1" x14ac:dyDescent="0.25">
      <c r="B463" s="81"/>
      <c r="C463" s="69"/>
      <c r="D463" s="70"/>
      <c r="E463" s="71"/>
    </row>
    <row r="464" spans="2:5" ht="15.75" customHeight="1" x14ac:dyDescent="0.25">
      <c r="B464" s="81"/>
      <c r="C464" s="69"/>
      <c r="D464" s="70"/>
      <c r="E464" s="71"/>
    </row>
    <row r="465" spans="2:5" ht="15.75" customHeight="1" x14ac:dyDescent="0.25">
      <c r="B465" s="81"/>
      <c r="C465" s="69"/>
      <c r="D465" s="70"/>
      <c r="E465" s="71"/>
    </row>
    <row r="466" spans="2:5" ht="15.75" customHeight="1" x14ac:dyDescent="0.25">
      <c r="B466" s="81"/>
      <c r="C466" s="69"/>
      <c r="D466" s="70"/>
      <c r="E466" s="71"/>
    </row>
    <row r="467" spans="2:5" ht="15.75" customHeight="1" x14ac:dyDescent="0.25">
      <c r="B467" s="81"/>
      <c r="C467" s="69"/>
      <c r="D467" s="70"/>
      <c r="E467" s="71"/>
    </row>
    <row r="468" spans="2:5" ht="15.75" customHeight="1" x14ac:dyDescent="0.25">
      <c r="B468" s="81"/>
      <c r="C468" s="69"/>
      <c r="D468" s="70"/>
      <c r="E468" s="71"/>
    </row>
    <row r="469" spans="2:5" ht="15.75" customHeight="1" x14ac:dyDescent="0.25">
      <c r="B469" s="81"/>
      <c r="C469" s="69"/>
      <c r="D469" s="70"/>
      <c r="E469" s="71"/>
    </row>
    <row r="470" spans="2:5" ht="15.75" customHeight="1" x14ac:dyDescent="0.25">
      <c r="B470" s="81"/>
      <c r="C470" s="69"/>
      <c r="D470" s="70"/>
      <c r="E470" s="71"/>
    </row>
    <row r="471" spans="2:5" ht="15.75" customHeight="1" x14ac:dyDescent="0.25">
      <c r="B471" s="81"/>
      <c r="C471" s="69"/>
      <c r="D471" s="70"/>
      <c r="E471" s="71"/>
    </row>
    <row r="472" spans="2:5" ht="15.75" customHeight="1" x14ac:dyDescent="0.25">
      <c r="B472" s="81"/>
      <c r="C472" s="69"/>
      <c r="D472" s="70"/>
      <c r="E472" s="71"/>
    </row>
    <row r="473" spans="2:5" ht="15.75" customHeight="1" x14ac:dyDescent="0.25">
      <c r="B473" s="81"/>
      <c r="C473" s="69"/>
      <c r="D473" s="70"/>
      <c r="E473" s="71"/>
    </row>
    <row r="474" spans="2:5" ht="15.75" customHeight="1" x14ac:dyDescent="0.25">
      <c r="B474" s="81"/>
      <c r="C474" s="69"/>
      <c r="D474" s="70"/>
      <c r="E474" s="71"/>
    </row>
    <row r="475" spans="2:5" ht="15.75" customHeight="1" x14ac:dyDescent="0.25">
      <c r="B475" s="81"/>
      <c r="C475" s="69"/>
      <c r="D475" s="70"/>
      <c r="E475" s="71"/>
    </row>
    <row r="476" spans="2:5" ht="15.75" customHeight="1" x14ac:dyDescent="0.25">
      <c r="B476" s="81"/>
      <c r="C476" s="69"/>
      <c r="D476" s="70"/>
      <c r="E476" s="71"/>
    </row>
    <row r="477" spans="2:5" ht="15.75" customHeight="1" x14ac:dyDescent="0.25">
      <c r="B477" s="81"/>
      <c r="C477" s="69"/>
      <c r="D477" s="70"/>
      <c r="E477" s="71"/>
    </row>
    <row r="478" spans="2:5" ht="15.75" customHeight="1" x14ac:dyDescent="0.25">
      <c r="B478" s="81"/>
      <c r="C478" s="69"/>
      <c r="D478" s="70"/>
      <c r="E478" s="71"/>
    </row>
    <row r="479" spans="2:5" ht="15.75" customHeight="1" x14ac:dyDescent="0.25">
      <c r="B479" s="81"/>
      <c r="C479" s="69"/>
      <c r="D479" s="70"/>
      <c r="E479" s="71"/>
    </row>
    <row r="480" spans="2:5" ht="15.75" customHeight="1" x14ac:dyDescent="0.25">
      <c r="B480" s="81"/>
      <c r="C480" s="69"/>
      <c r="D480" s="70"/>
      <c r="E480" s="71"/>
    </row>
    <row r="481" spans="2:5" ht="15.75" customHeight="1" x14ac:dyDescent="0.25">
      <c r="B481" s="81"/>
      <c r="C481" s="69"/>
      <c r="D481" s="70"/>
      <c r="E481" s="71"/>
    </row>
    <row r="482" spans="2:5" ht="15.75" customHeight="1" x14ac:dyDescent="0.25">
      <c r="B482" s="81"/>
      <c r="C482" s="69"/>
      <c r="D482" s="70"/>
      <c r="E482" s="71"/>
    </row>
    <row r="483" spans="2:5" ht="15.75" customHeight="1" x14ac:dyDescent="0.25">
      <c r="B483" s="81"/>
      <c r="C483" s="69"/>
      <c r="D483" s="70"/>
      <c r="E483" s="71"/>
    </row>
    <row r="484" spans="2:5" ht="15.75" customHeight="1" x14ac:dyDescent="0.25">
      <c r="B484" s="81"/>
      <c r="C484" s="69"/>
      <c r="D484" s="70"/>
      <c r="E484" s="71"/>
    </row>
    <row r="485" spans="2:5" ht="15.75" customHeight="1" x14ac:dyDescent="0.25">
      <c r="B485" s="81"/>
      <c r="C485" s="69"/>
      <c r="D485" s="70"/>
      <c r="E485" s="71"/>
    </row>
    <row r="486" spans="2:5" ht="15.75" customHeight="1" x14ac:dyDescent="0.25">
      <c r="B486" s="81"/>
      <c r="C486" s="69"/>
      <c r="D486" s="70"/>
      <c r="E486" s="71"/>
    </row>
    <row r="487" spans="2:5" ht="15.75" customHeight="1" x14ac:dyDescent="0.25">
      <c r="B487" s="81"/>
      <c r="C487" s="69"/>
      <c r="D487" s="70"/>
      <c r="E487" s="71"/>
    </row>
    <row r="488" spans="2:5" ht="15.75" customHeight="1" x14ac:dyDescent="0.25">
      <c r="B488" s="81"/>
      <c r="C488" s="69"/>
      <c r="D488" s="70"/>
      <c r="E488" s="71"/>
    </row>
    <row r="489" spans="2:5" ht="15.75" customHeight="1" x14ac:dyDescent="0.25">
      <c r="B489" s="81"/>
      <c r="C489" s="69"/>
      <c r="D489" s="70"/>
      <c r="E489" s="71"/>
    </row>
    <row r="490" spans="2:5" ht="15.75" customHeight="1" x14ac:dyDescent="0.25">
      <c r="B490" s="81"/>
      <c r="C490" s="69"/>
      <c r="D490" s="70"/>
      <c r="E490" s="71"/>
    </row>
    <row r="491" spans="2:5" ht="15.75" customHeight="1" x14ac:dyDescent="0.25">
      <c r="B491" s="81"/>
      <c r="C491" s="69"/>
      <c r="D491" s="70"/>
      <c r="E491" s="71"/>
    </row>
    <row r="492" spans="2:5" ht="15.75" customHeight="1" x14ac:dyDescent="0.25">
      <c r="B492" s="81"/>
      <c r="C492" s="69"/>
      <c r="D492" s="70"/>
      <c r="E492" s="71"/>
    </row>
    <row r="493" spans="2:5" ht="15.75" customHeight="1" x14ac:dyDescent="0.25">
      <c r="B493" s="81"/>
      <c r="C493" s="69"/>
      <c r="D493" s="70"/>
      <c r="E493" s="71"/>
    </row>
    <row r="494" spans="2:5" ht="15.75" customHeight="1" x14ac:dyDescent="0.25">
      <c r="B494" s="81"/>
      <c r="C494" s="69"/>
      <c r="D494" s="70"/>
      <c r="E494" s="71"/>
    </row>
    <row r="495" spans="2:5" ht="15.75" customHeight="1" x14ac:dyDescent="0.25">
      <c r="B495" s="81"/>
      <c r="C495" s="69"/>
      <c r="D495" s="70"/>
      <c r="E495" s="71"/>
    </row>
    <row r="496" spans="2:5" ht="15.75" customHeight="1" x14ac:dyDescent="0.25">
      <c r="B496" s="81"/>
      <c r="C496" s="69"/>
      <c r="D496" s="70"/>
      <c r="E496" s="71"/>
    </row>
    <row r="497" spans="2:5" ht="15.75" customHeight="1" x14ac:dyDescent="0.25">
      <c r="B497" s="81"/>
      <c r="C497" s="69"/>
      <c r="D497" s="70"/>
      <c r="E497" s="71"/>
    </row>
    <row r="498" spans="2:5" ht="15.75" customHeight="1" x14ac:dyDescent="0.25">
      <c r="B498" s="81"/>
      <c r="C498" s="69"/>
      <c r="D498" s="70"/>
      <c r="E498" s="71"/>
    </row>
    <row r="499" spans="2:5" ht="15.75" customHeight="1" x14ac:dyDescent="0.25">
      <c r="B499" s="81"/>
      <c r="C499" s="69"/>
      <c r="D499" s="70"/>
      <c r="E499" s="71"/>
    </row>
    <row r="500" spans="2:5" ht="15.75" customHeight="1" x14ac:dyDescent="0.25">
      <c r="B500" s="81"/>
      <c r="C500" s="69"/>
      <c r="D500" s="70"/>
      <c r="E500" s="71"/>
    </row>
    <row r="501" spans="2:5" ht="15.75" customHeight="1" x14ac:dyDescent="0.25">
      <c r="B501" s="81"/>
      <c r="C501" s="69"/>
      <c r="D501" s="70"/>
      <c r="E501" s="71"/>
    </row>
    <row r="502" spans="2:5" ht="15.75" customHeight="1" x14ac:dyDescent="0.25">
      <c r="B502" s="81"/>
      <c r="C502" s="69"/>
      <c r="D502" s="70"/>
      <c r="E502" s="71"/>
    </row>
    <row r="503" spans="2:5" ht="15.75" customHeight="1" x14ac:dyDescent="0.25">
      <c r="B503" s="81"/>
      <c r="C503" s="69"/>
      <c r="D503" s="70"/>
      <c r="E503" s="71"/>
    </row>
    <row r="504" spans="2:5" ht="15.75" customHeight="1" x14ac:dyDescent="0.25">
      <c r="B504" s="81"/>
      <c r="C504" s="69"/>
      <c r="D504" s="70"/>
      <c r="E504" s="71"/>
    </row>
    <row r="505" spans="2:5" ht="15.75" customHeight="1" x14ac:dyDescent="0.25">
      <c r="B505" s="81"/>
      <c r="C505" s="69"/>
      <c r="D505" s="70"/>
      <c r="E505" s="71"/>
    </row>
    <row r="506" spans="2:5" ht="15.75" customHeight="1" x14ac:dyDescent="0.25">
      <c r="B506" s="81"/>
      <c r="C506" s="69"/>
      <c r="D506" s="70"/>
      <c r="E506" s="71"/>
    </row>
    <row r="507" spans="2:5" ht="15.75" customHeight="1" x14ac:dyDescent="0.25">
      <c r="B507" s="81"/>
      <c r="C507" s="69"/>
      <c r="D507" s="70"/>
      <c r="E507" s="71"/>
    </row>
    <row r="508" spans="2:5" ht="15.75" customHeight="1" x14ac:dyDescent="0.25">
      <c r="B508" s="81"/>
      <c r="C508" s="69"/>
      <c r="D508" s="70"/>
      <c r="E508" s="71"/>
    </row>
    <row r="509" spans="2:5" ht="15.75" customHeight="1" x14ac:dyDescent="0.25">
      <c r="B509" s="81"/>
      <c r="C509" s="69"/>
      <c r="D509" s="70"/>
      <c r="E509" s="71"/>
    </row>
    <row r="510" spans="2:5" ht="15.75" customHeight="1" x14ac:dyDescent="0.25">
      <c r="B510" s="81"/>
      <c r="C510" s="69"/>
      <c r="D510" s="70"/>
      <c r="E510" s="71"/>
    </row>
    <row r="511" spans="2:5" ht="15.75" customHeight="1" x14ac:dyDescent="0.25">
      <c r="B511" s="81"/>
      <c r="C511" s="69"/>
      <c r="D511" s="70"/>
      <c r="E511" s="71"/>
    </row>
    <row r="512" spans="2:5" ht="15.75" customHeight="1" x14ac:dyDescent="0.25">
      <c r="B512" s="81"/>
      <c r="C512" s="69"/>
      <c r="D512" s="70"/>
      <c r="E512" s="71"/>
    </row>
    <row r="513" spans="2:5" ht="15.75" customHeight="1" x14ac:dyDescent="0.25">
      <c r="B513" s="81"/>
      <c r="C513" s="69"/>
      <c r="D513" s="70"/>
      <c r="E513" s="71"/>
    </row>
    <row r="514" spans="2:5" ht="15.75" customHeight="1" x14ac:dyDescent="0.25">
      <c r="B514" s="81"/>
      <c r="C514" s="69"/>
      <c r="D514" s="70"/>
      <c r="E514" s="71"/>
    </row>
    <row r="515" spans="2:5" ht="15.75" customHeight="1" x14ac:dyDescent="0.25">
      <c r="B515" s="81"/>
      <c r="C515" s="69"/>
      <c r="D515" s="70"/>
      <c r="E515" s="71"/>
    </row>
    <row r="516" spans="2:5" ht="15.75" customHeight="1" x14ac:dyDescent="0.25">
      <c r="B516" s="81"/>
      <c r="C516" s="69"/>
      <c r="D516" s="70"/>
      <c r="E516" s="71"/>
    </row>
    <row r="517" spans="2:5" ht="15.75" customHeight="1" x14ac:dyDescent="0.25">
      <c r="B517" s="81"/>
      <c r="C517" s="69"/>
      <c r="D517" s="70"/>
      <c r="E517" s="71"/>
    </row>
    <row r="518" spans="2:5" ht="15.75" customHeight="1" x14ac:dyDescent="0.25">
      <c r="B518" s="81"/>
      <c r="C518" s="69"/>
      <c r="D518" s="70"/>
      <c r="E518" s="71"/>
    </row>
    <row r="519" spans="2:5" ht="15.75" customHeight="1" x14ac:dyDescent="0.25">
      <c r="B519" s="81"/>
      <c r="C519" s="69"/>
      <c r="D519" s="70"/>
      <c r="E519" s="71"/>
    </row>
    <row r="520" spans="2:5" ht="15.75" customHeight="1" x14ac:dyDescent="0.25">
      <c r="B520" s="81"/>
      <c r="C520" s="69"/>
      <c r="D520" s="70"/>
      <c r="E520" s="71"/>
    </row>
    <row r="521" spans="2:5" ht="15.75" customHeight="1" x14ac:dyDescent="0.25">
      <c r="B521" s="81"/>
      <c r="C521" s="69"/>
      <c r="D521" s="70"/>
      <c r="E521" s="71"/>
    </row>
    <row r="522" spans="2:5" ht="15.75" customHeight="1" x14ac:dyDescent="0.25">
      <c r="B522" s="81"/>
      <c r="C522" s="69"/>
      <c r="D522" s="70"/>
      <c r="E522" s="71"/>
    </row>
    <row r="523" spans="2:5" ht="15.75" customHeight="1" x14ac:dyDescent="0.25">
      <c r="B523" s="81"/>
      <c r="C523" s="69"/>
      <c r="D523" s="70"/>
      <c r="E523" s="71"/>
    </row>
    <row r="524" spans="2:5" ht="15.75" customHeight="1" x14ac:dyDescent="0.25">
      <c r="B524" s="81"/>
      <c r="C524" s="69"/>
      <c r="D524" s="70"/>
      <c r="E524" s="71"/>
    </row>
    <row r="525" spans="2:5" ht="15.75" customHeight="1" x14ac:dyDescent="0.25">
      <c r="B525" s="81"/>
      <c r="C525" s="69"/>
      <c r="D525" s="70"/>
      <c r="E525" s="71"/>
    </row>
    <row r="526" spans="2:5" ht="15.75" customHeight="1" x14ac:dyDescent="0.25">
      <c r="B526" s="81"/>
      <c r="C526" s="69"/>
      <c r="D526" s="70"/>
      <c r="E526" s="71"/>
    </row>
    <row r="527" spans="2:5" ht="15.75" customHeight="1" x14ac:dyDescent="0.25">
      <c r="B527" s="81"/>
      <c r="C527" s="69"/>
      <c r="D527" s="70"/>
      <c r="E527" s="71"/>
    </row>
    <row r="528" spans="2:5" ht="15.75" customHeight="1" x14ac:dyDescent="0.25">
      <c r="B528" s="81"/>
      <c r="C528" s="69"/>
      <c r="D528" s="70"/>
      <c r="E528" s="71"/>
    </row>
    <row r="529" spans="2:5" ht="15.75" customHeight="1" x14ac:dyDescent="0.25">
      <c r="B529" s="81"/>
      <c r="C529" s="69"/>
      <c r="D529" s="70"/>
      <c r="E529" s="71"/>
    </row>
    <row r="530" spans="2:5" ht="15.75" customHeight="1" x14ac:dyDescent="0.25">
      <c r="B530" s="81"/>
      <c r="C530" s="69"/>
      <c r="D530" s="70"/>
      <c r="E530" s="71"/>
    </row>
    <row r="531" spans="2:5" ht="15.75" customHeight="1" x14ac:dyDescent="0.25">
      <c r="B531" s="81"/>
      <c r="C531" s="69"/>
      <c r="D531" s="70"/>
      <c r="E531" s="71"/>
    </row>
    <row r="532" spans="2:5" ht="15.75" customHeight="1" x14ac:dyDescent="0.25">
      <c r="B532" s="81"/>
      <c r="C532" s="69"/>
      <c r="D532" s="70"/>
      <c r="E532" s="71"/>
    </row>
    <row r="533" spans="2:5" ht="15.75" customHeight="1" x14ac:dyDescent="0.25">
      <c r="B533" s="81"/>
      <c r="C533" s="69"/>
      <c r="D533" s="70"/>
      <c r="E533" s="71"/>
    </row>
    <row r="534" spans="2:5" ht="15.75" customHeight="1" x14ac:dyDescent="0.25">
      <c r="B534" s="81"/>
      <c r="C534" s="69"/>
      <c r="D534" s="70"/>
      <c r="E534" s="71"/>
    </row>
    <row r="535" spans="2:5" ht="15.75" customHeight="1" x14ac:dyDescent="0.25">
      <c r="B535" s="81"/>
      <c r="C535" s="69"/>
      <c r="D535" s="70"/>
      <c r="E535" s="71"/>
    </row>
    <row r="536" spans="2:5" ht="15.75" customHeight="1" x14ac:dyDescent="0.25">
      <c r="B536" s="81"/>
      <c r="C536" s="69"/>
      <c r="D536" s="70"/>
      <c r="E536" s="71"/>
    </row>
    <row r="537" spans="2:5" ht="15.75" customHeight="1" x14ac:dyDescent="0.25">
      <c r="B537" s="81"/>
      <c r="C537" s="69"/>
      <c r="D537" s="70"/>
      <c r="E537" s="71"/>
    </row>
    <row r="538" spans="2:5" ht="15.75" customHeight="1" x14ac:dyDescent="0.25">
      <c r="B538" s="81"/>
      <c r="C538" s="69"/>
      <c r="D538" s="70"/>
      <c r="E538" s="71"/>
    </row>
    <row r="539" spans="2:5" ht="15.75" customHeight="1" x14ac:dyDescent="0.25">
      <c r="B539" s="81"/>
      <c r="C539" s="69"/>
      <c r="D539" s="70"/>
      <c r="E539" s="71"/>
    </row>
    <row r="540" spans="2:5" ht="15.75" customHeight="1" x14ac:dyDescent="0.25">
      <c r="B540" s="81"/>
      <c r="C540" s="69"/>
      <c r="D540" s="70"/>
      <c r="E540" s="71"/>
    </row>
    <row r="541" spans="2:5" ht="15.75" customHeight="1" x14ac:dyDescent="0.25">
      <c r="B541" s="81"/>
      <c r="C541" s="69"/>
      <c r="D541" s="70"/>
      <c r="E541" s="71"/>
    </row>
    <row r="542" spans="2:5" ht="15.75" customHeight="1" x14ac:dyDescent="0.25">
      <c r="B542" s="81"/>
      <c r="C542" s="69"/>
      <c r="D542" s="70"/>
      <c r="E542" s="71"/>
    </row>
    <row r="543" spans="2:5" ht="15.75" customHeight="1" x14ac:dyDescent="0.25">
      <c r="B543" s="81"/>
      <c r="C543" s="69"/>
      <c r="D543" s="70"/>
      <c r="E543" s="71"/>
    </row>
    <row r="544" spans="2:5" ht="15.75" customHeight="1" x14ac:dyDescent="0.25">
      <c r="B544" s="81"/>
      <c r="C544" s="69"/>
      <c r="D544" s="70"/>
      <c r="E544" s="71"/>
    </row>
    <row r="545" spans="2:5" ht="15.75" customHeight="1" x14ac:dyDescent="0.25">
      <c r="B545" s="81"/>
      <c r="C545" s="69"/>
      <c r="D545" s="70"/>
      <c r="E545" s="71"/>
    </row>
    <row r="546" spans="2:5" ht="15.75" customHeight="1" x14ac:dyDescent="0.25">
      <c r="B546" s="81"/>
      <c r="C546" s="69"/>
      <c r="D546" s="70"/>
      <c r="E546" s="71"/>
    </row>
    <row r="547" spans="2:5" ht="15.75" customHeight="1" x14ac:dyDescent="0.25">
      <c r="B547" s="81"/>
      <c r="C547" s="69"/>
      <c r="D547" s="70"/>
      <c r="E547" s="71"/>
    </row>
    <row r="548" spans="2:5" ht="15.75" customHeight="1" x14ac:dyDescent="0.25">
      <c r="B548" s="81"/>
      <c r="C548" s="69"/>
      <c r="D548" s="70"/>
      <c r="E548" s="71"/>
    </row>
    <row r="549" spans="2:5" ht="15.75" customHeight="1" x14ac:dyDescent="0.25">
      <c r="B549" s="81"/>
      <c r="C549" s="69"/>
      <c r="D549" s="70"/>
      <c r="E549" s="71"/>
    </row>
    <row r="550" spans="2:5" ht="15.75" customHeight="1" x14ac:dyDescent="0.25">
      <c r="B550" s="81"/>
      <c r="C550" s="69"/>
      <c r="D550" s="70"/>
      <c r="E550" s="71"/>
    </row>
    <row r="551" spans="2:5" ht="15.75" customHeight="1" x14ac:dyDescent="0.25">
      <c r="B551" s="81"/>
      <c r="C551" s="69"/>
      <c r="D551" s="70"/>
      <c r="E551" s="71"/>
    </row>
    <row r="552" spans="2:5" ht="15.75" customHeight="1" x14ac:dyDescent="0.25">
      <c r="B552" s="81"/>
      <c r="C552" s="69"/>
      <c r="D552" s="70"/>
      <c r="E552" s="71"/>
    </row>
    <row r="553" spans="2:5" ht="15.75" customHeight="1" x14ac:dyDescent="0.25">
      <c r="B553" s="81"/>
      <c r="C553" s="69"/>
      <c r="D553" s="70"/>
      <c r="E553" s="71"/>
    </row>
    <row r="554" spans="2:5" ht="15.75" customHeight="1" x14ac:dyDescent="0.25">
      <c r="B554" s="81"/>
      <c r="C554" s="69"/>
      <c r="D554" s="70"/>
      <c r="E554" s="71"/>
    </row>
    <row r="555" spans="2:5" ht="15.75" customHeight="1" x14ac:dyDescent="0.25">
      <c r="B555" s="81"/>
      <c r="C555" s="69"/>
      <c r="D555" s="70"/>
      <c r="E555" s="71"/>
    </row>
    <row r="556" spans="2:5" ht="15.75" customHeight="1" x14ac:dyDescent="0.25">
      <c r="B556" s="81"/>
      <c r="C556" s="69"/>
      <c r="D556" s="70"/>
      <c r="E556" s="71"/>
    </row>
    <row r="557" spans="2:5" ht="15.75" customHeight="1" x14ac:dyDescent="0.25">
      <c r="B557" s="81"/>
      <c r="C557" s="69"/>
      <c r="D557" s="70"/>
      <c r="E557" s="71"/>
    </row>
    <row r="558" spans="2:5" ht="15.75" customHeight="1" x14ac:dyDescent="0.25">
      <c r="B558" s="81"/>
      <c r="C558" s="69"/>
      <c r="D558" s="70"/>
      <c r="E558" s="71"/>
    </row>
    <row r="559" spans="2:5" ht="15.75" customHeight="1" x14ac:dyDescent="0.25">
      <c r="B559" s="81"/>
      <c r="C559" s="69"/>
      <c r="D559" s="70"/>
      <c r="E559" s="71"/>
    </row>
    <row r="560" spans="2:5" ht="15.75" customHeight="1" x14ac:dyDescent="0.25">
      <c r="B560" s="81"/>
      <c r="C560" s="69"/>
      <c r="D560" s="70"/>
      <c r="E560" s="71"/>
    </row>
    <row r="561" spans="2:5" ht="15.75" customHeight="1" x14ac:dyDescent="0.25">
      <c r="B561" s="81"/>
      <c r="C561" s="69"/>
      <c r="D561" s="70"/>
      <c r="E561" s="71"/>
    </row>
    <row r="562" spans="2:5" ht="15.75" customHeight="1" x14ac:dyDescent="0.25">
      <c r="B562" s="81"/>
      <c r="C562" s="69"/>
      <c r="D562" s="70"/>
      <c r="E562" s="71"/>
    </row>
    <row r="563" spans="2:5" ht="15.75" customHeight="1" x14ac:dyDescent="0.25">
      <c r="B563" s="81"/>
      <c r="C563" s="69"/>
      <c r="D563" s="70"/>
      <c r="E563" s="71"/>
    </row>
    <row r="564" spans="2:5" ht="15.75" customHeight="1" x14ac:dyDescent="0.25">
      <c r="B564" s="81"/>
      <c r="C564" s="69"/>
      <c r="D564" s="70"/>
      <c r="E564" s="71"/>
    </row>
    <row r="565" spans="2:5" ht="15.75" customHeight="1" x14ac:dyDescent="0.25">
      <c r="B565" s="81"/>
      <c r="C565" s="69"/>
      <c r="D565" s="70"/>
      <c r="E565" s="71"/>
    </row>
    <row r="566" spans="2:5" ht="15.75" customHeight="1" x14ac:dyDescent="0.25">
      <c r="B566" s="81"/>
      <c r="C566" s="69"/>
      <c r="D566" s="70"/>
      <c r="E566" s="71"/>
    </row>
    <row r="567" spans="2:5" ht="15.75" customHeight="1" x14ac:dyDescent="0.25">
      <c r="B567" s="81"/>
      <c r="C567" s="69"/>
      <c r="D567" s="70"/>
      <c r="E567" s="71"/>
    </row>
    <row r="568" spans="2:5" ht="15.75" customHeight="1" x14ac:dyDescent="0.25">
      <c r="B568" s="81"/>
      <c r="C568" s="69"/>
      <c r="D568" s="70"/>
      <c r="E568" s="71"/>
    </row>
    <row r="569" spans="2:5" ht="15.75" customHeight="1" x14ac:dyDescent="0.25">
      <c r="B569" s="81"/>
      <c r="C569" s="69"/>
      <c r="D569" s="70"/>
      <c r="E569" s="71"/>
    </row>
    <row r="570" spans="2:5" ht="15.75" customHeight="1" x14ac:dyDescent="0.25">
      <c r="B570" s="81"/>
      <c r="C570" s="69"/>
      <c r="D570" s="70"/>
      <c r="E570" s="71"/>
    </row>
    <row r="571" spans="2:5" ht="15.75" customHeight="1" x14ac:dyDescent="0.25">
      <c r="B571" s="81"/>
      <c r="C571" s="69"/>
      <c r="D571" s="70"/>
      <c r="E571" s="71"/>
    </row>
    <row r="572" spans="2:5" ht="15.75" customHeight="1" x14ac:dyDescent="0.25">
      <c r="B572" s="81"/>
      <c r="C572" s="69"/>
      <c r="D572" s="70"/>
      <c r="E572" s="71"/>
    </row>
    <row r="573" spans="2:5" ht="15.75" customHeight="1" x14ac:dyDescent="0.25">
      <c r="B573" s="81"/>
      <c r="C573" s="69"/>
      <c r="D573" s="70"/>
      <c r="E573" s="71"/>
    </row>
    <row r="574" spans="2:5" ht="15.75" customHeight="1" x14ac:dyDescent="0.25">
      <c r="B574" s="81"/>
      <c r="C574" s="69"/>
      <c r="D574" s="70"/>
      <c r="E574" s="71"/>
    </row>
    <row r="575" spans="2:5" ht="15.75" customHeight="1" x14ac:dyDescent="0.25">
      <c r="B575" s="81"/>
      <c r="C575" s="69"/>
      <c r="D575" s="70"/>
      <c r="E575" s="71"/>
    </row>
    <row r="576" spans="2:5" ht="15.75" customHeight="1" x14ac:dyDescent="0.25">
      <c r="B576" s="81"/>
      <c r="C576" s="69"/>
      <c r="D576" s="70"/>
      <c r="E576" s="71"/>
    </row>
    <row r="577" spans="2:5" ht="15.75" customHeight="1" x14ac:dyDescent="0.25">
      <c r="B577" s="81"/>
      <c r="C577" s="69"/>
      <c r="D577" s="70"/>
      <c r="E577" s="71"/>
    </row>
    <row r="578" spans="2:5" ht="15.75" customHeight="1" x14ac:dyDescent="0.25">
      <c r="B578" s="81"/>
      <c r="C578" s="69"/>
      <c r="D578" s="70"/>
      <c r="E578" s="71"/>
    </row>
    <row r="579" spans="2:5" ht="15.75" customHeight="1" x14ac:dyDescent="0.25">
      <c r="B579" s="81"/>
      <c r="C579" s="69"/>
      <c r="D579" s="70"/>
      <c r="E579" s="71"/>
    </row>
    <row r="580" spans="2:5" ht="15.75" customHeight="1" x14ac:dyDescent="0.25">
      <c r="B580" s="81"/>
      <c r="C580" s="69"/>
      <c r="D580" s="70"/>
      <c r="E580" s="71"/>
    </row>
    <row r="581" spans="2:5" ht="15.75" customHeight="1" x14ac:dyDescent="0.25">
      <c r="B581" s="81"/>
      <c r="C581" s="69"/>
      <c r="D581" s="70"/>
      <c r="E581" s="71"/>
    </row>
    <row r="582" spans="2:5" ht="15.75" customHeight="1" x14ac:dyDescent="0.25">
      <c r="B582" s="81"/>
      <c r="C582" s="69"/>
      <c r="D582" s="70"/>
      <c r="E582" s="71"/>
    </row>
    <row r="583" spans="2:5" ht="15.75" customHeight="1" x14ac:dyDescent="0.25">
      <c r="B583" s="81"/>
      <c r="C583" s="69"/>
      <c r="D583" s="70"/>
      <c r="E583" s="71"/>
    </row>
    <row r="584" spans="2:5" ht="15.75" customHeight="1" x14ac:dyDescent="0.25">
      <c r="B584" s="81"/>
      <c r="C584" s="69"/>
      <c r="D584" s="70"/>
      <c r="E584" s="71"/>
    </row>
    <row r="585" spans="2:5" ht="15.75" customHeight="1" x14ac:dyDescent="0.25">
      <c r="B585" s="81"/>
      <c r="C585" s="69"/>
      <c r="D585" s="70"/>
      <c r="E585" s="71"/>
    </row>
    <row r="586" spans="2:5" ht="15.75" customHeight="1" x14ac:dyDescent="0.25">
      <c r="B586" s="81"/>
      <c r="C586" s="69"/>
      <c r="D586" s="70"/>
      <c r="E586" s="71"/>
    </row>
    <row r="587" spans="2:5" ht="15.75" customHeight="1" x14ac:dyDescent="0.25">
      <c r="B587" s="81"/>
      <c r="C587" s="69"/>
      <c r="D587" s="70"/>
      <c r="E587" s="71"/>
    </row>
    <row r="588" spans="2:5" ht="15.75" customHeight="1" x14ac:dyDescent="0.25">
      <c r="B588" s="81"/>
      <c r="C588" s="69"/>
      <c r="D588" s="70"/>
      <c r="E588" s="71"/>
    </row>
    <row r="589" spans="2:5" ht="15.75" customHeight="1" x14ac:dyDescent="0.25">
      <c r="B589" s="81"/>
      <c r="C589" s="69"/>
      <c r="D589" s="70"/>
      <c r="E589" s="71"/>
    </row>
    <row r="590" spans="2:5" ht="15.75" customHeight="1" x14ac:dyDescent="0.25">
      <c r="B590" s="81"/>
      <c r="C590" s="69"/>
      <c r="D590" s="70"/>
      <c r="E590" s="71"/>
    </row>
    <row r="591" spans="2:5" ht="15.75" customHeight="1" x14ac:dyDescent="0.25">
      <c r="B591" s="81"/>
      <c r="C591" s="69"/>
      <c r="D591" s="70"/>
      <c r="E591" s="71"/>
    </row>
    <row r="592" spans="2:5" ht="15.75" customHeight="1" x14ac:dyDescent="0.25">
      <c r="B592" s="81"/>
      <c r="C592" s="69"/>
      <c r="D592" s="70"/>
      <c r="E592" s="71"/>
    </row>
    <row r="593" spans="2:5" ht="15.75" customHeight="1" x14ac:dyDescent="0.25">
      <c r="B593" s="81"/>
      <c r="C593" s="69"/>
      <c r="D593" s="70"/>
      <c r="E593" s="71"/>
    </row>
    <row r="594" spans="2:5" ht="15.75" customHeight="1" x14ac:dyDescent="0.25">
      <c r="B594" s="81"/>
      <c r="C594" s="69"/>
      <c r="D594" s="70"/>
      <c r="E594" s="71"/>
    </row>
    <row r="595" spans="2:5" ht="15.75" customHeight="1" x14ac:dyDescent="0.25">
      <c r="B595" s="81"/>
      <c r="C595" s="69"/>
      <c r="D595" s="70"/>
      <c r="E595" s="71"/>
    </row>
    <row r="596" spans="2:5" ht="15.75" customHeight="1" x14ac:dyDescent="0.25">
      <c r="B596" s="81"/>
      <c r="C596" s="69"/>
      <c r="D596" s="70"/>
      <c r="E596" s="71"/>
    </row>
    <row r="597" spans="2:5" ht="15.75" customHeight="1" x14ac:dyDescent="0.25">
      <c r="B597" s="81"/>
      <c r="C597" s="69"/>
      <c r="D597" s="70"/>
      <c r="E597" s="71"/>
    </row>
    <row r="598" spans="2:5" ht="15.75" customHeight="1" x14ac:dyDescent="0.25">
      <c r="B598" s="81"/>
      <c r="C598" s="69"/>
      <c r="D598" s="70"/>
      <c r="E598" s="71"/>
    </row>
    <row r="599" spans="2:5" ht="15.75" customHeight="1" x14ac:dyDescent="0.25">
      <c r="B599" s="81"/>
      <c r="C599" s="69"/>
      <c r="D599" s="70"/>
      <c r="E599" s="71"/>
    </row>
    <row r="600" spans="2:5" ht="15.75" customHeight="1" x14ac:dyDescent="0.25">
      <c r="B600" s="81"/>
      <c r="C600" s="69"/>
      <c r="D600" s="70"/>
      <c r="E600" s="71"/>
    </row>
    <row r="601" spans="2:5" ht="15.75" customHeight="1" x14ac:dyDescent="0.25">
      <c r="B601" s="81"/>
      <c r="C601" s="69"/>
      <c r="D601" s="70"/>
      <c r="E601" s="71"/>
    </row>
    <row r="602" spans="2:5" ht="15.75" customHeight="1" x14ac:dyDescent="0.25">
      <c r="B602" s="81"/>
      <c r="C602" s="69"/>
      <c r="D602" s="70"/>
      <c r="E602" s="71"/>
    </row>
    <row r="603" spans="2:5" ht="15.75" customHeight="1" x14ac:dyDescent="0.25">
      <c r="B603" s="81"/>
      <c r="C603" s="69"/>
      <c r="D603" s="70"/>
      <c r="E603" s="71"/>
    </row>
    <row r="604" spans="2:5" ht="15.75" customHeight="1" x14ac:dyDescent="0.25">
      <c r="B604" s="81"/>
      <c r="C604" s="69"/>
      <c r="D604" s="70"/>
      <c r="E604" s="71"/>
    </row>
    <row r="605" spans="2:5" ht="15.75" customHeight="1" x14ac:dyDescent="0.25">
      <c r="B605" s="81"/>
      <c r="C605" s="69"/>
      <c r="D605" s="70"/>
      <c r="E605" s="71"/>
    </row>
    <row r="606" spans="2:5" ht="15.75" customHeight="1" x14ac:dyDescent="0.25">
      <c r="B606" s="81"/>
      <c r="C606" s="69"/>
      <c r="D606" s="70"/>
      <c r="E606" s="71"/>
    </row>
    <row r="607" spans="2:5" ht="15.75" customHeight="1" x14ac:dyDescent="0.25">
      <c r="B607" s="81"/>
      <c r="C607" s="69"/>
      <c r="D607" s="70"/>
      <c r="E607" s="71"/>
    </row>
    <row r="608" spans="2:5" ht="15.75" customHeight="1" x14ac:dyDescent="0.25">
      <c r="B608" s="81"/>
      <c r="C608" s="69"/>
      <c r="D608" s="70"/>
      <c r="E608" s="71"/>
    </row>
    <row r="609" spans="2:5" ht="15.75" customHeight="1" x14ac:dyDescent="0.25">
      <c r="B609" s="81"/>
      <c r="C609" s="69"/>
      <c r="D609" s="70"/>
      <c r="E609" s="71"/>
    </row>
    <row r="610" spans="2:5" ht="15.75" customHeight="1" x14ac:dyDescent="0.25">
      <c r="B610" s="81"/>
      <c r="C610" s="69"/>
      <c r="D610" s="70"/>
      <c r="E610" s="71"/>
    </row>
    <row r="611" spans="2:5" ht="15.75" customHeight="1" x14ac:dyDescent="0.25">
      <c r="B611" s="81"/>
      <c r="C611" s="69"/>
      <c r="D611" s="70"/>
      <c r="E611" s="71"/>
    </row>
    <row r="612" spans="2:5" ht="15.75" customHeight="1" x14ac:dyDescent="0.25">
      <c r="B612" s="81"/>
      <c r="C612" s="69"/>
      <c r="D612" s="70"/>
      <c r="E612" s="71"/>
    </row>
    <row r="613" spans="2:5" ht="15.75" customHeight="1" x14ac:dyDescent="0.25">
      <c r="B613" s="81"/>
      <c r="C613" s="69"/>
      <c r="D613" s="70"/>
      <c r="E613" s="71"/>
    </row>
    <row r="614" spans="2:5" ht="15.75" customHeight="1" x14ac:dyDescent="0.25">
      <c r="B614" s="81"/>
      <c r="C614" s="69"/>
      <c r="D614" s="70"/>
      <c r="E614" s="71"/>
    </row>
    <row r="615" spans="2:5" ht="15.75" customHeight="1" x14ac:dyDescent="0.25">
      <c r="B615" s="81"/>
      <c r="C615" s="69"/>
      <c r="D615" s="70"/>
      <c r="E615" s="71"/>
    </row>
    <row r="616" spans="2:5" ht="15.75" customHeight="1" x14ac:dyDescent="0.25">
      <c r="B616" s="81"/>
      <c r="C616" s="69"/>
      <c r="D616" s="70"/>
      <c r="E616" s="71"/>
    </row>
    <row r="617" spans="2:5" ht="15.75" customHeight="1" x14ac:dyDescent="0.25">
      <c r="B617" s="81"/>
      <c r="C617" s="69"/>
      <c r="D617" s="70"/>
      <c r="E617" s="71"/>
    </row>
    <row r="618" spans="2:5" ht="15.75" customHeight="1" x14ac:dyDescent="0.25">
      <c r="B618" s="81"/>
      <c r="C618" s="69"/>
      <c r="D618" s="70"/>
      <c r="E618" s="71"/>
    </row>
    <row r="619" spans="2:5" ht="15.75" customHeight="1" x14ac:dyDescent="0.25">
      <c r="B619" s="81"/>
      <c r="C619" s="69"/>
      <c r="D619" s="70"/>
      <c r="E619" s="71"/>
    </row>
    <row r="620" spans="2:5" ht="15.75" customHeight="1" x14ac:dyDescent="0.25">
      <c r="B620" s="81"/>
      <c r="C620" s="69"/>
      <c r="D620" s="70"/>
      <c r="E620" s="71"/>
    </row>
    <row r="621" spans="2:5" ht="15.75" customHeight="1" x14ac:dyDescent="0.25">
      <c r="B621" s="81"/>
      <c r="C621" s="69"/>
      <c r="D621" s="70"/>
      <c r="E621" s="71"/>
    </row>
    <row r="622" spans="2:5" ht="15.75" customHeight="1" x14ac:dyDescent="0.25">
      <c r="B622" s="81"/>
      <c r="C622" s="69"/>
      <c r="D622" s="70"/>
      <c r="E622" s="71"/>
    </row>
    <row r="623" spans="2:5" ht="15.75" customHeight="1" x14ac:dyDescent="0.25">
      <c r="B623" s="81"/>
      <c r="C623" s="69"/>
      <c r="D623" s="70"/>
      <c r="E623" s="71"/>
    </row>
    <row r="624" spans="2:5" ht="15.75" customHeight="1" x14ac:dyDescent="0.25">
      <c r="B624" s="81"/>
      <c r="C624" s="69"/>
      <c r="D624" s="70"/>
      <c r="E624" s="71"/>
    </row>
    <row r="625" spans="2:5" ht="15.75" customHeight="1" x14ac:dyDescent="0.25">
      <c r="B625" s="81"/>
      <c r="C625" s="69"/>
      <c r="D625" s="70"/>
      <c r="E625" s="71"/>
    </row>
    <row r="626" spans="2:5" ht="15.75" customHeight="1" x14ac:dyDescent="0.25">
      <c r="B626" s="81"/>
      <c r="C626" s="69"/>
      <c r="D626" s="70"/>
      <c r="E626" s="71"/>
    </row>
    <row r="627" spans="2:5" ht="15.75" customHeight="1" x14ac:dyDescent="0.25">
      <c r="B627" s="81"/>
      <c r="C627" s="69"/>
      <c r="D627" s="70"/>
      <c r="E627" s="71"/>
    </row>
    <row r="628" spans="2:5" ht="15.75" customHeight="1" x14ac:dyDescent="0.25">
      <c r="B628" s="81"/>
      <c r="C628" s="69"/>
      <c r="D628" s="70"/>
      <c r="E628" s="71"/>
    </row>
    <row r="629" spans="2:5" ht="15.75" customHeight="1" x14ac:dyDescent="0.25">
      <c r="B629" s="81"/>
      <c r="C629" s="69"/>
      <c r="D629" s="70"/>
      <c r="E629" s="71"/>
    </row>
    <row r="630" spans="2:5" ht="15.75" customHeight="1" x14ac:dyDescent="0.25">
      <c r="B630" s="81"/>
      <c r="C630" s="69"/>
      <c r="D630" s="70"/>
      <c r="E630" s="71"/>
    </row>
    <row r="631" spans="2:5" ht="15.75" customHeight="1" x14ac:dyDescent="0.25">
      <c r="B631" s="81"/>
      <c r="C631" s="69"/>
      <c r="D631" s="70"/>
      <c r="E631" s="71"/>
    </row>
    <row r="632" spans="2:5" ht="15.75" customHeight="1" x14ac:dyDescent="0.25">
      <c r="B632" s="81"/>
      <c r="C632" s="69"/>
      <c r="D632" s="70"/>
      <c r="E632" s="71"/>
    </row>
    <row r="633" spans="2:5" ht="15.75" customHeight="1" x14ac:dyDescent="0.25">
      <c r="B633" s="81"/>
      <c r="C633" s="69"/>
      <c r="D633" s="70"/>
      <c r="E633" s="71"/>
    </row>
    <row r="634" spans="2:5" ht="15.75" customHeight="1" x14ac:dyDescent="0.25">
      <c r="B634" s="81"/>
      <c r="C634" s="69"/>
      <c r="D634" s="70"/>
      <c r="E634" s="71"/>
    </row>
    <row r="635" spans="2:5" ht="15.75" customHeight="1" x14ac:dyDescent="0.25">
      <c r="B635" s="81"/>
      <c r="C635" s="69"/>
      <c r="D635" s="70"/>
      <c r="E635" s="71"/>
    </row>
    <row r="636" spans="2:5" ht="15.75" customHeight="1" x14ac:dyDescent="0.25">
      <c r="B636" s="81"/>
      <c r="C636" s="69"/>
      <c r="D636" s="70"/>
      <c r="E636" s="71"/>
    </row>
    <row r="637" spans="2:5" ht="15.75" customHeight="1" x14ac:dyDescent="0.25">
      <c r="B637" s="81"/>
      <c r="C637" s="69"/>
      <c r="D637" s="70"/>
      <c r="E637" s="71"/>
    </row>
    <row r="638" spans="2:5" ht="15.75" customHeight="1" x14ac:dyDescent="0.25">
      <c r="B638" s="81"/>
      <c r="C638" s="69"/>
      <c r="D638" s="70"/>
      <c r="E638" s="71"/>
    </row>
    <row r="639" spans="2:5" ht="15.75" customHeight="1" x14ac:dyDescent="0.25">
      <c r="B639" s="81"/>
      <c r="C639" s="69"/>
      <c r="D639" s="70"/>
      <c r="E639" s="71"/>
    </row>
    <row r="640" spans="2:5" ht="15.75" customHeight="1" x14ac:dyDescent="0.25">
      <c r="B640" s="81"/>
      <c r="C640" s="69"/>
      <c r="D640" s="70"/>
      <c r="E640" s="71"/>
    </row>
    <row r="641" spans="2:5" ht="15.75" customHeight="1" x14ac:dyDescent="0.25">
      <c r="B641" s="81"/>
      <c r="C641" s="69"/>
      <c r="D641" s="70"/>
      <c r="E641" s="71"/>
    </row>
    <row r="642" spans="2:5" ht="15.75" customHeight="1" x14ac:dyDescent="0.25">
      <c r="B642" s="81"/>
      <c r="C642" s="69"/>
      <c r="D642" s="70"/>
      <c r="E642" s="71"/>
    </row>
    <row r="643" spans="2:5" ht="15.75" customHeight="1" x14ac:dyDescent="0.25">
      <c r="B643" s="81"/>
      <c r="C643" s="69"/>
      <c r="D643" s="70"/>
      <c r="E643" s="71"/>
    </row>
    <row r="644" spans="2:5" ht="15.75" customHeight="1" x14ac:dyDescent="0.25">
      <c r="B644" s="81"/>
      <c r="C644" s="69"/>
      <c r="D644" s="70"/>
      <c r="E644" s="71"/>
    </row>
    <row r="645" spans="2:5" ht="15.75" customHeight="1" x14ac:dyDescent="0.25">
      <c r="B645" s="81"/>
      <c r="C645" s="69"/>
      <c r="D645" s="70"/>
      <c r="E645" s="71"/>
    </row>
    <row r="646" spans="2:5" ht="15.75" customHeight="1" x14ac:dyDescent="0.25">
      <c r="B646" s="81"/>
      <c r="C646" s="69"/>
      <c r="D646" s="70"/>
      <c r="E646" s="71"/>
    </row>
    <row r="647" spans="2:5" ht="15.75" customHeight="1" x14ac:dyDescent="0.25">
      <c r="B647" s="81"/>
      <c r="C647" s="69"/>
      <c r="D647" s="70"/>
      <c r="E647" s="71"/>
    </row>
    <row r="648" spans="2:5" ht="15.75" customHeight="1" x14ac:dyDescent="0.25">
      <c r="B648" s="81"/>
      <c r="C648" s="69"/>
      <c r="D648" s="70"/>
      <c r="E648" s="71"/>
    </row>
    <row r="649" spans="2:5" ht="15.75" customHeight="1" x14ac:dyDescent="0.25">
      <c r="B649" s="81"/>
      <c r="C649" s="69"/>
      <c r="D649" s="70"/>
      <c r="E649" s="71"/>
    </row>
    <row r="650" spans="2:5" ht="15.75" customHeight="1" x14ac:dyDescent="0.25">
      <c r="B650" s="81"/>
      <c r="C650" s="69"/>
      <c r="D650" s="70"/>
      <c r="E650" s="71"/>
    </row>
    <row r="651" spans="2:5" ht="15.75" customHeight="1" x14ac:dyDescent="0.25">
      <c r="B651" s="81"/>
      <c r="C651" s="69"/>
      <c r="D651" s="70"/>
      <c r="E651" s="71"/>
    </row>
    <row r="652" spans="2:5" ht="15.75" customHeight="1" x14ac:dyDescent="0.25">
      <c r="B652" s="81"/>
      <c r="C652" s="69"/>
      <c r="D652" s="70"/>
      <c r="E652" s="71"/>
    </row>
    <row r="653" spans="2:5" ht="15.75" customHeight="1" x14ac:dyDescent="0.25">
      <c r="B653" s="81"/>
      <c r="C653" s="69"/>
      <c r="D653" s="70"/>
      <c r="E653" s="71"/>
    </row>
    <row r="654" spans="2:5" ht="15.75" customHeight="1" x14ac:dyDescent="0.25">
      <c r="B654" s="81"/>
      <c r="C654" s="69"/>
      <c r="D654" s="70"/>
      <c r="E654" s="71"/>
    </row>
    <row r="655" spans="2:5" ht="15.75" customHeight="1" x14ac:dyDescent="0.25">
      <c r="B655" s="81"/>
      <c r="C655" s="69"/>
      <c r="D655" s="70"/>
      <c r="E655" s="71"/>
    </row>
    <row r="656" spans="2:5" ht="15.75" customHeight="1" x14ac:dyDescent="0.25">
      <c r="B656" s="81"/>
      <c r="C656" s="69"/>
      <c r="D656" s="70"/>
      <c r="E656" s="71"/>
    </row>
    <row r="657" spans="2:5" ht="15.75" customHeight="1" x14ac:dyDescent="0.25">
      <c r="B657" s="81"/>
      <c r="C657" s="69"/>
      <c r="D657" s="70"/>
      <c r="E657" s="71"/>
    </row>
    <row r="658" spans="2:5" ht="15.75" customHeight="1" x14ac:dyDescent="0.25">
      <c r="B658" s="81"/>
      <c r="C658" s="69"/>
      <c r="D658" s="70"/>
      <c r="E658" s="71"/>
    </row>
    <row r="659" spans="2:5" ht="15.75" customHeight="1" x14ac:dyDescent="0.25">
      <c r="B659" s="81"/>
      <c r="C659" s="69"/>
      <c r="D659" s="70"/>
      <c r="E659" s="71"/>
    </row>
    <row r="660" spans="2:5" ht="15.75" customHeight="1" x14ac:dyDescent="0.25">
      <c r="B660" s="81"/>
      <c r="C660" s="69"/>
      <c r="D660" s="70"/>
      <c r="E660" s="71"/>
    </row>
    <row r="661" spans="2:5" ht="15.75" customHeight="1" x14ac:dyDescent="0.25">
      <c r="B661" s="81"/>
      <c r="C661" s="69"/>
      <c r="D661" s="70"/>
      <c r="E661" s="71"/>
    </row>
    <row r="662" spans="2:5" ht="15.75" customHeight="1" x14ac:dyDescent="0.25">
      <c r="B662" s="81"/>
      <c r="C662" s="69"/>
      <c r="D662" s="70"/>
      <c r="E662" s="71"/>
    </row>
    <row r="663" spans="2:5" ht="15.75" customHeight="1" x14ac:dyDescent="0.25">
      <c r="B663" s="81"/>
      <c r="C663" s="69"/>
      <c r="D663" s="70"/>
      <c r="E663" s="71"/>
    </row>
    <row r="664" spans="2:5" ht="15.75" customHeight="1" x14ac:dyDescent="0.25">
      <c r="B664" s="81"/>
      <c r="C664" s="69"/>
      <c r="D664" s="70"/>
      <c r="E664" s="71"/>
    </row>
    <row r="665" spans="2:5" ht="15.75" customHeight="1" x14ac:dyDescent="0.25">
      <c r="B665" s="81"/>
      <c r="C665" s="69"/>
      <c r="D665" s="70"/>
      <c r="E665" s="71"/>
    </row>
    <row r="666" spans="2:5" ht="15.75" customHeight="1" x14ac:dyDescent="0.25">
      <c r="B666" s="81"/>
      <c r="C666" s="69"/>
      <c r="D666" s="70"/>
      <c r="E666" s="71"/>
    </row>
    <row r="667" spans="2:5" ht="15.75" customHeight="1" x14ac:dyDescent="0.25">
      <c r="B667" s="81"/>
      <c r="C667" s="69"/>
      <c r="D667" s="70"/>
      <c r="E667" s="71"/>
    </row>
    <row r="668" spans="2:5" ht="15.75" customHeight="1" x14ac:dyDescent="0.25">
      <c r="B668" s="81"/>
      <c r="C668" s="69"/>
      <c r="D668" s="70"/>
      <c r="E668" s="71"/>
    </row>
    <row r="669" spans="2:5" ht="15.75" customHeight="1" x14ac:dyDescent="0.25">
      <c r="B669" s="81"/>
      <c r="C669" s="69"/>
      <c r="D669" s="70"/>
      <c r="E669" s="71"/>
    </row>
    <row r="670" spans="2:5" ht="15.75" customHeight="1" x14ac:dyDescent="0.25">
      <c r="B670" s="81"/>
      <c r="C670" s="69"/>
      <c r="D670" s="70"/>
      <c r="E670" s="71"/>
    </row>
    <row r="671" spans="2:5" ht="15.75" customHeight="1" x14ac:dyDescent="0.25">
      <c r="B671" s="81"/>
      <c r="C671" s="69"/>
      <c r="D671" s="70"/>
      <c r="E671" s="71"/>
    </row>
    <row r="672" spans="2:5" ht="15.75" customHeight="1" x14ac:dyDescent="0.25">
      <c r="B672" s="81"/>
      <c r="C672" s="69"/>
      <c r="D672" s="70"/>
      <c r="E672" s="71"/>
    </row>
    <row r="673" spans="2:5" ht="15.75" customHeight="1" x14ac:dyDescent="0.25">
      <c r="B673" s="81"/>
      <c r="C673" s="69"/>
      <c r="D673" s="70"/>
      <c r="E673" s="71"/>
    </row>
    <row r="674" spans="2:5" ht="15.75" customHeight="1" x14ac:dyDescent="0.25">
      <c r="B674" s="81"/>
      <c r="C674" s="69"/>
      <c r="D674" s="70"/>
      <c r="E674" s="71"/>
    </row>
    <row r="675" spans="2:5" ht="15.75" customHeight="1" x14ac:dyDescent="0.25">
      <c r="B675" s="81"/>
      <c r="C675" s="69"/>
      <c r="D675" s="70"/>
      <c r="E675" s="71"/>
    </row>
    <row r="676" spans="2:5" ht="15.75" customHeight="1" x14ac:dyDescent="0.25">
      <c r="B676" s="81"/>
      <c r="C676" s="69"/>
      <c r="D676" s="70"/>
      <c r="E676" s="71"/>
    </row>
    <row r="677" spans="2:5" ht="15.75" customHeight="1" x14ac:dyDescent="0.25">
      <c r="B677" s="81"/>
      <c r="C677" s="69"/>
      <c r="D677" s="70"/>
      <c r="E677" s="71"/>
    </row>
    <row r="678" spans="2:5" ht="15.75" customHeight="1" x14ac:dyDescent="0.25">
      <c r="B678" s="81"/>
      <c r="C678" s="69"/>
      <c r="D678" s="70"/>
      <c r="E678" s="71"/>
    </row>
    <row r="679" spans="2:5" ht="15.75" customHeight="1" x14ac:dyDescent="0.25">
      <c r="B679" s="81"/>
      <c r="C679" s="69"/>
      <c r="D679" s="70"/>
      <c r="E679" s="71"/>
    </row>
    <row r="680" spans="2:5" ht="15.75" customHeight="1" x14ac:dyDescent="0.25">
      <c r="B680" s="81"/>
      <c r="C680" s="69"/>
      <c r="D680" s="70"/>
      <c r="E680" s="71"/>
    </row>
    <row r="681" spans="2:5" ht="15.75" customHeight="1" x14ac:dyDescent="0.25">
      <c r="B681" s="81"/>
      <c r="C681" s="69"/>
      <c r="D681" s="70"/>
      <c r="E681" s="71"/>
    </row>
    <row r="682" spans="2:5" ht="15.75" customHeight="1" x14ac:dyDescent="0.25">
      <c r="B682" s="81"/>
      <c r="C682" s="69"/>
      <c r="D682" s="70"/>
      <c r="E682" s="71"/>
    </row>
    <row r="683" spans="2:5" ht="15.75" customHeight="1" x14ac:dyDescent="0.25">
      <c r="B683" s="81"/>
      <c r="C683" s="69"/>
      <c r="D683" s="70"/>
      <c r="E683" s="71"/>
    </row>
    <row r="684" spans="2:5" ht="15.75" customHeight="1" x14ac:dyDescent="0.25">
      <c r="B684" s="81"/>
      <c r="C684" s="69"/>
      <c r="D684" s="70"/>
      <c r="E684" s="71"/>
    </row>
    <row r="685" spans="2:5" ht="15.75" customHeight="1" x14ac:dyDescent="0.25">
      <c r="B685" s="81"/>
      <c r="C685" s="69"/>
      <c r="D685" s="70"/>
      <c r="E685" s="71"/>
    </row>
    <row r="686" spans="2:5" ht="15.75" customHeight="1" x14ac:dyDescent="0.25">
      <c r="B686" s="81"/>
      <c r="C686" s="69"/>
      <c r="D686" s="70"/>
      <c r="E686" s="71"/>
    </row>
    <row r="687" spans="2:5" ht="15.75" customHeight="1" x14ac:dyDescent="0.25">
      <c r="B687" s="81"/>
      <c r="C687" s="69"/>
      <c r="D687" s="70"/>
      <c r="E687" s="71"/>
    </row>
    <row r="688" spans="2:5" ht="15.75" customHeight="1" x14ac:dyDescent="0.25">
      <c r="B688" s="81"/>
      <c r="C688" s="69"/>
      <c r="D688" s="70"/>
      <c r="E688" s="71"/>
    </row>
    <row r="689" spans="2:5" ht="15.75" customHeight="1" x14ac:dyDescent="0.25">
      <c r="B689" s="81"/>
      <c r="C689" s="69"/>
      <c r="D689" s="70"/>
      <c r="E689" s="71"/>
    </row>
    <row r="690" spans="2:5" ht="15.75" customHeight="1" x14ac:dyDescent="0.25">
      <c r="B690" s="81"/>
      <c r="C690" s="69"/>
      <c r="D690" s="70"/>
      <c r="E690" s="71"/>
    </row>
    <row r="691" spans="2:5" ht="15.75" customHeight="1" x14ac:dyDescent="0.25">
      <c r="B691" s="81"/>
      <c r="C691" s="69"/>
      <c r="D691" s="70"/>
      <c r="E691" s="71"/>
    </row>
    <row r="692" spans="2:5" ht="15.75" customHeight="1" x14ac:dyDescent="0.25">
      <c r="B692" s="81"/>
      <c r="C692" s="69"/>
      <c r="D692" s="70"/>
      <c r="E692" s="71"/>
    </row>
    <row r="693" spans="2:5" ht="15.75" customHeight="1" x14ac:dyDescent="0.25">
      <c r="B693" s="81"/>
      <c r="C693" s="69"/>
      <c r="D693" s="70"/>
      <c r="E693" s="71"/>
    </row>
    <row r="694" spans="2:5" ht="15.75" customHeight="1" x14ac:dyDescent="0.25">
      <c r="B694" s="81"/>
      <c r="C694" s="69"/>
      <c r="D694" s="70"/>
      <c r="E694" s="71"/>
    </row>
    <row r="695" spans="2:5" ht="15.75" customHeight="1" x14ac:dyDescent="0.25">
      <c r="B695" s="81"/>
      <c r="C695" s="69"/>
      <c r="D695" s="70"/>
      <c r="E695" s="71"/>
    </row>
    <row r="696" spans="2:5" ht="15.75" customHeight="1" x14ac:dyDescent="0.25">
      <c r="B696" s="81"/>
      <c r="C696" s="69"/>
      <c r="D696" s="70"/>
      <c r="E696" s="71"/>
    </row>
    <row r="697" spans="2:5" ht="15.75" customHeight="1" x14ac:dyDescent="0.25">
      <c r="B697" s="81"/>
      <c r="C697" s="69"/>
      <c r="D697" s="70"/>
      <c r="E697" s="71"/>
    </row>
    <row r="698" spans="2:5" ht="15.75" customHeight="1" x14ac:dyDescent="0.25">
      <c r="B698" s="81"/>
      <c r="C698" s="69"/>
      <c r="D698" s="70"/>
      <c r="E698" s="71"/>
    </row>
    <row r="699" spans="2:5" ht="15.75" customHeight="1" x14ac:dyDescent="0.25">
      <c r="B699" s="81"/>
      <c r="C699" s="69"/>
      <c r="D699" s="70"/>
      <c r="E699" s="71"/>
    </row>
    <row r="700" spans="2:5" ht="15.75" customHeight="1" x14ac:dyDescent="0.25">
      <c r="B700" s="81"/>
      <c r="C700" s="69"/>
      <c r="D700" s="70"/>
      <c r="E700" s="71"/>
    </row>
    <row r="701" spans="2:5" ht="15.75" customHeight="1" x14ac:dyDescent="0.25">
      <c r="B701" s="81"/>
      <c r="C701" s="69"/>
      <c r="D701" s="70"/>
      <c r="E701" s="71"/>
    </row>
    <row r="702" spans="2:5" ht="15.75" customHeight="1" x14ac:dyDescent="0.25">
      <c r="B702" s="81"/>
      <c r="C702" s="69"/>
      <c r="D702" s="70"/>
      <c r="E702" s="71"/>
    </row>
    <row r="703" spans="2:5" ht="15.75" customHeight="1" x14ac:dyDescent="0.25">
      <c r="B703" s="81"/>
      <c r="C703" s="69"/>
      <c r="D703" s="70"/>
      <c r="E703" s="71"/>
    </row>
    <row r="704" spans="2:5" ht="15.75" customHeight="1" x14ac:dyDescent="0.25">
      <c r="B704" s="81"/>
      <c r="C704" s="69"/>
      <c r="D704" s="70"/>
      <c r="E704" s="71"/>
    </row>
    <row r="705" spans="2:5" ht="15.75" customHeight="1" x14ac:dyDescent="0.25">
      <c r="B705" s="81"/>
      <c r="C705" s="69"/>
      <c r="D705" s="70"/>
      <c r="E705" s="71"/>
    </row>
    <row r="706" spans="2:5" ht="15.75" customHeight="1" x14ac:dyDescent="0.25">
      <c r="B706" s="81"/>
      <c r="C706" s="69"/>
      <c r="D706" s="70"/>
      <c r="E706" s="71"/>
    </row>
    <row r="707" spans="2:5" ht="15.75" customHeight="1" x14ac:dyDescent="0.25">
      <c r="B707" s="81"/>
      <c r="C707" s="69"/>
      <c r="D707" s="70"/>
      <c r="E707" s="71"/>
    </row>
    <row r="708" spans="2:5" ht="15.75" customHeight="1" x14ac:dyDescent="0.25">
      <c r="B708" s="81"/>
      <c r="C708" s="69"/>
      <c r="D708" s="70"/>
      <c r="E708" s="71"/>
    </row>
    <row r="709" spans="2:5" ht="15.75" customHeight="1" x14ac:dyDescent="0.25">
      <c r="B709" s="81"/>
      <c r="C709" s="69"/>
      <c r="D709" s="70"/>
      <c r="E709" s="71"/>
    </row>
    <row r="710" spans="2:5" ht="15.75" customHeight="1" x14ac:dyDescent="0.25">
      <c r="B710" s="81"/>
      <c r="C710" s="69"/>
      <c r="D710" s="70"/>
      <c r="E710" s="71"/>
    </row>
    <row r="711" spans="2:5" ht="15.75" customHeight="1" x14ac:dyDescent="0.25">
      <c r="B711" s="81"/>
      <c r="C711" s="69"/>
      <c r="D711" s="70"/>
      <c r="E711" s="71"/>
    </row>
    <row r="712" spans="2:5" ht="15.75" customHeight="1" x14ac:dyDescent="0.25">
      <c r="B712" s="81"/>
      <c r="C712" s="69"/>
      <c r="D712" s="70"/>
      <c r="E712" s="71"/>
    </row>
    <row r="713" spans="2:5" ht="15.75" customHeight="1" x14ac:dyDescent="0.25">
      <c r="B713" s="81"/>
      <c r="C713" s="69"/>
      <c r="D713" s="70"/>
      <c r="E713" s="71"/>
    </row>
    <row r="714" spans="2:5" ht="15.75" customHeight="1" x14ac:dyDescent="0.25">
      <c r="B714" s="81"/>
      <c r="C714" s="69"/>
      <c r="D714" s="70"/>
      <c r="E714" s="71"/>
    </row>
    <row r="715" spans="2:5" ht="15.75" customHeight="1" x14ac:dyDescent="0.25">
      <c r="B715" s="81"/>
      <c r="C715" s="69"/>
      <c r="D715" s="70"/>
      <c r="E715" s="71"/>
    </row>
    <row r="716" spans="2:5" ht="15.75" customHeight="1" x14ac:dyDescent="0.25">
      <c r="B716" s="81"/>
      <c r="C716" s="69"/>
      <c r="D716" s="70"/>
      <c r="E716" s="71"/>
    </row>
    <row r="717" spans="2:5" ht="15.75" customHeight="1" x14ac:dyDescent="0.25">
      <c r="B717" s="81"/>
      <c r="C717" s="69"/>
      <c r="D717" s="70"/>
      <c r="E717" s="71"/>
    </row>
    <row r="718" spans="2:5" ht="15.75" customHeight="1" x14ac:dyDescent="0.25">
      <c r="B718" s="81"/>
      <c r="C718" s="69"/>
      <c r="D718" s="70"/>
      <c r="E718" s="71"/>
    </row>
    <row r="719" spans="2:5" ht="15.75" customHeight="1" x14ac:dyDescent="0.25">
      <c r="B719" s="81"/>
      <c r="C719" s="69"/>
      <c r="D719" s="70"/>
      <c r="E719" s="71"/>
    </row>
    <row r="720" spans="2:5" ht="15.75" customHeight="1" x14ac:dyDescent="0.25">
      <c r="B720" s="81"/>
      <c r="C720" s="69"/>
      <c r="D720" s="70"/>
      <c r="E720" s="71"/>
    </row>
    <row r="721" spans="2:5" ht="15.75" customHeight="1" x14ac:dyDescent="0.25">
      <c r="B721" s="81"/>
      <c r="C721" s="69"/>
      <c r="D721" s="70"/>
      <c r="E721" s="71"/>
    </row>
    <row r="722" spans="2:5" ht="15.75" customHeight="1" x14ac:dyDescent="0.25">
      <c r="B722" s="81"/>
      <c r="C722" s="69"/>
      <c r="D722" s="70"/>
      <c r="E722" s="71"/>
    </row>
    <row r="723" spans="2:5" ht="15.75" customHeight="1" x14ac:dyDescent="0.25">
      <c r="B723" s="81"/>
      <c r="C723" s="69"/>
      <c r="D723" s="70"/>
      <c r="E723" s="71"/>
    </row>
    <row r="724" spans="2:5" ht="15.75" customHeight="1" x14ac:dyDescent="0.25">
      <c r="B724" s="81"/>
      <c r="C724" s="69"/>
      <c r="D724" s="70"/>
      <c r="E724" s="71"/>
    </row>
    <row r="725" spans="2:5" ht="15.75" customHeight="1" x14ac:dyDescent="0.25">
      <c r="B725" s="81"/>
      <c r="C725" s="69"/>
      <c r="D725" s="70"/>
      <c r="E725" s="71"/>
    </row>
    <row r="726" spans="2:5" ht="15.75" customHeight="1" x14ac:dyDescent="0.25">
      <c r="B726" s="81"/>
      <c r="C726" s="69"/>
      <c r="D726" s="70"/>
      <c r="E726" s="71"/>
    </row>
    <row r="727" spans="2:5" ht="15.75" customHeight="1" x14ac:dyDescent="0.25">
      <c r="B727" s="81"/>
      <c r="C727" s="69"/>
      <c r="D727" s="70"/>
      <c r="E727" s="71"/>
    </row>
    <row r="728" spans="2:5" ht="15.75" customHeight="1" x14ac:dyDescent="0.25">
      <c r="B728" s="81"/>
      <c r="C728" s="69"/>
      <c r="D728" s="70"/>
      <c r="E728" s="71"/>
    </row>
    <row r="729" spans="2:5" ht="15.75" customHeight="1" x14ac:dyDescent="0.25">
      <c r="B729" s="81"/>
      <c r="C729" s="69"/>
      <c r="D729" s="70"/>
      <c r="E729" s="71"/>
    </row>
    <row r="730" spans="2:5" ht="15.75" customHeight="1" x14ac:dyDescent="0.25">
      <c r="B730" s="81"/>
      <c r="C730" s="69"/>
      <c r="D730" s="70"/>
      <c r="E730" s="71"/>
    </row>
    <row r="731" spans="2:5" ht="15.75" customHeight="1" x14ac:dyDescent="0.25">
      <c r="B731" s="81"/>
      <c r="C731" s="69"/>
      <c r="D731" s="70"/>
      <c r="E731" s="71"/>
    </row>
    <row r="732" spans="2:5" ht="15.75" customHeight="1" x14ac:dyDescent="0.25">
      <c r="B732" s="81"/>
      <c r="C732" s="69"/>
      <c r="D732" s="70"/>
      <c r="E732" s="71"/>
    </row>
    <row r="733" spans="2:5" ht="15.75" customHeight="1" x14ac:dyDescent="0.25">
      <c r="B733" s="81"/>
      <c r="C733" s="69"/>
      <c r="D733" s="70"/>
      <c r="E733" s="71"/>
    </row>
    <row r="734" spans="2:5" ht="15.75" customHeight="1" x14ac:dyDescent="0.25">
      <c r="B734" s="81"/>
      <c r="C734" s="69"/>
      <c r="D734" s="70"/>
      <c r="E734" s="71"/>
    </row>
    <row r="735" spans="2:5" ht="15.75" customHeight="1" x14ac:dyDescent="0.25">
      <c r="B735" s="81"/>
      <c r="C735" s="69"/>
      <c r="D735" s="70"/>
      <c r="E735" s="71"/>
    </row>
    <row r="736" spans="2:5" ht="15.75" customHeight="1" x14ac:dyDescent="0.25">
      <c r="B736" s="81"/>
      <c r="C736" s="69"/>
      <c r="D736" s="70"/>
      <c r="E736" s="71"/>
    </row>
    <row r="737" spans="2:5" ht="15.75" customHeight="1" x14ac:dyDescent="0.25">
      <c r="B737" s="81"/>
      <c r="C737" s="69"/>
      <c r="D737" s="70"/>
      <c r="E737" s="71"/>
    </row>
    <row r="738" spans="2:5" ht="15.75" customHeight="1" x14ac:dyDescent="0.25">
      <c r="B738" s="81"/>
      <c r="C738" s="69"/>
      <c r="D738" s="70"/>
      <c r="E738" s="71"/>
    </row>
    <row r="739" spans="2:5" ht="15.75" customHeight="1" x14ac:dyDescent="0.25">
      <c r="B739" s="81"/>
      <c r="C739" s="69"/>
      <c r="D739" s="70"/>
      <c r="E739" s="71"/>
    </row>
    <row r="740" spans="2:5" ht="15.75" customHeight="1" x14ac:dyDescent="0.25">
      <c r="B740" s="81"/>
      <c r="C740" s="69"/>
      <c r="D740" s="70"/>
      <c r="E740" s="71"/>
    </row>
    <row r="741" spans="2:5" ht="15.75" customHeight="1" x14ac:dyDescent="0.25">
      <c r="B741" s="81"/>
      <c r="C741" s="69"/>
      <c r="D741" s="70"/>
      <c r="E741" s="71"/>
    </row>
    <row r="742" spans="2:5" ht="15.75" customHeight="1" x14ac:dyDescent="0.25">
      <c r="B742" s="81"/>
      <c r="C742" s="69"/>
      <c r="D742" s="70"/>
      <c r="E742" s="71"/>
    </row>
    <row r="743" spans="2:5" ht="15.75" customHeight="1" x14ac:dyDescent="0.25">
      <c r="B743" s="81"/>
      <c r="C743" s="69"/>
      <c r="D743" s="70"/>
      <c r="E743" s="71"/>
    </row>
    <row r="744" spans="2:5" ht="15.75" customHeight="1" x14ac:dyDescent="0.25">
      <c r="B744" s="81"/>
      <c r="C744" s="69"/>
      <c r="D744" s="70"/>
      <c r="E744" s="71"/>
    </row>
    <row r="745" spans="2:5" ht="15.75" customHeight="1" x14ac:dyDescent="0.25">
      <c r="B745" s="81"/>
      <c r="C745" s="69"/>
      <c r="D745" s="70"/>
      <c r="E745" s="71"/>
    </row>
    <row r="746" spans="2:5" ht="15.75" customHeight="1" x14ac:dyDescent="0.25">
      <c r="B746" s="81"/>
      <c r="C746" s="69"/>
      <c r="D746" s="70"/>
      <c r="E746" s="71"/>
    </row>
    <row r="747" spans="2:5" ht="15.75" customHeight="1" x14ac:dyDescent="0.25">
      <c r="B747" s="81"/>
      <c r="C747" s="69"/>
      <c r="D747" s="70"/>
      <c r="E747" s="71"/>
    </row>
    <row r="748" spans="2:5" ht="15.75" customHeight="1" x14ac:dyDescent="0.25">
      <c r="B748" s="81"/>
      <c r="C748" s="69"/>
      <c r="D748" s="70"/>
      <c r="E748" s="71"/>
    </row>
    <row r="749" spans="2:5" ht="15.75" customHeight="1" x14ac:dyDescent="0.25">
      <c r="B749" s="81"/>
      <c r="C749" s="69"/>
      <c r="D749" s="70"/>
      <c r="E749" s="71"/>
    </row>
    <row r="750" spans="2:5" ht="15.75" customHeight="1" x14ac:dyDescent="0.25">
      <c r="B750" s="81"/>
      <c r="C750" s="69"/>
      <c r="D750" s="70"/>
      <c r="E750" s="71"/>
    </row>
    <row r="751" spans="2:5" ht="15.75" customHeight="1" x14ac:dyDescent="0.25">
      <c r="B751" s="81"/>
      <c r="C751" s="69"/>
      <c r="D751" s="70"/>
      <c r="E751" s="71"/>
    </row>
    <row r="752" spans="2:5" ht="15.75" customHeight="1" x14ac:dyDescent="0.25">
      <c r="B752" s="81"/>
      <c r="C752" s="69"/>
      <c r="D752" s="70"/>
      <c r="E752" s="71"/>
    </row>
    <row r="753" spans="2:5" ht="15.75" customHeight="1" x14ac:dyDescent="0.25">
      <c r="B753" s="81"/>
      <c r="C753" s="69"/>
      <c r="D753" s="70"/>
      <c r="E753" s="71"/>
    </row>
    <row r="754" spans="2:5" ht="15.75" customHeight="1" x14ac:dyDescent="0.25">
      <c r="B754" s="81"/>
      <c r="C754" s="69"/>
      <c r="D754" s="70"/>
      <c r="E754" s="71"/>
    </row>
    <row r="755" spans="2:5" ht="15.75" customHeight="1" x14ac:dyDescent="0.25">
      <c r="B755" s="81"/>
      <c r="C755" s="69"/>
      <c r="D755" s="70"/>
      <c r="E755" s="71"/>
    </row>
    <row r="756" spans="2:5" ht="15.75" customHeight="1" x14ac:dyDescent="0.25">
      <c r="B756" s="81"/>
      <c r="C756" s="69"/>
      <c r="D756" s="70"/>
      <c r="E756" s="71"/>
    </row>
    <row r="757" spans="2:5" ht="15.75" customHeight="1" x14ac:dyDescent="0.25">
      <c r="B757" s="81"/>
      <c r="C757" s="69"/>
      <c r="D757" s="70"/>
      <c r="E757" s="71"/>
    </row>
    <row r="758" spans="2:5" ht="15.75" customHeight="1" x14ac:dyDescent="0.25">
      <c r="B758" s="81"/>
      <c r="C758" s="69"/>
      <c r="D758" s="70"/>
      <c r="E758" s="71"/>
    </row>
    <row r="759" spans="2:5" ht="15.75" customHeight="1" x14ac:dyDescent="0.25">
      <c r="B759" s="81"/>
      <c r="C759" s="69"/>
      <c r="D759" s="70"/>
      <c r="E759" s="71"/>
    </row>
    <row r="760" spans="2:5" ht="15.75" customHeight="1" x14ac:dyDescent="0.25">
      <c r="B760" s="81"/>
      <c r="C760" s="69"/>
      <c r="D760" s="70"/>
      <c r="E760" s="71"/>
    </row>
    <row r="761" spans="2:5" ht="15.75" customHeight="1" x14ac:dyDescent="0.25">
      <c r="B761" s="81"/>
      <c r="C761" s="69"/>
      <c r="D761" s="70"/>
      <c r="E761" s="71"/>
    </row>
    <row r="762" spans="2:5" ht="15.75" customHeight="1" x14ac:dyDescent="0.25">
      <c r="B762" s="81"/>
      <c r="C762" s="69"/>
      <c r="D762" s="70"/>
      <c r="E762" s="71"/>
    </row>
    <row r="763" spans="2:5" ht="15.75" customHeight="1" x14ac:dyDescent="0.25">
      <c r="B763" s="81"/>
      <c r="C763" s="69"/>
      <c r="D763" s="70"/>
      <c r="E763" s="71"/>
    </row>
    <row r="764" spans="2:5" ht="15.75" customHeight="1" x14ac:dyDescent="0.25">
      <c r="B764" s="81"/>
      <c r="C764" s="69"/>
      <c r="D764" s="70"/>
      <c r="E764" s="71"/>
    </row>
    <row r="765" spans="2:5" ht="15.75" customHeight="1" x14ac:dyDescent="0.25">
      <c r="B765" s="81"/>
      <c r="C765" s="69"/>
      <c r="D765" s="70"/>
      <c r="E765" s="71"/>
    </row>
    <row r="766" spans="2:5" ht="15.75" customHeight="1" x14ac:dyDescent="0.25">
      <c r="B766" s="81"/>
      <c r="C766" s="69"/>
      <c r="D766" s="70"/>
      <c r="E766" s="71"/>
    </row>
    <row r="767" spans="2:5" ht="15.75" customHeight="1" x14ac:dyDescent="0.25">
      <c r="B767" s="81"/>
      <c r="C767" s="69"/>
      <c r="D767" s="70"/>
      <c r="E767" s="71"/>
    </row>
    <row r="768" spans="2:5" ht="15.75" customHeight="1" x14ac:dyDescent="0.25">
      <c r="B768" s="81"/>
      <c r="C768" s="69"/>
      <c r="D768" s="70"/>
      <c r="E768" s="71"/>
    </row>
    <row r="769" spans="2:5" ht="15.75" customHeight="1" x14ac:dyDescent="0.25">
      <c r="B769" s="81"/>
      <c r="C769" s="69"/>
      <c r="D769" s="70"/>
      <c r="E769" s="71"/>
    </row>
    <row r="770" spans="2:5" ht="15.75" customHeight="1" x14ac:dyDescent="0.25">
      <c r="B770" s="81"/>
      <c r="C770" s="69"/>
      <c r="D770" s="70"/>
      <c r="E770" s="71"/>
    </row>
    <row r="771" spans="2:5" ht="15.75" customHeight="1" x14ac:dyDescent="0.25">
      <c r="B771" s="81"/>
      <c r="C771" s="69"/>
      <c r="D771" s="70"/>
      <c r="E771" s="71"/>
    </row>
    <row r="772" spans="2:5" ht="15.75" customHeight="1" x14ac:dyDescent="0.25">
      <c r="B772" s="81"/>
      <c r="C772" s="69"/>
      <c r="D772" s="70"/>
      <c r="E772" s="71"/>
    </row>
    <row r="773" spans="2:5" ht="15.75" customHeight="1" x14ac:dyDescent="0.25">
      <c r="B773" s="81"/>
      <c r="C773" s="69"/>
      <c r="D773" s="70"/>
      <c r="E773" s="71"/>
    </row>
    <row r="774" spans="2:5" ht="15.75" customHeight="1" x14ac:dyDescent="0.25">
      <c r="B774" s="81"/>
      <c r="C774" s="69"/>
      <c r="D774" s="70"/>
      <c r="E774" s="71"/>
    </row>
    <row r="775" spans="2:5" ht="15.75" customHeight="1" x14ac:dyDescent="0.25">
      <c r="B775" s="81"/>
      <c r="C775" s="69"/>
      <c r="D775" s="70"/>
      <c r="E775" s="71"/>
    </row>
    <row r="776" spans="2:5" ht="15.75" customHeight="1" x14ac:dyDescent="0.25">
      <c r="B776" s="81"/>
      <c r="C776" s="69"/>
      <c r="D776" s="70"/>
      <c r="E776" s="71"/>
    </row>
    <row r="777" spans="2:5" ht="15.75" customHeight="1" x14ac:dyDescent="0.25">
      <c r="B777" s="81"/>
      <c r="C777" s="69"/>
      <c r="D777" s="70"/>
      <c r="E777" s="71"/>
    </row>
    <row r="778" spans="2:5" ht="15.75" customHeight="1" x14ac:dyDescent="0.25">
      <c r="B778" s="81"/>
      <c r="C778" s="69"/>
      <c r="D778" s="70"/>
      <c r="E778" s="71"/>
    </row>
    <row r="779" spans="2:5" ht="15.75" customHeight="1" x14ac:dyDescent="0.25">
      <c r="B779" s="81"/>
      <c r="C779" s="69"/>
      <c r="D779" s="70"/>
      <c r="E779" s="71"/>
    </row>
    <row r="780" spans="2:5" ht="15.75" customHeight="1" x14ac:dyDescent="0.25">
      <c r="B780" s="81"/>
      <c r="C780" s="69"/>
      <c r="D780" s="70"/>
      <c r="E780" s="71"/>
    </row>
    <row r="781" spans="2:5" ht="15.75" customHeight="1" x14ac:dyDescent="0.25">
      <c r="B781" s="81"/>
      <c r="C781" s="69"/>
      <c r="D781" s="70"/>
      <c r="E781" s="71"/>
    </row>
    <row r="782" spans="2:5" ht="15.75" customHeight="1" x14ac:dyDescent="0.25">
      <c r="B782" s="81"/>
      <c r="C782" s="69"/>
      <c r="D782" s="70"/>
      <c r="E782" s="71"/>
    </row>
    <row r="783" spans="2:5" ht="15.75" customHeight="1" x14ac:dyDescent="0.25">
      <c r="B783" s="81"/>
      <c r="C783" s="69"/>
      <c r="D783" s="70"/>
      <c r="E783" s="71"/>
    </row>
    <row r="784" spans="2:5" ht="15.75" customHeight="1" x14ac:dyDescent="0.25">
      <c r="B784" s="81"/>
      <c r="C784" s="69"/>
      <c r="D784" s="70"/>
      <c r="E784" s="71"/>
    </row>
    <row r="785" spans="2:5" ht="15.75" customHeight="1" x14ac:dyDescent="0.25">
      <c r="B785" s="81"/>
      <c r="C785" s="69"/>
      <c r="D785" s="70"/>
      <c r="E785" s="71"/>
    </row>
    <row r="786" spans="2:5" ht="15.75" customHeight="1" x14ac:dyDescent="0.25">
      <c r="B786" s="81"/>
      <c r="C786" s="69"/>
      <c r="D786" s="70"/>
      <c r="E786" s="71"/>
    </row>
    <row r="787" spans="2:5" ht="15.75" customHeight="1" x14ac:dyDescent="0.25">
      <c r="B787" s="81"/>
      <c r="C787" s="69"/>
      <c r="D787" s="70"/>
      <c r="E787" s="71"/>
    </row>
    <row r="788" spans="2:5" ht="15.75" customHeight="1" x14ac:dyDescent="0.25">
      <c r="B788" s="81"/>
      <c r="C788" s="69"/>
      <c r="D788" s="70"/>
      <c r="E788" s="71"/>
    </row>
    <row r="789" spans="2:5" ht="15.75" customHeight="1" x14ac:dyDescent="0.25">
      <c r="B789" s="81"/>
      <c r="C789" s="69"/>
      <c r="D789" s="70"/>
      <c r="E789" s="71"/>
    </row>
    <row r="790" spans="2:5" ht="15.75" customHeight="1" x14ac:dyDescent="0.25">
      <c r="B790" s="81"/>
      <c r="C790" s="69"/>
      <c r="D790" s="70"/>
      <c r="E790" s="71"/>
    </row>
    <row r="791" spans="2:5" ht="15.75" customHeight="1" x14ac:dyDescent="0.25">
      <c r="B791" s="81"/>
      <c r="C791" s="69"/>
      <c r="D791" s="70"/>
      <c r="E791" s="71"/>
    </row>
    <row r="792" spans="2:5" ht="15.75" customHeight="1" x14ac:dyDescent="0.25">
      <c r="B792" s="81"/>
      <c r="C792" s="69"/>
      <c r="D792" s="70"/>
      <c r="E792" s="71"/>
    </row>
    <row r="793" spans="2:5" ht="15.75" customHeight="1" x14ac:dyDescent="0.25">
      <c r="B793" s="81"/>
      <c r="C793" s="69"/>
      <c r="D793" s="70"/>
      <c r="E793" s="71"/>
    </row>
    <row r="794" spans="2:5" ht="15.75" customHeight="1" x14ac:dyDescent="0.25">
      <c r="B794" s="81"/>
      <c r="C794" s="69"/>
      <c r="D794" s="70"/>
      <c r="E794" s="71"/>
    </row>
    <row r="795" spans="2:5" ht="15.75" customHeight="1" x14ac:dyDescent="0.25">
      <c r="B795" s="81"/>
      <c r="C795" s="69"/>
      <c r="D795" s="70"/>
      <c r="E795" s="71"/>
    </row>
    <row r="796" spans="2:5" ht="15.75" customHeight="1" x14ac:dyDescent="0.25">
      <c r="B796" s="81"/>
      <c r="C796" s="69"/>
      <c r="D796" s="70"/>
      <c r="E796" s="71"/>
    </row>
    <row r="797" spans="2:5" ht="15.75" customHeight="1" x14ac:dyDescent="0.25">
      <c r="B797" s="81"/>
      <c r="C797" s="69"/>
      <c r="D797" s="70"/>
      <c r="E797" s="71"/>
    </row>
    <row r="798" spans="2:5" ht="15.75" customHeight="1" x14ac:dyDescent="0.25">
      <c r="B798" s="81"/>
      <c r="C798" s="69"/>
      <c r="D798" s="70"/>
      <c r="E798" s="71"/>
    </row>
    <row r="799" spans="2:5" ht="15.75" customHeight="1" x14ac:dyDescent="0.25">
      <c r="B799" s="81"/>
      <c r="C799" s="69"/>
      <c r="D799" s="70"/>
      <c r="E799" s="71"/>
    </row>
    <row r="800" spans="2:5" ht="15.75" customHeight="1" x14ac:dyDescent="0.25">
      <c r="B800" s="81"/>
      <c r="C800" s="69"/>
      <c r="D800" s="70"/>
      <c r="E800" s="71"/>
    </row>
    <row r="801" spans="2:5" ht="15.75" customHeight="1" x14ac:dyDescent="0.25">
      <c r="B801" s="81"/>
      <c r="C801" s="69"/>
      <c r="D801" s="70"/>
      <c r="E801" s="71"/>
    </row>
    <row r="802" spans="2:5" ht="15.75" customHeight="1" x14ac:dyDescent="0.25">
      <c r="B802" s="81"/>
      <c r="C802" s="69"/>
      <c r="D802" s="70"/>
      <c r="E802" s="71"/>
    </row>
    <row r="803" spans="2:5" ht="15.75" customHeight="1" x14ac:dyDescent="0.25">
      <c r="B803" s="81"/>
      <c r="C803" s="69"/>
      <c r="D803" s="70"/>
      <c r="E803" s="71"/>
    </row>
    <row r="804" spans="2:5" ht="15.75" customHeight="1" x14ac:dyDescent="0.25">
      <c r="B804" s="81"/>
      <c r="C804" s="69"/>
      <c r="D804" s="70"/>
      <c r="E804" s="71"/>
    </row>
    <row r="805" spans="2:5" ht="15.75" customHeight="1" x14ac:dyDescent="0.25">
      <c r="B805" s="81"/>
      <c r="C805" s="69"/>
      <c r="D805" s="70"/>
      <c r="E805" s="71"/>
    </row>
    <row r="806" spans="2:5" ht="15.75" customHeight="1" x14ac:dyDescent="0.25">
      <c r="B806" s="81"/>
      <c r="C806" s="69"/>
      <c r="D806" s="70"/>
      <c r="E806" s="71"/>
    </row>
    <row r="807" spans="2:5" ht="15.75" customHeight="1" x14ac:dyDescent="0.25">
      <c r="B807" s="81"/>
      <c r="C807" s="69"/>
      <c r="D807" s="70"/>
      <c r="E807" s="71"/>
    </row>
    <row r="808" spans="2:5" ht="15.75" customHeight="1" x14ac:dyDescent="0.25">
      <c r="B808" s="81"/>
      <c r="C808" s="69"/>
      <c r="D808" s="70"/>
      <c r="E808" s="71"/>
    </row>
    <row r="809" spans="2:5" ht="15.75" customHeight="1" x14ac:dyDescent="0.25">
      <c r="B809" s="81"/>
      <c r="C809" s="69"/>
      <c r="D809" s="70"/>
      <c r="E809" s="71"/>
    </row>
    <row r="810" spans="2:5" ht="15.75" customHeight="1" x14ac:dyDescent="0.25">
      <c r="B810" s="81"/>
      <c r="C810" s="69"/>
      <c r="D810" s="70"/>
      <c r="E810" s="71"/>
    </row>
    <row r="811" spans="2:5" ht="15.75" customHeight="1" x14ac:dyDescent="0.25">
      <c r="B811" s="81"/>
      <c r="C811" s="69"/>
      <c r="D811" s="70"/>
      <c r="E811" s="71"/>
    </row>
    <row r="812" spans="2:5" ht="15.75" customHeight="1" x14ac:dyDescent="0.25">
      <c r="B812" s="81"/>
      <c r="C812" s="69"/>
      <c r="D812" s="70"/>
      <c r="E812" s="71"/>
    </row>
    <row r="813" spans="2:5" ht="15.75" customHeight="1" x14ac:dyDescent="0.25">
      <c r="B813" s="81"/>
      <c r="C813" s="69"/>
      <c r="D813" s="70"/>
      <c r="E813" s="71"/>
    </row>
    <row r="814" spans="2:5" ht="15.75" customHeight="1" x14ac:dyDescent="0.25">
      <c r="B814" s="81"/>
      <c r="C814" s="69"/>
      <c r="D814" s="70"/>
      <c r="E814" s="71"/>
    </row>
    <row r="815" spans="2:5" ht="15.75" customHeight="1" x14ac:dyDescent="0.25">
      <c r="B815" s="81"/>
      <c r="C815" s="69"/>
      <c r="D815" s="70"/>
      <c r="E815" s="71"/>
    </row>
    <row r="816" spans="2:5" ht="15.75" customHeight="1" x14ac:dyDescent="0.25">
      <c r="B816" s="81"/>
      <c r="C816" s="69"/>
      <c r="D816" s="70"/>
      <c r="E816" s="71"/>
    </row>
    <row r="817" spans="2:5" ht="15.75" customHeight="1" x14ac:dyDescent="0.25">
      <c r="B817" s="81"/>
      <c r="C817" s="69"/>
      <c r="D817" s="70"/>
      <c r="E817" s="71"/>
    </row>
    <row r="818" spans="2:5" ht="15.75" customHeight="1" x14ac:dyDescent="0.25">
      <c r="B818" s="81"/>
      <c r="C818" s="69"/>
      <c r="D818" s="70"/>
      <c r="E818" s="71"/>
    </row>
    <row r="819" spans="2:5" ht="15.75" customHeight="1" x14ac:dyDescent="0.25">
      <c r="B819" s="81"/>
      <c r="C819" s="69"/>
      <c r="D819" s="70"/>
      <c r="E819" s="71"/>
    </row>
    <row r="820" spans="2:5" ht="15.75" customHeight="1" x14ac:dyDescent="0.25">
      <c r="B820" s="81"/>
      <c r="C820" s="69"/>
      <c r="D820" s="70"/>
      <c r="E820" s="71"/>
    </row>
    <row r="821" spans="2:5" ht="15.75" customHeight="1" x14ac:dyDescent="0.25">
      <c r="B821" s="81"/>
      <c r="C821" s="69"/>
      <c r="D821" s="70"/>
      <c r="E821" s="71"/>
    </row>
    <row r="822" spans="2:5" ht="15.75" customHeight="1" x14ac:dyDescent="0.25">
      <c r="B822" s="81"/>
      <c r="C822" s="69"/>
      <c r="D822" s="70"/>
      <c r="E822" s="71"/>
    </row>
    <row r="823" spans="2:5" ht="15.75" customHeight="1" x14ac:dyDescent="0.25">
      <c r="B823" s="81"/>
      <c r="C823" s="69"/>
      <c r="D823" s="70"/>
      <c r="E823" s="71"/>
    </row>
    <row r="824" spans="2:5" ht="15.75" customHeight="1" x14ac:dyDescent="0.25">
      <c r="B824" s="81"/>
      <c r="C824" s="69"/>
      <c r="D824" s="70"/>
      <c r="E824" s="71"/>
    </row>
    <row r="825" spans="2:5" ht="15.75" customHeight="1" x14ac:dyDescent="0.25">
      <c r="B825" s="81"/>
      <c r="C825" s="69"/>
      <c r="D825" s="70"/>
      <c r="E825" s="71"/>
    </row>
    <row r="826" spans="2:5" ht="15.75" customHeight="1" x14ac:dyDescent="0.25">
      <c r="B826" s="81"/>
      <c r="C826" s="69"/>
      <c r="D826" s="70"/>
      <c r="E826" s="71"/>
    </row>
    <row r="827" spans="2:5" ht="15.75" customHeight="1" x14ac:dyDescent="0.25">
      <c r="B827" s="81"/>
      <c r="C827" s="69"/>
      <c r="D827" s="70"/>
      <c r="E827" s="71"/>
    </row>
    <row r="828" spans="2:5" ht="15.75" customHeight="1" x14ac:dyDescent="0.25">
      <c r="B828" s="81"/>
      <c r="C828" s="69"/>
      <c r="D828" s="70"/>
      <c r="E828" s="71"/>
    </row>
    <row r="829" spans="2:5" ht="15.75" customHeight="1" x14ac:dyDescent="0.25">
      <c r="B829" s="81"/>
      <c r="C829" s="69"/>
      <c r="D829" s="70"/>
      <c r="E829" s="71"/>
    </row>
    <row r="830" spans="2:5" ht="15.75" customHeight="1" x14ac:dyDescent="0.25">
      <c r="B830" s="81"/>
      <c r="C830" s="69"/>
      <c r="D830" s="70"/>
      <c r="E830" s="71"/>
    </row>
    <row r="831" spans="2:5" ht="15.75" customHeight="1" x14ac:dyDescent="0.25">
      <c r="B831" s="81"/>
      <c r="C831" s="69"/>
      <c r="D831" s="70"/>
      <c r="E831" s="71"/>
    </row>
    <row r="832" spans="2:5" ht="15.75" customHeight="1" x14ac:dyDescent="0.25">
      <c r="B832" s="81"/>
      <c r="C832" s="69"/>
      <c r="D832" s="70"/>
      <c r="E832" s="71"/>
    </row>
    <row r="833" spans="2:5" ht="15.75" customHeight="1" x14ac:dyDescent="0.25">
      <c r="B833" s="81"/>
      <c r="C833" s="69"/>
      <c r="D833" s="70"/>
      <c r="E833" s="71"/>
    </row>
    <row r="834" spans="2:5" ht="15.75" customHeight="1" x14ac:dyDescent="0.25">
      <c r="B834" s="81"/>
      <c r="C834" s="69"/>
      <c r="D834" s="70"/>
      <c r="E834" s="71"/>
    </row>
    <row r="835" spans="2:5" ht="15.75" customHeight="1" x14ac:dyDescent="0.25">
      <c r="B835" s="81"/>
      <c r="C835" s="69"/>
      <c r="D835" s="70"/>
      <c r="E835" s="71"/>
    </row>
    <row r="836" spans="2:5" ht="15.75" customHeight="1" x14ac:dyDescent="0.25">
      <c r="B836" s="81"/>
      <c r="C836" s="69"/>
      <c r="D836" s="70"/>
      <c r="E836" s="71"/>
    </row>
    <row r="837" spans="2:5" ht="15.75" customHeight="1" x14ac:dyDescent="0.25">
      <c r="B837" s="81"/>
      <c r="C837" s="69"/>
      <c r="D837" s="70"/>
      <c r="E837" s="71"/>
    </row>
    <row r="838" spans="2:5" ht="15.75" customHeight="1" x14ac:dyDescent="0.25">
      <c r="B838" s="81"/>
      <c r="C838" s="69"/>
      <c r="D838" s="70"/>
      <c r="E838" s="71"/>
    </row>
    <row r="839" spans="2:5" ht="15.75" customHeight="1" x14ac:dyDescent="0.25">
      <c r="B839" s="81"/>
      <c r="C839" s="69"/>
      <c r="D839" s="70"/>
      <c r="E839" s="71"/>
    </row>
    <row r="840" spans="2:5" ht="15.75" customHeight="1" x14ac:dyDescent="0.25">
      <c r="B840" s="81"/>
      <c r="C840" s="69"/>
      <c r="D840" s="70"/>
      <c r="E840" s="71"/>
    </row>
    <row r="841" spans="2:5" ht="15.75" customHeight="1" x14ac:dyDescent="0.25">
      <c r="B841" s="81"/>
      <c r="C841" s="69"/>
      <c r="D841" s="70"/>
      <c r="E841" s="71"/>
    </row>
    <row r="842" spans="2:5" ht="15.75" customHeight="1" x14ac:dyDescent="0.25">
      <c r="B842" s="81"/>
      <c r="C842" s="69"/>
      <c r="D842" s="70"/>
      <c r="E842" s="71"/>
    </row>
    <row r="843" spans="2:5" ht="15.75" customHeight="1" x14ac:dyDescent="0.25">
      <c r="B843" s="81"/>
      <c r="C843" s="69"/>
      <c r="D843" s="70"/>
      <c r="E843" s="71"/>
    </row>
    <row r="844" spans="2:5" ht="15.75" customHeight="1" x14ac:dyDescent="0.25">
      <c r="B844" s="81"/>
      <c r="C844" s="69"/>
      <c r="D844" s="70"/>
      <c r="E844" s="71"/>
    </row>
    <row r="845" spans="2:5" ht="15.75" customHeight="1" x14ac:dyDescent="0.25">
      <c r="B845" s="81"/>
      <c r="C845" s="69"/>
      <c r="D845" s="70"/>
      <c r="E845" s="71"/>
    </row>
    <row r="846" spans="2:5" ht="15.75" customHeight="1" x14ac:dyDescent="0.25">
      <c r="B846" s="81"/>
      <c r="C846" s="69"/>
      <c r="D846" s="70"/>
      <c r="E846" s="71"/>
    </row>
    <row r="847" spans="2:5" ht="15.75" customHeight="1" x14ac:dyDescent="0.25">
      <c r="B847" s="81"/>
      <c r="C847" s="69"/>
      <c r="D847" s="70"/>
      <c r="E847" s="71"/>
    </row>
    <row r="848" spans="2:5" ht="15.75" customHeight="1" x14ac:dyDescent="0.25">
      <c r="B848" s="81"/>
      <c r="C848" s="69"/>
      <c r="D848" s="70"/>
      <c r="E848" s="71"/>
    </row>
    <row r="849" spans="2:5" ht="15.75" customHeight="1" x14ac:dyDescent="0.25">
      <c r="B849" s="81"/>
      <c r="C849" s="69"/>
      <c r="D849" s="70"/>
      <c r="E849" s="71"/>
    </row>
    <row r="850" spans="2:5" ht="15.75" customHeight="1" x14ac:dyDescent="0.25">
      <c r="B850" s="81"/>
      <c r="C850" s="69"/>
      <c r="D850" s="70"/>
      <c r="E850" s="71"/>
    </row>
    <row r="851" spans="2:5" ht="15.75" customHeight="1" x14ac:dyDescent="0.25">
      <c r="B851" s="81"/>
      <c r="C851" s="69"/>
      <c r="D851" s="70"/>
      <c r="E851" s="71"/>
    </row>
    <row r="852" spans="2:5" ht="15.75" customHeight="1" x14ac:dyDescent="0.25">
      <c r="B852" s="81"/>
      <c r="C852" s="69"/>
      <c r="D852" s="70"/>
      <c r="E852" s="71"/>
    </row>
    <row r="853" spans="2:5" ht="15.75" customHeight="1" x14ac:dyDescent="0.25">
      <c r="B853" s="81"/>
      <c r="C853" s="69"/>
      <c r="D853" s="70"/>
      <c r="E853" s="71"/>
    </row>
    <row r="854" spans="2:5" ht="15.75" customHeight="1" x14ac:dyDescent="0.25">
      <c r="B854" s="81"/>
      <c r="C854" s="69"/>
      <c r="D854" s="70"/>
      <c r="E854" s="71"/>
    </row>
    <row r="855" spans="2:5" ht="15.75" customHeight="1" x14ac:dyDescent="0.25">
      <c r="B855" s="81"/>
      <c r="C855" s="69"/>
      <c r="D855" s="70"/>
      <c r="E855" s="71"/>
    </row>
    <row r="856" spans="2:5" ht="15.75" customHeight="1" x14ac:dyDescent="0.25">
      <c r="B856" s="81"/>
      <c r="C856" s="69"/>
      <c r="D856" s="70"/>
      <c r="E856" s="71"/>
    </row>
    <row r="857" spans="2:5" ht="15.75" customHeight="1" x14ac:dyDescent="0.25">
      <c r="B857" s="81"/>
      <c r="C857" s="69"/>
      <c r="D857" s="70"/>
      <c r="E857" s="71"/>
    </row>
    <row r="858" spans="2:5" ht="15.75" customHeight="1" x14ac:dyDescent="0.25">
      <c r="B858" s="81"/>
      <c r="C858" s="69"/>
      <c r="D858" s="70"/>
      <c r="E858" s="71"/>
    </row>
    <row r="859" spans="2:5" ht="15.75" customHeight="1" x14ac:dyDescent="0.25">
      <c r="B859" s="81"/>
      <c r="C859" s="69"/>
      <c r="D859" s="70"/>
      <c r="E859" s="71"/>
    </row>
    <row r="860" spans="2:5" ht="15.75" customHeight="1" x14ac:dyDescent="0.25">
      <c r="B860" s="81"/>
      <c r="C860" s="69"/>
      <c r="D860" s="70"/>
      <c r="E860" s="71"/>
    </row>
    <row r="861" spans="2:5" ht="15.75" customHeight="1" x14ac:dyDescent="0.25">
      <c r="B861" s="81"/>
      <c r="C861" s="69"/>
      <c r="D861" s="70"/>
      <c r="E861" s="71"/>
    </row>
    <row r="862" spans="2:5" ht="15.75" customHeight="1" x14ac:dyDescent="0.25">
      <c r="B862" s="81"/>
      <c r="C862" s="69"/>
      <c r="D862" s="70"/>
      <c r="E862" s="71"/>
    </row>
    <row r="863" spans="2:5" ht="15.75" customHeight="1" x14ac:dyDescent="0.25">
      <c r="B863" s="81"/>
      <c r="C863" s="69"/>
      <c r="D863" s="70"/>
      <c r="E863" s="71"/>
    </row>
    <row r="864" spans="2:5" ht="15.75" customHeight="1" x14ac:dyDescent="0.25">
      <c r="B864" s="81"/>
      <c r="C864" s="69"/>
      <c r="D864" s="70"/>
      <c r="E864" s="71"/>
    </row>
    <row r="865" spans="2:5" ht="15.75" customHeight="1" x14ac:dyDescent="0.25">
      <c r="B865" s="81"/>
      <c r="C865" s="69"/>
      <c r="D865" s="70"/>
      <c r="E865" s="71"/>
    </row>
    <row r="866" spans="2:5" ht="15.75" customHeight="1" x14ac:dyDescent="0.25">
      <c r="B866" s="81"/>
      <c r="C866" s="69"/>
      <c r="D866" s="70"/>
      <c r="E866" s="71"/>
    </row>
    <row r="867" spans="2:5" ht="15.75" customHeight="1" x14ac:dyDescent="0.25">
      <c r="B867" s="81"/>
      <c r="C867" s="69"/>
      <c r="D867" s="70"/>
      <c r="E867" s="71"/>
    </row>
    <row r="868" spans="2:5" ht="15.75" customHeight="1" x14ac:dyDescent="0.25">
      <c r="B868" s="81"/>
      <c r="C868" s="69"/>
      <c r="D868" s="70"/>
      <c r="E868" s="71"/>
    </row>
    <row r="869" spans="2:5" ht="15.75" customHeight="1" x14ac:dyDescent="0.25">
      <c r="B869" s="81"/>
      <c r="C869" s="69"/>
      <c r="D869" s="70"/>
      <c r="E869" s="71"/>
    </row>
    <row r="870" spans="2:5" ht="15.75" customHeight="1" x14ac:dyDescent="0.25">
      <c r="B870" s="81"/>
      <c r="C870" s="69"/>
      <c r="D870" s="70"/>
      <c r="E870" s="71"/>
    </row>
    <row r="871" spans="2:5" ht="15.75" customHeight="1" x14ac:dyDescent="0.25">
      <c r="B871" s="81"/>
      <c r="C871" s="69"/>
      <c r="D871" s="70"/>
      <c r="E871" s="71"/>
    </row>
    <row r="872" spans="2:5" ht="15.75" customHeight="1" x14ac:dyDescent="0.25">
      <c r="B872" s="81"/>
      <c r="C872" s="69"/>
      <c r="D872" s="70"/>
      <c r="E872" s="71"/>
    </row>
    <row r="873" spans="2:5" ht="15.75" customHeight="1" x14ac:dyDescent="0.25">
      <c r="B873" s="81"/>
      <c r="C873" s="69"/>
      <c r="D873" s="70"/>
      <c r="E873" s="71"/>
    </row>
    <row r="874" spans="2:5" ht="15.75" customHeight="1" x14ac:dyDescent="0.25">
      <c r="B874" s="81"/>
      <c r="C874" s="69"/>
      <c r="D874" s="70"/>
      <c r="E874" s="71"/>
    </row>
    <row r="875" spans="2:5" ht="15.75" customHeight="1" x14ac:dyDescent="0.25">
      <c r="B875" s="81"/>
      <c r="C875" s="69"/>
      <c r="D875" s="70"/>
      <c r="E875" s="71"/>
    </row>
    <row r="876" spans="2:5" ht="15.75" customHeight="1" x14ac:dyDescent="0.25">
      <c r="B876" s="81"/>
      <c r="C876" s="69"/>
      <c r="D876" s="70"/>
      <c r="E876" s="71"/>
    </row>
    <row r="877" spans="2:5" ht="15.75" customHeight="1" x14ac:dyDescent="0.25">
      <c r="B877" s="81"/>
      <c r="C877" s="69"/>
      <c r="D877" s="70"/>
      <c r="E877" s="71"/>
    </row>
    <row r="878" spans="2:5" ht="15.75" customHeight="1" x14ac:dyDescent="0.25">
      <c r="B878" s="81"/>
      <c r="C878" s="69"/>
      <c r="D878" s="70"/>
      <c r="E878" s="71"/>
    </row>
    <row r="879" spans="2:5" ht="15.75" customHeight="1" x14ac:dyDescent="0.25">
      <c r="B879" s="81"/>
      <c r="C879" s="69"/>
      <c r="D879" s="70"/>
      <c r="E879" s="71"/>
    </row>
    <row r="880" spans="2:5" ht="15.75" customHeight="1" x14ac:dyDescent="0.25">
      <c r="B880" s="81"/>
      <c r="C880" s="69"/>
      <c r="D880" s="70"/>
      <c r="E880" s="71"/>
    </row>
    <row r="881" spans="2:5" ht="15.75" customHeight="1" x14ac:dyDescent="0.25">
      <c r="B881" s="81"/>
      <c r="C881" s="69"/>
      <c r="D881" s="70"/>
      <c r="E881" s="71"/>
    </row>
    <row r="882" spans="2:5" ht="15.75" customHeight="1" x14ac:dyDescent="0.25">
      <c r="B882" s="81"/>
      <c r="C882" s="69"/>
      <c r="D882" s="70"/>
      <c r="E882" s="71"/>
    </row>
    <row r="883" spans="2:5" ht="15.75" customHeight="1" x14ac:dyDescent="0.25">
      <c r="B883" s="81"/>
      <c r="C883" s="69"/>
      <c r="D883" s="70"/>
      <c r="E883" s="71"/>
    </row>
    <row r="884" spans="2:5" ht="15.75" customHeight="1" x14ac:dyDescent="0.25">
      <c r="B884" s="81"/>
      <c r="C884" s="69"/>
      <c r="D884" s="70"/>
      <c r="E884" s="71"/>
    </row>
    <row r="885" spans="2:5" ht="15.75" customHeight="1" x14ac:dyDescent="0.25">
      <c r="B885" s="81"/>
      <c r="C885" s="69"/>
      <c r="D885" s="70"/>
      <c r="E885" s="71"/>
    </row>
    <row r="886" spans="2:5" ht="15.75" customHeight="1" x14ac:dyDescent="0.25">
      <c r="B886" s="81"/>
      <c r="C886" s="69"/>
      <c r="D886" s="70"/>
      <c r="E886" s="71"/>
    </row>
    <row r="887" spans="2:5" ht="15.75" customHeight="1" x14ac:dyDescent="0.25">
      <c r="B887" s="81"/>
      <c r="C887" s="69"/>
      <c r="D887" s="70"/>
      <c r="E887" s="71"/>
    </row>
    <row r="888" spans="2:5" ht="15.75" customHeight="1" x14ac:dyDescent="0.25">
      <c r="B888" s="81"/>
      <c r="C888" s="69"/>
      <c r="D888" s="70"/>
      <c r="E888" s="71"/>
    </row>
    <row r="889" spans="2:5" ht="15.75" customHeight="1" x14ac:dyDescent="0.25">
      <c r="B889" s="81"/>
      <c r="C889" s="69"/>
      <c r="D889" s="70"/>
      <c r="E889" s="71"/>
    </row>
    <row r="890" spans="2:5" ht="15.75" customHeight="1" x14ac:dyDescent="0.25">
      <c r="B890" s="81"/>
      <c r="C890" s="69"/>
      <c r="D890" s="70"/>
      <c r="E890" s="71"/>
    </row>
    <row r="891" spans="2:5" ht="15.75" customHeight="1" x14ac:dyDescent="0.25">
      <c r="B891" s="81"/>
      <c r="C891" s="69"/>
      <c r="D891" s="70"/>
      <c r="E891" s="71"/>
    </row>
    <row r="892" spans="2:5" ht="15.75" customHeight="1" x14ac:dyDescent="0.25">
      <c r="B892" s="81"/>
      <c r="C892" s="69"/>
      <c r="D892" s="70"/>
      <c r="E892" s="71"/>
    </row>
    <row r="893" spans="2:5" ht="15.75" customHeight="1" x14ac:dyDescent="0.25">
      <c r="B893" s="81"/>
      <c r="C893" s="69"/>
      <c r="D893" s="70"/>
      <c r="E893" s="71"/>
    </row>
    <row r="894" spans="2:5" ht="15.75" customHeight="1" x14ac:dyDescent="0.25">
      <c r="B894" s="81"/>
      <c r="C894" s="69"/>
      <c r="D894" s="70"/>
      <c r="E894" s="71"/>
    </row>
    <row r="895" spans="2:5" ht="15.75" customHeight="1" x14ac:dyDescent="0.25">
      <c r="B895" s="81"/>
      <c r="C895" s="69"/>
      <c r="D895" s="70"/>
      <c r="E895" s="71"/>
    </row>
    <row r="896" spans="2:5" ht="15.75" customHeight="1" x14ac:dyDescent="0.25">
      <c r="B896" s="81"/>
      <c r="C896" s="69"/>
      <c r="D896" s="70"/>
      <c r="E896" s="71"/>
    </row>
    <row r="897" spans="2:5" ht="15.75" customHeight="1" x14ac:dyDescent="0.25">
      <c r="B897" s="81"/>
      <c r="C897" s="69"/>
      <c r="D897" s="70"/>
      <c r="E897" s="71"/>
    </row>
    <row r="898" spans="2:5" ht="15.75" customHeight="1" x14ac:dyDescent="0.25">
      <c r="B898" s="81"/>
      <c r="C898" s="69"/>
      <c r="D898" s="70"/>
      <c r="E898" s="71"/>
    </row>
    <row r="899" spans="2:5" ht="15.75" customHeight="1" x14ac:dyDescent="0.25">
      <c r="B899" s="81"/>
      <c r="C899" s="69"/>
      <c r="D899" s="70"/>
      <c r="E899" s="71"/>
    </row>
    <row r="900" spans="2:5" ht="15.75" customHeight="1" x14ac:dyDescent="0.25">
      <c r="B900" s="81"/>
      <c r="C900" s="69"/>
      <c r="D900" s="70"/>
      <c r="E900" s="71"/>
    </row>
    <row r="901" spans="2:5" ht="15.75" customHeight="1" x14ac:dyDescent="0.25">
      <c r="B901" s="81"/>
      <c r="C901" s="69"/>
      <c r="D901" s="70"/>
      <c r="E901" s="71"/>
    </row>
    <row r="902" spans="2:5" ht="15.75" customHeight="1" x14ac:dyDescent="0.25">
      <c r="B902" s="81"/>
      <c r="C902" s="69"/>
      <c r="D902" s="70"/>
      <c r="E902" s="71"/>
    </row>
    <row r="903" spans="2:5" ht="15.75" customHeight="1" x14ac:dyDescent="0.25">
      <c r="B903" s="81"/>
      <c r="C903" s="69"/>
      <c r="D903" s="70"/>
      <c r="E903" s="71"/>
    </row>
    <row r="904" spans="2:5" ht="15.75" customHeight="1" x14ac:dyDescent="0.25">
      <c r="B904" s="81"/>
      <c r="C904" s="69"/>
      <c r="D904" s="70"/>
      <c r="E904" s="71"/>
    </row>
    <row r="905" spans="2:5" ht="15.75" customHeight="1" x14ac:dyDescent="0.25">
      <c r="B905" s="81"/>
      <c r="C905" s="69"/>
      <c r="D905" s="70"/>
      <c r="E905" s="71"/>
    </row>
    <row r="906" spans="2:5" ht="15.75" customHeight="1" x14ac:dyDescent="0.25">
      <c r="B906" s="81"/>
      <c r="C906" s="69"/>
      <c r="D906" s="70"/>
      <c r="E906" s="71"/>
    </row>
    <row r="907" spans="2:5" ht="15.75" customHeight="1" x14ac:dyDescent="0.25">
      <c r="B907" s="81"/>
      <c r="C907" s="69"/>
      <c r="D907" s="70"/>
      <c r="E907" s="71"/>
    </row>
    <row r="908" spans="2:5" ht="15.75" customHeight="1" x14ac:dyDescent="0.25">
      <c r="B908" s="81"/>
      <c r="C908" s="69"/>
      <c r="D908" s="70"/>
      <c r="E908" s="71"/>
    </row>
    <row r="909" spans="2:5" ht="15.75" customHeight="1" x14ac:dyDescent="0.25">
      <c r="B909" s="81"/>
      <c r="C909" s="69"/>
      <c r="D909" s="70"/>
      <c r="E909" s="71"/>
    </row>
    <row r="910" spans="2:5" ht="15.75" customHeight="1" x14ac:dyDescent="0.25">
      <c r="B910" s="81"/>
      <c r="C910" s="69"/>
      <c r="D910" s="70"/>
      <c r="E910" s="71"/>
    </row>
    <row r="911" spans="2:5" ht="15.75" customHeight="1" x14ac:dyDescent="0.25">
      <c r="B911" s="81"/>
      <c r="C911" s="69"/>
      <c r="D911" s="70"/>
      <c r="E911" s="71"/>
    </row>
    <row r="912" spans="2:5" ht="15.75" customHeight="1" x14ac:dyDescent="0.25">
      <c r="B912" s="81"/>
      <c r="C912" s="69"/>
      <c r="D912" s="70"/>
      <c r="E912" s="71"/>
    </row>
    <row r="913" spans="2:5" ht="15.75" customHeight="1" x14ac:dyDescent="0.25">
      <c r="B913" s="81"/>
      <c r="C913" s="69"/>
      <c r="D913" s="70"/>
      <c r="E913" s="71"/>
    </row>
    <row r="914" spans="2:5" ht="15.75" customHeight="1" x14ac:dyDescent="0.25">
      <c r="B914" s="81"/>
      <c r="C914" s="69"/>
      <c r="D914" s="70"/>
      <c r="E914" s="71"/>
    </row>
    <row r="915" spans="2:5" ht="15.75" customHeight="1" x14ac:dyDescent="0.25">
      <c r="B915" s="81"/>
      <c r="C915" s="69"/>
      <c r="D915" s="70"/>
      <c r="E915" s="71"/>
    </row>
    <row r="916" spans="2:5" ht="15.75" customHeight="1" x14ac:dyDescent="0.25">
      <c r="B916" s="81"/>
      <c r="C916" s="69"/>
      <c r="D916" s="70"/>
      <c r="E916" s="71"/>
    </row>
    <row r="917" spans="2:5" ht="15.75" customHeight="1" x14ac:dyDescent="0.25">
      <c r="B917" s="81"/>
      <c r="C917" s="69"/>
      <c r="D917" s="70"/>
      <c r="E917" s="71"/>
    </row>
    <row r="918" spans="2:5" ht="15.75" customHeight="1" x14ac:dyDescent="0.25">
      <c r="B918" s="81"/>
      <c r="C918" s="69"/>
      <c r="D918" s="70"/>
      <c r="E918" s="71"/>
    </row>
    <row r="919" spans="2:5" ht="15.75" customHeight="1" x14ac:dyDescent="0.25">
      <c r="B919" s="81"/>
      <c r="C919" s="69"/>
      <c r="D919" s="70"/>
      <c r="E919" s="71"/>
    </row>
    <row r="920" spans="2:5" ht="15.75" customHeight="1" x14ac:dyDescent="0.25">
      <c r="B920" s="81"/>
      <c r="C920" s="69"/>
      <c r="D920" s="70"/>
      <c r="E920" s="71"/>
    </row>
    <row r="921" spans="2:5" ht="15.75" customHeight="1" x14ac:dyDescent="0.25">
      <c r="B921" s="81"/>
      <c r="C921" s="69"/>
      <c r="D921" s="70"/>
      <c r="E921" s="71"/>
    </row>
    <row r="922" spans="2:5" ht="15.75" customHeight="1" x14ac:dyDescent="0.25">
      <c r="B922" s="81"/>
      <c r="C922" s="69"/>
      <c r="D922" s="70"/>
      <c r="E922" s="71"/>
    </row>
    <row r="923" spans="2:5" ht="15.75" customHeight="1" x14ac:dyDescent="0.25">
      <c r="B923" s="81"/>
      <c r="C923" s="69"/>
      <c r="D923" s="70"/>
      <c r="E923" s="71"/>
    </row>
    <row r="924" spans="2:5" ht="15.75" customHeight="1" x14ac:dyDescent="0.25">
      <c r="B924" s="81"/>
      <c r="C924" s="69"/>
      <c r="D924" s="70"/>
      <c r="E924" s="71"/>
    </row>
    <row r="925" spans="2:5" ht="15.75" customHeight="1" x14ac:dyDescent="0.25">
      <c r="B925" s="81"/>
      <c r="C925" s="69"/>
      <c r="D925" s="70"/>
      <c r="E925" s="71"/>
    </row>
    <row r="926" spans="2:5" ht="15.75" customHeight="1" x14ac:dyDescent="0.25">
      <c r="B926" s="81"/>
      <c r="C926" s="69"/>
      <c r="D926" s="70"/>
      <c r="E926" s="71"/>
    </row>
    <row r="927" spans="2:5" ht="15.75" customHeight="1" x14ac:dyDescent="0.25">
      <c r="B927" s="81"/>
      <c r="C927" s="69"/>
      <c r="D927" s="70"/>
      <c r="E927" s="71"/>
    </row>
    <row r="928" spans="2:5" ht="15.75" customHeight="1" x14ac:dyDescent="0.25">
      <c r="B928" s="81"/>
      <c r="C928" s="69"/>
      <c r="D928" s="70"/>
      <c r="E928" s="71"/>
    </row>
    <row r="929" spans="2:5" ht="15.75" customHeight="1" x14ac:dyDescent="0.25">
      <c r="B929" s="81"/>
      <c r="C929" s="69"/>
      <c r="D929" s="70"/>
      <c r="E929" s="71"/>
    </row>
    <row r="930" spans="2:5" ht="15.75" customHeight="1" x14ac:dyDescent="0.25">
      <c r="B930" s="81"/>
      <c r="C930" s="69"/>
      <c r="D930" s="70"/>
      <c r="E930" s="71"/>
    </row>
    <row r="931" spans="2:5" ht="15.75" customHeight="1" x14ac:dyDescent="0.25">
      <c r="B931" s="81"/>
      <c r="C931" s="69"/>
      <c r="D931" s="70"/>
      <c r="E931" s="71"/>
    </row>
    <row r="932" spans="2:5" ht="15.75" customHeight="1" x14ac:dyDescent="0.25">
      <c r="B932" s="81"/>
      <c r="C932" s="69"/>
      <c r="D932" s="70"/>
      <c r="E932" s="71"/>
    </row>
    <row r="933" spans="2:5" ht="15.75" customHeight="1" x14ac:dyDescent="0.25">
      <c r="B933" s="81"/>
      <c r="C933" s="69"/>
      <c r="D933" s="70"/>
      <c r="E933" s="71"/>
    </row>
    <row r="934" spans="2:5" ht="15.75" customHeight="1" x14ac:dyDescent="0.25">
      <c r="B934" s="81"/>
      <c r="C934" s="69"/>
      <c r="D934" s="70"/>
      <c r="E934" s="71"/>
    </row>
    <row r="935" spans="2:5" ht="15.75" customHeight="1" x14ac:dyDescent="0.25">
      <c r="B935" s="81"/>
      <c r="C935" s="69"/>
      <c r="D935" s="70"/>
      <c r="E935" s="71"/>
    </row>
    <row r="936" spans="2:5" ht="15.75" customHeight="1" x14ac:dyDescent="0.25">
      <c r="B936" s="81"/>
      <c r="C936" s="69"/>
      <c r="D936" s="70"/>
      <c r="E936" s="71"/>
    </row>
    <row r="937" spans="2:5" ht="15.75" customHeight="1" x14ac:dyDescent="0.25">
      <c r="B937" s="81"/>
      <c r="C937" s="69"/>
      <c r="D937" s="70"/>
      <c r="E937" s="71"/>
    </row>
    <row r="938" spans="2:5" ht="15.75" customHeight="1" x14ac:dyDescent="0.25">
      <c r="B938" s="81"/>
      <c r="C938" s="69"/>
      <c r="D938" s="70"/>
      <c r="E938" s="71"/>
    </row>
    <row r="939" spans="2:5" ht="15.75" customHeight="1" x14ac:dyDescent="0.25">
      <c r="B939" s="81"/>
      <c r="C939" s="69"/>
      <c r="D939" s="70"/>
      <c r="E939" s="71"/>
    </row>
    <row r="940" spans="2:5" ht="15.75" customHeight="1" x14ac:dyDescent="0.25">
      <c r="B940" s="81"/>
      <c r="C940" s="69"/>
      <c r="D940" s="70"/>
      <c r="E940" s="71"/>
    </row>
    <row r="941" spans="2:5" ht="15.75" customHeight="1" x14ac:dyDescent="0.25">
      <c r="B941" s="81"/>
      <c r="C941" s="69"/>
      <c r="D941" s="70"/>
      <c r="E941" s="71"/>
    </row>
    <row r="942" spans="2:5" ht="15.75" customHeight="1" x14ac:dyDescent="0.25">
      <c r="B942" s="81"/>
      <c r="C942" s="69"/>
      <c r="D942" s="70"/>
      <c r="E942" s="71"/>
    </row>
    <row r="943" spans="2:5" ht="15.75" customHeight="1" x14ac:dyDescent="0.25">
      <c r="B943" s="81"/>
      <c r="C943" s="69"/>
      <c r="D943" s="70"/>
      <c r="E943" s="71"/>
    </row>
    <row r="944" spans="2:5" ht="15.75" customHeight="1" x14ac:dyDescent="0.25">
      <c r="B944" s="81"/>
      <c r="C944" s="69"/>
      <c r="D944" s="70"/>
      <c r="E944" s="71"/>
    </row>
    <row r="945" spans="2:5" ht="15.75" customHeight="1" x14ac:dyDescent="0.25">
      <c r="B945" s="81"/>
      <c r="C945" s="69"/>
      <c r="D945" s="70"/>
      <c r="E945" s="71"/>
    </row>
    <row r="946" spans="2:5" ht="15.75" customHeight="1" x14ac:dyDescent="0.25">
      <c r="B946" s="81"/>
      <c r="C946" s="69"/>
      <c r="D946" s="70"/>
      <c r="E946" s="71"/>
    </row>
    <row r="947" spans="2:5" ht="15.75" customHeight="1" x14ac:dyDescent="0.25">
      <c r="B947" s="81"/>
      <c r="C947" s="69"/>
      <c r="D947" s="70"/>
      <c r="E947" s="71"/>
    </row>
    <row r="948" spans="2:5" ht="15.75" customHeight="1" x14ac:dyDescent="0.25">
      <c r="B948" s="81"/>
      <c r="C948" s="69"/>
      <c r="D948" s="70"/>
      <c r="E948" s="71"/>
    </row>
    <row r="949" spans="2:5" ht="15.75" customHeight="1" x14ac:dyDescent="0.25">
      <c r="B949" s="81"/>
      <c r="C949" s="69"/>
      <c r="D949" s="70"/>
      <c r="E949" s="71"/>
    </row>
    <row r="950" spans="2:5" ht="15.75" customHeight="1" x14ac:dyDescent="0.25">
      <c r="B950" s="81"/>
      <c r="C950" s="69"/>
      <c r="D950" s="70"/>
      <c r="E950" s="71"/>
    </row>
    <row r="951" spans="2:5" ht="15.75" customHeight="1" x14ac:dyDescent="0.25">
      <c r="B951" s="81"/>
      <c r="C951" s="69"/>
      <c r="D951" s="70"/>
      <c r="E951" s="71"/>
    </row>
    <row r="952" spans="2:5" ht="15.75" customHeight="1" x14ac:dyDescent="0.25">
      <c r="B952" s="81"/>
      <c r="C952" s="69"/>
      <c r="D952" s="70"/>
      <c r="E952" s="71"/>
    </row>
    <row r="953" spans="2:5" ht="15.75" customHeight="1" x14ac:dyDescent="0.25">
      <c r="B953" s="81"/>
      <c r="C953" s="69"/>
      <c r="D953" s="70"/>
      <c r="E953" s="71"/>
    </row>
    <row r="954" spans="2:5" ht="15.75" customHeight="1" x14ac:dyDescent="0.25">
      <c r="B954" s="81"/>
      <c r="C954" s="69"/>
      <c r="D954" s="70"/>
      <c r="E954" s="71"/>
    </row>
    <row r="955" spans="2:5" ht="15.75" customHeight="1" x14ac:dyDescent="0.25">
      <c r="B955" s="81"/>
      <c r="C955" s="69"/>
      <c r="D955" s="70"/>
      <c r="E955" s="71"/>
    </row>
    <row r="956" spans="2:5" ht="15.75" customHeight="1" x14ac:dyDescent="0.25">
      <c r="B956" s="81"/>
      <c r="C956" s="69"/>
      <c r="D956" s="70"/>
      <c r="E956" s="71"/>
    </row>
    <row r="957" spans="2:5" ht="15.75" customHeight="1" x14ac:dyDescent="0.25">
      <c r="B957" s="81"/>
      <c r="C957" s="69"/>
      <c r="D957" s="70"/>
      <c r="E957" s="71"/>
    </row>
    <row r="958" spans="2:5" ht="15.75" customHeight="1" x14ac:dyDescent="0.25">
      <c r="B958" s="81"/>
      <c r="C958" s="69"/>
      <c r="D958" s="70"/>
      <c r="E958" s="71"/>
    </row>
    <row r="959" spans="2:5" ht="15.75" customHeight="1" x14ac:dyDescent="0.25">
      <c r="B959" s="81"/>
      <c r="C959" s="69"/>
      <c r="D959" s="70"/>
      <c r="E959" s="71"/>
    </row>
    <row r="960" spans="2:5" ht="15.75" customHeight="1" x14ac:dyDescent="0.25">
      <c r="B960" s="81"/>
      <c r="C960" s="69"/>
      <c r="D960" s="70"/>
      <c r="E960" s="71"/>
    </row>
    <row r="961" spans="2:5" ht="15.75" customHeight="1" x14ac:dyDescent="0.25">
      <c r="B961" s="81"/>
      <c r="C961" s="69"/>
      <c r="D961" s="70"/>
      <c r="E961" s="71"/>
    </row>
    <row r="962" spans="2:5" ht="15.75" customHeight="1" x14ac:dyDescent="0.25">
      <c r="B962" s="81"/>
      <c r="C962" s="69"/>
      <c r="D962" s="70"/>
      <c r="E962" s="71"/>
    </row>
    <row r="963" spans="2:5" ht="15.75" customHeight="1" x14ac:dyDescent="0.25">
      <c r="B963" s="81"/>
      <c r="C963" s="69"/>
      <c r="D963" s="70"/>
      <c r="E963" s="71"/>
    </row>
    <row r="964" spans="2:5" ht="15.75" customHeight="1" x14ac:dyDescent="0.25">
      <c r="B964" s="81"/>
      <c r="C964" s="69"/>
      <c r="D964" s="70"/>
      <c r="E964" s="71"/>
    </row>
    <row r="965" spans="2:5" ht="15.75" customHeight="1" x14ac:dyDescent="0.25">
      <c r="B965" s="81"/>
      <c r="C965" s="69"/>
      <c r="D965" s="70"/>
      <c r="E965" s="71"/>
    </row>
    <row r="966" spans="2:5" ht="15.75" customHeight="1" x14ac:dyDescent="0.25">
      <c r="B966" s="81"/>
      <c r="C966" s="69"/>
      <c r="D966" s="70"/>
      <c r="E966" s="71"/>
    </row>
    <row r="967" spans="2:5" ht="15.75" customHeight="1" x14ac:dyDescent="0.25">
      <c r="B967" s="81"/>
      <c r="C967" s="69"/>
      <c r="D967" s="70"/>
      <c r="E967" s="71"/>
    </row>
    <row r="968" spans="2:5" ht="15.75" customHeight="1" x14ac:dyDescent="0.25">
      <c r="B968" s="81"/>
      <c r="C968" s="69"/>
      <c r="D968" s="70"/>
      <c r="E968" s="71"/>
    </row>
    <row r="969" spans="2:5" ht="15.75" customHeight="1" x14ac:dyDescent="0.25">
      <c r="B969" s="81"/>
      <c r="C969" s="69"/>
      <c r="D969" s="70"/>
      <c r="E969" s="71"/>
    </row>
    <row r="970" spans="2:5" ht="15.75" customHeight="1" x14ac:dyDescent="0.25">
      <c r="B970" s="81"/>
      <c r="C970" s="69"/>
      <c r="D970" s="70"/>
      <c r="E970" s="71"/>
    </row>
    <row r="971" spans="2:5" ht="15.75" customHeight="1" x14ac:dyDescent="0.25">
      <c r="B971" s="81"/>
      <c r="C971" s="69"/>
      <c r="D971" s="70"/>
      <c r="E971" s="71"/>
    </row>
    <row r="972" spans="2:5" ht="15.75" customHeight="1" x14ac:dyDescent="0.25">
      <c r="B972" s="81"/>
      <c r="C972" s="69"/>
      <c r="D972" s="70"/>
      <c r="E972" s="71"/>
    </row>
    <row r="973" spans="2:5" ht="15.75" customHeight="1" x14ac:dyDescent="0.25">
      <c r="B973" s="81"/>
      <c r="C973" s="69"/>
      <c r="D973" s="70"/>
      <c r="E973" s="71"/>
    </row>
    <row r="974" spans="2:5" ht="15.75" customHeight="1" x14ac:dyDescent="0.25">
      <c r="B974" s="81"/>
      <c r="C974" s="69"/>
      <c r="D974" s="70"/>
      <c r="E974" s="71"/>
    </row>
    <row r="975" spans="2:5" ht="15.75" customHeight="1" x14ac:dyDescent="0.25">
      <c r="B975" s="81"/>
      <c r="C975" s="69"/>
      <c r="D975" s="70"/>
      <c r="E975" s="71"/>
    </row>
    <row r="976" spans="2:5" ht="15.75" customHeight="1" x14ac:dyDescent="0.25">
      <c r="B976" s="81"/>
      <c r="C976" s="69"/>
      <c r="D976" s="70"/>
      <c r="E976" s="71"/>
    </row>
    <row r="977" spans="2:5" ht="15.75" customHeight="1" x14ac:dyDescent="0.25">
      <c r="B977" s="81"/>
      <c r="C977" s="69"/>
      <c r="D977" s="70"/>
      <c r="E977" s="71"/>
    </row>
    <row r="978" spans="2:5" ht="15.75" customHeight="1" x14ac:dyDescent="0.25">
      <c r="B978" s="81"/>
      <c r="C978" s="69"/>
      <c r="D978" s="70"/>
      <c r="E978" s="71"/>
    </row>
    <row r="979" spans="2:5" ht="15.75" customHeight="1" x14ac:dyDescent="0.25">
      <c r="B979" s="81"/>
      <c r="C979" s="69"/>
      <c r="D979" s="70"/>
      <c r="E979" s="71"/>
    </row>
    <row r="980" spans="2:5" ht="15.75" customHeight="1" x14ac:dyDescent="0.25">
      <c r="B980" s="81"/>
      <c r="C980" s="69"/>
      <c r="D980" s="70"/>
      <c r="E980" s="71"/>
    </row>
    <row r="981" spans="2:5" ht="15.75" customHeight="1" x14ac:dyDescent="0.25">
      <c r="B981" s="81"/>
      <c r="C981" s="69"/>
      <c r="D981" s="70"/>
      <c r="E981" s="71"/>
    </row>
    <row r="982" spans="2:5" ht="15.75" customHeight="1" x14ac:dyDescent="0.25">
      <c r="B982" s="81"/>
      <c r="C982" s="69"/>
      <c r="D982" s="70"/>
      <c r="E982" s="71"/>
    </row>
    <row r="983" spans="2:5" ht="15.75" customHeight="1" x14ac:dyDescent="0.25">
      <c r="B983" s="81"/>
      <c r="C983" s="69"/>
      <c r="D983" s="70"/>
      <c r="E983" s="71"/>
    </row>
    <row r="984" spans="2:5" ht="15.75" customHeight="1" x14ac:dyDescent="0.25">
      <c r="B984" s="81"/>
      <c r="C984" s="69"/>
      <c r="D984" s="70"/>
      <c r="E984" s="71"/>
    </row>
    <row r="985" spans="2:5" ht="15.75" customHeight="1" x14ac:dyDescent="0.25">
      <c r="B985" s="81"/>
      <c r="C985" s="69"/>
      <c r="D985" s="70"/>
      <c r="E985" s="71"/>
    </row>
    <row r="986" spans="2:5" ht="15.75" customHeight="1" x14ac:dyDescent="0.25">
      <c r="B986" s="81"/>
      <c r="C986" s="69"/>
      <c r="D986" s="70"/>
      <c r="E986" s="71"/>
    </row>
    <row r="987" spans="2:5" ht="15.75" customHeight="1" x14ac:dyDescent="0.25">
      <c r="B987" s="81"/>
      <c r="C987" s="69"/>
      <c r="D987" s="70"/>
      <c r="E987" s="71"/>
    </row>
    <row r="988" spans="2:5" ht="15.75" customHeight="1" x14ac:dyDescent="0.25">
      <c r="B988" s="81"/>
      <c r="C988" s="69"/>
      <c r="D988" s="70"/>
      <c r="E988" s="71"/>
    </row>
    <row r="989" spans="2:5" ht="15.75" customHeight="1" x14ac:dyDescent="0.25">
      <c r="B989" s="81"/>
      <c r="C989" s="69"/>
      <c r="D989" s="70"/>
      <c r="E989" s="71"/>
    </row>
    <row r="990" spans="2:5" ht="15.75" customHeight="1" x14ac:dyDescent="0.25">
      <c r="B990" s="81"/>
      <c r="C990" s="69"/>
      <c r="D990" s="70"/>
      <c r="E990" s="71"/>
    </row>
    <row r="991" spans="2:5" ht="15.75" customHeight="1" x14ac:dyDescent="0.25">
      <c r="B991" s="81"/>
      <c r="C991" s="69"/>
      <c r="D991" s="70"/>
      <c r="E991" s="71"/>
    </row>
    <row r="992" spans="2:5" ht="15.75" customHeight="1" x14ac:dyDescent="0.25">
      <c r="B992" s="81"/>
      <c r="C992" s="69"/>
      <c r="D992" s="70"/>
      <c r="E992" s="71"/>
    </row>
    <row r="993" spans="2:5" ht="15.75" customHeight="1" x14ac:dyDescent="0.25">
      <c r="B993" s="81"/>
      <c r="C993" s="69"/>
      <c r="D993" s="70"/>
      <c r="E993" s="71"/>
    </row>
    <row r="994" spans="2:5" ht="15.75" customHeight="1" x14ac:dyDescent="0.25">
      <c r="B994" s="81"/>
      <c r="C994" s="69"/>
      <c r="D994" s="70"/>
      <c r="E994" s="71"/>
    </row>
    <row r="995" spans="2:5" ht="15.75" customHeight="1" x14ac:dyDescent="0.25">
      <c r="B995" s="81"/>
      <c r="C995" s="69"/>
      <c r="D995" s="70"/>
      <c r="E995" s="71"/>
    </row>
    <row r="996" spans="2:5" ht="15.75" customHeight="1" x14ac:dyDescent="0.25">
      <c r="B996" s="81"/>
      <c r="C996" s="69"/>
      <c r="D996" s="70"/>
      <c r="E996" s="71"/>
    </row>
    <row r="997" spans="2:5" ht="15.75" customHeight="1" x14ac:dyDescent="0.25">
      <c r="B997" s="81"/>
      <c r="C997" s="69"/>
      <c r="D997" s="70"/>
      <c r="E997" s="71"/>
    </row>
    <row r="998" spans="2:5" ht="15.75" customHeight="1" x14ac:dyDescent="0.25">
      <c r="B998" s="81"/>
      <c r="C998" s="69"/>
      <c r="D998" s="70"/>
      <c r="E998" s="71"/>
    </row>
    <row r="999" spans="2:5" ht="15.75" customHeight="1" x14ac:dyDescent="0.25">
      <c r="B999" s="81"/>
      <c r="C999" s="69"/>
      <c r="D999" s="70"/>
      <c r="E999" s="71"/>
    </row>
    <row r="1000" spans="2:5" ht="15.75" customHeight="1" x14ac:dyDescent="0.25">
      <c r="B1000" s="81"/>
      <c r="C1000" s="69"/>
      <c r="D1000" s="70"/>
      <c r="E1000" s="71"/>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2" t="s">
        <v>298</v>
      </c>
      <c r="B1" s="83"/>
      <c r="C1" s="82" t="s">
        <v>299</v>
      </c>
      <c r="D1" s="84"/>
      <c r="E1" s="85" t="s">
        <v>300</v>
      </c>
      <c r="F1" s="85" t="s">
        <v>301</v>
      </c>
      <c r="G1" s="83"/>
      <c r="H1" s="1096" t="s">
        <v>302</v>
      </c>
      <c r="I1" s="1097"/>
      <c r="J1" s="1097"/>
      <c r="K1" s="1098"/>
      <c r="L1" s="1099" t="s">
        <v>303</v>
      </c>
      <c r="M1" s="1097"/>
      <c r="N1" s="1097"/>
      <c r="O1" s="1098"/>
      <c r="P1" s="86"/>
      <c r="Q1" s="1100" t="s">
        <v>304</v>
      </c>
      <c r="R1" s="1097"/>
      <c r="S1" s="1097"/>
      <c r="T1" s="1098"/>
      <c r="U1" s="83"/>
      <c r="V1" s="83"/>
      <c r="W1" s="83"/>
      <c r="X1" s="83"/>
      <c r="Y1" s="83"/>
      <c r="Z1" s="83"/>
    </row>
    <row r="2" spans="1:26" ht="12" customHeight="1" x14ac:dyDescent="0.3">
      <c r="A2" s="87" t="s">
        <v>305</v>
      </c>
      <c r="B2" s="83"/>
      <c r="C2" s="88" t="s">
        <v>306</v>
      </c>
      <c r="D2" s="84"/>
      <c r="E2" s="89">
        <v>1</v>
      </c>
      <c r="F2" s="89" t="s">
        <v>307</v>
      </c>
      <c r="G2" s="83"/>
      <c r="H2" s="1090" t="s">
        <v>308</v>
      </c>
      <c r="I2" s="1091"/>
      <c r="J2" s="1091"/>
      <c r="K2" s="1092"/>
      <c r="L2" s="83"/>
      <c r="M2" s="85">
        <v>2012</v>
      </c>
      <c r="N2" s="85"/>
      <c r="O2" s="85"/>
      <c r="P2" s="83"/>
      <c r="Q2" s="85"/>
      <c r="R2" s="90" t="s">
        <v>309</v>
      </c>
      <c r="S2" s="90" t="s">
        <v>310</v>
      </c>
      <c r="T2" s="90" t="s">
        <v>311</v>
      </c>
      <c r="U2" s="83"/>
      <c r="V2" s="83"/>
      <c r="W2" s="83"/>
      <c r="X2" s="83"/>
      <c r="Y2" s="83"/>
      <c r="Z2" s="83"/>
    </row>
    <row r="3" spans="1:26" ht="12" customHeight="1" x14ac:dyDescent="0.3">
      <c r="A3" s="87" t="s">
        <v>312</v>
      </c>
      <c r="B3" s="83"/>
      <c r="C3" s="88" t="s">
        <v>313</v>
      </c>
      <c r="D3" s="84"/>
      <c r="E3" s="89"/>
      <c r="F3" s="89"/>
      <c r="G3" s="83"/>
      <c r="H3" s="91"/>
      <c r="I3" s="92"/>
      <c r="J3" s="92"/>
      <c r="K3" s="93"/>
      <c r="L3" s="83"/>
      <c r="M3" s="85"/>
      <c r="N3" s="85"/>
      <c r="O3" s="85"/>
      <c r="P3" s="83"/>
      <c r="Q3" s="85"/>
      <c r="R3" s="90"/>
      <c r="S3" s="90"/>
      <c r="T3" s="90"/>
      <c r="U3" s="83"/>
      <c r="V3" s="83"/>
      <c r="W3" s="83"/>
      <c r="X3" s="83"/>
      <c r="Y3" s="83"/>
      <c r="Z3" s="83"/>
    </row>
    <row r="4" spans="1:26" ht="12" customHeight="1" x14ac:dyDescent="0.3">
      <c r="A4" s="87" t="s">
        <v>314</v>
      </c>
      <c r="B4" s="83"/>
      <c r="C4" s="88" t="s">
        <v>315</v>
      </c>
      <c r="D4" s="84"/>
      <c r="E4" s="89"/>
      <c r="F4" s="89"/>
      <c r="G4" s="83"/>
      <c r="H4" s="91"/>
      <c r="I4" s="92"/>
      <c r="J4" s="92"/>
      <c r="K4" s="93"/>
      <c r="L4" s="83"/>
      <c r="M4" s="85"/>
      <c r="N4" s="85"/>
      <c r="O4" s="85"/>
      <c r="P4" s="83"/>
      <c r="Q4" s="85"/>
      <c r="R4" s="90"/>
      <c r="S4" s="90"/>
      <c r="T4" s="90"/>
      <c r="U4" s="83"/>
      <c r="V4" s="83"/>
      <c r="W4" s="83"/>
      <c r="X4" s="83"/>
      <c r="Y4" s="83"/>
      <c r="Z4" s="83"/>
    </row>
    <row r="5" spans="1:26" ht="12" customHeight="1" x14ac:dyDescent="0.3">
      <c r="A5" s="87" t="s">
        <v>316</v>
      </c>
      <c r="B5" s="83"/>
      <c r="C5" s="88" t="s">
        <v>317</v>
      </c>
      <c r="D5" s="84"/>
      <c r="E5" s="89">
        <v>2</v>
      </c>
      <c r="F5" s="89" t="s">
        <v>318</v>
      </c>
      <c r="G5" s="83"/>
      <c r="H5" s="1101" t="s">
        <v>319</v>
      </c>
      <c r="I5" s="94">
        <v>2017</v>
      </c>
      <c r="J5" s="95"/>
      <c r="K5" s="96"/>
      <c r="L5" s="83"/>
      <c r="M5" s="97" t="s">
        <v>309</v>
      </c>
      <c r="N5" s="97" t="s">
        <v>310</v>
      </c>
      <c r="O5" s="97" t="s">
        <v>311</v>
      </c>
      <c r="P5" s="83"/>
      <c r="Q5" s="98" t="s">
        <v>320</v>
      </c>
      <c r="R5" s="99">
        <v>479830</v>
      </c>
      <c r="S5" s="99">
        <v>222331</v>
      </c>
      <c r="T5" s="99">
        <v>257499</v>
      </c>
      <c r="U5" s="83"/>
      <c r="V5" s="83"/>
      <c r="W5" s="83"/>
      <c r="X5" s="83"/>
      <c r="Y5" s="83"/>
      <c r="Z5" s="83"/>
    </row>
    <row r="6" spans="1:26" ht="12" customHeight="1" x14ac:dyDescent="0.3">
      <c r="A6" s="87" t="s">
        <v>321</v>
      </c>
      <c r="B6" s="83"/>
      <c r="C6" s="88" t="s">
        <v>322</v>
      </c>
      <c r="D6" s="84"/>
      <c r="E6" s="89">
        <v>3</v>
      </c>
      <c r="F6" s="89" t="s">
        <v>323</v>
      </c>
      <c r="G6" s="83"/>
      <c r="H6" s="1102"/>
      <c r="I6" s="100" t="s">
        <v>309</v>
      </c>
      <c r="J6" s="101" t="s">
        <v>310</v>
      </c>
      <c r="K6" s="102" t="s">
        <v>311</v>
      </c>
      <c r="L6" s="83"/>
      <c r="M6" s="99">
        <v>7571345</v>
      </c>
      <c r="N6" s="99">
        <v>3653868</v>
      </c>
      <c r="O6" s="99">
        <v>3917477</v>
      </c>
      <c r="P6" s="83"/>
      <c r="Q6" s="98" t="s">
        <v>324</v>
      </c>
      <c r="R6" s="99">
        <v>135160</v>
      </c>
      <c r="S6" s="99">
        <v>62795</v>
      </c>
      <c r="T6" s="99">
        <v>72365</v>
      </c>
      <c r="U6" s="83"/>
      <c r="V6" s="83"/>
      <c r="W6" s="83"/>
      <c r="X6" s="83"/>
      <c r="Y6" s="83"/>
      <c r="Z6" s="83"/>
    </row>
    <row r="7" spans="1:26" ht="12.75" customHeight="1" x14ac:dyDescent="0.3">
      <c r="A7" s="83"/>
      <c r="B7" s="83"/>
      <c r="C7" s="88" t="s">
        <v>325</v>
      </c>
      <c r="D7" s="84"/>
      <c r="E7" s="89">
        <v>4</v>
      </c>
      <c r="F7" s="89" t="s">
        <v>326</v>
      </c>
      <c r="G7" s="83"/>
      <c r="H7" s="103" t="s">
        <v>327</v>
      </c>
      <c r="I7" s="104"/>
      <c r="J7" s="105"/>
      <c r="K7" s="106"/>
      <c r="L7" s="83"/>
      <c r="M7" s="107">
        <v>120482</v>
      </c>
      <c r="N7" s="107">
        <v>61704</v>
      </c>
      <c r="O7" s="107">
        <v>58778</v>
      </c>
      <c r="P7" s="83"/>
      <c r="Q7" s="98" t="s">
        <v>328</v>
      </c>
      <c r="R7" s="99">
        <v>109955</v>
      </c>
      <c r="S7" s="99">
        <v>55153</v>
      </c>
      <c r="T7" s="99">
        <v>54802</v>
      </c>
      <c r="U7" s="83"/>
      <c r="V7" s="83"/>
      <c r="W7" s="83"/>
      <c r="X7" s="83"/>
      <c r="Y7" s="83"/>
      <c r="Z7" s="83"/>
    </row>
    <row r="8" spans="1:26" ht="12" customHeight="1" x14ac:dyDescent="0.3">
      <c r="A8" s="82" t="s">
        <v>329</v>
      </c>
      <c r="B8" s="83"/>
      <c r="C8" s="88" t="s">
        <v>330</v>
      </c>
      <c r="D8" s="84"/>
      <c r="E8" s="89">
        <v>5</v>
      </c>
      <c r="F8" s="89" t="s">
        <v>331</v>
      </c>
      <c r="G8" s="83"/>
      <c r="H8" s="108" t="s">
        <v>309</v>
      </c>
      <c r="I8" s="109">
        <v>8080734</v>
      </c>
      <c r="J8" s="109">
        <v>3912910</v>
      </c>
      <c r="K8" s="109">
        <v>4167824</v>
      </c>
      <c r="L8" s="83"/>
      <c r="M8" s="107">
        <v>120064</v>
      </c>
      <c r="N8" s="107">
        <v>61454</v>
      </c>
      <c r="O8" s="107">
        <v>58610</v>
      </c>
      <c r="P8" s="83"/>
      <c r="Q8" s="98" t="s">
        <v>332</v>
      </c>
      <c r="R8" s="99">
        <v>409257</v>
      </c>
      <c r="S8" s="99">
        <v>199566</v>
      </c>
      <c r="T8" s="99">
        <v>209691</v>
      </c>
      <c r="U8" s="83"/>
      <c r="V8" s="83"/>
      <c r="W8" s="83"/>
      <c r="X8" s="83"/>
      <c r="Y8" s="83"/>
      <c r="Z8" s="83"/>
    </row>
    <row r="9" spans="1:26" ht="12" customHeight="1" x14ac:dyDescent="0.3">
      <c r="A9" s="98" t="s">
        <v>333</v>
      </c>
      <c r="B9" s="83"/>
      <c r="C9" s="83"/>
      <c r="D9" s="84"/>
      <c r="E9" s="89">
        <v>6</v>
      </c>
      <c r="F9" s="89" t="s">
        <v>334</v>
      </c>
      <c r="G9" s="83"/>
      <c r="H9" s="110" t="s">
        <v>335</v>
      </c>
      <c r="I9" s="111">
        <v>607390</v>
      </c>
      <c r="J9" s="111">
        <v>312062</v>
      </c>
      <c r="K9" s="111">
        <v>295328</v>
      </c>
      <c r="L9" s="83"/>
      <c r="M9" s="107">
        <v>119780</v>
      </c>
      <c r="N9" s="107">
        <v>61272</v>
      </c>
      <c r="O9" s="107">
        <v>58508</v>
      </c>
      <c r="P9" s="83"/>
      <c r="Q9" s="98" t="s">
        <v>336</v>
      </c>
      <c r="R9" s="99">
        <v>400686</v>
      </c>
      <c r="S9" s="99">
        <v>197911</v>
      </c>
      <c r="T9" s="99">
        <v>202775</v>
      </c>
      <c r="U9" s="83"/>
      <c r="V9" s="83"/>
      <c r="W9" s="83"/>
      <c r="X9" s="83"/>
      <c r="Y9" s="83"/>
      <c r="Z9" s="83"/>
    </row>
    <row r="10" spans="1:26" ht="12" customHeight="1" x14ac:dyDescent="0.3">
      <c r="A10" s="98" t="s">
        <v>337</v>
      </c>
      <c r="B10" s="83"/>
      <c r="C10" s="83"/>
      <c r="D10" s="84"/>
      <c r="E10" s="89">
        <v>7</v>
      </c>
      <c r="F10" s="89" t="s">
        <v>338</v>
      </c>
      <c r="G10" s="83"/>
      <c r="H10" s="110" t="s">
        <v>339</v>
      </c>
      <c r="I10" s="111">
        <v>601914</v>
      </c>
      <c r="J10" s="111">
        <v>308936</v>
      </c>
      <c r="K10" s="111">
        <v>292978</v>
      </c>
      <c r="L10" s="83"/>
      <c r="M10" s="107">
        <v>119273</v>
      </c>
      <c r="N10" s="107">
        <v>61064</v>
      </c>
      <c r="O10" s="107">
        <v>58209</v>
      </c>
      <c r="P10" s="83"/>
      <c r="Q10" s="98" t="s">
        <v>340</v>
      </c>
      <c r="R10" s="99">
        <v>201593</v>
      </c>
      <c r="S10" s="99">
        <v>99557</v>
      </c>
      <c r="T10" s="99">
        <v>102036</v>
      </c>
      <c r="U10" s="83"/>
      <c r="V10" s="83"/>
      <c r="W10" s="83"/>
      <c r="X10" s="83"/>
      <c r="Y10" s="83"/>
      <c r="Z10" s="83"/>
    </row>
    <row r="11" spans="1:26" ht="12" customHeight="1" x14ac:dyDescent="0.3">
      <c r="A11" s="98" t="s">
        <v>341</v>
      </c>
      <c r="B11" s="83"/>
      <c r="C11" s="82" t="s">
        <v>342</v>
      </c>
      <c r="D11" s="84"/>
      <c r="E11" s="89">
        <v>8</v>
      </c>
      <c r="F11" s="89" t="s">
        <v>343</v>
      </c>
      <c r="G11" s="83"/>
      <c r="H11" s="110" t="s">
        <v>344</v>
      </c>
      <c r="I11" s="111">
        <v>602967</v>
      </c>
      <c r="J11" s="111">
        <v>308654</v>
      </c>
      <c r="K11" s="111">
        <v>294313</v>
      </c>
      <c r="L11" s="83"/>
      <c r="M11" s="107">
        <v>118935</v>
      </c>
      <c r="N11" s="107">
        <v>60931</v>
      </c>
      <c r="O11" s="107">
        <v>58004</v>
      </c>
      <c r="P11" s="83"/>
      <c r="Q11" s="98" t="s">
        <v>345</v>
      </c>
      <c r="R11" s="99">
        <v>597522</v>
      </c>
      <c r="S11" s="99">
        <v>292176</v>
      </c>
      <c r="T11" s="99">
        <v>305346</v>
      </c>
      <c r="U11" s="83"/>
      <c r="V11" s="83"/>
      <c r="W11" s="83"/>
      <c r="X11" s="83"/>
      <c r="Y11" s="83"/>
      <c r="Z11" s="83"/>
    </row>
    <row r="12" spans="1:26" ht="12" customHeight="1" x14ac:dyDescent="0.3">
      <c r="A12" s="98" t="s">
        <v>346</v>
      </c>
      <c r="B12" s="83"/>
      <c r="C12" s="88" t="s">
        <v>347</v>
      </c>
      <c r="D12" s="84"/>
      <c r="E12" s="89">
        <v>9</v>
      </c>
      <c r="F12" s="89" t="s">
        <v>348</v>
      </c>
      <c r="G12" s="83"/>
      <c r="H12" s="110" t="s">
        <v>349</v>
      </c>
      <c r="I12" s="111">
        <v>632370</v>
      </c>
      <c r="J12" s="111">
        <v>321173</v>
      </c>
      <c r="K12" s="111">
        <v>311197</v>
      </c>
      <c r="L12" s="83"/>
      <c r="M12" s="107">
        <v>118833</v>
      </c>
      <c r="N12" s="107">
        <v>60903</v>
      </c>
      <c r="O12" s="107">
        <v>57930</v>
      </c>
      <c r="P12" s="83"/>
      <c r="Q12" s="98" t="s">
        <v>350</v>
      </c>
      <c r="R12" s="99">
        <v>1030623</v>
      </c>
      <c r="S12" s="99">
        <v>502287</v>
      </c>
      <c r="T12" s="99">
        <v>528336</v>
      </c>
      <c r="U12" s="83"/>
      <c r="V12" s="83"/>
      <c r="W12" s="83"/>
      <c r="X12" s="83"/>
      <c r="Y12" s="83"/>
      <c r="Z12" s="83"/>
    </row>
    <row r="13" spans="1:26" ht="12" customHeight="1" x14ac:dyDescent="0.3">
      <c r="A13" s="98" t="s">
        <v>351</v>
      </c>
      <c r="B13" s="83"/>
      <c r="C13" s="88" t="s">
        <v>352</v>
      </c>
      <c r="D13" s="84"/>
      <c r="E13" s="89">
        <v>10</v>
      </c>
      <c r="F13" s="89" t="s">
        <v>353</v>
      </c>
      <c r="G13" s="83"/>
      <c r="H13" s="110" t="s">
        <v>354</v>
      </c>
      <c r="I13" s="111">
        <v>672749</v>
      </c>
      <c r="J13" s="111">
        <v>339928</v>
      </c>
      <c r="K13" s="111">
        <v>332821</v>
      </c>
      <c r="L13" s="83"/>
      <c r="M13" s="107">
        <v>118730</v>
      </c>
      <c r="N13" s="107">
        <v>60874</v>
      </c>
      <c r="O13" s="107">
        <v>57856</v>
      </c>
      <c r="P13" s="83"/>
      <c r="Q13" s="98" t="s">
        <v>355</v>
      </c>
      <c r="R13" s="99">
        <v>353859</v>
      </c>
      <c r="S13" s="99">
        <v>167533</v>
      </c>
      <c r="T13" s="99">
        <v>186326</v>
      </c>
      <c r="U13" s="83"/>
      <c r="V13" s="83"/>
      <c r="W13" s="83"/>
      <c r="X13" s="83"/>
      <c r="Y13" s="83"/>
      <c r="Z13" s="83"/>
    </row>
    <row r="14" spans="1:26" ht="12" customHeight="1" x14ac:dyDescent="0.3">
      <c r="A14" s="98" t="s">
        <v>356</v>
      </c>
      <c r="B14" s="83"/>
      <c r="C14" s="88" t="s">
        <v>357</v>
      </c>
      <c r="D14" s="84"/>
      <c r="E14" s="89">
        <v>11</v>
      </c>
      <c r="F14" s="89" t="s">
        <v>358</v>
      </c>
      <c r="G14" s="83"/>
      <c r="H14" s="110" t="s">
        <v>359</v>
      </c>
      <c r="I14" s="111">
        <v>650902</v>
      </c>
      <c r="J14" s="111">
        <v>329064</v>
      </c>
      <c r="K14" s="111">
        <v>321838</v>
      </c>
      <c r="L14" s="83"/>
      <c r="M14" s="107">
        <v>118696</v>
      </c>
      <c r="N14" s="107">
        <v>60878</v>
      </c>
      <c r="O14" s="107">
        <v>57818</v>
      </c>
      <c r="P14" s="83"/>
      <c r="Q14" s="98" t="s">
        <v>360</v>
      </c>
      <c r="R14" s="99">
        <v>851299</v>
      </c>
      <c r="S14" s="99">
        <v>406597</v>
      </c>
      <c r="T14" s="99">
        <v>444702</v>
      </c>
      <c r="U14" s="83"/>
      <c r="V14" s="83"/>
      <c r="W14" s="83"/>
      <c r="X14" s="83"/>
      <c r="Y14" s="83"/>
      <c r="Z14" s="83"/>
    </row>
    <row r="15" spans="1:26" ht="12" customHeight="1" x14ac:dyDescent="0.3">
      <c r="A15" s="98" t="s">
        <v>361</v>
      </c>
      <c r="B15" s="83"/>
      <c r="C15" s="88" t="s">
        <v>362</v>
      </c>
      <c r="D15" s="84"/>
      <c r="E15" s="89">
        <v>12</v>
      </c>
      <c r="F15" s="89" t="s">
        <v>363</v>
      </c>
      <c r="G15" s="83"/>
      <c r="H15" s="110" t="s">
        <v>364</v>
      </c>
      <c r="I15" s="111">
        <v>651442</v>
      </c>
      <c r="J15" s="111">
        <v>316050</v>
      </c>
      <c r="K15" s="111">
        <v>335392</v>
      </c>
      <c r="L15" s="83"/>
      <c r="M15" s="107">
        <v>119101</v>
      </c>
      <c r="N15" s="107">
        <v>61076</v>
      </c>
      <c r="O15" s="107">
        <v>58025</v>
      </c>
      <c r="P15" s="83"/>
      <c r="Q15" s="98" t="s">
        <v>365</v>
      </c>
      <c r="R15" s="99">
        <v>1094488</v>
      </c>
      <c r="S15" s="99">
        <v>518960</v>
      </c>
      <c r="T15" s="99">
        <v>575528</v>
      </c>
      <c r="U15" s="83"/>
      <c r="V15" s="83"/>
      <c r="W15" s="83"/>
      <c r="X15" s="83"/>
      <c r="Y15" s="83"/>
      <c r="Z15" s="83"/>
    </row>
    <row r="16" spans="1:26" ht="12" customHeight="1" x14ac:dyDescent="0.3">
      <c r="A16" s="98" t="s">
        <v>366</v>
      </c>
      <c r="B16" s="83"/>
      <c r="C16" s="88" t="s">
        <v>367</v>
      </c>
      <c r="D16" s="84"/>
      <c r="E16" s="89">
        <v>13</v>
      </c>
      <c r="F16" s="89" t="s">
        <v>368</v>
      </c>
      <c r="G16" s="83"/>
      <c r="H16" s="110" t="s">
        <v>369</v>
      </c>
      <c r="I16" s="111">
        <v>640060</v>
      </c>
      <c r="J16" s="111">
        <v>303971</v>
      </c>
      <c r="K16" s="111">
        <v>336089</v>
      </c>
      <c r="L16" s="83"/>
      <c r="M16" s="107">
        <v>119856</v>
      </c>
      <c r="N16" s="107">
        <v>61418</v>
      </c>
      <c r="O16" s="107">
        <v>58438</v>
      </c>
      <c r="P16" s="83"/>
      <c r="Q16" s="98" t="s">
        <v>370</v>
      </c>
      <c r="R16" s="99">
        <v>234948</v>
      </c>
      <c r="S16" s="99">
        <v>112703</v>
      </c>
      <c r="T16" s="99">
        <v>122245</v>
      </c>
      <c r="U16" s="83"/>
      <c r="V16" s="83"/>
      <c r="W16" s="83"/>
      <c r="X16" s="83"/>
      <c r="Y16" s="83"/>
      <c r="Z16" s="83"/>
    </row>
    <row r="17" spans="1:26" ht="12" customHeight="1" x14ac:dyDescent="0.3">
      <c r="A17" s="98" t="s">
        <v>371</v>
      </c>
      <c r="B17" s="83"/>
      <c r="C17" s="88" t="s">
        <v>372</v>
      </c>
      <c r="D17" s="84"/>
      <c r="E17" s="89">
        <v>14</v>
      </c>
      <c r="F17" s="89" t="s">
        <v>373</v>
      </c>
      <c r="G17" s="83"/>
      <c r="H17" s="110" t="s">
        <v>374</v>
      </c>
      <c r="I17" s="111">
        <v>563389</v>
      </c>
      <c r="J17" s="111">
        <v>268367</v>
      </c>
      <c r="K17" s="111">
        <v>295022</v>
      </c>
      <c r="L17" s="83"/>
      <c r="M17" s="107">
        <v>121019</v>
      </c>
      <c r="N17" s="107">
        <v>61921</v>
      </c>
      <c r="O17" s="107">
        <v>59098</v>
      </c>
      <c r="P17" s="83"/>
      <c r="Q17" s="98" t="s">
        <v>375</v>
      </c>
      <c r="R17" s="99">
        <v>147933</v>
      </c>
      <c r="S17" s="99">
        <v>68544</v>
      </c>
      <c r="T17" s="99">
        <v>79389</v>
      </c>
      <c r="U17" s="83"/>
      <c r="V17" s="83"/>
      <c r="W17" s="83"/>
      <c r="X17" s="83"/>
      <c r="Y17" s="83"/>
      <c r="Z17" s="83"/>
    </row>
    <row r="18" spans="1:26" ht="12" customHeight="1" x14ac:dyDescent="0.3">
      <c r="A18" s="98" t="s">
        <v>376</v>
      </c>
      <c r="B18" s="83"/>
      <c r="C18" s="88" t="s">
        <v>377</v>
      </c>
      <c r="D18" s="84"/>
      <c r="E18" s="89">
        <v>15</v>
      </c>
      <c r="F18" s="89" t="s">
        <v>378</v>
      </c>
      <c r="G18" s="83"/>
      <c r="H18" s="110" t="s">
        <v>379</v>
      </c>
      <c r="I18" s="111">
        <v>519261</v>
      </c>
      <c r="J18" s="111">
        <v>244556</v>
      </c>
      <c r="K18" s="111">
        <v>274705</v>
      </c>
      <c r="L18" s="83"/>
      <c r="M18" s="107">
        <v>122272</v>
      </c>
      <c r="N18" s="107">
        <v>62471</v>
      </c>
      <c r="O18" s="107">
        <v>59801</v>
      </c>
      <c r="P18" s="83"/>
      <c r="Q18" s="98" t="s">
        <v>380</v>
      </c>
      <c r="R18" s="99">
        <v>98209</v>
      </c>
      <c r="S18" s="99">
        <v>49277</v>
      </c>
      <c r="T18" s="99">
        <v>48932</v>
      </c>
      <c r="U18" s="83"/>
      <c r="V18" s="83"/>
      <c r="W18" s="83"/>
      <c r="X18" s="83"/>
      <c r="Y18" s="83"/>
      <c r="Z18" s="83"/>
    </row>
    <row r="19" spans="1:26" ht="12" customHeight="1" x14ac:dyDescent="0.3">
      <c r="A19" s="82" t="s">
        <v>381</v>
      </c>
      <c r="B19" s="83"/>
      <c r="C19" s="88" t="s">
        <v>382</v>
      </c>
      <c r="D19" s="84"/>
      <c r="E19" s="89">
        <v>16</v>
      </c>
      <c r="F19" s="89" t="s">
        <v>383</v>
      </c>
      <c r="G19" s="83"/>
      <c r="H19" s="110" t="s">
        <v>384</v>
      </c>
      <c r="I19" s="111">
        <v>503389</v>
      </c>
      <c r="J19" s="111">
        <v>233302</v>
      </c>
      <c r="K19" s="111">
        <v>270087</v>
      </c>
      <c r="L19" s="83"/>
      <c r="M19" s="107">
        <v>123722</v>
      </c>
      <c r="N19" s="107">
        <v>63080</v>
      </c>
      <c r="O19" s="107">
        <v>60642</v>
      </c>
      <c r="P19" s="83"/>
      <c r="Q19" s="98" t="s">
        <v>385</v>
      </c>
      <c r="R19" s="99">
        <v>108457</v>
      </c>
      <c r="S19" s="99">
        <v>52580</v>
      </c>
      <c r="T19" s="99">
        <v>55877</v>
      </c>
      <c r="U19" s="83"/>
      <c r="V19" s="83"/>
      <c r="W19" s="83"/>
      <c r="X19" s="83"/>
      <c r="Y19" s="83"/>
      <c r="Z19" s="83"/>
    </row>
    <row r="20" spans="1:26" ht="12" customHeight="1" x14ac:dyDescent="0.3">
      <c r="A20" s="112" t="s">
        <v>386</v>
      </c>
      <c r="B20" s="83"/>
      <c r="C20" s="88" t="s">
        <v>387</v>
      </c>
      <c r="D20" s="84"/>
      <c r="E20" s="89">
        <v>17</v>
      </c>
      <c r="F20" s="89" t="s">
        <v>388</v>
      </c>
      <c r="G20" s="83"/>
      <c r="H20" s="110" t="s">
        <v>389</v>
      </c>
      <c r="I20" s="111">
        <v>439872</v>
      </c>
      <c r="J20" s="111">
        <v>200142</v>
      </c>
      <c r="K20" s="111">
        <v>239730</v>
      </c>
      <c r="L20" s="83"/>
      <c r="M20" s="107">
        <v>125124</v>
      </c>
      <c r="N20" s="107">
        <v>63639</v>
      </c>
      <c r="O20" s="107">
        <v>61485</v>
      </c>
      <c r="P20" s="83"/>
      <c r="Q20" s="98" t="s">
        <v>390</v>
      </c>
      <c r="R20" s="99">
        <v>258212</v>
      </c>
      <c r="S20" s="99">
        <v>125944</v>
      </c>
      <c r="T20" s="99">
        <v>132268</v>
      </c>
      <c r="U20" s="83"/>
      <c r="V20" s="83"/>
      <c r="W20" s="83"/>
      <c r="X20" s="83"/>
      <c r="Y20" s="83"/>
      <c r="Z20" s="83"/>
    </row>
    <row r="21" spans="1:26" ht="12" customHeight="1" x14ac:dyDescent="0.3">
      <c r="A21" s="112" t="s">
        <v>391</v>
      </c>
      <c r="B21" s="83"/>
      <c r="C21" s="88" t="s">
        <v>392</v>
      </c>
      <c r="D21" s="84"/>
      <c r="E21" s="89">
        <v>18</v>
      </c>
      <c r="F21" s="89" t="s">
        <v>393</v>
      </c>
      <c r="G21" s="83"/>
      <c r="H21" s="110" t="s">
        <v>394</v>
      </c>
      <c r="I21" s="111">
        <v>341916</v>
      </c>
      <c r="J21" s="111">
        <v>152813</v>
      </c>
      <c r="K21" s="111">
        <v>189103</v>
      </c>
      <c r="L21" s="83"/>
      <c r="M21" s="107">
        <v>126598</v>
      </c>
      <c r="N21" s="107">
        <v>64282</v>
      </c>
      <c r="O21" s="107">
        <v>62316</v>
      </c>
      <c r="P21" s="83"/>
      <c r="Q21" s="98" t="s">
        <v>395</v>
      </c>
      <c r="R21" s="99">
        <v>24160</v>
      </c>
      <c r="S21" s="99">
        <v>12726</v>
      </c>
      <c r="T21" s="99">
        <v>11434</v>
      </c>
      <c r="U21" s="83"/>
      <c r="V21" s="83"/>
      <c r="W21" s="83"/>
      <c r="X21" s="83"/>
      <c r="Y21" s="83"/>
      <c r="Z21" s="83"/>
    </row>
    <row r="22" spans="1:26" ht="12" customHeight="1" x14ac:dyDescent="0.3">
      <c r="A22" s="112" t="s">
        <v>396</v>
      </c>
      <c r="B22" s="83"/>
      <c r="C22" s="88" t="s">
        <v>397</v>
      </c>
      <c r="D22" s="84"/>
      <c r="E22" s="89">
        <v>19</v>
      </c>
      <c r="F22" s="89" t="s">
        <v>398</v>
      </c>
      <c r="G22" s="83"/>
      <c r="H22" s="110" t="s">
        <v>399</v>
      </c>
      <c r="I22" s="111">
        <v>253646</v>
      </c>
      <c r="J22" s="111">
        <v>111646</v>
      </c>
      <c r="K22" s="111">
        <v>142000</v>
      </c>
      <c r="L22" s="83"/>
      <c r="M22" s="107">
        <v>128143</v>
      </c>
      <c r="N22" s="107">
        <v>65043</v>
      </c>
      <c r="O22" s="107">
        <v>63100</v>
      </c>
      <c r="P22" s="83"/>
      <c r="Q22" s="98" t="s">
        <v>400</v>
      </c>
      <c r="R22" s="99">
        <v>377272</v>
      </c>
      <c r="S22" s="99">
        <v>184951</v>
      </c>
      <c r="T22" s="99">
        <v>192321</v>
      </c>
      <c r="U22" s="83"/>
      <c r="V22" s="83"/>
      <c r="W22" s="83"/>
      <c r="X22" s="83"/>
      <c r="Y22" s="83"/>
      <c r="Z22" s="83"/>
    </row>
    <row r="23" spans="1:26" ht="12" customHeight="1" x14ac:dyDescent="0.3">
      <c r="A23" s="112" t="s">
        <v>401</v>
      </c>
      <c r="B23" s="83"/>
      <c r="C23" s="88" t="s">
        <v>402</v>
      </c>
      <c r="D23" s="84"/>
      <c r="E23" s="89">
        <v>20</v>
      </c>
      <c r="F23" s="89" t="s">
        <v>403</v>
      </c>
      <c r="G23" s="83"/>
      <c r="H23" s="110" t="s">
        <v>404</v>
      </c>
      <c r="I23" s="111">
        <v>177853</v>
      </c>
      <c r="J23" s="111">
        <v>76747</v>
      </c>
      <c r="K23" s="111">
        <v>101106</v>
      </c>
      <c r="L23" s="83"/>
      <c r="M23" s="107">
        <v>129625</v>
      </c>
      <c r="N23" s="107">
        <v>65820</v>
      </c>
      <c r="O23" s="107">
        <v>63805</v>
      </c>
      <c r="P23" s="83"/>
      <c r="Q23" s="98" t="s">
        <v>405</v>
      </c>
      <c r="R23" s="99">
        <v>651586</v>
      </c>
      <c r="S23" s="99">
        <v>319009</v>
      </c>
      <c r="T23" s="99">
        <v>332577</v>
      </c>
      <c r="U23" s="83"/>
      <c r="V23" s="83"/>
      <c r="W23" s="83"/>
      <c r="X23" s="83"/>
      <c r="Y23" s="83"/>
      <c r="Z23" s="83"/>
    </row>
    <row r="24" spans="1:26" ht="12" customHeight="1" x14ac:dyDescent="0.3">
      <c r="A24" s="112" t="s">
        <v>406</v>
      </c>
      <c r="B24" s="83"/>
      <c r="C24" s="88" t="s">
        <v>407</v>
      </c>
      <c r="D24" s="84"/>
      <c r="E24" s="89">
        <v>55</v>
      </c>
      <c r="F24" s="89" t="s">
        <v>408</v>
      </c>
      <c r="G24" s="83"/>
      <c r="H24" s="110" t="s">
        <v>409</v>
      </c>
      <c r="I24" s="111">
        <v>113108</v>
      </c>
      <c r="J24" s="111">
        <v>45521</v>
      </c>
      <c r="K24" s="111">
        <v>67587</v>
      </c>
      <c r="L24" s="83"/>
      <c r="M24" s="107">
        <v>131107</v>
      </c>
      <c r="N24" s="107">
        <v>66558</v>
      </c>
      <c r="O24" s="107">
        <v>64549</v>
      </c>
      <c r="P24" s="83"/>
      <c r="Q24" s="98" t="s">
        <v>410</v>
      </c>
      <c r="R24" s="99">
        <v>6296</v>
      </c>
      <c r="S24" s="99">
        <v>3268</v>
      </c>
      <c r="T24" s="99">
        <v>3028</v>
      </c>
      <c r="U24" s="83"/>
      <c r="V24" s="83"/>
      <c r="W24" s="83"/>
      <c r="X24" s="83"/>
      <c r="Y24" s="83"/>
      <c r="Z24" s="83"/>
    </row>
    <row r="25" spans="1:26" ht="12" customHeight="1" x14ac:dyDescent="0.3">
      <c r="A25" s="112" t="s">
        <v>411</v>
      </c>
      <c r="B25" s="83"/>
      <c r="C25" s="112" t="s">
        <v>412</v>
      </c>
      <c r="D25" s="84"/>
      <c r="E25" s="89">
        <v>66</v>
      </c>
      <c r="F25" s="89" t="s">
        <v>413</v>
      </c>
      <c r="G25" s="83"/>
      <c r="H25" s="110" t="s">
        <v>414</v>
      </c>
      <c r="I25" s="111">
        <v>108506</v>
      </c>
      <c r="J25" s="111">
        <v>39978</v>
      </c>
      <c r="K25" s="111">
        <v>68528</v>
      </c>
      <c r="L25" s="83"/>
      <c r="M25" s="107">
        <v>132790</v>
      </c>
      <c r="N25" s="107">
        <v>67353</v>
      </c>
      <c r="O25" s="107">
        <v>65437</v>
      </c>
      <c r="P25" s="83"/>
      <c r="Q25" s="113" t="s">
        <v>309</v>
      </c>
      <c r="R25" s="107">
        <f t="shared" ref="R25:T25" si="0">SUM(R5:R24)</f>
        <v>7571345</v>
      </c>
      <c r="S25" s="107">
        <f t="shared" si="0"/>
        <v>3653868</v>
      </c>
      <c r="T25" s="107">
        <f t="shared" si="0"/>
        <v>3917477</v>
      </c>
      <c r="U25" s="83"/>
      <c r="V25" s="83"/>
      <c r="W25" s="83"/>
      <c r="X25" s="83"/>
      <c r="Y25" s="83"/>
      <c r="Z25" s="83"/>
    </row>
    <row r="26" spans="1:26" ht="12" customHeight="1" x14ac:dyDescent="0.3">
      <c r="A26" s="112" t="s">
        <v>415</v>
      </c>
      <c r="B26" s="83"/>
      <c r="C26" s="88" t="s">
        <v>416</v>
      </c>
      <c r="D26" s="84"/>
      <c r="E26" s="89">
        <v>77</v>
      </c>
      <c r="F26" s="89" t="s">
        <v>417</v>
      </c>
      <c r="G26" s="83"/>
      <c r="H26" s="83"/>
      <c r="I26" s="83"/>
      <c r="J26" s="83"/>
      <c r="K26" s="83"/>
      <c r="L26" s="83"/>
      <c r="M26" s="107">
        <v>133340</v>
      </c>
      <c r="N26" s="107">
        <v>67602</v>
      </c>
      <c r="O26" s="107">
        <v>65738</v>
      </c>
      <c r="P26" s="83"/>
      <c r="Q26" s="83"/>
      <c r="R26" s="83"/>
      <c r="S26" s="83"/>
      <c r="T26" s="83"/>
      <c r="U26" s="83"/>
      <c r="V26" s="83"/>
      <c r="W26" s="83"/>
      <c r="X26" s="83"/>
      <c r="Y26" s="83"/>
      <c r="Z26" s="83"/>
    </row>
    <row r="27" spans="1:26" ht="12" customHeight="1" x14ac:dyDescent="0.3">
      <c r="A27" s="112" t="s">
        <v>418</v>
      </c>
      <c r="B27" s="83"/>
      <c r="C27" s="88" t="s">
        <v>419</v>
      </c>
      <c r="D27" s="84"/>
      <c r="E27" s="89">
        <v>88</v>
      </c>
      <c r="F27" s="89" t="s">
        <v>420</v>
      </c>
      <c r="G27" s="83"/>
      <c r="H27" s="83"/>
      <c r="I27" s="83"/>
      <c r="J27" s="83"/>
      <c r="K27" s="83"/>
      <c r="L27" s="83"/>
      <c r="M27" s="107">
        <v>132165</v>
      </c>
      <c r="N27" s="107">
        <v>67024</v>
      </c>
      <c r="O27" s="107">
        <v>65141</v>
      </c>
      <c r="P27" s="83"/>
      <c r="Q27" s="1103" t="s">
        <v>421</v>
      </c>
      <c r="R27" s="1104"/>
      <c r="S27" s="1104"/>
      <c r="T27" s="1105"/>
      <c r="U27" s="83"/>
      <c r="V27" s="83"/>
      <c r="W27" s="83"/>
      <c r="X27" s="83"/>
      <c r="Y27" s="83"/>
      <c r="Z27" s="83"/>
    </row>
    <row r="28" spans="1:26" ht="12" customHeight="1" x14ac:dyDescent="0.3">
      <c r="A28" s="114" t="s">
        <v>422</v>
      </c>
      <c r="B28" s="83"/>
      <c r="C28" s="88" t="s">
        <v>423</v>
      </c>
      <c r="D28" s="84"/>
      <c r="E28" s="89">
        <v>98</v>
      </c>
      <c r="F28" s="89" t="s">
        <v>424</v>
      </c>
      <c r="G28" s="83"/>
      <c r="H28" s="83"/>
      <c r="I28" s="83"/>
      <c r="J28" s="83"/>
      <c r="K28" s="83"/>
      <c r="L28" s="83"/>
      <c r="M28" s="107">
        <v>129957</v>
      </c>
      <c r="N28" s="107">
        <v>65924</v>
      </c>
      <c r="O28" s="107">
        <v>64033</v>
      </c>
      <c r="P28" s="83"/>
      <c r="Q28" s="1090" t="s">
        <v>308</v>
      </c>
      <c r="R28" s="1091"/>
      <c r="S28" s="1091"/>
      <c r="T28" s="1092"/>
      <c r="U28" s="83"/>
      <c r="V28" s="83"/>
      <c r="W28" s="83"/>
      <c r="X28" s="83"/>
      <c r="Y28" s="83"/>
      <c r="Z28" s="83"/>
    </row>
    <row r="29" spans="1:26" ht="12" customHeight="1" x14ac:dyDescent="0.3">
      <c r="A29" s="115" t="s">
        <v>425</v>
      </c>
      <c r="B29" s="83"/>
      <c r="C29" s="88" t="s">
        <v>426</v>
      </c>
      <c r="D29" s="84"/>
      <c r="E29" s="116"/>
      <c r="F29" s="116"/>
      <c r="G29" s="83"/>
      <c r="H29" s="83"/>
      <c r="I29" s="83"/>
      <c r="J29" s="83"/>
      <c r="K29" s="83"/>
      <c r="L29" s="83"/>
      <c r="M29" s="107">
        <v>127797</v>
      </c>
      <c r="N29" s="107">
        <v>64838</v>
      </c>
      <c r="O29" s="107">
        <v>62959</v>
      </c>
      <c r="P29" s="83"/>
      <c r="Q29" s="1101" t="s">
        <v>319</v>
      </c>
      <c r="R29" s="1093">
        <v>2015</v>
      </c>
      <c r="S29" s="1094"/>
      <c r="T29" s="1095"/>
      <c r="U29" s="83"/>
      <c r="V29" s="83"/>
      <c r="W29" s="83"/>
      <c r="X29" s="83"/>
      <c r="Y29" s="83"/>
      <c r="Z29" s="83"/>
    </row>
    <row r="30" spans="1:26" ht="12" customHeight="1" x14ac:dyDescent="0.3">
      <c r="A30" s="115" t="s">
        <v>427</v>
      </c>
      <c r="B30" s="83"/>
      <c r="C30" s="88" t="s">
        <v>428</v>
      </c>
      <c r="D30" s="84"/>
      <c r="E30" s="116"/>
      <c r="F30" s="116"/>
      <c r="G30" s="83"/>
      <c r="H30" s="83"/>
      <c r="I30" s="83"/>
      <c r="J30" s="83"/>
      <c r="K30" s="83"/>
      <c r="L30" s="83"/>
      <c r="M30" s="107">
        <v>125232</v>
      </c>
      <c r="N30" s="107">
        <v>63602</v>
      </c>
      <c r="O30" s="107">
        <v>61630</v>
      </c>
      <c r="P30" s="83"/>
      <c r="Q30" s="1102"/>
      <c r="R30" s="100" t="s">
        <v>309</v>
      </c>
      <c r="S30" s="101" t="s">
        <v>310</v>
      </c>
      <c r="T30" s="102" t="s">
        <v>311</v>
      </c>
      <c r="U30" s="83"/>
      <c r="V30" s="83"/>
      <c r="W30" s="83"/>
      <c r="X30" s="83"/>
      <c r="Y30" s="83"/>
      <c r="Z30" s="83"/>
    </row>
    <row r="31" spans="1:26" ht="12" customHeight="1" x14ac:dyDescent="0.3">
      <c r="A31" s="115" t="s">
        <v>429</v>
      </c>
      <c r="B31" s="83"/>
      <c r="C31" s="88" t="s">
        <v>430</v>
      </c>
      <c r="D31" s="84"/>
      <c r="E31" s="116"/>
      <c r="F31" s="116"/>
      <c r="G31" s="83"/>
      <c r="H31" s="83"/>
      <c r="I31" s="83"/>
      <c r="J31" s="83"/>
      <c r="K31" s="83"/>
      <c r="L31" s="83"/>
      <c r="M31" s="107">
        <v>124055</v>
      </c>
      <c r="N31" s="107">
        <v>62761</v>
      </c>
      <c r="O31" s="107">
        <v>61294</v>
      </c>
      <c r="P31" s="83"/>
      <c r="Q31" s="103" t="s">
        <v>327</v>
      </c>
      <c r="R31" s="104"/>
      <c r="S31" s="105"/>
      <c r="T31" s="106"/>
      <c r="U31" s="83"/>
      <c r="V31" s="83"/>
      <c r="W31" s="83"/>
      <c r="X31" s="83"/>
      <c r="Y31" s="83"/>
      <c r="Z31" s="83"/>
    </row>
    <row r="32" spans="1:26" ht="12" customHeight="1" x14ac:dyDescent="0.3">
      <c r="A32" s="115" t="s">
        <v>431</v>
      </c>
      <c r="B32" s="83"/>
      <c r="C32" s="88" t="s">
        <v>432</v>
      </c>
      <c r="D32" s="84"/>
      <c r="E32" s="116"/>
      <c r="F32" s="116"/>
      <c r="G32" s="83"/>
      <c r="H32" s="83"/>
      <c r="I32" s="83"/>
      <c r="J32" s="83"/>
      <c r="K32" s="83"/>
      <c r="L32" s="83"/>
      <c r="M32" s="107">
        <v>125190</v>
      </c>
      <c r="N32" s="107">
        <v>62619</v>
      </c>
      <c r="O32" s="107">
        <v>62571</v>
      </c>
      <c r="P32" s="83"/>
      <c r="Q32" s="117" t="s">
        <v>309</v>
      </c>
      <c r="R32" s="118">
        <v>7878783</v>
      </c>
      <c r="S32" s="119">
        <v>3810013</v>
      </c>
      <c r="T32" s="120">
        <v>4068770</v>
      </c>
      <c r="U32" s="83"/>
      <c r="V32" s="83"/>
      <c r="W32" s="83"/>
      <c r="X32" s="83"/>
      <c r="Y32" s="83"/>
      <c r="Z32" s="83"/>
    </row>
    <row r="33" spans="1:26" ht="12" customHeight="1" x14ac:dyDescent="0.3">
      <c r="A33" s="114" t="s">
        <v>433</v>
      </c>
      <c r="B33" s="83"/>
      <c r="C33" s="88" t="s">
        <v>434</v>
      </c>
      <c r="D33" s="84"/>
      <c r="E33" s="116"/>
      <c r="F33" s="116"/>
      <c r="G33" s="83"/>
      <c r="H33" s="83"/>
      <c r="I33" s="83"/>
      <c r="J33" s="83"/>
      <c r="K33" s="83"/>
      <c r="L33" s="83"/>
      <c r="M33" s="107">
        <v>127692</v>
      </c>
      <c r="N33" s="107">
        <v>62895</v>
      </c>
      <c r="O33" s="107">
        <v>64797</v>
      </c>
      <c r="P33" s="83"/>
      <c r="Q33" s="121" t="s">
        <v>335</v>
      </c>
      <c r="R33" s="122">
        <v>603230</v>
      </c>
      <c r="S33" s="123">
        <v>309432</v>
      </c>
      <c r="T33" s="124">
        <v>293798</v>
      </c>
      <c r="U33" s="83"/>
      <c r="V33" s="83"/>
      <c r="W33" s="83"/>
      <c r="X33" s="83"/>
      <c r="Y33" s="83"/>
      <c r="Z33" s="83"/>
    </row>
    <row r="34" spans="1:26" ht="12" customHeight="1" x14ac:dyDescent="0.3">
      <c r="A34" s="125" t="s">
        <v>435</v>
      </c>
      <c r="B34" s="83"/>
      <c r="C34" s="88" t="s">
        <v>436</v>
      </c>
      <c r="D34" s="84"/>
      <c r="E34" s="116"/>
      <c r="F34" s="116"/>
      <c r="G34" s="83"/>
      <c r="H34" s="83"/>
      <c r="I34" s="83"/>
      <c r="J34" s="83"/>
      <c r="K34" s="83"/>
      <c r="L34" s="83"/>
      <c r="M34" s="107">
        <v>129742</v>
      </c>
      <c r="N34" s="107">
        <v>62993</v>
      </c>
      <c r="O34" s="107">
        <v>66749</v>
      </c>
      <c r="P34" s="83"/>
      <c r="Q34" s="121" t="s">
        <v>339</v>
      </c>
      <c r="R34" s="122">
        <v>598182</v>
      </c>
      <c r="S34" s="123">
        <v>306434</v>
      </c>
      <c r="T34" s="124">
        <v>291748</v>
      </c>
      <c r="U34" s="83"/>
      <c r="V34" s="83"/>
      <c r="W34" s="83"/>
      <c r="X34" s="83"/>
      <c r="Y34" s="83"/>
      <c r="Z34" s="83"/>
    </row>
    <row r="35" spans="1:26" ht="12" customHeight="1" x14ac:dyDescent="0.3">
      <c r="A35" s="125" t="s">
        <v>437</v>
      </c>
      <c r="B35" s="83"/>
      <c r="C35" s="82" t="s">
        <v>438</v>
      </c>
      <c r="D35" s="84"/>
      <c r="E35" s="116"/>
      <c r="F35" s="116"/>
      <c r="G35" s="83"/>
      <c r="H35" s="83"/>
      <c r="I35" s="83"/>
      <c r="J35" s="83"/>
      <c r="K35" s="83"/>
      <c r="L35" s="83"/>
      <c r="M35" s="107">
        <v>131768</v>
      </c>
      <c r="N35" s="107">
        <v>63030</v>
      </c>
      <c r="O35" s="107">
        <v>68738</v>
      </c>
      <c r="P35" s="83"/>
      <c r="Q35" s="121" t="s">
        <v>344</v>
      </c>
      <c r="R35" s="122">
        <v>605068</v>
      </c>
      <c r="S35" s="123">
        <v>309819</v>
      </c>
      <c r="T35" s="124">
        <v>295249</v>
      </c>
      <c r="U35" s="83"/>
      <c r="V35" s="83"/>
      <c r="W35" s="83"/>
      <c r="X35" s="83"/>
      <c r="Y35" s="83"/>
      <c r="Z35" s="83"/>
    </row>
    <row r="36" spans="1:26" ht="12" customHeight="1" x14ac:dyDescent="0.3">
      <c r="A36" s="125" t="s">
        <v>439</v>
      </c>
      <c r="B36" s="83"/>
      <c r="C36" s="88" t="s">
        <v>330</v>
      </c>
      <c r="D36" s="84"/>
      <c r="E36" s="116"/>
      <c r="F36" s="116"/>
      <c r="G36" s="83"/>
      <c r="H36" s="83"/>
      <c r="I36" s="83"/>
      <c r="J36" s="83"/>
      <c r="K36" s="83"/>
      <c r="L36" s="83"/>
      <c r="M36" s="107">
        <v>132712</v>
      </c>
      <c r="N36" s="107">
        <v>62862</v>
      </c>
      <c r="O36" s="107">
        <v>69850</v>
      </c>
      <c r="P36" s="83"/>
      <c r="Q36" s="121" t="s">
        <v>349</v>
      </c>
      <c r="R36" s="122">
        <v>642476</v>
      </c>
      <c r="S36" s="123">
        <v>325752</v>
      </c>
      <c r="T36" s="124">
        <v>316724</v>
      </c>
      <c r="U36" s="83"/>
      <c r="V36" s="83"/>
      <c r="W36" s="83"/>
      <c r="X36" s="83"/>
      <c r="Y36" s="83"/>
      <c r="Z36" s="83"/>
    </row>
    <row r="37" spans="1:26" ht="12" customHeight="1" x14ac:dyDescent="0.3">
      <c r="A37" s="125" t="s">
        <v>440</v>
      </c>
      <c r="B37" s="83"/>
      <c r="C37" s="88" t="s">
        <v>441</v>
      </c>
      <c r="D37" s="84"/>
      <c r="E37" s="116"/>
      <c r="F37" s="116"/>
      <c r="G37" s="83"/>
      <c r="H37" s="83"/>
      <c r="I37" s="83"/>
      <c r="J37" s="83"/>
      <c r="K37" s="83"/>
      <c r="L37" s="83"/>
      <c r="M37" s="107">
        <v>131882</v>
      </c>
      <c r="N37" s="107">
        <v>62354</v>
      </c>
      <c r="O37" s="107">
        <v>69528</v>
      </c>
      <c r="P37" s="83"/>
      <c r="Q37" s="121" t="s">
        <v>354</v>
      </c>
      <c r="R37" s="122">
        <v>669960</v>
      </c>
      <c r="S37" s="123">
        <v>338888</v>
      </c>
      <c r="T37" s="124">
        <v>331072</v>
      </c>
      <c r="U37" s="83"/>
      <c r="V37" s="83"/>
      <c r="W37" s="83"/>
      <c r="X37" s="83"/>
      <c r="Y37" s="83"/>
      <c r="Z37" s="83"/>
    </row>
    <row r="38" spans="1:26" ht="12" customHeight="1" x14ac:dyDescent="0.3">
      <c r="A38" s="125" t="s">
        <v>442</v>
      </c>
      <c r="B38" s="83"/>
      <c r="C38" s="88" t="s">
        <v>443</v>
      </c>
      <c r="D38" s="84"/>
      <c r="E38" s="116"/>
      <c r="F38" s="116"/>
      <c r="G38" s="83"/>
      <c r="H38" s="83"/>
      <c r="I38" s="83"/>
      <c r="J38" s="83"/>
      <c r="K38" s="83"/>
      <c r="L38" s="83"/>
      <c r="M38" s="107">
        <v>129823</v>
      </c>
      <c r="N38" s="107">
        <v>61588</v>
      </c>
      <c r="O38" s="107">
        <v>68235</v>
      </c>
      <c r="P38" s="83"/>
      <c r="Q38" s="121" t="s">
        <v>359</v>
      </c>
      <c r="R38" s="122">
        <v>635633</v>
      </c>
      <c r="S38" s="123">
        <v>319048</v>
      </c>
      <c r="T38" s="124">
        <v>316585</v>
      </c>
      <c r="U38" s="83"/>
      <c r="V38" s="83"/>
      <c r="W38" s="83"/>
      <c r="X38" s="83"/>
      <c r="Y38" s="83"/>
      <c r="Z38" s="83"/>
    </row>
    <row r="39" spans="1:26" ht="12" customHeight="1" x14ac:dyDescent="0.3">
      <c r="A39" s="125" t="s">
        <v>444</v>
      </c>
      <c r="B39" s="83"/>
      <c r="C39" s="88" t="s">
        <v>445</v>
      </c>
      <c r="D39" s="126"/>
      <c r="E39" s="116"/>
      <c r="F39" s="116"/>
      <c r="G39" s="83"/>
      <c r="H39" s="83"/>
      <c r="I39" s="83"/>
      <c r="J39" s="83"/>
      <c r="K39" s="83"/>
      <c r="L39" s="83"/>
      <c r="M39" s="107">
        <v>127922</v>
      </c>
      <c r="N39" s="107">
        <v>60850</v>
      </c>
      <c r="O39" s="107">
        <v>67072</v>
      </c>
      <c r="P39" s="83"/>
      <c r="Q39" s="121" t="s">
        <v>364</v>
      </c>
      <c r="R39" s="122">
        <v>657874</v>
      </c>
      <c r="S39" s="123">
        <v>313458</v>
      </c>
      <c r="T39" s="124">
        <v>344416</v>
      </c>
      <c r="U39" s="83"/>
      <c r="V39" s="83"/>
      <c r="W39" s="83"/>
      <c r="X39" s="83"/>
      <c r="Y39" s="83"/>
      <c r="Z39" s="83"/>
    </row>
    <row r="40" spans="1:26" ht="12" customHeight="1" x14ac:dyDescent="0.3">
      <c r="A40" s="82" t="s">
        <v>446</v>
      </c>
      <c r="B40" s="83"/>
      <c r="C40" s="88" t="s">
        <v>447</v>
      </c>
      <c r="D40" s="84"/>
      <c r="E40" s="116"/>
      <c r="F40" s="116"/>
      <c r="G40" s="83"/>
      <c r="H40" s="83"/>
      <c r="I40" s="83"/>
      <c r="J40" s="83"/>
      <c r="K40" s="83"/>
      <c r="L40" s="83"/>
      <c r="M40" s="107">
        <v>126082</v>
      </c>
      <c r="N40" s="107">
        <v>60165</v>
      </c>
      <c r="O40" s="107">
        <v>65917</v>
      </c>
      <c r="P40" s="83"/>
      <c r="Q40" s="121" t="s">
        <v>369</v>
      </c>
      <c r="R40" s="122">
        <v>614779</v>
      </c>
      <c r="S40" s="123">
        <v>293158</v>
      </c>
      <c r="T40" s="124">
        <v>321621</v>
      </c>
      <c r="U40" s="83"/>
      <c r="V40" s="83"/>
      <c r="W40" s="83"/>
      <c r="X40" s="83"/>
      <c r="Y40" s="83"/>
      <c r="Z40" s="83"/>
    </row>
    <row r="41" spans="1:26" ht="12" customHeight="1" x14ac:dyDescent="0.3">
      <c r="A41" s="88" t="s">
        <v>448</v>
      </c>
      <c r="B41" s="83"/>
      <c r="C41" s="127" t="s">
        <v>449</v>
      </c>
      <c r="D41" s="84"/>
      <c r="E41" s="116"/>
      <c r="F41" s="116"/>
      <c r="G41" s="83"/>
      <c r="H41" s="83"/>
      <c r="I41" s="83"/>
      <c r="J41" s="83"/>
      <c r="K41" s="83"/>
      <c r="L41" s="83"/>
      <c r="M41" s="107"/>
      <c r="N41" s="107"/>
      <c r="O41" s="107"/>
      <c r="P41" s="83"/>
      <c r="Q41" s="121"/>
      <c r="R41" s="122"/>
      <c r="S41" s="123"/>
      <c r="T41" s="124"/>
      <c r="U41" s="83"/>
      <c r="V41" s="83"/>
      <c r="W41" s="83"/>
      <c r="X41" s="83"/>
      <c r="Y41" s="83"/>
      <c r="Z41" s="83"/>
    </row>
    <row r="42" spans="1:26" ht="12" customHeight="1" x14ac:dyDescent="0.3">
      <c r="A42" s="88" t="s">
        <v>450</v>
      </c>
      <c r="B42" s="83"/>
      <c r="C42" s="128" t="s">
        <v>451</v>
      </c>
      <c r="D42" s="84"/>
      <c r="E42" s="116"/>
      <c r="F42" s="116"/>
      <c r="G42" s="83"/>
      <c r="H42" s="83"/>
      <c r="I42" s="83"/>
      <c r="J42" s="83"/>
      <c r="K42" s="83"/>
      <c r="L42" s="83"/>
      <c r="M42" s="107"/>
      <c r="N42" s="107"/>
      <c r="O42" s="107"/>
      <c r="P42" s="83"/>
      <c r="Q42" s="121"/>
      <c r="R42" s="122"/>
      <c r="S42" s="123"/>
      <c r="T42" s="124"/>
      <c r="U42" s="83"/>
      <c r="V42" s="83"/>
      <c r="W42" s="83"/>
      <c r="X42" s="83"/>
      <c r="Y42" s="83"/>
      <c r="Z42" s="83"/>
    </row>
    <row r="43" spans="1:26" ht="12" customHeight="1" x14ac:dyDescent="0.3">
      <c r="A43" s="88" t="s">
        <v>452</v>
      </c>
      <c r="B43" s="83"/>
      <c r="C43" s="84"/>
      <c r="D43" s="84"/>
      <c r="E43" s="116"/>
      <c r="F43" s="116"/>
      <c r="G43" s="83"/>
      <c r="H43" s="83"/>
      <c r="I43" s="83"/>
      <c r="J43" s="83"/>
      <c r="K43" s="83"/>
      <c r="L43" s="83"/>
      <c r="M43" s="107"/>
      <c r="N43" s="107"/>
      <c r="O43" s="107"/>
      <c r="P43" s="83"/>
      <c r="Q43" s="121"/>
      <c r="R43" s="122"/>
      <c r="S43" s="123"/>
      <c r="T43" s="124"/>
      <c r="U43" s="83"/>
      <c r="V43" s="83"/>
      <c r="W43" s="83"/>
      <c r="X43" s="83"/>
      <c r="Y43" s="83"/>
      <c r="Z43" s="83"/>
    </row>
    <row r="44" spans="1:26" ht="12" customHeight="1" x14ac:dyDescent="0.3">
      <c r="A44" s="88" t="s">
        <v>453</v>
      </c>
      <c r="B44" s="83"/>
      <c r="C44" s="84"/>
      <c r="D44" s="84"/>
      <c r="E44" s="116"/>
      <c r="F44" s="116"/>
      <c r="G44" s="83"/>
      <c r="H44" s="83"/>
      <c r="I44" s="83"/>
      <c r="J44" s="83"/>
      <c r="K44" s="83"/>
      <c r="L44" s="83"/>
      <c r="M44" s="107"/>
      <c r="N44" s="107"/>
      <c r="O44" s="107"/>
      <c r="P44" s="83"/>
      <c r="Q44" s="121"/>
      <c r="R44" s="122"/>
      <c r="S44" s="123"/>
      <c r="T44" s="124"/>
      <c r="U44" s="83"/>
      <c r="V44" s="83"/>
      <c r="W44" s="83"/>
      <c r="X44" s="83"/>
      <c r="Y44" s="83"/>
      <c r="Z44" s="83"/>
    </row>
    <row r="45" spans="1:26" ht="12" customHeight="1" x14ac:dyDescent="0.3">
      <c r="A45" s="88" t="s">
        <v>454</v>
      </c>
      <c r="B45" s="83"/>
      <c r="C45" s="83"/>
      <c r="D45" s="84"/>
      <c r="E45" s="116"/>
      <c r="F45" s="116"/>
      <c r="G45" s="83"/>
      <c r="H45" s="83"/>
      <c r="I45" s="83"/>
      <c r="J45" s="83"/>
      <c r="K45" s="83"/>
      <c r="L45" s="83"/>
      <c r="M45" s="107">
        <v>123600</v>
      </c>
      <c r="N45" s="107">
        <v>59117</v>
      </c>
      <c r="O45" s="107">
        <v>64483</v>
      </c>
      <c r="P45" s="83"/>
      <c r="Q45" s="121" t="s">
        <v>374</v>
      </c>
      <c r="R45" s="122">
        <v>536343</v>
      </c>
      <c r="S45" s="123">
        <v>254902</v>
      </c>
      <c r="T45" s="124">
        <v>281441</v>
      </c>
      <c r="U45" s="83"/>
      <c r="V45" s="83"/>
      <c r="W45" s="83"/>
      <c r="X45" s="83"/>
      <c r="Y45" s="83"/>
      <c r="Z45" s="83"/>
    </row>
    <row r="46" spans="1:26" ht="12" customHeight="1" x14ac:dyDescent="0.3">
      <c r="A46" s="82" t="s">
        <v>455</v>
      </c>
      <c r="B46" s="83"/>
      <c r="C46" s="83"/>
      <c r="D46" s="84"/>
      <c r="E46" s="116"/>
      <c r="F46" s="116"/>
      <c r="G46" s="83"/>
      <c r="H46" s="83"/>
      <c r="I46" s="83"/>
      <c r="J46" s="83"/>
      <c r="K46" s="83"/>
      <c r="L46" s="83"/>
      <c r="M46" s="107"/>
      <c r="N46" s="107"/>
      <c r="O46" s="107"/>
      <c r="P46" s="83"/>
      <c r="Q46" s="121"/>
      <c r="R46" s="122"/>
      <c r="S46" s="123"/>
      <c r="T46" s="124"/>
      <c r="U46" s="83"/>
      <c r="V46" s="83"/>
      <c r="W46" s="83"/>
      <c r="X46" s="83"/>
      <c r="Y46" s="83"/>
      <c r="Z46" s="83"/>
    </row>
    <row r="47" spans="1:26" ht="12" customHeight="1" x14ac:dyDescent="0.3">
      <c r="A47" s="88" t="s">
        <v>456</v>
      </c>
      <c r="B47" s="83"/>
      <c r="C47" s="83"/>
      <c r="D47" s="84"/>
      <c r="E47" s="116"/>
      <c r="F47" s="116"/>
      <c r="G47" s="83"/>
      <c r="H47" s="83"/>
      <c r="I47" s="83"/>
      <c r="J47" s="83"/>
      <c r="K47" s="83"/>
      <c r="L47" s="83"/>
      <c r="M47" s="107"/>
      <c r="N47" s="107"/>
      <c r="O47" s="107"/>
      <c r="P47" s="83"/>
      <c r="Q47" s="121"/>
      <c r="R47" s="122"/>
      <c r="S47" s="123"/>
      <c r="T47" s="124"/>
      <c r="U47" s="83"/>
      <c r="V47" s="83"/>
      <c r="W47" s="83"/>
      <c r="X47" s="83"/>
      <c r="Y47" s="83"/>
      <c r="Z47" s="83"/>
    </row>
    <row r="48" spans="1:26" ht="12" customHeight="1" x14ac:dyDescent="0.3">
      <c r="A48" s="88" t="s">
        <v>457</v>
      </c>
      <c r="B48" s="83"/>
      <c r="C48" s="83"/>
      <c r="D48" s="84"/>
      <c r="E48" s="116"/>
      <c r="F48" s="116"/>
      <c r="G48" s="83"/>
      <c r="H48" s="83"/>
      <c r="I48" s="83"/>
      <c r="J48" s="83"/>
      <c r="K48" s="83"/>
      <c r="L48" s="83"/>
      <c r="M48" s="107"/>
      <c r="N48" s="107"/>
      <c r="O48" s="107"/>
      <c r="P48" s="83"/>
      <c r="Q48" s="121"/>
      <c r="R48" s="122"/>
      <c r="S48" s="123"/>
      <c r="T48" s="124"/>
      <c r="U48" s="83"/>
      <c r="V48" s="83"/>
      <c r="W48" s="83"/>
      <c r="X48" s="83"/>
      <c r="Y48" s="83"/>
      <c r="Z48" s="83"/>
    </row>
    <row r="49" spans="1:26" ht="12" customHeight="1" x14ac:dyDescent="0.3">
      <c r="A49" s="129" t="s">
        <v>458</v>
      </c>
      <c r="B49" s="83"/>
      <c r="C49" s="83"/>
      <c r="D49" s="84"/>
      <c r="E49" s="116"/>
      <c r="F49" s="116"/>
      <c r="G49" s="83"/>
      <c r="H49" s="83"/>
      <c r="I49" s="83"/>
      <c r="J49" s="83"/>
      <c r="K49" s="83"/>
      <c r="L49" s="83"/>
      <c r="M49" s="107">
        <v>120324</v>
      </c>
      <c r="N49" s="107">
        <v>57551</v>
      </c>
      <c r="O49" s="107">
        <v>62773</v>
      </c>
      <c r="P49" s="83"/>
      <c r="Q49" s="121" t="s">
        <v>379</v>
      </c>
      <c r="R49" s="122">
        <v>516837</v>
      </c>
      <c r="S49" s="123">
        <v>242123</v>
      </c>
      <c r="T49" s="124">
        <v>274714</v>
      </c>
      <c r="U49" s="83"/>
      <c r="V49" s="83"/>
      <c r="W49" s="83"/>
      <c r="X49" s="83"/>
      <c r="Y49" s="83"/>
      <c r="Z49" s="83"/>
    </row>
    <row r="50" spans="1:26" ht="12" customHeight="1" x14ac:dyDescent="0.3">
      <c r="A50" s="98" t="s">
        <v>459</v>
      </c>
      <c r="B50" s="83"/>
      <c r="C50" s="84"/>
      <c r="D50" s="84"/>
      <c r="E50" s="116"/>
      <c r="F50" s="116"/>
      <c r="G50" s="83"/>
      <c r="H50" s="83"/>
      <c r="I50" s="83"/>
      <c r="J50" s="83"/>
      <c r="K50" s="83"/>
      <c r="L50" s="83"/>
      <c r="M50" s="107">
        <v>116606</v>
      </c>
      <c r="N50" s="107">
        <v>55686</v>
      </c>
      <c r="O50" s="107">
        <v>60920</v>
      </c>
      <c r="P50" s="83"/>
      <c r="Q50" s="121" t="s">
        <v>384</v>
      </c>
      <c r="R50" s="122">
        <v>489703</v>
      </c>
      <c r="S50" s="123">
        <v>225926</v>
      </c>
      <c r="T50" s="124">
        <v>263777</v>
      </c>
      <c r="U50" s="83"/>
      <c r="V50" s="83"/>
      <c r="W50" s="83"/>
      <c r="X50" s="83"/>
      <c r="Y50" s="83"/>
      <c r="Z50" s="83"/>
    </row>
    <row r="51" spans="1:26" ht="12" customHeight="1" x14ac:dyDescent="0.3">
      <c r="A51" s="98" t="s">
        <v>460</v>
      </c>
      <c r="B51" s="83"/>
      <c r="C51" s="84"/>
      <c r="D51" s="84"/>
      <c r="E51" s="116"/>
      <c r="F51" s="116"/>
      <c r="G51" s="83"/>
      <c r="H51" s="83"/>
      <c r="I51" s="83"/>
      <c r="J51" s="83"/>
      <c r="K51" s="83"/>
      <c r="L51" s="83"/>
      <c r="M51" s="107">
        <v>112852</v>
      </c>
      <c r="N51" s="107">
        <v>53849</v>
      </c>
      <c r="O51" s="107">
        <v>59003</v>
      </c>
      <c r="P51" s="83"/>
      <c r="Q51" s="121" t="s">
        <v>389</v>
      </c>
      <c r="R51" s="122">
        <v>406084</v>
      </c>
      <c r="S51" s="123">
        <v>183930</v>
      </c>
      <c r="T51" s="124">
        <v>222154</v>
      </c>
      <c r="U51" s="83"/>
      <c r="V51" s="83"/>
      <c r="W51" s="83"/>
      <c r="X51" s="83"/>
      <c r="Y51" s="83"/>
      <c r="Z51" s="83"/>
    </row>
    <row r="52" spans="1:26" ht="12" customHeight="1" x14ac:dyDescent="0.3">
      <c r="A52" s="82" t="s">
        <v>461</v>
      </c>
      <c r="B52" s="83"/>
      <c r="C52" s="84"/>
      <c r="D52" s="84"/>
      <c r="E52" s="116"/>
      <c r="F52" s="116"/>
      <c r="G52" s="83"/>
      <c r="H52" s="83"/>
      <c r="I52" s="83"/>
      <c r="J52" s="83"/>
      <c r="K52" s="83"/>
      <c r="L52" s="83"/>
      <c r="M52" s="107">
        <v>97001</v>
      </c>
      <c r="N52" s="107">
        <v>44730</v>
      </c>
      <c r="O52" s="107">
        <v>52271</v>
      </c>
      <c r="P52" s="83"/>
      <c r="Q52" s="83"/>
      <c r="R52" s="83"/>
      <c r="S52" s="83"/>
      <c r="T52" s="83"/>
      <c r="U52" s="83"/>
      <c r="V52" s="83"/>
      <c r="W52" s="83"/>
      <c r="X52" s="83"/>
      <c r="Y52" s="83"/>
      <c r="Z52" s="83"/>
    </row>
    <row r="53" spans="1:26" ht="12" customHeight="1" x14ac:dyDescent="0.3">
      <c r="A53" s="129" t="s">
        <v>462</v>
      </c>
      <c r="B53" s="83"/>
      <c r="C53" s="84"/>
      <c r="D53" s="84"/>
      <c r="E53" s="116"/>
      <c r="F53" s="116"/>
      <c r="G53" s="83"/>
      <c r="H53" s="83"/>
      <c r="I53" s="83"/>
      <c r="J53" s="83"/>
      <c r="K53" s="83"/>
      <c r="L53" s="83"/>
      <c r="M53" s="107">
        <v>93445</v>
      </c>
      <c r="N53" s="107">
        <v>42931</v>
      </c>
      <c r="O53" s="107">
        <v>50514</v>
      </c>
      <c r="P53" s="83"/>
      <c r="Q53" s="83"/>
      <c r="R53" s="83"/>
      <c r="S53" s="83"/>
      <c r="T53" s="83"/>
      <c r="U53" s="83"/>
      <c r="V53" s="83"/>
      <c r="W53" s="83"/>
      <c r="X53" s="83"/>
      <c r="Y53" s="83"/>
      <c r="Z53" s="83"/>
    </row>
    <row r="54" spans="1:26" ht="12" customHeight="1" x14ac:dyDescent="0.3">
      <c r="A54" s="129" t="s">
        <v>463</v>
      </c>
      <c r="B54" s="83"/>
      <c r="C54" s="84"/>
      <c r="D54" s="84"/>
      <c r="E54" s="116"/>
      <c r="F54" s="116"/>
      <c r="G54" s="83"/>
      <c r="H54" s="83"/>
      <c r="I54" s="83"/>
      <c r="J54" s="83"/>
      <c r="K54" s="83"/>
      <c r="L54" s="83"/>
      <c r="M54" s="107">
        <v>89853</v>
      </c>
      <c r="N54" s="107">
        <v>41126</v>
      </c>
      <c r="O54" s="107">
        <v>48727</v>
      </c>
      <c r="P54" s="83"/>
      <c r="Q54" s="83"/>
      <c r="R54" s="83"/>
      <c r="S54" s="83"/>
      <c r="T54" s="83"/>
      <c r="U54" s="83"/>
      <c r="V54" s="83"/>
      <c r="W54" s="83"/>
      <c r="X54" s="83"/>
      <c r="Y54" s="83"/>
      <c r="Z54" s="83"/>
    </row>
    <row r="55" spans="1:26" ht="12" customHeight="1" x14ac:dyDescent="0.3">
      <c r="A55" s="82" t="s">
        <v>464</v>
      </c>
      <c r="B55" s="83"/>
      <c r="C55" s="84"/>
      <c r="D55" s="84"/>
      <c r="E55" s="116"/>
      <c r="F55" s="116"/>
      <c r="G55" s="83"/>
      <c r="H55" s="83"/>
      <c r="I55" s="83"/>
      <c r="J55" s="83"/>
      <c r="K55" s="83"/>
      <c r="L55" s="83"/>
      <c r="M55" s="107">
        <v>66807</v>
      </c>
      <c r="N55" s="107">
        <v>30117</v>
      </c>
      <c r="O55" s="107">
        <v>36690</v>
      </c>
      <c r="P55" s="83"/>
      <c r="Q55" s="83"/>
      <c r="R55" s="83"/>
      <c r="S55" s="83"/>
      <c r="T55" s="83"/>
      <c r="U55" s="83"/>
      <c r="V55" s="83"/>
      <c r="W55" s="83"/>
      <c r="X55" s="83"/>
      <c r="Y55" s="83"/>
      <c r="Z55" s="83"/>
    </row>
    <row r="56" spans="1:26" ht="12" customHeight="1" x14ac:dyDescent="0.3">
      <c r="A56" s="129" t="s">
        <v>465</v>
      </c>
      <c r="B56" s="83"/>
      <c r="C56" s="84"/>
      <c r="D56" s="84"/>
      <c r="E56" s="116"/>
      <c r="F56" s="116"/>
      <c r="G56" s="83"/>
      <c r="H56" s="83"/>
      <c r="I56" s="83"/>
      <c r="J56" s="83"/>
      <c r="K56" s="83"/>
      <c r="L56" s="83"/>
      <c r="M56" s="107">
        <v>63071</v>
      </c>
      <c r="N56" s="107">
        <v>28387</v>
      </c>
      <c r="O56" s="107">
        <v>34684</v>
      </c>
      <c r="P56" s="83"/>
      <c r="Q56" s="83"/>
      <c r="R56" s="83"/>
      <c r="S56" s="83"/>
      <c r="T56" s="83"/>
      <c r="U56" s="83"/>
      <c r="V56" s="83"/>
      <c r="W56" s="83"/>
      <c r="X56" s="83"/>
      <c r="Y56" s="83"/>
      <c r="Z56" s="83"/>
    </row>
    <row r="57" spans="1:26" ht="12" customHeight="1" x14ac:dyDescent="0.3">
      <c r="A57" s="129" t="s">
        <v>466</v>
      </c>
      <c r="B57" s="83"/>
      <c r="C57" s="84"/>
      <c r="D57" s="84"/>
      <c r="E57" s="116"/>
      <c r="F57" s="116"/>
      <c r="G57" s="83"/>
      <c r="H57" s="83"/>
      <c r="I57" s="83"/>
      <c r="J57" s="83"/>
      <c r="K57" s="83"/>
      <c r="L57" s="83"/>
      <c r="M57" s="107">
        <v>59761</v>
      </c>
      <c r="N57" s="107">
        <v>26856</v>
      </c>
      <c r="O57" s="107">
        <v>32905</v>
      </c>
      <c r="P57" s="83"/>
      <c r="Q57" s="83"/>
      <c r="R57" s="83"/>
      <c r="S57" s="83"/>
      <c r="T57" s="83"/>
      <c r="U57" s="83"/>
      <c r="V57" s="83"/>
      <c r="W57" s="83"/>
      <c r="X57" s="83"/>
      <c r="Y57" s="83"/>
      <c r="Z57" s="83"/>
    </row>
    <row r="58" spans="1:26" ht="12" customHeight="1" x14ac:dyDescent="0.3">
      <c r="A58" s="129" t="s">
        <v>467</v>
      </c>
      <c r="B58" s="83"/>
      <c r="C58" s="84"/>
      <c r="D58" s="84"/>
      <c r="E58" s="116"/>
      <c r="F58" s="116"/>
      <c r="G58" s="83"/>
      <c r="H58" s="83"/>
      <c r="I58" s="83"/>
      <c r="J58" s="83"/>
      <c r="K58" s="83"/>
      <c r="L58" s="83"/>
      <c r="M58" s="107">
        <v>56749</v>
      </c>
      <c r="N58" s="107">
        <v>25466</v>
      </c>
      <c r="O58" s="107">
        <v>31283</v>
      </c>
      <c r="P58" s="83"/>
      <c r="Q58" s="83"/>
      <c r="R58" s="83"/>
      <c r="S58" s="83"/>
      <c r="T58" s="83"/>
      <c r="U58" s="83"/>
      <c r="V58" s="83"/>
      <c r="W58" s="83"/>
      <c r="X58" s="83"/>
      <c r="Y58" s="83"/>
      <c r="Z58" s="83"/>
    </row>
    <row r="59" spans="1:26" ht="16.5" customHeight="1" x14ac:dyDescent="0.3">
      <c r="A59" s="83"/>
      <c r="B59" s="83"/>
      <c r="C59" s="84"/>
      <c r="D59" s="84"/>
      <c r="E59" s="116"/>
      <c r="F59" s="116"/>
      <c r="G59" s="83"/>
      <c r="H59" s="83"/>
      <c r="I59" s="83"/>
      <c r="J59" s="83"/>
      <c r="K59" s="83"/>
      <c r="L59" s="83"/>
      <c r="M59" s="107">
        <v>53748</v>
      </c>
      <c r="N59" s="107">
        <v>24086</v>
      </c>
      <c r="O59" s="107">
        <v>29662</v>
      </c>
      <c r="P59" s="83"/>
      <c r="Q59" s="83"/>
      <c r="R59" s="83"/>
      <c r="S59" s="83"/>
      <c r="T59" s="83"/>
      <c r="U59" s="83"/>
      <c r="V59" s="83"/>
      <c r="W59" s="83"/>
      <c r="X59" s="83"/>
      <c r="Y59" s="83"/>
      <c r="Z59" s="83"/>
    </row>
    <row r="60" spans="1:26" ht="16.5" customHeight="1" x14ac:dyDescent="0.3">
      <c r="A60" s="83"/>
      <c r="B60" s="83"/>
      <c r="C60" s="84"/>
      <c r="D60" s="84"/>
      <c r="E60" s="116"/>
      <c r="F60" s="116"/>
      <c r="G60" s="83"/>
      <c r="H60" s="83"/>
      <c r="I60" s="83"/>
      <c r="J60" s="83"/>
      <c r="K60" s="83"/>
      <c r="L60" s="83"/>
      <c r="M60" s="107">
        <v>50833</v>
      </c>
      <c r="N60" s="107">
        <v>22745</v>
      </c>
      <c r="O60" s="107">
        <v>28088</v>
      </c>
      <c r="P60" s="83"/>
      <c r="Q60" s="83"/>
      <c r="R60" s="83"/>
      <c r="S60" s="83"/>
      <c r="T60" s="83"/>
      <c r="U60" s="83"/>
      <c r="V60" s="83"/>
      <c r="W60" s="83"/>
      <c r="X60" s="83"/>
      <c r="Y60" s="83"/>
      <c r="Z60" s="83"/>
    </row>
    <row r="61" spans="1:26" ht="16.5" customHeight="1" x14ac:dyDescent="0.3">
      <c r="A61" s="83"/>
      <c r="B61" s="83"/>
      <c r="C61" s="84"/>
      <c r="D61" s="84"/>
      <c r="E61" s="116"/>
      <c r="F61" s="116"/>
      <c r="G61" s="83"/>
      <c r="H61" s="83"/>
      <c r="I61" s="83"/>
      <c r="J61" s="83"/>
      <c r="K61" s="83"/>
      <c r="L61" s="83"/>
      <c r="M61" s="107">
        <v>47916</v>
      </c>
      <c r="N61" s="107">
        <v>21407</v>
      </c>
      <c r="O61" s="107">
        <v>26509</v>
      </c>
      <c r="P61" s="83"/>
      <c r="Q61" s="83"/>
      <c r="R61" s="83"/>
      <c r="S61" s="83"/>
      <c r="T61" s="83"/>
      <c r="U61" s="83"/>
      <c r="V61" s="83"/>
      <c r="W61" s="83"/>
      <c r="X61" s="83"/>
      <c r="Y61" s="83"/>
      <c r="Z61" s="83"/>
    </row>
    <row r="62" spans="1:26" ht="16.5" customHeight="1" x14ac:dyDescent="0.3">
      <c r="A62" s="83"/>
      <c r="B62" s="83"/>
      <c r="C62" s="84"/>
      <c r="D62" s="84"/>
      <c r="E62" s="116"/>
      <c r="F62" s="116"/>
      <c r="G62" s="83"/>
      <c r="H62" s="83"/>
      <c r="I62" s="83"/>
      <c r="J62" s="83"/>
      <c r="K62" s="83"/>
      <c r="L62" s="83"/>
      <c r="M62" s="107">
        <v>44929</v>
      </c>
      <c r="N62" s="107">
        <v>20042</v>
      </c>
      <c r="O62" s="107">
        <v>24887</v>
      </c>
      <c r="P62" s="83"/>
      <c r="Q62" s="83"/>
      <c r="R62" s="83"/>
      <c r="S62" s="83"/>
      <c r="T62" s="83"/>
      <c r="U62" s="83"/>
      <c r="V62" s="83"/>
      <c r="W62" s="83"/>
      <c r="X62" s="83"/>
      <c r="Y62" s="83"/>
      <c r="Z62" s="83"/>
    </row>
    <row r="63" spans="1:26" ht="16.5" customHeight="1" x14ac:dyDescent="0.3">
      <c r="A63" s="83"/>
      <c r="B63" s="83"/>
      <c r="C63" s="84"/>
      <c r="D63" s="84"/>
      <c r="E63" s="116"/>
      <c r="F63" s="116"/>
      <c r="G63" s="83"/>
      <c r="H63" s="83"/>
      <c r="I63" s="83"/>
      <c r="J63" s="83"/>
      <c r="K63" s="83"/>
      <c r="L63" s="83"/>
      <c r="M63" s="107">
        <v>41939</v>
      </c>
      <c r="N63" s="107">
        <v>18676</v>
      </c>
      <c r="O63" s="107">
        <v>23263</v>
      </c>
      <c r="P63" s="83"/>
      <c r="Q63" s="83"/>
      <c r="R63" s="83"/>
      <c r="S63" s="83"/>
      <c r="T63" s="83"/>
      <c r="U63" s="83"/>
      <c r="V63" s="83"/>
      <c r="W63" s="83"/>
      <c r="X63" s="83"/>
      <c r="Y63" s="83"/>
      <c r="Z63" s="83"/>
    </row>
    <row r="64" spans="1:26" ht="16.5" customHeight="1" x14ac:dyDescent="0.3">
      <c r="A64" s="83"/>
      <c r="B64" s="83"/>
      <c r="C64" s="84"/>
      <c r="D64" s="84"/>
      <c r="E64" s="116"/>
      <c r="F64" s="116"/>
      <c r="G64" s="83"/>
      <c r="H64" s="83"/>
      <c r="I64" s="83"/>
      <c r="J64" s="83"/>
      <c r="K64" s="83"/>
      <c r="L64" s="83"/>
      <c r="M64" s="107">
        <v>39086</v>
      </c>
      <c r="N64" s="107">
        <v>17369</v>
      </c>
      <c r="O64" s="107">
        <v>21717</v>
      </c>
      <c r="P64" s="83"/>
      <c r="Q64" s="83"/>
      <c r="R64" s="83"/>
      <c r="S64" s="83"/>
      <c r="T64" s="83"/>
      <c r="U64" s="83"/>
      <c r="V64" s="83"/>
      <c r="W64" s="83"/>
      <c r="X64" s="83"/>
      <c r="Y64" s="83"/>
      <c r="Z64" s="83"/>
    </row>
    <row r="65" spans="1:26" ht="16.5" customHeight="1" x14ac:dyDescent="0.3">
      <c r="A65" s="83"/>
      <c r="B65" s="83"/>
      <c r="C65" s="84"/>
      <c r="D65" s="84"/>
      <c r="E65" s="116"/>
      <c r="F65" s="116"/>
      <c r="G65" s="83"/>
      <c r="H65" s="83"/>
      <c r="I65" s="83"/>
      <c r="J65" s="83"/>
      <c r="K65" s="83"/>
      <c r="L65" s="83"/>
      <c r="M65" s="107">
        <v>36348</v>
      </c>
      <c r="N65" s="107">
        <v>16117</v>
      </c>
      <c r="O65" s="107">
        <v>20231</v>
      </c>
      <c r="P65" s="83"/>
      <c r="Q65" s="83"/>
      <c r="R65" s="83"/>
      <c r="S65" s="83"/>
      <c r="T65" s="83"/>
      <c r="U65" s="83"/>
      <c r="V65" s="83"/>
      <c r="W65" s="83"/>
      <c r="X65" s="83"/>
      <c r="Y65" s="83"/>
      <c r="Z65" s="83"/>
    </row>
    <row r="66" spans="1:26" ht="16.5" customHeight="1" x14ac:dyDescent="0.3">
      <c r="A66" s="83"/>
      <c r="B66" s="83"/>
      <c r="C66" s="84"/>
      <c r="D66" s="84"/>
      <c r="E66" s="116"/>
      <c r="F66" s="116"/>
      <c r="G66" s="83"/>
      <c r="H66" s="83"/>
      <c r="I66" s="83"/>
      <c r="J66" s="83"/>
      <c r="K66" s="83"/>
      <c r="L66" s="83"/>
      <c r="M66" s="107">
        <v>33755</v>
      </c>
      <c r="N66" s="107">
        <v>14898</v>
      </c>
      <c r="O66" s="107">
        <v>18857</v>
      </c>
      <c r="P66" s="83"/>
      <c r="Q66" s="83"/>
      <c r="R66" s="83"/>
      <c r="S66" s="83"/>
      <c r="T66" s="83"/>
      <c r="U66" s="83"/>
      <c r="V66" s="83"/>
      <c r="W66" s="83"/>
      <c r="X66" s="83"/>
      <c r="Y66" s="83"/>
      <c r="Z66" s="83"/>
    </row>
    <row r="67" spans="1:26" ht="16.5" customHeight="1" x14ac:dyDescent="0.3">
      <c r="A67" s="83"/>
      <c r="B67" s="83"/>
      <c r="C67" s="84"/>
      <c r="D67" s="84"/>
      <c r="E67" s="116"/>
      <c r="F67" s="116"/>
      <c r="G67" s="83"/>
      <c r="H67" s="83"/>
      <c r="I67" s="83"/>
      <c r="J67" s="83"/>
      <c r="K67" s="83"/>
      <c r="L67" s="83"/>
      <c r="M67" s="107">
        <v>31333</v>
      </c>
      <c r="N67" s="107">
        <v>13708</v>
      </c>
      <c r="O67" s="107">
        <v>17625</v>
      </c>
      <c r="P67" s="83"/>
      <c r="Q67" s="83"/>
      <c r="R67" s="83"/>
      <c r="S67" s="83"/>
      <c r="T67" s="83"/>
      <c r="U67" s="83"/>
      <c r="V67" s="83"/>
      <c r="W67" s="83"/>
      <c r="X67" s="83"/>
      <c r="Y67" s="83"/>
      <c r="Z67" s="83"/>
    </row>
    <row r="68" spans="1:26" ht="16.5" customHeight="1" x14ac:dyDescent="0.3">
      <c r="A68" s="83"/>
      <c r="B68" s="83"/>
      <c r="C68" s="84"/>
      <c r="D68" s="84"/>
      <c r="E68" s="116"/>
      <c r="F68" s="116"/>
      <c r="G68" s="83"/>
      <c r="H68" s="83"/>
      <c r="I68" s="83"/>
      <c r="J68" s="83"/>
      <c r="K68" s="83"/>
      <c r="L68" s="83"/>
      <c r="M68" s="107">
        <v>28832</v>
      </c>
      <c r="N68" s="107">
        <v>12440</v>
      </c>
      <c r="O68" s="107">
        <v>16392</v>
      </c>
      <c r="P68" s="83"/>
      <c r="Q68" s="83"/>
      <c r="R68" s="83"/>
      <c r="S68" s="83"/>
      <c r="T68" s="83"/>
      <c r="U68" s="83"/>
      <c r="V68" s="83"/>
      <c r="W68" s="83"/>
      <c r="X68" s="83"/>
      <c r="Y68" s="83"/>
      <c r="Z68" s="83"/>
    </row>
    <row r="69" spans="1:26" ht="16.5" customHeight="1" x14ac:dyDescent="0.3">
      <c r="A69" s="83"/>
      <c r="B69" s="83"/>
      <c r="C69" s="84"/>
      <c r="D69" s="84"/>
      <c r="E69" s="116"/>
      <c r="F69" s="116"/>
      <c r="G69" s="83"/>
      <c r="H69" s="83"/>
      <c r="I69" s="83"/>
      <c r="J69" s="83"/>
      <c r="K69" s="83"/>
      <c r="L69" s="83"/>
      <c r="M69" s="107">
        <v>26662</v>
      </c>
      <c r="N69" s="107">
        <v>11342</v>
      </c>
      <c r="O69" s="107">
        <v>15320</v>
      </c>
      <c r="P69" s="83"/>
      <c r="Q69" s="83"/>
      <c r="R69" s="83"/>
      <c r="S69" s="83"/>
      <c r="T69" s="83"/>
      <c r="U69" s="83"/>
      <c r="V69" s="83"/>
      <c r="W69" s="83"/>
      <c r="X69" s="83"/>
      <c r="Y69" s="83"/>
      <c r="Z69" s="83"/>
    </row>
    <row r="70" spans="1:26" ht="16.5" customHeight="1" x14ac:dyDescent="0.3">
      <c r="A70" s="83"/>
      <c r="B70" s="83"/>
      <c r="C70" s="84"/>
      <c r="D70" s="84"/>
      <c r="E70" s="116"/>
      <c r="F70" s="116"/>
      <c r="G70" s="83"/>
      <c r="H70" s="83"/>
      <c r="I70" s="83"/>
      <c r="J70" s="83"/>
      <c r="K70" s="83"/>
      <c r="L70" s="83"/>
      <c r="M70" s="107">
        <v>24625</v>
      </c>
      <c r="N70" s="107">
        <v>10306</v>
      </c>
      <c r="O70" s="107">
        <v>14319</v>
      </c>
      <c r="P70" s="83"/>
      <c r="Q70" s="83"/>
      <c r="R70" s="83"/>
      <c r="S70" s="83"/>
      <c r="T70" s="83"/>
      <c r="U70" s="83"/>
      <c r="V70" s="83"/>
      <c r="W70" s="83"/>
      <c r="X70" s="83"/>
      <c r="Y70" s="83"/>
      <c r="Z70" s="83"/>
    </row>
    <row r="71" spans="1:26" ht="16.5" customHeight="1" x14ac:dyDescent="0.3">
      <c r="A71" s="83"/>
      <c r="B71" s="83"/>
      <c r="C71" s="84"/>
      <c r="D71" s="84"/>
      <c r="E71" s="116"/>
      <c r="F71" s="116"/>
      <c r="G71" s="83"/>
      <c r="H71" s="83"/>
      <c r="I71" s="83"/>
      <c r="J71" s="83"/>
      <c r="K71" s="83"/>
      <c r="L71" s="83"/>
      <c r="M71" s="107">
        <v>22734</v>
      </c>
      <c r="N71" s="107">
        <v>9334</v>
      </c>
      <c r="O71" s="107">
        <v>13400</v>
      </c>
      <c r="P71" s="83"/>
      <c r="Q71" s="83"/>
      <c r="R71" s="83"/>
      <c r="S71" s="83"/>
      <c r="T71" s="83"/>
      <c r="U71" s="83"/>
      <c r="V71" s="83"/>
      <c r="W71" s="83"/>
      <c r="X71" s="83"/>
      <c r="Y71" s="83"/>
      <c r="Z71" s="83"/>
    </row>
    <row r="72" spans="1:26" ht="16.5" customHeight="1" x14ac:dyDescent="0.3">
      <c r="A72" s="83"/>
      <c r="B72" s="83"/>
      <c r="C72" s="84"/>
      <c r="D72" s="84"/>
      <c r="E72" s="116"/>
      <c r="F72" s="116"/>
      <c r="G72" s="83"/>
      <c r="H72" s="83"/>
      <c r="I72" s="83"/>
      <c r="J72" s="83"/>
      <c r="K72" s="83"/>
      <c r="L72" s="83"/>
      <c r="M72" s="107">
        <v>20994</v>
      </c>
      <c r="N72" s="107">
        <v>8432</v>
      </c>
      <c r="O72" s="107">
        <v>12562</v>
      </c>
      <c r="P72" s="83"/>
      <c r="Q72" s="83"/>
      <c r="R72" s="83"/>
      <c r="S72" s="83"/>
      <c r="T72" s="83"/>
      <c r="U72" s="83"/>
      <c r="V72" s="83"/>
      <c r="W72" s="83"/>
      <c r="X72" s="83"/>
      <c r="Y72" s="83"/>
      <c r="Z72" s="83"/>
    </row>
    <row r="73" spans="1:26" ht="16.5" customHeight="1" x14ac:dyDescent="0.3">
      <c r="A73" s="83"/>
      <c r="B73" s="83"/>
      <c r="C73" s="84"/>
      <c r="D73" s="84"/>
      <c r="E73" s="116"/>
      <c r="F73" s="116"/>
      <c r="G73" s="83"/>
      <c r="H73" s="83"/>
      <c r="I73" s="83"/>
      <c r="J73" s="83"/>
      <c r="K73" s="83"/>
      <c r="L73" s="83"/>
      <c r="M73" s="107">
        <v>19408</v>
      </c>
      <c r="N73" s="107">
        <v>7603</v>
      </c>
      <c r="O73" s="107">
        <v>11805</v>
      </c>
      <c r="P73" s="83"/>
      <c r="Q73" s="83"/>
      <c r="R73" s="83"/>
      <c r="S73" s="83"/>
      <c r="T73" s="83"/>
      <c r="U73" s="83"/>
      <c r="V73" s="83"/>
      <c r="W73" s="83"/>
      <c r="X73" s="83"/>
      <c r="Y73" s="83"/>
      <c r="Z73" s="83"/>
    </row>
    <row r="74" spans="1:26" ht="16.5" customHeight="1" x14ac:dyDescent="0.3">
      <c r="A74" s="83"/>
      <c r="B74" s="83"/>
      <c r="C74" s="84"/>
      <c r="D74" s="84"/>
      <c r="E74" s="116"/>
      <c r="F74" s="116"/>
      <c r="G74" s="83"/>
      <c r="H74" s="83"/>
      <c r="I74" s="83"/>
      <c r="J74" s="83"/>
      <c r="K74" s="83"/>
      <c r="L74" s="83"/>
      <c r="M74" s="107">
        <v>17988</v>
      </c>
      <c r="N74" s="107">
        <v>7002</v>
      </c>
      <c r="O74" s="107">
        <v>10986</v>
      </c>
      <c r="P74" s="83"/>
      <c r="Q74" s="83"/>
      <c r="R74" s="83"/>
      <c r="S74" s="83"/>
      <c r="T74" s="83"/>
      <c r="U74" s="83"/>
      <c r="V74" s="83"/>
      <c r="W74" s="83"/>
      <c r="X74" s="83"/>
      <c r="Y74" s="83"/>
      <c r="Z74" s="83"/>
    </row>
    <row r="75" spans="1:26" ht="16.5" customHeight="1" x14ac:dyDescent="0.3">
      <c r="A75" s="83"/>
      <c r="B75" s="83"/>
      <c r="C75" s="84"/>
      <c r="D75" s="84"/>
      <c r="E75" s="116"/>
      <c r="F75" s="116"/>
      <c r="G75" s="83"/>
      <c r="H75" s="83"/>
      <c r="I75" s="83"/>
      <c r="J75" s="83"/>
      <c r="K75" s="83"/>
      <c r="L75" s="83"/>
      <c r="M75" s="107">
        <v>16675</v>
      </c>
      <c r="N75" s="107">
        <v>6510</v>
      </c>
      <c r="O75" s="107">
        <v>10165</v>
      </c>
      <c r="P75" s="83"/>
      <c r="Q75" s="83"/>
      <c r="R75" s="83"/>
      <c r="S75" s="83"/>
      <c r="T75" s="83"/>
      <c r="U75" s="83"/>
      <c r="V75" s="83"/>
      <c r="W75" s="83"/>
      <c r="X75" s="83"/>
      <c r="Y75" s="83"/>
      <c r="Z75" s="83"/>
    </row>
    <row r="76" spans="1:26" ht="16.5" customHeight="1" x14ac:dyDescent="0.3">
      <c r="A76" s="83"/>
      <c r="B76" s="83"/>
      <c r="C76" s="84"/>
      <c r="D76" s="84"/>
      <c r="E76" s="116"/>
      <c r="F76" s="116"/>
      <c r="G76" s="83"/>
      <c r="H76" s="83"/>
      <c r="I76" s="83"/>
      <c r="J76" s="83"/>
      <c r="K76" s="83"/>
      <c r="L76" s="83"/>
      <c r="M76" s="107">
        <v>15472</v>
      </c>
      <c r="N76" s="107">
        <v>6134</v>
      </c>
      <c r="O76" s="107">
        <v>9338</v>
      </c>
      <c r="P76" s="83"/>
      <c r="Q76" s="83"/>
      <c r="R76" s="83"/>
      <c r="S76" s="83"/>
      <c r="T76" s="83"/>
      <c r="U76" s="83"/>
      <c r="V76" s="83"/>
      <c r="W76" s="83"/>
      <c r="X76" s="83"/>
      <c r="Y76" s="83"/>
      <c r="Z76" s="83"/>
    </row>
    <row r="77" spans="1:26" ht="16.5" customHeight="1" x14ac:dyDescent="0.3">
      <c r="A77" s="83"/>
      <c r="B77" s="83"/>
      <c r="C77" s="84"/>
      <c r="D77" s="84"/>
      <c r="E77" s="116"/>
      <c r="F77" s="116"/>
      <c r="G77" s="83"/>
      <c r="H77" s="83"/>
      <c r="I77" s="83"/>
      <c r="J77" s="83"/>
      <c r="K77" s="83"/>
      <c r="L77" s="83"/>
      <c r="M77" s="98">
        <v>89747</v>
      </c>
      <c r="N77" s="98">
        <v>33084</v>
      </c>
      <c r="O77" s="98">
        <v>56663</v>
      </c>
      <c r="P77" s="83"/>
      <c r="Q77" s="83"/>
      <c r="R77" s="83"/>
      <c r="S77" s="83"/>
      <c r="T77" s="83"/>
      <c r="U77" s="83"/>
      <c r="V77" s="83"/>
      <c r="W77" s="83"/>
      <c r="X77" s="83"/>
      <c r="Y77" s="83"/>
      <c r="Z77" s="83"/>
    </row>
    <row r="78" spans="1:26" ht="16.5" customHeight="1" x14ac:dyDescent="0.3">
      <c r="A78" s="83"/>
      <c r="B78" s="83"/>
      <c r="C78" s="84"/>
      <c r="D78" s="84"/>
      <c r="E78" s="116"/>
      <c r="F78" s="116"/>
      <c r="G78" s="83"/>
      <c r="H78" s="83"/>
      <c r="I78" s="83"/>
      <c r="J78" s="83"/>
      <c r="K78" s="83"/>
      <c r="L78" s="83"/>
      <c r="M78" s="83"/>
      <c r="N78" s="83"/>
      <c r="O78" s="83"/>
      <c r="P78" s="83"/>
      <c r="Q78" s="83"/>
      <c r="R78" s="83"/>
      <c r="S78" s="83"/>
      <c r="T78" s="83"/>
      <c r="U78" s="83"/>
      <c r="V78" s="83"/>
      <c r="W78" s="83"/>
      <c r="X78" s="83"/>
      <c r="Y78" s="83"/>
      <c r="Z78" s="83"/>
    </row>
    <row r="79" spans="1:26" ht="16.5" customHeight="1" x14ac:dyDescent="0.3">
      <c r="A79" s="83"/>
      <c r="B79" s="83"/>
      <c r="C79" s="84"/>
      <c r="D79" s="84"/>
      <c r="E79" s="116"/>
      <c r="F79" s="116"/>
      <c r="G79" s="83"/>
      <c r="H79" s="83"/>
      <c r="I79" s="83"/>
      <c r="J79" s="83"/>
      <c r="K79" s="83"/>
      <c r="L79" s="83"/>
      <c r="M79" s="83"/>
      <c r="N79" s="83"/>
      <c r="O79" s="83"/>
      <c r="P79" s="83"/>
      <c r="Q79" s="83"/>
      <c r="R79" s="83"/>
      <c r="S79" s="83"/>
      <c r="T79" s="83"/>
      <c r="U79" s="83"/>
      <c r="V79" s="83"/>
      <c r="W79" s="83"/>
      <c r="X79" s="83"/>
      <c r="Y79" s="83"/>
      <c r="Z79" s="83"/>
    </row>
    <row r="80" spans="1:26" ht="16.5" customHeight="1" x14ac:dyDescent="0.3">
      <c r="A80" s="83"/>
      <c r="B80" s="83"/>
      <c r="C80" s="84"/>
      <c r="D80" s="84"/>
      <c r="E80" s="116"/>
      <c r="F80" s="116"/>
      <c r="G80" s="83"/>
      <c r="H80" s="83"/>
      <c r="I80" s="83"/>
      <c r="J80" s="83"/>
      <c r="K80" s="83"/>
      <c r="L80" s="83"/>
      <c r="M80" s="83"/>
      <c r="N80" s="83"/>
      <c r="O80" s="83"/>
      <c r="P80" s="83"/>
      <c r="Q80" s="83"/>
      <c r="R80" s="83"/>
      <c r="S80" s="83"/>
      <c r="T80" s="83"/>
      <c r="U80" s="83"/>
      <c r="V80" s="83"/>
      <c r="W80" s="83"/>
      <c r="X80" s="83"/>
      <c r="Y80" s="83"/>
      <c r="Z80" s="83"/>
    </row>
    <row r="81" spans="1:26" ht="16.5" customHeight="1" x14ac:dyDescent="0.3">
      <c r="A81" s="83"/>
      <c r="B81" s="83"/>
      <c r="C81" s="84"/>
      <c r="D81" s="84"/>
      <c r="E81" s="116"/>
      <c r="F81" s="116"/>
      <c r="G81" s="83"/>
      <c r="H81" s="83"/>
      <c r="I81" s="83"/>
      <c r="J81" s="83"/>
      <c r="K81" s="83"/>
      <c r="L81" s="83"/>
      <c r="M81" s="83"/>
      <c r="N81" s="83"/>
      <c r="O81" s="83"/>
      <c r="P81" s="83"/>
      <c r="Q81" s="83"/>
      <c r="R81" s="83"/>
      <c r="S81" s="83"/>
      <c r="T81" s="83"/>
      <c r="U81" s="83"/>
      <c r="V81" s="83"/>
      <c r="W81" s="83"/>
      <c r="X81" s="83"/>
      <c r="Y81" s="83"/>
      <c r="Z81" s="83"/>
    </row>
    <row r="82" spans="1:26" ht="16.5" customHeight="1" x14ac:dyDescent="0.3">
      <c r="A82" s="83"/>
      <c r="B82" s="83"/>
      <c r="C82" s="84"/>
      <c r="D82" s="84"/>
      <c r="E82" s="116"/>
      <c r="F82" s="116"/>
      <c r="G82" s="83"/>
      <c r="H82" s="83"/>
      <c r="I82" s="83"/>
      <c r="J82" s="83"/>
      <c r="K82" s="83"/>
      <c r="L82" s="83"/>
      <c r="M82" s="83"/>
      <c r="N82" s="83"/>
      <c r="O82" s="83"/>
      <c r="P82" s="83"/>
      <c r="Q82" s="83"/>
      <c r="R82" s="83"/>
      <c r="S82" s="83"/>
      <c r="T82" s="83"/>
      <c r="U82" s="83"/>
      <c r="V82" s="83"/>
      <c r="W82" s="83"/>
      <c r="X82" s="83"/>
      <c r="Y82" s="83"/>
      <c r="Z82" s="83"/>
    </row>
    <row r="83" spans="1:26" ht="16.5" customHeight="1" x14ac:dyDescent="0.3">
      <c r="A83" s="83"/>
      <c r="B83" s="83"/>
      <c r="C83" s="84"/>
      <c r="D83" s="84"/>
      <c r="E83" s="116"/>
      <c r="F83" s="116"/>
      <c r="G83" s="83"/>
      <c r="H83" s="83"/>
      <c r="I83" s="83"/>
      <c r="J83" s="83"/>
      <c r="K83" s="83"/>
      <c r="L83" s="83"/>
      <c r="M83" s="83"/>
      <c r="N83" s="83"/>
      <c r="O83" s="83"/>
      <c r="P83" s="83"/>
      <c r="Q83" s="83"/>
      <c r="R83" s="83"/>
      <c r="S83" s="83"/>
      <c r="T83" s="83"/>
      <c r="U83" s="83"/>
      <c r="V83" s="83"/>
      <c r="W83" s="83"/>
      <c r="X83" s="83"/>
      <c r="Y83" s="83"/>
      <c r="Z83" s="83"/>
    </row>
    <row r="84" spans="1:26" ht="16.5" customHeight="1" x14ac:dyDescent="0.3">
      <c r="A84" s="83"/>
      <c r="B84" s="83"/>
      <c r="C84" s="84"/>
      <c r="D84" s="84"/>
      <c r="E84" s="116"/>
      <c r="F84" s="116"/>
      <c r="G84" s="83"/>
      <c r="H84" s="83"/>
      <c r="I84" s="83"/>
      <c r="J84" s="83"/>
      <c r="K84" s="83"/>
      <c r="L84" s="83"/>
      <c r="M84" s="83"/>
      <c r="N84" s="83"/>
      <c r="O84" s="83"/>
      <c r="P84" s="83"/>
      <c r="Q84" s="83"/>
      <c r="R84" s="83"/>
      <c r="S84" s="83"/>
      <c r="T84" s="83"/>
      <c r="U84" s="83"/>
      <c r="V84" s="83"/>
      <c r="W84" s="83"/>
      <c r="X84" s="83"/>
      <c r="Y84" s="83"/>
      <c r="Z84" s="83"/>
    </row>
    <row r="85" spans="1:26" ht="16.5" customHeight="1" x14ac:dyDescent="0.3">
      <c r="A85" s="83"/>
      <c r="B85" s="83"/>
      <c r="C85" s="84"/>
      <c r="D85" s="84"/>
      <c r="E85" s="116"/>
      <c r="F85" s="116"/>
      <c r="G85" s="83"/>
      <c r="H85" s="83"/>
      <c r="I85" s="83"/>
      <c r="J85" s="83"/>
      <c r="K85" s="83"/>
      <c r="L85" s="83"/>
      <c r="M85" s="83"/>
      <c r="N85" s="83"/>
      <c r="O85" s="83"/>
      <c r="P85" s="83"/>
      <c r="Q85" s="83"/>
      <c r="R85" s="83"/>
      <c r="S85" s="83"/>
      <c r="T85" s="83"/>
      <c r="U85" s="83"/>
      <c r="V85" s="83"/>
      <c r="W85" s="83"/>
      <c r="X85" s="83"/>
      <c r="Y85" s="83"/>
      <c r="Z85" s="83"/>
    </row>
    <row r="86" spans="1:26" ht="16.5" customHeight="1" x14ac:dyDescent="0.3">
      <c r="A86" s="83"/>
      <c r="B86" s="83"/>
      <c r="C86" s="84"/>
      <c r="D86" s="84"/>
      <c r="E86" s="116"/>
      <c r="F86" s="116"/>
      <c r="G86" s="83"/>
      <c r="H86" s="83"/>
      <c r="I86" s="83"/>
      <c r="J86" s="83"/>
      <c r="K86" s="83"/>
      <c r="L86" s="83"/>
      <c r="M86" s="83"/>
      <c r="N86" s="83"/>
      <c r="O86" s="83"/>
      <c r="P86" s="83"/>
      <c r="Q86" s="83"/>
      <c r="R86" s="83"/>
      <c r="S86" s="83"/>
      <c r="T86" s="83"/>
      <c r="U86" s="83"/>
      <c r="V86" s="83"/>
      <c r="W86" s="83"/>
      <c r="X86" s="83"/>
      <c r="Y86" s="83"/>
      <c r="Z86" s="83"/>
    </row>
    <row r="87" spans="1:26" ht="16.5" customHeight="1" x14ac:dyDescent="0.3">
      <c r="A87" s="83"/>
      <c r="B87" s="83"/>
      <c r="C87" s="84"/>
      <c r="D87" s="84"/>
      <c r="E87" s="116"/>
      <c r="F87" s="116"/>
      <c r="G87" s="83"/>
      <c r="H87" s="83"/>
      <c r="I87" s="83"/>
      <c r="J87" s="83"/>
      <c r="K87" s="83"/>
      <c r="L87" s="83"/>
      <c r="M87" s="83"/>
      <c r="N87" s="83"/>
      <c r="O87" s="83"/>
      <c r="P87" s="83"/>
      <c r="Q87" s="83"/>
      <c r="R87" s="83"/>
      <c r="S87" s="83"/>
      <c r="T87" s="83"/>
      <c r="U87" s="83"/>
      <c r="V87" s="83"/>
      <c r="W87" s="83"/>
      <c r="X87" s="83"/>
      <c r="Y87" s="83"/>
      <c r="Z87" s="83"/>
    </row>
    <row r="88" spans="1:26" ht="16.5" customHeight="1" x14ac:dyDescent="0.3">
      <c r="A88" s="83"/>
      <c r="B88" s="83"/>
      <c r="C88" s="84"/>
      <c r="D88" s="84"/>
      <c r="E88" s="116"/>
      <c r="F88" s="116"/>
      <c r="G88" s="83"/>
      <c r="H88" s="83"/>
      <c r="I88" s="83"/>
      <c r="J88" s="83"/>
      <c r="K88" s="83"/>
      <c r="L88" s="83"/>
      <c r="M88" s="83"/>
      <c r="N88" s="83"/>
      <c r="O88" s="83"/>
      <c r="P88" s="83"/>
      <c r="Q88" s="83"/>
      <c r="R88" s="83"/>
      <c r="S88" s="83"/>
      <c r="T88" s="83"/>
      <c r="U88" s="83"/>
      <c r="V88" s="83"/>
      <c r="W88" s="83"/>
      <c r="X88" s="83"/>
      <c r="Y88" s="83"/>
      <c r="Z88" s="83"/>
    </row>
    <row r="89" spans="1:26" ht="16.5" customHeight="1" x14ac:dyDescent="0.3">
      <c r="A89" s="83"/>
      <c r="B89" s="83"/>
      <c r="C89" s="84"/>
      <c r="D89" s="84"/>
      <c r="E89" s="116"/>
      <c r="F89" s="116"/>
      <c r="G89" s="83"/>
      <c r="H89" s="83"/>
      <c r="I89" s="83"/>
      <c r="J89" s="83"/>
      <c r="K89" s="83"/>
      <c r="L89" s="83"/>
      <c r="M89" s="83"/>
      <c r="N89" s="83"/>
      <c r="O89" s="83"/>
      <c r="P89" s="83"/>
      <c r="Q89" s="83"/>
      <c r="R89" s="83"/>
      <c r="S89" s="83"/>
      <c r="T89" s="83"/>
      <c r="U89" s="83"/>
      <c r="V89" s="83"/>
      <c r="W89" s="83"/>
      <c r="X89" s="83"/>
      <c r="Y89" s="83"/>
      <c r="Z89" s="83"/>
    </row>
    <row r="90" spans="1:26" ht="16.5" customHeight="1" x14ac:dyDescent="0.3">
      <c r="A90" s="83"/>
      <c r="B90" s="83"/>
      <c r="C90" s="84"/>
      <c r="D90" s="84"/>
      <c r="E90" s="116"/>
      <c r="F90" s="116"/>
      <c r="G90" s="83"/>
      <c r="H90" s="83"/>
      <c r="I90" s="83"/>
      <c r="J90" s="83"/>
      <c r="K90" s="83"/>
      <c r="L90" s="83"/>
      <c r="M90" s="83"/>
      <c r="N90" s="83"/>
      <c r="O90" s="83"/>
      <c r="P90" s="83"/>
      <c r="Q90" s="83"/>
      <c r="R90" s="83"/>
      <c r="S90" s="83"/>
      <c r="T90" s="83"/>
      <c r="U90" s="83"/>
      <c r="V90" s="83"/>
      <c r="W90" s="83"/>
      <c r="X90" s="83"/>
      <c r="Y90" s="83"/>
      <c r="Z90" s="83"/>
    </row>
    <row r="91" spans="1:26" ht="16.5" customHeight="1" x14ac:dyDescent="0.3">
      <c r="A91" s="83"/>
      <c r="B91" s="83"/>
      <c r="C91" s="84"/>
      <c r="D91" s="84"/>
      <c r="E91" s="116"/>
      <c r="F91" s="116"/>
      <c r="G91" s="83"/>
      <c r="H91" s="83"/>
      <c r="I91" s="83"/>
      <c r="J91" s="83"/>
      <c r="K91" s="83"/>
      <c r="L91" s="83"/>
      <c r="M91" s="83"/>
      <c r="N91" s="83"/>
      <c r="O91" s="83"/>
      <c r="P91" s="83"/>
      <c r="Q91" s="83"/>
      <c r="R91" s="83"/>
      <c r="S91" s="83"/>
      <c r="T91" s="83"/>
      <c r="U91" s="83"/>
      <c r="V91" s="83"/>
      <c r="W91" s="83"/>
      <c r="X91" s="83"/>
      <c r="Y91" s="83"/>
      <c r="Z91" s="83"/>
    </row>
    <row r="92" spans="1:26" ht="16.5" customHeight="1" x14ac:dyDescent="0.3">
      <c r="A92" s="83"/>
      <c r="B92" s="83"/>
      <c r="C92" s="84"/>
      <c r="D92" s="84"/>
      <c r="E92" s="116"/>
      <c r="F92" s="116"/>
      <c r="G92" s="83"/>
      <c r="H92" s="83"/>
      <c r="I92" s="83"/>
      <c r="J92" s="83"/>
      <c r="K92" s="83"/>
      <c r="L92" s="83"/>
      <c r="M92" s="83"/>
      <c r="N92" s="83"/>
      <c r="O92" s="83"/>
      <c r="P92" s="83"/>
      <c r="Q92" s="83"/>
      <c r="R92" s="83"/>
      <c r="S92" s="83"/>
      <c r="T92" s="83"/>
      <c r="U92" s="83"/>
      <c r="V92" s="83"/>
      <c r="W92" s="83"/>
      <c r="X92" s="83"/>
      <c r="Y92" s="83"/>
      <c r="Z92" s="83"/>
    </row>
    <row r="93" spans="1:26" ht="16.5" customHeight="1" x14ac:dyDescent="0.3">
      <c r="A93" s="83"/>
      <c r="B93" s="83"/>
      <c r="C93" s="84"/>
      <c r="D93" s="84"/>
      <c r="E93" s="116"/>
      <c r="F93" s="116"/>
      <c r="G93" s="83"/>
      <c r="H93" s="83"/>
      <c r="I93" s="83"/>
      <c r="J93" s="83"/>
      <c r="K93" s="83"/>
      <c r="L93" s="83"/>
      <c r="M93" s="83"/>
      <c r="N93" s="83"/>
      <c r="O93" s="83"/>
      <c r="P93" s="83"/>
      <c r="Q93" s="83"/>
      <c r="R93" s="83"/>
      <c r="S93" s="83"/>
      <c r="T93" s="83"/>
      <c r="U93" s="83"/>
      <c r="V93" s="83"/>
      <c r="W93" s="83"/>
      <c r="X93" s="83"/>
      <c r="Y93" s="83"/>
      <c r="Z93" s="83"/>
    </row>
    <row r="94" spans="1:26" ht="16.5" customHeight="1" x14ac:dyDescent="0.3">
      <c r="A94" s="83"/>
      <c r="B94" s="83"/>
      <c r="C94" s="84"/>
      <c r="D94" s="84"/>
      <c r="E94" s="116"/>
      <c r="F94" s="116"/>
      <c r="G94" s="83"/>
      <c r="H94" s="83"/>
      <c r="I94" s="83"/>
      <c r="J94" s="83"/>
      <c r="K94" s="83"/>
      <c r="L94" s="83"/>
      <c r="M94" s="83"/>
      <c r="N94" s="83"/>
      <c r="O94" s="83"/>
      <c r="P94" s="83"/>
      <c r="Q94" s="83"/>
      <c r="R94" s="83"/>
      <c r="S94" s="83"/>
      <c r="T94" s="83"/>
      <c r="U94" s="83"/>
      <c r="V94" s="83"/>
      <c r="W94" s="83"/>
      <c r="X94" s="83"/>
      <c r="Y94" s="83"/>
      <c r="Z94" s="83"/>
    </row>
    <row r="95" spans="1:26" ht="16.5" customHeight="1" x14ac:dyDescent="0.3">
      <c r="A95" s="83"/>
      <c r="B95" s="83"/>
      <c r="C95" s="84"/>
      <c r="D95" s="84"/>
      <c r="E95" s="116"/>
      <c r="F95" s="116"/>
      <c r="G95" s="83"/>
      <c r="H95" s="83"/>
      <c r="I95" s="83"/>
      <c r="J95" s="83"/>
      <c r="K95" s="83"/>
      <c r="L95" s="83"/>
      <c r="M95" s="83"/>
      <c r="N95" s="83"/>
      <c r="O95" s="83"/>
      <c r="P95" s="83"/>
      <c r="Q95" s="83"/>
      <c r="R95" s="83"/>
      <c r="S95" s="83"/>
      <c r="T95" s="83"/>
      <c r="U95" s="83"/>
      <c r="V95" s="83"/>
      <c r="W95" s="83"/>
      <c r="X95" s="83"/>
      <c r="Y95" s="83"/>
      <c r="Z95" s="83"/>
    </row>
    <row r="96" spans="1:26" ht="16.5" customHeight="1" x14ac:dyDescent="0.3">
      <c r="A96" s="83"/>
      <c r="B96" s="83"/>
      <c r="C96" s="84"/>
      <c r="D96" s="84"/>
      <c r="E96" s="116"/>
      <c r="F96" s="116"/>
      <c r="G96" s="83"/>
      <c r="H96" s="83"/>
      <c r="I96" s="83"/>
      <c r="J96" s="83"/>
      <c r="K96" s="83"/>
      <c r="L96" s="83"/>
      <c r="M96" s="83"/>
      <c r="N96" s="83"/>
      <c r="O96" s="83"/>
      <c r="P96" s="83"/>
      <c r="Q96" s="83"/>
      <c r="R96" s="83"/>
      <c r="S96" s="83"/>
      <c r="T96" s="83"/>
      <c r="U96" s="83"/>
      <c r="V96" s="83"/>
      <c r="W96" s="83"/>
      <c r="X96" s="83"/>
      <c r="Y96" s="83"/>
      <c r="Z96" s="83"/>
    </row>
    <row r="97" spans="1:26" ht="16.5" customHeight="1" x14ac:dyDescent="0.3">
      <c r="A97" s="83"/>
      <c r="B97" s="83"/>
      <c r="C97" s="84"/>
      <c r="D97" s="84"/>
      <c r="E97" s="116"/>
      <c r="F97" s="116"/>
      <c r="G97" s="83"/>
      <c r="H97" s="83"/>
      <c r="I97" s="83"/>
      <c r="J97" s="83"/>
      <c r="K97" s="83"/>
      <c r="L97" s="83"/>
      <c r="M97" s="83"/>
      <c r="N97" s="83"/>
      <c r="O97" s="83"/>
      <c r="P97" s="83"/>
      <c r="Q97" s="83"/>
      <c r="R97" s="83"/>
      <c r="S97" s="83"/>
      <c r="T97" s="83"/>
      <c r="U97" s="83"/>
      <c r="V97" s="83"/>
      <c r="W97" s="83"/>
      <c r="X97" s="83"/>
      <c r="Y97" s="83"/>
      <c r="Z97" s="83"/>
    </row>
    <row r="98" spans="1:26" ht="16.5" customHeight="1" x14ac:dyDescent="0.3">
      <c r="A98" s="83"/>
      <c r="B98" s="83"/>
      <c r="C98" s="84"/>
      <c r="D98" s="84"/>
      <c r="E98" s="116"/>
      <c r="F98" s="116"/>
      <c r="G98" s="83"/>
      <c r="H98" s="83"/>
      <c r="I98" s="83"/>
      <c r="J98" s="83"/>
      <c r="K98" s="83"/>
      <c r="L98" s="83"/>
      <c r="M98" s="83"/>
      <c r="N98" s="83"/>
      <c r="O98" s="83"/>
      <c r="P98" s="83"/>
      <c r="Q98" s="83"/>
      <c r="R98" s="83"/>
      <c r="S98" s="83"/>
      <c r="T98" s="83"/>
      <c r="U98" s="83"/>
      <c r="V98" s="83"/>
      <c r="W98" s="83"/>
      <c r="X98" s="83"/>
      <c r="Y98" s="83"/>
      <c r="Z98" s="83"/>
    </row>
    <row r="99" spans="1:26" ht="16.5" customHeight="1" x14ac:dyDescent="0.3">
      <c r="A99" s="83"/>
      <c r="B99" s="83"/>
      <c r="C99" s="84"/>
      <c r="D99" s="84"/>
      <c r="E99" s="116"/>
      <c r="F99" s="116"/>
      <c r="G99" s="83"/>
      <c r="H99" s="83"/>
      <c r="I99" s="83"/>
      <c r="J99" s="83"/>
      <c r="K99" s="83"/>
      <c r="L99" s="83"/>
      <c r="M99" s="83"/>
      <c r="N99" s="83"/>
      <c r="O99" s="83"/>
      <c r="P99" s="83"/>
      <c r="Q99" s="83"/>
      <c r="R99" s="83"/>
      <c r="S99" s="83"/>
      <c r="T99" s="83"/>
      <c r="U99" s="83"/>
      <c r="V99" s="83"/>
      <c r="W99" s="83"/>
      <c r="X99" s="83"/>
      <c r="Y99" s="83"/>
      <c r="Z99" s="83"/>
    </row>
    <row r="100" spans="1:26" ht="16.5" customHeight="1" x14ac:dyDescent="0.3">
      <c r="A100" s="83"/>
      <c r="B100" s="83"/>
      <c r="C100" s="84"/>
      <c r="D100" s="84"/>
      <c r="E100" s="116"/>
      <c r="F100" s="116"/>
      <c r="G100" s="83"/>
      <c r="H100" s="83"/>
      <c r="I100" s="83"/>
      <c r="J100" s="83"/>
      <c r="K100" s="83"/>
      <c r="L100" s="83"/>
      <c r="M100" s="83"/>
      <c r="N100" s="83"/>
      <c r="O100" s="83"/>
      <c r="P100" s="83"/>
      <c r="Q100" s="83"/>
      <c r="R100" s="83"/>
      <c r="S100" s="83"/>
      <c r="T100" s="83"/>
      <c r="U100" s="83"/>
      <c r="V100" s="83"/>
      <c r="W100" s="83"/>
      <c r="X100" s="83"/>
      <c r="Y100" s="83"/>
      <c r="Z100" s="83"/>
    </row>
    <row r="101" spans="1:26" ht="16.5" customHeight="1" x14ac:dyDescent="0.3">
      <c r="A101" s="83"/>
      <c r="B101" s="83"/>
      <c r="C101" s="84"/>
      <c r="D101" s="84"/>
      <c r="E101" s="116"/>
      <c r="F101" s="116"/>
      <c r="G101" s="83"/>
      <c r="H101" s="83"/>
      <c r="I101" s="83"/>
      <c r="J101" s="83"/>
      <c r="K101" s="83"/>
      <c r="L101" s="83"/>
      <c r="M101" s="83"/>
      <c r="N101" s="83"/>
      <c r="O101" s="83"/>
      <c r="P101" s="83"/>
      <c r="Q101" s="83"/>
      <c r="R101" s="83"/>
      <c r="S101" s="83"/>
      <c r="T101" s="83"/>
      <c r="U101" s="83"/>
      <c r="V101" s="83"/>
      <c r="W101" s="83"/>
      <c r="X101" s="83"/>
      <c r="Y101" s="83"/>
      <c r="Z101" s="83"/>
    </row>
    <row r="102" spans="1:26" ht="16.5" customHeight="1" x14ac:dyDescent="0.3">
      <c r="A102" s="83"/>
      <c r="B102" s="83"/>
      <c r="C102" s="84"/>
      <c r="D102" s="84"/>
      <c r="E102" s="116"/>
      <c r="F102" s="116"/>
      <c r="G102" s="83"/>
      <c r="H102" s="83"/>
      <c r="I102" s="83"/>
      <c r="J102" s="83"/>
      <c r="K102" s="83"/>
      <c r="L102" s="83"/>
      <c r="M102" s="83"/>
      <c r="N102" s="83"/>
      <c r="O102" s="83"/>
      <c r="P102" s="83"/>
      <c r="Q102" s="83"/>
      <c r="R102" s="83"/>
      <c r="S102" s="83"/>
      <c r="T102" s="83"/>
      <c r="U102" s="83"/>
      <c r="V102" s="83"/>
      <c r="W102" s="83"/>
      <c r="X102" s="83"/>
      <c r="Y102" s="83"/>
      <c r="Z102" s="83"/>
    </row>
    <row r="103" spans="1:26" ht="16.5" customHeight="1" x14ac:dyDescent="0.3">
      <c r="A103" s="83"/>
      <c r="B103" s="83"/>
      <c r="C103" s="84"/>
      <c r="D103" s="84"/>
      <c r="E103" s="116"/>
      <c r="F103" s="116"/>
      <c r="G103" s="83"/>
      <c r="H103" s="83"/>
      <c r="I103" s="83"/>
      <c r="J103" s="83"/>
      <c r="K103" s="83"/>
      <c r="L103" s="83"/>
      <c r="M103" s="83"/>
      <c r="N103" s="83"/>
      <c r="O103" s="83"/>
      <c r="P103" s="83"/>
      <c r="Q103" s="83"/>
      <c r="R103" s="83"/>
      <c r="S103" s="83"/>
      <c r="T103" s="83"/>
      <c r="U103" s="83"/>
      <c r="V103" s="83"/>
      <c r="W103" s="83"/>
      <c r="X103" s="83"/>
      <c r="Y103" s="83"/>
      <c r="Z103" s="83"/>
    </row>
    <row r="104" spans="1:26" ht="16.5" customHeight="1" x14ac:dyDescent="0.3">
      <c r="A104" s="83"/>
      <c r="B104" s="83"/>
      <c r="C104" s="84"/>
      <c r="D104" s="84"/>
      <c r="E104" s="116"/>
      <c r="F104" s="116"/>
      <c r="G104" s="83"/>
      <c r="H104" s="83"/>
      <c r="I104" s="83"/>
      <c r="J104" s="83"/>
      <c r="K104" s="83"/>
      <c r="L104" s="83"/>
      <c r="M104" s="83"/>
      <c r="N104" s="83"/>
      <c r="O104" s="83"/>
      <c r="P104" s="83"/>
      <c r="Q104" s="83"/>
      <c r="R104" s="83"/>
      <c r="S104" s="83"/>
      <c r="T104" s="83"/>
      <c r="U104" s="83"/>
      <c r="V104" s="83"/>
      <c r="W104" s="83"/>
      <c r="X104" s="83"/>
      <c r="Y104" s="83"/>
      <c r="Z104" s="83"/>
    </row>
    <row r="105" spans="1:26" ht="16.5" customHeight="1" x14ac:dyDescent="0.3">
      <c r="A105" s="83"/>
      <c r="B105" s="83"/>
      <c r="C105" s="84"/>
      <c r="D105" s="84"/>
      <c r="E105" s="116"/>
      <c r="F105" s="116"/>
      <c r="G105" s="83"/>
      <c r="H105" s="83"/>
      <c r="I105" s="83"/>
      <c r="J105" s="83"/>
      <c r="K105" s="83"/>
      <c r="L105" s="83"/>
      <c r="M105" s="83"/>
      <c r="N105" s="83"/>
      <c r="O105" s="83"/>
      <c r="P105" s="83"/>
      <c r="Q105" s="83"/>
      <c r="R105" s="83"/>
      <c r="S105" s="83"/>
      <c r="T105" s="83"/>
      <c r="U105" s="83"/>
      <c r="V105" s="83"/>
      <c r="W105" s="83"/>
      <c r="X105" s="83"/>
      <c r="Y105" s="83"/>
      <c r="Z105" s="83"/>
    </row>
    <row r="106" spans="1:26" ht="16.5" customHeight="1" x14ac:dyDescent="0.3">
      <c r="A106" s="83"/>
      <c r="B106" s="83"/>
      <c r="C106" s="84"/>
      <c r="D106" s="84"/>
      <c r="E106" s="116"/>
      <c r="F106" s="116"/>
      <c r="G106" s="83"/>
      <c r="H106" s="83"/>
      <c r="I106" s="83"/>
      <c r="J106" s="83"/>
      <c r="K106" s="83"/>
      <c r="L106" s="83"/>
      <c r="M106" s="83"/>
      <c r="N106" s="83"/>
      <c r="O106" s="83"/>
      <c r="P106" s="83"/>
      <c r="Q106" s="83"/>
      <c r="R106" s="83"/>
      <c r="S106" s="83"/>
      <c r="T106" s="83"/>
      <c r="U106" s="83"/>
      <c r="V106" s="83"/>
      <c r="W106" s="83"/>
      <c r="X106" s="83"/>
      <c r="Y106" s="83"/>
      <c r="Z106" s="83"/>
    </row>
    <row r="107" spans="1:26" ht="16.5" customHeight="1" x14ac:dyDescent="0.3">
      <c r="A107" s="83"/>
      <c r="B107" s="83"/>
      <c r="C107" s="84"/>
      <c r="D107" s="84"/>
      <c r="E107" s="116"/>
      <c r="F107" s="116"/>
      <c r="G107" s="83"/>
      <c r="H107" s="83"/>
      <c r="I107" s="83"/>
      <c r="J107" s="83"/>
      <c r="K107" s="83"/>
      <c r="L107" s="83"/>
      <c r="M107" s="83"/>
      <c r="N107" s="83"/>
      <c r="O107" s="83"/>
      <c r="P107" s="83"/>
      <c r="Q107" s="83"/>
      <c r="R107" s="83"/>
      <c r="S107" s="83"/>
      <c r="T107" s="83"/>
      <c r="U107" s="83"/>
      <c r="V107" s="83"/>
      <c r="W107" s="83"/>
      <c r="X107" s="83"/>
      <c r="Y107" s="83"/>
      <c r="Z107" s="83"/>
    </row>
    <row r="108" spans="1:26" ht="16.5" customHeight="1" x14ac:dyDescent="0.3">
      <c r="A108" s="83"/>
      <c r="B108" s="83"/>
      <c r="C108" s="84"/>
      <c r="D108" s="84"/>
      <c r="E108" s="116"/>
      <c r="F108" s="116"/>
      <c r="G108" s="83"/>
      <c r="H108" s="83"/>
      <c r="I108" s="83"/>
      <c r="J108" s="83"/>
      <c r="K108" s="83"/>
      <c r="L108" s="83"/>
      <c r="M108" s="83"/>
      <c r="N108" s="83"/>
      <c r="O108" s="83"/>
      <c r="P108" s="83"/>
      <c r="Q108" s="83"/>
      <c r="R108" s="83"/>
      <c r="S108" s="83"/>
      <c r="T108" s="83"/>
      <c r="U108" s="83"/>
      <c r="V108" s="83"/>
      <c r="W108" s="83"/>
      <c r="X108" s="83"/>
      <c r="Y108" s="83"/>
      <c r="Z108" s="83"/>
    </row>
    <row r="109" spans="1:26" ht="16.5" customHeight="1" x14ac:dyDescent="0.3">
      <c r="A109" s="83"/>
      <c r="B109" s="83"/>
      <c r="C109" s="84"/>
      <c r="D109" s="84"/>
      <c r="E109" s="116"/>
      <c r="F109" s="116"/>
      <c r="G109" s="83"/>
      <c r="H109" s="83"/>
      <c r="I109" s="83"/>
      <c r="J109" s="83"/>
      <c r="K109" s="83"/>
      <c r="L109" s="83"/>
      <c r="M109" s="83"/>
      <c r="N109" s="83"/>
      <c r="O109" s="83"/>
      <c r="P109" s="83"/>
      <c r="Q109" s="83"/>
      <c r="R109" s="83"/>
      <c r="S109" s="83"/>
      <c r="T109" s="83"/>
      <c r="U109" s="83"/>
      <c r="V109" s="83"/>
      <c r="W109" s="83"/>
      <c r="X109" s="83"/>
      <c r="Y109" s="83"/>
      <c r="Z109" s="83"/>
    </row>
    <row r="110" spans="1:26" ht="16.5" customHeight="1" x14ac:dyDescent="0.3">
      <c r="A110" s="83"/>
      <c r="B110" s="83"/>
      <c r="C110" s="84"/>
      <c r="D110" s="84"/>
      <c r="E110" s="116"/>
      <c r="F110" s="116"/>
      <c r="G110" s="83"/>
      <c r="H110" s="83"/>
      <c r="I110" s="83"/>
      <c r="J110" s="83"/>
      <c r="K110" s="83"/>
      <c r="L110" s="83"/>
      <c r="M110" s="83"/>
      <c r="N110" s="83"/>
      <c r="O110" s="83"/>
      <c r="P110" s="83"/>
      <c r="Q110" s="83"/>
      <c r="R110" s="83"/>
      <c r="S110" s="83"/>
      <c r="T110" s="83"/>
      <c r="U110" s="83"/>
      <c r="V110" s="83"/>
      <c r="W110" s="83"/>
      <c r="X110" s="83"/>
      <c r="Y110" s="83"/>
      <c r="Z110" s="83"/>
    </row>
    <row r="111" spans="1:26" ht="16.5" customHeight="1" x14ac:dyDescent="0.3">
      <c r="A111" s="83"/>
      <c r="B111" s="83"/>
      <c r="C111" s="84"/>
      <c r="D111" s="84"/>
      <c r="E111" s="116"/>
      <c r="F111" s="116"/>
      <c r="G111" s="83"/>
      <c r="H111" s="83"/>
      <c r="I111" s="83"/>
      <c r="J111" s="83"/>
      <c r="K111" s="83"/>
      <c r="L111" s="83"/>
      <c r="M111" s="83"/>
      <c r="N111" s="83"/>
      <c r="O111" s="83"/>
      <c r="P111" s="83"/>
      <c r="Q111" s="83"/>
      <c r="R111" s="83"/>
      <c r="S111" s="83"/>
      <c r="T111" s="83"/>
      <c r="U111" s="83"/>
      <c r="V111" s="83"/>
      <c r="W111" s="83"/>
      <c r="X111" s="83"/>
      <c r="Y111" s="83"/>
      <c r="Z111" s="83"/>
    </row>
    <row r="112" spans="1:26" ht="16.5" customHeight="1" x14ac:dyDescent="0.3">
      <c r="A112" s="83"/>
      <c r="B112" s="83"/>
      <c r="C112" s="84"/>
      <c r="D112" s="84"/>
      <c r="E112" s="116"/>
      <c r="F112" s="116"/>
      <c r="G112" s="83"/>
      <c r="H112" s="83"/>
      <c r="I112" s="83"/>
      <c r="J112" s="83"/>
      <c r="K112" s="83"/>
      <c r="L112" s="83"/>
      <c r="M112" s="83"/>
      <c r="N112" s="83"/>
      <c r="O112" s="83"/>
      <c r="P112" s="83"/>
      <c r="Q112" s="83"/>
      <c r="R112" s="83"/>
      <c r="S112" s="83"/>
      <c r="T112" s="83"/>
      <c r="U112" s="83"/>
      <c r="V112" s="83"/>
      <c r="W112" s="83"/>
      <c r="X112" s="83"/>
      <c r="Y112" s="83"/>
      <c r="Z112" s="83"/>
    </row>
    <row r="113" spans="1:26" ht="16.5" customHeight="1" x14ac:dyDescent="0.3">
      <c r="A113" s="83"/>
      <c r="B113" s="83"/>
      <c r="C113" s="84"/>
      <c r="D113" s="84"/>
      <c r="E113" s="116"/>
      <c r="F113" s="116"/>
      <c r="G113" s="83"/>
      <c r="H113" s="83"/>
      <c r="I113" s="83"/>
      <c r="J113" s="83"/>
      <c r="K113" s="83"/>
      <c r="L113" s="83"/>
      <c r="M113" s="83"/>
      <c r="N113" s="83"/>
      <c r="O113" s="83"/>
      <c r="P113" s="83"/>
      <c r="Q113" s="83"/>
      <c r="R113" s="83"/>
      <c r="S113" s="83"/>
      <c r="T113" s="83"/>
      <c r="U113" s="83"/>
      <c r="V113" s="83"/>
      <c r="W113" s="83"/>
      <c r="X113" s="83"/>
      <c r="Y113" s="83"/>
      <c r="Z113" s="83"/>
    </row>
    <row r="114" spans="1:26" ht="16.5" customHeight="1" x14ac:dyDescent="0.3">
      <c r="A114" s="83"/>
      <c r="B114" s="83"/>
      <c r="C114" s="84"/>
      <c r="D114" s="84"/>
      <c r="E114" s="116"/>
      <c r="F114" s="116"/>
      <c r="G114" s="83"/>
      <c r="H114" s="83"/>
      <c r="I114" s="83"/>
      <c r="J114" s="83"/>
      <c r="K114" s="83"/>
      <c r="L114" s="83"/>
      <c r="M114" s="83"/>
      <c r="N114" s="83"/>
      <c r="O114" s="83"/>
      <c r="P114" s="83"/>
      <c r="Q114" s="83"/>
      <c r="R114" s="83"/>
      <c r="S114" s="83"/>
      <c r="T114" s="83"/>
      <c r="U114" s="83"/>
      <c r="V114" s="83"/>
      <c r="W114" s="83"/>
      <c r="X114" s="83"/>
      <c r="Y114" s="83"/>
      <c r="Z114" s="83"/>
    </row>
    <row r="115" spans="1:26" ht="16.5" customHeight="1" x14ac:dyDescent="0.3">
      <c r="A115" s="83"/>
      <c r="B115" s="83"/>
      <c r="C115" s="84"/>
      <c r="D115" s="84"/>
      <c r="E115" s="116"/>
      <c r="F115" s="116"/>
      <c r="G115" s="83"/>
      <c r="H115" s="83"/>
      <c r="I115" s="83"/>
      <c r="J115" s="83"/>
      <c r="K115" s="83"/>
      <c r="L115" s="83"/>
      <c r="M115" s="83"/>
      <c r="N115" s="83"/>
      <c r="O115" s="83"/>
      <c r="P115" s="83"/>
      <c r="Q115" s="83"/>
      <c r="R115" s="83"/>
      <c r="S115" s="83"/>
      <c r="T115" s="83"/>
      <c r="U115" s="83"/>
      <c r="V115" s="83"/>
      <c r="W115" s="83"/>
      <c r="X115" s="83"/>
      <c r="Y115" s="83"/>
      <c r="Z115" s="83"/>
    </row>
    <row r="116" spans="1:26" ht="16.5" customHeight="1" x14ac:dyDescent="0.3">
      <c r="A116" s="83"/>
      <c r="B116" s="83"/>
      <c r="C116" s="84"/>
      <c r="D116" s="84"/>
      <c r="E116" s="116"/>
      <c r="F116" s="116"/>
      <c r="G116" s="83"/>
      <c r="H116" s="83"/>
      <c r="I116" s="83"/>
      <c r="J116" s="83"/>
      <c r="K116" s="83"/>
      <c r="L116" s="83"/>
      <c r="M116" s="83"/>
      <c r="N116" s="83"/>
      <c r="O116" s="83"/>
      <c r="P116" s="83"/>
      <c r="Q116" s="83"/>
      <c r="R116" s="83"/>
      <c r="S116" s="83"/>
      <c r="T116" s="83"/>
      <c r="U116" s="83"/>
      <c r="V116" s="83"/>
      <c r="W116" s="83"/>
      <c r="X116" s="83"/>
      <c r="Y116" s="83"/>
      <c r="Z116" s="83"/>
    </row>
    <row r="117" spans="1:26" ht="16.5" customHeight="1" x14ac:dyDescent="0.3">
      <c r="A117" s="83"/>
      <c r="B117" s="83"/>
      <c r="C117" s="84"/>
      <c r="D117" s="84"/>
      <c r="E117" s="116"/>
      <c r="F117" s="116"/>
      <c r="G117" s="83"/>
      <c r="H117" s="83"/>
      <c r="I117" s="83"/>
      <c r="J117" s="83"/>
      <c r="K117" s="83"/>
      <c r="L117" s="83"/>
      <c r="M117" s="83"/>
      <c r="N117" s="83"/>
      <c r="O117" s="83"/>
      <c r="P117" s="83"/>
      <c r="Q117" s="83"/>
      <c r="R117" s="83"/>
      <c r="S117" s="83"/>
      <c r="T117" s="83"/>
      <c r="U117" s="83"/>
      <c r="V117" s="83"/>
      <c r="W117" s="83"/>
      <c r="X117" s="83"/>
      <c r="Y117" s="83"/>
      <c r="Z117" s="83"/>
    </row>
    <row r="118" spans="1:26" ht="16.5" customHeight="1" x14ac:dyDescent="0.3">
      <c r="A118" s="83"/>
      <c r="B118" s="83"/>
      <c r="C118" s="84"/>
      <c r="D118" s="84"/>
      <c r="E118" s="116"/>
      <c r="F118" s="116"/>
      <c r="G118" s="83"/>
      <c r="H118" s="83"/>
      <c r="I118" s="83"/>
      <c r="J118" s="83"/>
      <c r="K118" s="83"/>
      <c r="L118" s="83"/>
      <c r="M118" s="83"/>
      <c r="N118" s="83"/>
      <c r="O118" s="83"/>
      <c r="P118" s="83"/>
      <c r="Q118" s="83"/>
      <c r="R118" s="83"/>
      <c r="S118" s="83"/>
      <c r="T118" s="83"/>
      <c r="U118" s="83"/>
      <c r="V118" s="83"/>
      <c r="W118" s="83"/>
      <c r="X118" s="83"/>
      <c r="Y118" s="83"/>
      <c r="Z118" s="83"/>
    </row>
    <row r="119" spans="1:26" ht="16.5" customHeight="1" x14ac:dyDescent="0.3">
      <c r="A119" s="83"/>
      <c r="B119" s="83"/>
      <c r="C119" s="84"/>
      <c r="D119" s="84"/>
      <c r="E119" s="116"/>
      <c r="F119" s="116"/>
      <c r="G119" s="83"/>
      <c r="H119" s="83"/>
      <c r="I119" s="83"/>
      <c r="J119" s="83"/>
      <c r="K119" s="83"/>
      <c r="L119" s="83"/>
      <c r="M119" s="83"/>
      <c r="N119" s="83"/>
      <c r="O119" s="83"/>
      <c r="P119" s="83"/>
      <c r="Q119" s="83"/>
      <c r="R119" s="83"/>
      <c r="S119" s="83"/>
      <c r="T119" s="83"/>
      <c r="U119" s="83"/>
      <c r="V119" s="83"/>
      <c r="W119" s="83"/>
      <c r="X119" s="83"/>
      <c r="Y119" s="83"/>
      <c r="Z119" s="83"/>
    </row>
    <row r="120" spans="1:26" ht="16.5" customHeight="1" x14ac:dyDescent="0.3">
      <c r="A120" s="83"/>
      <c r="B120" s="83"/>
      <c r="C120" s="84"/>
      <c r="D120" s="84"/>
      <c r="E120" s="116"/>
      <c r="F120" s="116"/>
      <c r="G120" s="83"/>
      <c r="H120" s="83"/>
      <c r="I120" s="83"/>
      <c r="J120" s="83"/>
      <c r="K120" s="83"/>
      <c r="L120" s="83"/>
      <c r="M120" s="83"/>
      <c r="N120" s="83"/>
      <c r="O120" s="83"/>
      <c r="P120" s="83"/>
      <c r="Q120" s="83"/>
      <c r="R120" s="83"/>
      <c r="S120" s="83"/>
      <c r="T120" s="83"/>
      <c r="U120" s="83"/>
      <c r="V120" s="83"/>
      <c r="W120" s="83"/>
      <c r="X120" s="83"/>
      <c r="Y120" s="83"/>
      <c r="Z120" s="83"/>
    </row>
    <row r="121" spans="1:26" ht="16.5" customHeight="1" x14ac:dyDescent="0.3">
      <c r="A121" s="83"/>
      <c r="B121" s="83"/>
      <c r="C121" s="84"/>
      <c r="D121" s="84"/>
      <c r="E121" s="116"/>
      <c r="F121" s="116"/>
      <c r="G121" s="83"/>
      <c r="H121" s="83"/>
      <c r="I121" s="83"/>
      <c r="J121" s="83"/>
      <c r="K121" s="83"/>
      <c r="L121" s="83"/>
      <c r="M121" s="83"/>
      <c r="N121" s="83"/>
      <c r="O121" s="83"/>
      <c r="P121" s="83"/>
      <c r="Q121" s="83"/>
      <c r="R121" s="83"/>
      <c r="S121" s="83"/>
      <c r="T121" s="83"/>
      <c r="U121" s="83"/>
      <c r="V121" s="83"/>
      <c r="W121" s="83"/>
      <c r="X121" s="83"/>
      <c r="Y121" s="83"/>
      <c r="Z121" s="83"/>
    </row>
    <row r="122" spans="1:26" ht="16.5" customHeight="1" x14ac:dyDescent="0.3">
      <c r="A122" s="83"/>
      <c r="B122" s="83"/>
      <c r="C122" s="84"/>
      <c r="D122" s="84"/>
      <c r="E122" s="116"/>
      <c r="F122" s="116"/>
      <c r="G122" s="83"/>
      <c r="H122" s="83"/>
      <c r="I122" s="83"/>
      <c r="J122" s="83"/>
      <c r="K122" s="83"/>
      <c r="L122" s="83"/>
      <c r="M122" s="83"/>
      <c r="N122" s="83"/>
      <c r="O122" s="83"/>
      <c r="P122" s="83"/>
      <c r="Q122" s="83"/>
      <c r="R122" s="83"/>
      <c r="S122" s="83"/>
      <c r="T122" s="83"/>
      <c r="U122" s="83"/>
      <c r="V122" s="83"/>
      <c r="W122" s="83"/>
      <c r="X122" s="83"/>
      <c r="Y122" s="83"/>
      <c r="Z122" s="83"/>
    </row>
    <row r="123" spans="1:26" ht="16.5" customHeight="1" x14ac:dyDescent="0.3">
      <c r="A123" s="83"/>
      <c r="B123" s="83"/>
      <c r="C123" s="84"/>
      <c r="D123" s="84"/>
      <c r="E123" s="116"/>
      <c r="F123" s="116"/>
      <c r="G123" s="83"/>
      <c r="H123" s="83"/>
      <c r="I123" s="83"/>
      <c r="J123" s="83"/>
      <c r="K123" s="83"/>
      <c r="L123" s="83"/>
      <c r="M123" s="83"/>
      <c r="N123" s="83"/>
      <c r="O123" s="83"/>
      <c r="P123" s="83"/>
      <c r="Q123" s="83"/>
      <c r="R123" s="83"/>
      <c r="S123" s="83"/>
      <c r="T123" s="83"/>
      <c r="U123" s="83"/>
      <c r="V123" s="83"/>
      <c r="W123" s="83"/>
      <c r="X123" s="83"/>
      <c r="Y123" s="83"/>
      <c r="Z123" s="83"/>
    </row>
    <row r="124" spans="1:26" ht="16.5" customHeight="1" x14ac:dyDescent="0.3">
      <c r="A124" s="83"/>
      <c r="B124" s="83"/>
      <c r="C124" s="84"/>
      <c r="D124" s="84"/>
      <c r="E124" s="116"/>
      <c r="F124" s="116"/>
      <c r="G124" s="83"/>
      <c r="H124" s="83"/>
      <c r="I124" s="83"/>
      <c r="J124" s="83"/>
      <c r="K124" s="83"/>
      <c r="L124" s="83"/>
      <c r="M124" s="83"/>
      <c r="N124" s="83"/>
      <c r="O124" s="83"/>
      <c r="P124" s="83"/>
      <c r="Q124" s="83"/>
      <c r="R124" s="83"/>
      <c r="S124" s="83"/>
      <c r="T124" s="83"/>
      <c r="U124" s="83"/>
      <c r="V124" s="83"/>
      <c r="W124" s="83"/>
      <c r="X124" s="83"/>
      <c r="Y124" s="83"/>
      <c r="Z124" s="83"/>
    </row>
    <row r="125" spans="1:26" ht="16.5" customHeight="1" x14ac:dyDescent="0.3">
      <c r="A125" s="83"/>
      <c r="B125" s="83"/>
      <c r="C125" s="84"/>
      <c r="D125" s="84"/>
      <c r="E125" s="116"/>
      <c r="F125" s="116"/>
      <c r="G125" s="83"/>
      <c r="H125" s="83"/>
      <c r="I125" s="83"/>
      <c r="J125" s="83"/>
      <c r="K125" s="83"/>
      <c r="L125" s="83"/>
      <c r="M125" s="83"/>
      <c r="N125" s="83"/>
      <c r="O125" s="83"/>
      <c r="P125" s="83"/>
      <c r="Q125" s="83"/>
      <c r="R125" s="83"/>
      <c r="S125" s="83"/>
      <c r="T125" s="83"/>
      <c r="U125" s="83"/>
      <c r="V125" s="83"/>
      <c r="W125" s="83"/>
      <c r="X125" s="83"/>
      <c r="Y125" s="83"/>
      <c r="Z125" s="83"/>
    </row>
    <row r="126" spans="1:26" ht="16.5" customHeight="1" x14ac:dyDescent="0.3">
      <c r="A126" s="83"/>
      <c r="B126" s="83"/>
      <c r="C126" s="84"/>
      <c r="D126" s="84"/>
      <c r="E126" s="116"/>
      <c r="F126" s="116"/>
      <c r="G126" s="83"/>
      <c r="H126" s="83"/>
      <c r="I126" s="83"/>
      <c r="J126" s="83"/>
      <c r="K126" s="83"/>
      <c r="L126" s="83"/>
      <c r="M126" s="83"/>
      <c r="N126" s="83"/>
      <c r="O126" s="83"/>
      <c r="P126" s="83"/>
      <c r="Q126" s="83"/>
      <c r="R126" s="83"/>
      <c r="S126" s="83"/>
      <c r="T126" s="83"/>
      <c r="U126" s="83"/>
      <c r="V126" s="83"/>
      <c r="W126" s="83"/>
      <c r="X126" s="83"/>
      <c r="Y126" s="83"/>
      <c r="Z126" s="83"/>
    </row>
    <row r="127" spans="1:26" ht="16.5" customHeight="1" x14ac:dyDescent="0.3">
      <c r="A127" s="83"/>
      <c r="B127" s="83"/>
      <c r="C127" s="84"/>
      <c r="D127" s="84"/>
      <c r="E127" s="116"/>
      <c r="F127" s="116"/>
      <c r="G127" s="83"/>
      <c r="H127" s="83"/>
      <c r="I127" s="83"/>
      <c r="J127" s="83"/>
      <c r="K127" s="83"/>
      <c r="L127" s="83"/>
      <c r="M127" s="83"/>
      <c r="N127" s="83"/>
      <c r="O127" s="83"/>
      <c r="P127" s="83"/>
      <c r="Q127" s="83"/>
      <c r="R127" s="83"/>
      <c r="S127" s="83"/>
      <c r="T127" s="83"/>
      <c r="U127" s="83"/>
      <c r="V127" s="83"/>
      <c r="W127" s="83"/>
      <c r="X127" s="83"/>
      <c r="Y127" s="83"/>
      <c r="Z127" s="83"/>
    </row>
    <row r="128" spans="1:26" ht="16.5" customHeight="1" x14ac:dyDescent="0.3">
      <c r="A128" s="83"/>
      <c r="B128" s="83"/>
      <c r="C128" s="84"/>
      <c r="D128" s="84"/>
      <c r="E128" s="116"/>
      <c r="F128" s="116"/>
      <c r="G128" s="83"/>
      <c r="H128" s="83"/>
      <c r="I128" s="83"/>
      <c r="J128" s="83"/>
      <c r="K128" s="83"/>
      <c r="L128" s="83"/>
      <c r="M128" s="83"/>
      <c r="N128" s="83"/>
      <c r="O128" s="83"/>
      <c r="P128" s="83"/>
      <c r="Q128" s="83"/>
      <c r="R128" s="83"/>
      <c r="S128" s="83"/>
      <c r="T128" s="83"/>
      <c r="U128" s="83"/>
      <c r="V128" s="83"/>
      <c r="W128" s="83"/>
      <c r="X128" s="83"/>
      <c r="Y128" s="83"/>
      <c r="Z128" s="83"/>
    </row>
    <row r="129" spans="1:26" ht="16.5" customHeight="1" x14ac:dyDescent="0.3">
      <c r="A129" s="83"/>
      <c r="B129" s="83"/>
      <c r="C129" s="84"/>
      <c r="D129" s="84"/>
      <c r="E129" s="116"/>
      <c r="F129" s="116"/>
      <c r="G129" s="83"/>
      <c r="H129" s="83"/>
      <c r="I129" s="83"/>
      <c r="J129" s="83"/>
      <c r="K129" s="83"/>
      <c r="L129" s="83"/>
      <c r="M129" s="83"/>
      <c r="N129" s="83"/>
      <c r="O129" s="83"/>
      <c r="P129" s="83"/>
      <c r="Q129" s="83"/>
      <c r="R129" s="83"/>
      <c r="S129" s="83"/>
      <c r="T129" s="83"/>
      <c r="U129" s="83"/>
      <c r="V129" s="83"/>
      <c r="W129" s="83"/>
      <c r="X129" s="83"/>
      <c r="Y129" s="83"/>
      <c r="Z129" s="83"/>
    </row>
    <row r="130" spans="1:26" ht="16.5" customHeight="1" x14ac:dyDescent="0.3">
      <c r="A130" s="83"/>
      <c r="B130" s="83"/>
      <c r="C130" s="84"/>
      <c r="D130" s="84"/>
      <c r="E130" s="116"/>
      <c r="F130" s="116"/>
      <c r="G130" s="83"/>
      <c r="H130" s="83"/>
      <c r="I130" s="83"/>
      <c r="J130" s="83"/>
      <c r="K130" s="83"/>
      <c r="L130" s="83"/>
      <c r="M130" s="83"/>
      <c r="N130" s="83"/>
      <c r="O130" s="83"/>
      <c r="P130" s="83"/>
      <c r="Q130" s="83"/>
      <c r="R130" s="83"/>
      <c r="S130" s="83"/>
      <c r="T130" s="83"/>
      <c r="U130" s="83"/>
      <c r="V130" s="83"/>
      <c r="W130" s="83"/>
      <c r="X130" s="83"/>
      <c r="Y130" s="83"/>
      <c r="Z130" s="83"/>
    </row>
    <row r="131" spans="1:26" ht="16.5" customHeight="1" x14ac:dyDescent="0.3">
      <c r="A131" s="83"/>
      <c r="B131" s="83"/>
      <c r="C131" s="84"/>
      <c r="D131" s="84"/>
      <c r="E131" s="116"/>
      <c r="F131" s="116"/>
      <c r="G131" s="83"/>
      <c r="H131" s="83"/>
      <c r="I131" s="83"/>
      <c r="J131" s="83"/>
      <c r="K131" s="83"/>
      <c r="L131" s="83"/>
      <c r="M131" s="83"/>
      <c r="N131" s="83"/>
      <c r="O131" s="83"/>
      <c r="P131" s="83"/>
      <c r="Q131" s="83"/>
      <c r="R131" s="83"/>
      <c r="S131" s="83"/>
      <c r="T131" s="83"/>
      <c r="U131" s="83"/>
      <c r="V131" s="83"/>
      <c r="W131" s="83"/>
      <c r="X131" s="83"/>
      <c r="Y131" s="83"/>
      <c r="Z131" s="83"/>
    </row>
    <row r="132" spans="1:26" ht="16.5" customHeight="1" x14ac:dyDescent="0.3">
      <c r="A132" s="83"/>
      <c r="B132" s="83"/>
      <c r="C132" s="84"/>
      <c r="D132" s="84"/>
      <c r="E132" s="116"/>
      <c r="F132" s="116"/>
      <c r="G132" s="83"/>
      <c r="H132" s="83"/>
      <c r="I132" s="83"/>
      <c r="J132" s="83"/>
      <c r="K132" s="83"/>
      <c r="L132" s="83"/>
      <c r="M132" s="83"/>
      <c r="N132" s="83"/>
      <c r="O132" s="83"/>
      <c r="P132" s="83"/>
      <c r="Q132" s="83"/>
      <c r="R132" s="83"/>
      <c r="S132" s="83"/>
      <c r="T132" s="83"/>
      <c r="U132" s="83"/>
      <c r="V132" s="83"/>
      <c r="W132" s="83"/>
      <c r="X132" s="83"/>
      <c r="Y132" s="83"/>
      <c r="Z132" s="83"/>
    </row>
    <row r="133" spans="1:26" ht="16.5" customHeight="1" x14ac:dyDescent="0.3">
      <c r="A133" s="83"/>
      <c r="B133" s="83"/>
      <c r="C133" s="84"/>
      <c r="D133" s="84"/>
      <c r="E133" s="116"/>
      <c r="F133" s="116"/>
      <c r="G133" s="83"/>
      <c r="H133" s="83"/>
      <c r="I133" s="83"/>
      <c r="J133" s="83"/>
      <c r="K133" s="83"/>
      <c r="L133" s="83"/>
      <c r="M133" s="83"/>
      <c r="N133" s="83"/>
      <c r="O133" s="83"/>
      <c r="P133" s="83"/>
      <c r="Q133" s="83"/>
      <c r="R133" s="83"/>
      <c r="S133" s="83"/>
      <c r="T133" s="83"/>
      <c r="U133" s="83"/>
      <c r="V133" s="83"/>
      <c r="W133" s="83"/>
      <c r="X133" s="83"/>
      <c r="Y133" s="83"/>
      <c r="Z133" s="83"/>
    </row>
    <row r="134" spans="1:26" ht="16.5" customHeight="1" x14ac:dyDescent="0.3">
      <c r="A134" s="83"/>
      <c r="B134" s="83"/>
      <c r="C134" s="84"/>
      <c r="D134" s="84"/>
      <c r="E134" s="116"/>
      <c r="F134" s="116"/>
      <c r="G134" s="83"/>
      <c r="H134" s="83"/>
      <c r="I134" s="83"/>
      <c r="J134" s="83"/>
      <c r="K134" s="83"/>
      <c r="L134" s="83"/>
      <c r="M134" s="83"/>
      <c r="N134" s="83"/>
      <c r="O134" s="83"/>
      <c r="P134" s="83"/>
      <c r="Q134" s="83"/>
      <c r="R134" s="83"/>
      <c r="S134" s="83"/>
      <c r="T134" s="83"/>
      <c r="U134" s="83"/>
      <c r="V134" s="83"/>
      <c r="W134" s="83"/>
      <c r="X134" s="83"/>
      <c r="Y134" s="83"/>
      <c r="Z134" s="83"/>
    </row>
    <row r="135" spans="1:26" ht="16.5" customHeight="1" x14ac:dyDescent="0.3">
      <c r="A135" s="83"/>
      <c r="B135" s="83"/>
      <c r="C135" s="84"/>
      <c r="D135" s="84"/>
      <c r="E135" s="116"/>
      <c r="F135" s="116"/>
      <c r="G135" s="83"/>
      <c r="H135" s="83"/>
      <c r="I135" s="83"/>
      <c r="J135" s="83"/>
      <c r="K135" s="83"/>
      <c r="L135" s="83"/>
      <c r="M135" s="83"/>
      <c r="N135" s="83"/>
      <c r="O135" s="83"/>
      <c r="P135" s="83"/>
      <c r="Q135" s="83"/>
      <c r="R135" s="83"/>
      <c r="S135" s="83"/>
      <c r="T135" s="83"/>
      <c r="U135" s="83"/>
      <c r="V135" s="83"/>
      <c r="W135" s="83"/>
      <c r="X135" s="83"/>
      <c r="Y135" s="83"/>
      <c r="Z135" s="83"/>
    </row>
    <row r="136" spans="1:26" ht="16.5" customHeight="1" x14ac:dyDescent="0.3">
      <c r="A136" s="83"/>
      <c r="B136" s="83"/>
      <c r="C136" s="84"/>
      <c r="D136" s="84"/>
      <c r="E136" s="116"/>
      <c r="F136" s="116"/>
      <c r="G136" s="83"/>
      <c r="H136" s="83"/>
      <c r="I136" s="83"/>
      <c r="J136" s="83"/>
      <c r="K136" s="83"/>
      <c r="L136" s="83"/>
      <c r="M136" s="83"/>
      <c r="N136" s="83"/>
      <c r="O136" s="83"/>
      <c r="P136" s="83"/>
      <c r="Q136" s="83"/>
      <c r="R136" s="83"/>
      <c r="S136" s="83"/>
      <c r="T136" s="83"/>
      <c r="U136" s="83"/>
      <c r="V136" s="83"/>
      <c r="W136" s="83"/>
      <c r="X136" s="83"/>
      <c r="Y136" s="83"/>
      <c r="Z136" s="83"/>
    </row>
    <row r="137" spans="1:26" ht="16.5" customHeight="1" x14ac:dyDescent="0.3">
      <c r="A137" s="83"/>
      <c r="B137" s="83"/>
      <c r="C137" s="84"/>
      <c r="D137" s="84"/>
      <c r="E137" s="116"/>
      <c r="F137" s="116"/>
      <c r="G137" s="83"/>
      <c r="H137" s="83"/>
      <c r="I137" s="83"/>
      <c r="J137" s="83"/>
      <c r="K137" s="83"/>
      <c r="L137" s="83"/>
      <c r="M137" s="83"/>
      <c r="N137" s="83"/>
      <c r="O137" s="83"/>
      <c r="P137" s="83"/>
      <c r="Q137" s="83"/>
      <c r="R137" s="83"/>
      <c r="S137" s="83"/>
      <c r="T137" s="83"/>
      <c r="U137" s="83"/>
      <c r="V137" s="83"/>
      <c r="W137" s="83"/>
      <c r="X137" s="83"/>
      <c r="Y137" s="83"/>
      <c r="Z137" s="83"/>
    </row>
    <row r="138" spans="1:26" ht="16.5" customHeight="1" x14ac:dyDescent="0.3">
      <c r="A138" s="83"/>
      <c r="B138" s="83"/>
      <c r="C138" s="84"/>
      <c r="D138" s="84"/>
      <c r="E138" s="116"/>
      <c r="F138" s="116"/>
      <c r="G138" s="83"/>
      <c r="H138" s="83"/>
      <c r="I138" s="83"/>
      <c r="J138" s="83"/>
      <c r="K138" s="83"/>
      <c r="L138" s="83"/>
      <c r="M138" s="83"/>
      <c r="N138" s="83"/>
      <c r="O138" s="83"/>
      <c r="P138" s="83"/>
      <c r="Q138" s="83"/>
      <c r="R138" s="83"/>
      <c r="S138" s="83"/>
      <c r="T138" s="83"/>
      <c r="U138" s="83"/>
      <c r="V138" s="83"/>
      <c r="W138" s="83"/>
      <c r="X138" s="83"/>
      <c r="Y138" s="83"/>
      <c r="Z138" s="83"/>
    </row>
    <row r="139" spans="1:26" ht="16.5" customHeight="1" x14ac:dyDescent="0.3">
      <c r="A139" s="83"/>
      <c r="B139" s="83"/>
      <c r="C139" s="84"/>
      <c r="D139" s="84"/>
      <c r="E139" s="116"/>
      <c r="F139" s="116"/>
      <c r="G139" s="83"/>
      <c r="H139" s="83"/>
      <c r="I139" s="83"/>
      <c r="J139" s="83"/>
      <c r="K139" s="83"/>
      <c r="L139" s="83"/>
      <c r="M139" s="83"/>
      <c r="N139" s="83"/>
      <c r="O139" s="83"/>
      <c r="P139" s="83"/>
      <c r="Q139" s="83"/>
      <c r="R139" s="83"/>
      <c r="S139" s="83"/>
      <c r="T139" s="83"/>
      <c r="U139" s="83"/>
      <c r="V139" s="83"/>
      <c r="W139" s="83"/>
      <c r="X139" s="83"/>
      <c r="Y139" s="83"/>
      <c r="Z139" s="83"/>
    </row>
    <row r="140" spans="1:26" ht="16.5" customHeight="1" x14ac:dyDescent="0.3">
      <c r="A140" s="83"/>
      <c r="B140" s="83"/>
      <c r="C140" s="84"/>
      <c r="D140" s="84"/>
      <c r="E140" s="116"/>
      <c r="F140" s="116"/>
      <c r="G140" s="83"/>
      <c r="H140" s="83"/>
      <c r="I140" s="83"/>
      <c r="J140" s="83"/>
      <c r="K140" s="83"/>
      <c r="L140" s="83"/>
      <c r="M140" s="83"/>
      <c r="N140" s="83"/>
      <c r="O140" s="83"/>
      <c r="P140" s="83"/>
      <c r="Q140" s="83"/>
      <c r="R140" s="83"/>
      <c r="S140" s="83"/>
      <c r="T140" s="83"/>
      <c r="U140" s="83"/>
      <c r="V140" s="83"/>
      <c r="W140" s="83"/>
      <c r="X140" s="83"/>
      <c r="Y140" s="83"/>
      <c r="Z140" s="83"/>
    </row>
    <row r="141" spans="1:26" ht="16.5" customHeight="1" x14ac:dyDescent="0.3">
      <c r="A141" s="83"/>
      <c r="B141" s="83"/>
      <c r="C141" s="84"/>
      <c r="D141" s="84"/>
      <c r="E141" s="116"/>
      <c r="F141" s="116"/>
      <c r="G141" s="83"/>
      <c r="H141" s="83"/>
      <c r="I141" s="83"/>
      <c r="J141" s="83"/>
      <c r="K141" s="83"/>
      <c r="L141" s="83"/>
      <c r="M141" s="83"/>
      <c r="N141" s="83"/>
      <c r="O141" s="83"/>
      <c r="P141" s="83"/>
      <c r="Q141" s="83"/>
      <c r="R141" s="83"/>
      <c r="S141" s="83"/>
      <c r="T141" s="83"/>
      <c r="U141" s="83"/>
      <c r="V141" s="83"/>
      <c r="W141" s="83"/>
      <c r="X141" s="83"/>
      <c r="Y141" s="83"/>
      <c r="Z141" s="83"/>
    </row>
    <row r="142" spans="1:26" ht="16.5" customHeight="1" x14ac:dyDescent="0.3">
      <c r="A142" s="83"/>
      <c r="B142" s="83"/>
      <c r="C142" s="84"/>
      <c r="D142" s="84"/>
      <c r="E142" s="116"/>
      <c r="F142" s="116"/>
      <c r="G142" s="83"/>
      <c r="H142" s="83"/>
      <c r="I142" s="83"/>
      <c r="J142" s="83"/>
      <c r="K142" s="83"/>
      <c r="L142" s="83"/>
      <c r="M142" s="83"/>
      <c r="N142" s="83"/>
      <c r="O142" s="83"/>
      <c r="P142" s="83"/>
      <c r="Q142" s="83"/>
      <c r="R142" s="83"/>
      <c r="S142" s="83"/>
      <c r="T142" s="83"/>
      <c r="U142" s="83"/>
      <c r="V142" s="83"/>
      <c r="W142" s="83"/>
      <c r="X142" s="83"/>
      <c r="Y142" s="83"/>
      <c r="Z142" s="83"/>
    </row>
    <row r="143" spans="1:26" ht="16.5" customHeight="1" x14ac:dyDescent="0.3">
      <c r="A143" s="83"/>
      <c r="B143" s="83"/>
      <c r="C143" s="84"/>
      <c r="D143" s="84"/>
      <c r="E143" s="116"/>
      <c r="F143" s="116"/>
      <c r="G143" s="83"/>
      <c r="H143" s="83"/>
      <c r="I143" s="83"/>
      <c r="J143" s="83"/>
      <c r="K143" s="83"/>
      <c r="L143" s="83"/>
      <c r="M143" s="83"/>
      <c r="N143" s="83"/>
      <c r="O143" s="83"/>
      <c r="P143" s="83"/>
      <c r="Q143" s="83"/>
      <c r="R143" s="83"/>
      <c r="S143" s="83"/>
      <c r="T143" s="83"/>
      <c r="U143" s="83"/>
      <c r="V143" s="83"/>
      <c r="W143" s="83"/>
      <c r="X143" s="83"/>
      <c r="Y143" s="83"/>
      <c r="Z143" s="83"/>
    </row>
    <row r="144" spans="1:26" ht="16.5" customHeight="1" x14ac:dyDescent="0.3">
      <c r="A144" s="83"/>
      <c r="B144" s="83"/>
      <c r="C144" s="84"/>
      <c r="D144" s="84"/>
      <c r="E144" s="116"/>
      <c r="F144" s="116"/>
      <c r="G144" s="83"/>
      <c r="H144" s="83"/>
      <c r="I144" s="83"/>
      <c r="J144" s="83"/>
      <c r="K144" s="83"/>
      <c r="L144" s="83"/>
      <c r="M144" s="83"/>
      <c r="N144" s="83"/>
      <c r="O144" s="83"/>
      <c r="P144" s="83"/>
      <c r="Q144" s="83"/>
      <c r="R144" s="83"/>
      <c r="S144" s="83"/>
      <c r="T144" s="83"/>
      <c r="U144" s="83"/>
      <c r="V144" s="83"/>
      <c r="W144" s="83"/>
      <c r="X144" s="83"/>
      <c r="Y144" s="83"/>
      <c r="Z144" s="83"/>
    </row>
    <row r="145" spans="1:26" ht="16.5" customHeight="1" x14ac:dyDescent="0.3">
      <c r="A145" s="83"/>
      <c r="B145" s="83"/>
      <c r="C145" s="84"/>
      <c r="D145" s="84"/>
      <c r="E145" s="116"/>
      <c r="F145" s="116"/>
      <c r="G145" s="83"/>
      <c r="H145" s="83"/>
      <c r="I145" s="83"/>
      <c r="J145" s="83"/>
      <c r="K145" s="83"/>
      <c r="L145" s="83"/>
      <c r="M145" s="83"/>
      <c r="N145" s="83"/>
      <c r="O145" s="83"/>
      <c r="P145" s="83"/>
      <c r="Q145" s="83"/>
      <c r="R145" s="83"/>
      <c r="S145" s="83"/>
      <c r="T145" s="83"/>
      <c r="U145" s="83"/>
      <c r="V145" s="83"/>
      <c r="W145" s="83"/>
      <c r="X145" s="83"/>
      <c r="Y145" s="83"/>
      <c r="Z145" s="83"/>
    </row>
    <row r="146" spans="1:26" ht="16.5" customHeight="1" x14ac:dyDescent="0.3">
      <c r="A146" s="83"/>
      <c r="B146" s="83"/>
      <c r="C146" s="84"/>
      <c r="D146" s="84"/>
      <c r="E146" s="116"/>
      <c r="F146" s="116"/>
      <c r="G146" s="83"/>
      <c r="H146" s="83"/>
      <c r="I146" s="83"/>
      <c r="J146" s="83"/>
      <c r="K146" s="83"/>
      <c r="L146" s="83"/>
      <c r="M146" s="83"/>
      <c r="N146" s="83"/>
      <c r="O146" s="83"/>
      <c r="P146" s="83"/>
      <c r="Q146" s="83"/>
      <c r="R146" s="83"/>
      <c r="S146" s="83"/>
      <c r="T146" s="83"/>
      <c r="U146" s="83"/>
      <c r="V146" s="83"/>
      <c r="W146" s="83"/>
      <c r="X146" s="83"/>
      <c r="Y146" s="83"/>
      <c r="Z146" s="83"/>
    </row>
    <row r="147" spans="1:26" ht="16.5" customHeight="1" x14ac:dyDescent="0.3">
      <c r="A147" s="83"/>
      <c r="B147" s="83"/>
      <c r="C147" s="84"/>
      <c r="D147" s="84"/>
      <c r="E147" s="116"/>
      <c r="F147" s="116"/>
      <c r="G147" s="83"/>
      <c r="H147" s="83"/>
      <c r="I147" s="83"/>
      <c r="J147" s="83"/>
      <c r="K147" s="83"/>
      <c r="L147" s="83"/>
      <c r="M147" s="83"/>
      <c r="N147" s="83"/>
      <c r="O147" s="83"/>
      <c r="P147" s="83"/>
      <c r="Q147" s="83"/>
      <c r="R147" s="83"/>
      <c r="S147" s="83"/>
      <c r="T147" s="83"/>
      <c r="U147" s="83"/>
      <c r="V147" s="83"/>
      <c r="W147" s="83"/>
      <c r="X147" s="83"/>
      <c r="Y147" s="83"/>
      <c r="Z147" s="83"/>
    </row>
    <row r="148" spans="1:26" ht="16.5" customHeight="1" x14ac:dyDescent="0.3">
      <c r="A148" s="83"/>
      <c r="B148" s="83"/>
      <c r="C148" s="84"/>
      <c r="D148" s="84"/>
      <c r="E148" s="116"/>
      <c r="F148" s="116"/>
      <c r="G148" s="83"/>
      <c r="H148" s="83"/>
      <c r="I148" s="83"/>
      <c r="J148" s="83"/>
      <c r="K148" s="83"/>
      <c r="L148" s="83"/>
      <c r="M148" s="83"/>
      <c r="N148" s="83"/>
      <c r="O148" s="83"/>
      <c r="P148" s="83"/>
      <c r="Q148" s="83"/>
      <c r="R148" s="83"/>
      <c r="S148" s="83"/>
      <c r="T148" s="83"/>
      <c r="U148" s="83"/>
      <c r="V148" s="83"/>
      <c r="W148" s="83"/>
      <c r="X148" s="83"/>
      <c r="Y148" s="83"/>
      <c r="Z148" s="83"/>
    </row>
    <row r="149" spans="1:26" ht="16.5" customHeight="1" x14ac:dyDescent="0.3">
      <c r="A149" s="83"/>
      <c r="B149" s="83"/>
      <c r="C149" s="84"/>
      <c r="D149" s="84"/>
      <c r="E149" s="116"/>
      <c r="F149" s="116"/>
      <c r="G149" s="83"/>
      <c r="H149" s="83"/>
      <c r="I149" s="83"/>
      <c r="J149" s="83"/>
      <c r="K149" s="83"/>
      <c r="L149" s="83"/>
      <c r="M149" s="83"/>
      <c r="N149" s="83"/>
      <c r="O149" s="83"/>
      <c r="P149" s="83"/>
      <c r="Q149" s="83"/>
      <c r="R149" s="83"/>
      <c r="S149" s="83"/>
      <c r="T149" s="83"/>
      <c r="U149" s="83"/>
      <c r="V149" s="83"/>
      <c r="W149" s="83"/>
      <c r="X149" s="83"/>
      <c r="Y149" s="83"/>
      <c r="Z149" s="83"/>
    </row>
    <row r="150" spans="1:26" ht="16.5" customHeight="1" x14ac:dyDescent="0.3">
      <c r="A150" s="83"/>
      <c r="B150" s="83"/>
      <c r="C150" s="84"/>
      <c r="D150" s="84"/>
      <c r="E150" s="116"/>
      <c r="F150" s="116"/>
      <c r="G150" s="83"/>
      <c r="H150" s="83"/>
      <c r="I150" s="83"/>
      <c r="J150" s="83"/>
      <c r="K150" s="83"/>
      <c r="L150" s="83"/>
      <c r="M150" s="83"/>
      <c r="N150" s="83"/>
      <c r="O150" s="83"/>
      <c r="P150" s="83"/>
      <c r="Q150" s="83"/>
      <c r="R150" s="83"/>
      <c r="S150" s="83"/>
      <c r="T150" s="83"/>
      <c r="U150" s="83"/>
      <c r="V150" s="83"/>
      <c r="W150" s="83"/>
      <c r="X150" s="83"/>
      <c r="Y150" s="83"/>
      <c r="Z150" s="83"/>
    </row>
    <row r="151" spans="1:26" ht="16.5" customHeight="1" x14ac:dyDescent="0.3">
      <c r="A151" s="83"/>
      <c r="B151" s="83"/>
      <c r="C151" s="84"/>
      <c r="D151" s="84"/>
      <c r="E151" s="116"/>
      <c r="F151" s="116"/>
      <c r="G151" s="83"/>
      <c r="H151" s="83"/>
      <c r="I151" s="83"/>
      <c r="J151" s="83"/>
      <c r="K151" s="83"/>
      <c r="L151" s="83"/>
      <c r="M151" s="83"/>
      <c r="N151" s="83"/>
      <c r="O151" s="83"/>
      <c r="P151" s="83"/>
      <c r="Q151" s="83"/>
      <c r="R151" s="83"/>
      <c r="S151" s="83"/>
      <c r="T151" s="83"/>
      <c r="U151" s="83"/>
      <c r="V151" s="83"/>
      <c r="W151" s="83"/>
      <c r="X151" s="83"/>
      <c r="Y151" s="83"/>
      <c r="Z151" s="83"/>
    </row>
    <row r="152" spans="1:26" ht="16.5" customHeight="1" x14ac:dyDescent="0.3">
      <c r="A152" s="83"/>
      <c r="B152" s="83"/>
      <c r="C152" s="84"/>
      <c r="D152" s="84"/>
      <c r="E152" s="116"/>
      <c r="F152" s="116"/>
      <c r="G152" s="83"/>
      <c r="H152" s="83"/>
      <c r="I152" s="83"/>
      <c r="J152" s="83"/>
      <c r="K152" s="83"/>
      <c r="L152" s="83"/>
      <c r="M152" s="83"/>
      <c r="N152" s="83"/>
      <c r="O152" s="83"/>
      <c r="P152" s="83"/>
      <c r="Q152" s="83"/>
      <c r="R152" s="83"/>
      <c r="S152" s="83"/>
      <c r="T152" s="83"/>
      <c r="U152" s="83"/>
      <c r="V152" s="83"/>
      <c r="W152" s="83"/>
      <c r="X152" s="83"/>
      <c r="Y152" s="83"/>
      <c r="Z152" s="83"/>
    </row>
    <row r="153" spans="1:26" ht="16.5" customHeight="1" x14ac:dyDescent="0.3">
      <c r="A153" s="83"/>
      <c r="B153" s="83"/>
      <c r="C153" s="84"/>
      <c r="D153" s="84"/>
      <c r="E153" s="116"/>
      <c r="F153" s="116"/>
      <c r="G153" s="83"/>
      <c r="H153" s="83"/>
      <c r="I153" s="83"/>
      <c r="J153" s="83"/>
      <c r="K153" s="83"/>
      <c r="L153" s="83"/>
      <c r="M153" s="83"/>
      <c r="N153" s="83"/>
      <c r="O153" s="83"/>
      <c r="P153" s="83"/>
      <c r="Q153" s="83"/>
      <c r="R153" s="83"/>
      <c r="S153" s="83"/>
      <c r="T153" s="83"/>
      <c r="U153" s="83"/>
      <c r="V153" s="83"/>
      <c r="W153" s="83"/>
      <c r="X153" s="83"/>
      <c r="Y153" s="83"/>
      <c r="Z153" s="83"/>
    </row>
    <row r="154" spans="1:26" ht="16.5" customHeight="1" x14ac:dyDescent="0.3">
      <c r="A154" s="83"/>
      <c r="B154" s="83"/>
      <c r="C154" s="84"/>
      <c r="D154" s="84"/>
      <c r="E154" s="116"/>
      <c r="F154" s="116"/>
      <c r="G154" s="83"/>
      <c r="H154" s="83"/>
      <c r="I154" s="83"/>
      <c r="J154" s="83"/>
      <c r="K154" s="83"/>
      <c r="L154" s="83"/>
      <c r="M154" s="83"/>
      <c r="N154" s="83"/>
      <c r="O154" s="83"/>
      <c r="P154" s="83"/>
      <c r="Q154" s="83"/>
      <c r="R154" s="83"/>
      <c r="S154" s="83"/>
      <c r="T154" s="83"/>
      <c r="U154" s="83"/>
      <c r="V154" s="83"/>
      <c r="W154" s="83"/>
      <c r="X154" s="83"/>
      <c r="Y154" s="83"/>
      <c r="Z154" s="83"/>
    </row>
    <row r="155" spans="1:26" ht="16.5" customHeight="1" x14ac:dyDescent="0.3">
      <c r="A155" s="83"/>
      <c r="B155" s="83"/>
      <c r="C155" s="84"/>
      <c r="D155" s="84"/>
      <c r="E155" s="116"/>
      <c r="F155" s="116"/>
      <c r="G155" s="83"/>
      <c r="H155" s="83"/>
      <c r="I155" s="83"/>
      <c r="J155" s="83"/>
      <c r="K155" s="83"/>
      <c r="L155" s="83"/>
      <c r="M155" s="83"/>
      <c r="N155" s="83"/>
      <c r="O155" s="83"/>
      <c r="P155" s="83"/>
      <c r="Q155" s="83"/>
      <c r="R155" s="83"/>
      <c r="S155" s="83"/>
      <c r="T155" s="83"/>
      <c r="U155" s="83"/>
      <c r="V155" s="83"/>
      <c r="W155" s="83"/>
      <c r="X155" s="83"/>
      <c r="Y155" s="83"/>
      <c r="Z155" s="83"/>
    </row>
    <row r="156" spans="1:26" ht="16.5" customHeight="1" x14ac:dyDescent="0.3">
      <c r="A156" s="83"/>
      <c r="B156" s="83"/>
      <c r="C156" s="84"/>
      <c r="D156" s="84"/>
      <c r="E156" s="116"/>
      <c r="F156" s="116"/>
      <c r="G156" s="83"/>
      <c r="H156" s="83"/>
      <c r="I156" s="83"/>
      <c r="J156" s="83"/>
      <c r="K156" s="83"/>
      <c r="L156" s="83"/>
      <c r="M156" s="83"/>
      <c r="N156" s="83"/>
      <c r="O156" s="83"/>
      <c r="P156" s="83"/>
      <c r="Q156" s="83"/>
      <c r="R156" s="83"/>
      <c r="S156" s="83"/>
      <c r="T156" s="83"/>
      <c r="U156" s="83"/>
      <c r="V156" s="83"/>
      <c r="W156" s="83"/>
      <c r="X156" s="83"/>
      <c r="Y156" s="83"/>
      <c r="Z156" s="83"/>
    </row>
    <row r="157" spans="1:26" ht="16.5" customHeight="1" x14ac:dyDescent="0.3">
      <c r="A157" s="83"/>
      <c r="B157" s="83"/>
      <c r="C157" s="84"/>
      <c r="D157" s="84"/>
      <c r="E157" s="116"/>
      <c r="F157" s="116"/>
      <c r="G157" s="83"/>
      <c r="H157" s="83"/>
      <c r="I157" s="83"/>
      <c r="J157" s="83"/>
      <c r="K157" s="83"/>
      <c r="L157" s="83"/>
      <c r="M157" s="83"/>
      <c r="N157" s="83"/>
      <c r="O157" s="83"/>
      <c r="P157" s="83"/>
      <c r="Q157" s="83"/>
      <c r="R157" s="83"/>
      <c r="S157" s="83"/>
      <c r="T157" s="83"/>
      <c r="U157" s="83"/>
      <c r="V157" s="83"/>
      <c r="W157" s="83"/>
      <c r="X157" s="83"/>
      <c r="Y157" s="83"/>
      <c r="Z157" s="83"/>
    </row>
    <row r="158" spans="1:26" ht="16.5" customHeight="1" x14ac:dyDescent="0.3">
      <c r="A158" s="83"/>
      <c r="B158" s="83"/>
      <c r="C158" s="84"/>
      <c r="D158" s="84"/>
      <c r="E158" s="116"/>
      <c r="F158" s="116"/>
      <c r="G158" s="83"/>
      <c r="H158" s="83"/>
      <c r="I158" s="83"/>
      <c r="J158" s="83"/>
      <c r="K158" s="83"/>
      <c r="L158" s="83"/>
      <c r="M158" s="83"/>
      <c r="N158" s="83"/>
      <c r="O158" s="83"/>
      <c r="P158" s="83"/>
      <c r="Q158" s="83"/>
      <c r="R158" s="83"/>
      <c r="S158" s="83"/>
      <c r="T158" s="83"/>
      <c r="U158" s="83"/>
      <c r="V158" s="83"/>
      <c r="W158" s="83"/>
      <c r="X158" s="83"/>
      <c r="Y158" s="83"/>
      <c r="Z158" s="83"/>
    </row>
    <row r="159" spans="1:26" ht="16.5" customHeight="1" x14ac:dyDescent="0.3">
      <c r="A159" s="83"/>
      <c r="B159" s="83"/>
      <c r="C159" s="84"/>
      <c r="D159" s="84"/>
      <c r="E159" s="116"/>
      <c r="F159" s="116"/>
      <c r="G159" s="83"/>
      <c r="H159" s="83"/>
      <c r="I159" s="83"/>
      <c r="J159" s="83"/>
      <c r="K159" s="83"/>
      <c r="L159" s="83"/>
      <c r="M159" s="83"/>
      <c r="N159" s="83"/>
      <c r="O159" s="83"/>
      <c r="P159" s="83"/>
      <c r="Q159" s="83"/>
      <c r="R159" s="83"/>
      <c r="S159" s="83"/>
      <c r="T159" s="83"/>
      <c r="U159" s="83"/>
      <c r="V159" s="83"/>
      <c r="W159" s="83"/>
      <c r="X159" s="83"/>
      <c r="Y159" s="83"/>
      <c r="Z159" s="83"/>
    </row>
    <row r="160" spans="1:26" ht="16.5" customHeight="1" x14ac:dyDescent="0.3">
      <c r="A160" s="83"/>
      <c r="B160" s="83"/>
      <c r="C160" s="84"/>
      <c r="D160" s="84"/>
      <c r="E160" s="116"/>
      <c r="F160" s="116"/>
      <c r="G160" s="83"/>
      <c r="H160" s="83"/>
      <c r="I160" s="83"/>
      <c r="J160" s="83"/>
      <c r="K160" s="83"/>
      <c r="L160" s="83"/>
      <c r="M160" s="83"/>
      <c r="N160" s="83"/>
      <c r="O160" s="83"/>
      <c r="P160" s="83"/>
      <c r="Q160" s="83"/>
      <c r="R160" s="83"/>
      <c r="S160" s="83"/>
      <c r="T160" s="83"/>
      <c r="U160" s="83"/>
      <c r="V160" s="83"/>
      <c r="W160" s="83"/>
      <c r="X160" s="83"/>
      <c r="Y160" s="83"/>
      <c r="Z160" s="83"/>
    </row>
    <row r="161" spans="1:26" ht="16.5" customHeight="1" x14ac:dyDescent="0.3">
      <c r="A161" s="83"/>
      <c r="B161" s="83"/>
      <c r="C161" s="84"/>
      <c r="D161" s="84"/>
      <c r="E161" s="116"/>
      <c r="F161" s="116"/>
      <c r="G161" s="83"/>
      <c r="H161" s="83"/>
      <c r="I161" s="83"/>
      <c r="J161" s="83"/>
      <c r="K161" s="83"/>
      <c r="L161" s="83"/>
      <c r="M161" s="83"/>
      <c r="N161" s="83"/>
      <c r="O161" s="83"/>
      <c r="P161" s="83"/>
      <c r="Q161" s="83"/>
      <c r="R161" s="83"/>
      <c r="S161" s="83"/>
      <c r="T161" s="83"/>
      <c r="U161" s="83"/>
      <c r="V161" s="83"/>
      <c r="W161" s="83"/>
      <c r="X161" s="83"/>
      <c r="Y161" s="83"/>
      <c r="Z161" s="83"/>
    </row>
    <row r="162" spans="1:26" ht="16.5" customHeight="1" x14ac:dyDescent="0.3">
      <c r="A162" s="83"/>
      <c r="B162" s="83"/>
      <c r="C162" s="84"/>
      <c r="D162" s="84"/>
      <c r="E162" s="116"/>
      <c r="F162" s="116"/>
      <c r="G162" s="83"/>
      <c r="H162" s="83"/>
      <c r="I162" s="83"/>
      <c r="J162" s="83"/>
      <c r="K162" s="83"/>
      <c r="L162" s="83"/>
      <c r="M162" s="83"/>
      <c r="N162" s="83"/>
      <c r="O162" s="83"/>
      <c r="P162" s="83"/>
      <c r="Q162" s="83"/>
      <c r="R162" s="83"/>
      <c r="S162" s="83"/>
      <c r="T162" s="83"/>
      <c r="U162" s="83"/>
      <c r="V162" s="83"/>
      <c r="W162" s="83"/>
      <c r="X162" s="83"/>
      <c r="Y162" s="83"/>
      <c r="Z162" s="83"/>
    </row>
    <row r="163" spans="1:26" ht="16.5" customHeight="1" x14ac:dyDescent="0.3">
      <c r="A163" s="83"/>
      <c r="B163" s="83"/>
      <c r="C163" s="84"/>
      <c r="D163" s="84"/>
      <c r="E163" s="116"/>
      <c r="F163" s="116"/>
      <c r="G163" s="83"/>
      <c r="H163" s="83"/>
      <c r="I163" s="83"/>
      <c r="J163" s="83"/>
      <c r="K163" s="83"/>
      <c r="L163" s="83"/>
      <c r="M163" s="83"/>
      <c r="N163" s="83"/>
      <c r="O163" s="83"/>
      <c r="P163" s="83"/>
      <c r="Q163" s="83"/>
      <c r="R163" s="83"/>
      <c r="S163" s="83"/>
      <c r="T163" s="83"/>
      <c r="U163" s="83"/>
      <c r="V163" s="83"/>
      <c r="W163" s="83"/>
      <c r="X163" s="83"/>
      <c r="Y163" s="83"/>
      <c r="Z163" s="83"/>
    </row>
    <row r="164" spans="1:26" ht="16.5" customHeight="1" x14ac:dyDescent="0.3">
      <c r="A164" s="83"/>
      <c r="B164" s="83"/>
      <c r="C164" s="84"/>
      <c r="D164" s="84"/>
      <c r="E164" s="116"/>
      <c r="F164" s="116"/>
      <c r="G164" s="83"/>
      <c r="H164" s="83"/>
      <c r="I164" s="83"/>
      <c r="J164" s="83"/>
      <c r="K164" s="83"/>
      <c r="L164" s="83"/>
      <c r="M164" s="83"/>
      <c r="N164" s="83"/>
      <c r="O164" s="83"/>
      <c r="P164" s="83"/>
      <c r="Q164" s="83"/>
      <c r="R164" s="83"/>
      <c r="S164" s="83"/>
      <c r="T164" s="83"/>
      <c r="U164" s="83"/>
      <c r="V164" s="83"/>
      <c r="W164" s="83"/>
      <c r="X164" s="83"/>
      <c r="Y164" s="83"/>
      <c r="Z164" s="83"/>
    </row>
    <row r="165" spans="1:26" ht="16.5" customHeight="1" x14ac:dyDescent="0.3">
      <c r="A165" s="83"/>
      <c r="B165" s="83"/>
      <c r="C165" s="84"/>
      <c r="D165" s="84"/>
      <c r="E165" s="116"/>
      <c r="F165" s="116"/>
      <c r="G165" s="83"/>
      <c r="H165" s="83"/>
      <c r="I165" s="83"/>
      <c r="J165" s="83"/>
      <c r="K165" s="83"/>
      <c r="L165" s="83"/>
      <c r="M165" s="83"/>
      <c r="N165" s="83"/>
      <c r="O165" s="83"/>
      <c r="P165" s="83"/>
      <c r="Q165" s="83"/>
      <c r="R165" s="83"/>
      <c r="S165" s="83"/>
      <c r="T165" s="83"/>
      <c r="U165" s="83"/>
      <c r="V165" s="83"/>
      <c r="W165" s="83"/>
      <c r="X165" s="83"/>
      <c r="Y165" s="83"/>
      <c r="Z165" s="83"/>
    </row>
    <row r="166" spans="1:26" ht="16.5" customHeight="1" x14ac:dyDescent="0.3">
      <c r="A166" s="83"/>
      <c r="B166" s="83"/>
      <c r="C166" s="84"/>
      <c r="D166" s="84"/>
      <c r="E166" s="116"/>
      <c r="F166" s="116"/>
      <c r="G166" s="83"/>
      <c r="H166" s="83"/>
      <c r="I166" s="83"/>
      <c r="J166" s="83"/>
      <c r="K166" s="83"/>
      <c r="L166" s="83"/>
      <c r="M166" s="83"/>
      <c r="N166" s="83"/>
      <c r="O166" s="83"/>
      <c r="P166" s="83"/>
      <c r="Q166" s="83"/>
      <c r="R166" s="83"/>
      <c r="S166" s="83"/>
      <c r="T166" s="83"/>
      <c r="U166" s="83"/>
      <c r="V166" s="83"/>
      <c r="W166" s="83"/>
      <c r="X166" s="83"/>
      <c r="Y166" s="83"/>
      <c r="Z166" s="83"/>
    </row>
    <row r="167" spans="1:26" ht="16.5" customHeight="1" x14ac:dyDescent="0.3">
      <c r="A167" s="83"/>
      <c r="B167" s="83"/>
      <c r="C167" s="84"/>
      <c r="D167" s="84"/>
      <c r="E167" s="116"/>
      <c r="F167" s="116"/>
      <c r="G167" s="83"/>
      <c r="H167" s="83"/>
      <c r="I167" s="83"/>
      <c r="J167" s="83"/>
      <c r="K167" s="83"/>
      <c r="L167" s="83"/>
      <c r="M167" s="83"/>
      <c r="N167" s="83"/>
      <c r="O167" s="83"/>
      <c r="P167" s="83"/>
      <c r="Q167" s="83"/>
      <c r="R167" s="83"/>
      <c r="S167" s="83"/>
      <c r="T167" s="83"/>
      <c r="U167" s="83"/>
      <c r="V167" s="83"/>
      <c r="W167" s="83"/>
      <c r="X167" s="83"/>
      <c r="Y167" s="83"/>
      <c r="Z167" s="83"/>
    </row>
    <row r="168" spans="1:26" ht="16.5" customHeight="1" x14ac:dyDescent="0.3">
      <c r="A168" s="83"/>
      <c r="B168" s="83"/>
      <c r="C168" s="84"/>
      <c r="D168" s="84"/>
      <c r="E168" s="116"/>
      <c r="F168" s="116"/>
      <c r="G168" s="83"/>
      <c r="H168" s="83"/>
      <c r="I168" s="83"/>
      <c r="J168" s="83"/>
      <c r="K168" s="83"/>
      <c r="L168" s="83"/>
      <c r="M168" s="83"/>
      <c r="N168" s="83"/>
      <c r="O168" s="83"/>
      <c r="P168" s="83"/>
      <c r="Q168" s="83"/>
      <c r="R168" s="83"/>
      <c r="S168" s="83"/>
      <c r="T168" s="83"/>
      <c r="U168" s="83"/>
      <c r="V168" s="83"/>
      <c r="W168" s="83"/>
      <c r="X168" s="83"/>
      <c r="Y168" s="83"/>
      <c r="Z168" s="83"/>
    </row>
    <row r="169" spans="1:26" ht="16.5" customHeight="1" x14ac:dyDescent="0.3">
      <c r="A169" s="83"/>
      <c r="B169" s="83"/>
      <c r="C169" s="84"/>
      <c r="D169" s="84"/>
      <c r="E169" s="116"/>
      <c r="F169" s="116"/>
      <c r="G169" s="83"/>
      <c r="H169" s="83"/>
      <c r="I169" s="83"/>
      <c r="J169" s="83"/>
      <c r="K169" s="83"/>
      <c r="L169" s="83"/>
      <c r="M169" s="83"/>
      <c r="N169" s="83"/>
      <c r="O169" s="83"/>
      <c r="P169" s="83"/>
      <c r="Q169" s="83"/>
      <c r="R169" s="83"/>
      <c r="S169" s="83"/>
      <c r="T169" s="83"/>
      <c r="U169" s="83"/>
      <c r="V169" s="83"/>
      <c r="W169" s="83"/>
      <c r="X169" s="83"/>
      <c r="Y169" s="83"/>
      <c r="Z169" s="83"/>
    </row>
    <row r="170" spans="1:26" ht="16.5" customHeight="1" x14ac:dyDescent="0.3">
      <c r="A170" s="83"/>
      <c r="B170" s="83"/>
      <c r="C170" s="84"/>
      <c r="D170" s="84"/>
      <c r="E170" s="116"/>
      <c r="F170" s="116"/>
      <c r="G170" s="83"/>
      <c r="H170" s="83"/>
      <c r="I170" s="83"/>
      <c r="J170" s="83"/>
      <c r="K170" s="83"/>
      <c r="L170" s="83"/>
      <c r="M170" s="83"/>
      <c r="N170" s="83"/>
      <c r="O170" s="83"/>
      <c r="P170" s="83"/>
      <c r="Q170" s="83"/>
      <c r="R170" s="83"/>
      <c r="S170" s="83"/>
      <c r="T170" s="83"/>
      <c r="U170" s="83"/>
      <c r="V170" s="83"/>
      <c r="W170" s="83"/>
      <c r="X170" s="83"/>
      <c r="Y170" s="83"/>
      <c r="Z170" s="83"/>
    </row>
    <row r="171" spans="1:26" ht="16.5" customHeight="1" x14ac:dyDescent="0.3">
      <c r="A171" s="83"/>
      <c r="B171" s="83"/>
      <c r="C171" s="84"/>
      <c r="D171" s="84"/>
      <c r="E171" s="116"/>
      <c r="F171" s="116"/>
      <c r="G171" s="83"/>
      <c r="H171" s="83"/>
      <c r="I171" s="83"/>
      <c r="J171" s="83"/>
      <c r="K171" s="83"/>
      <c r="L171" s="83"/>
      <c r="M171" s="83"/>
      <c r="N171" s="83"/>
      <c r="O171" s="83"/>
      <c r="P171" s="83"/>
      <c r="Q171" s="83"/>
      <c r="R171" s="83"/>
      <c r="S171" s="83"/>
      <c r="T171" s="83"/>
      <c r="U171" s="83"/>
      <c r="V171" s="83"/>
      <c r="W171" s="83"/>
      <c r="X171" s="83"/>
      <c r="Y171" s="83"/>
      <c r="Z171" s="83"/>
    </row>
    <row r="172" spans="1:26" ht="16.5" customHeight="1" x14ac:dyDescent="0.3">
      <c r="A172" s="83"/>
      <c r="B172" s="83"/>
      <c r="C172" s="84"/>
      <c r="D172" s="84"/>
      <c r="E172" s="116"/>
      <c r="F172" s="116"/>
      <c r="G172" s="83"/>
      <c r="H172" s="83"/>
      <c r="I172" s="83"/>
      <c r="J172" s="83"/>
      <c r="K172" s="83"/>
      <c r="L172" s="83"/>
      <c r="M172" s="83"/>
      <c r="N172" s="83"/>
      <c r="O172" s="83"/>
      <c r="P172" s="83"/>
      <c r="Q172" s="83"/>
      <c r="R172" s="83"/>
      <c r="S172" s="83"/>
      <c r="T172" s="83"/>
      <c r="U172" s="83"/>
      <c r="V172" s="83"/>
      <c r="W172" s="83"/>
      <c r="X172" s="83"/>
      <c r="Y172" s="83"/>
      <c r="Z172" s="83"/>
    </row>
    <row r="173" spans="1:26" ht="16.5" customHeight="1" x14ac:dyDescent="0.3">
      <c r="A173" s="83"/>
      <c r="B173" s="83"/>
      <c r="C173" s="84"/>
      <c r="D173" s="84"/>
      <c r="E173" s="116"/>
      <c r="F173" s="116"/>
      <c r="G173" s="83"/>
      <c r="H173" s="83"/>
      <c r="I173" s="83"/>
      <c r="J173" s="83"/>
      <c r="K173" s="83"/>
      <c r="L173" s="83"/>
      <c r="M173" s="83"/>
      <c r="N173" s="83"/>
      <c r="O173" s="83"/>
      <c r="P173" s="83"/>
      <c r="Q173" s="83"/>
      <c r="R173" s="83"/>
      <c r="S173" s="83"/>
      <c r="T173" s="83"/>
      <c r="U173" s="83"/>
      <c r="V173" s="83"/>
      <c r="W173" s="83"/>
      <c r="X173" s="83"/>
      <c r="Y173" s="83"/>
      <c r="Z173" s="83"/>
    </row>
    <row r="174" spans="1:26" ht="16.5" customHeight="1" x14ac:dyDescent="0.3">
      <c r="A174" s="83"/>
      <c r="B174" s="83"/>
      <c r="C174" s="84"/>
      <c r="D174" s="84"/>
      <c r="E174" s="116"/>
      <c r="F174" s="116"/>
      <c r="G174" s="83"/>
      <c r="H174" s="83"/>
      <c r="I174" s="83"/>
      <c r="J174" s="83"/>
      <c r="K174" s="83"/>
      <c r="L174" s="83"/>
      <c r="M174" s="83"/>
      <c r="N174" s="83"/>
      <c r="O174" s="83"/>
      <c r="P174" s="83"/>
      <c r="Q174" s="83"/>
      <c r="R174" s="83"/>
      <c r="S174" s="83"/>
      <c r="T174" s="83"/>
      <c r="U174" s="83"/>
      <c r="V174" s="83"/>
      <c r="W174" s="83"/>
      <c r="X174" s="83"/>
      <c r="Y174" s="83"/>
      <c r="Z174" s="83"/>
    </row>
    <row r="175" spans="1:26" ht="16.5" customHeight="1" x14ac:dyDescent="0.3">
      <c r="A175" s="83"/>
      <c r="B175" s="83"/>
      <c r="C175" s="84"/>
      <c r="D175" s="84"/>
      <c r="E175" s="116"/>
      <c r="F175" s="116"/>
      <c r="G175" s="83"/>
      <c r="H175" s="83"/>
      <c r="I175" s="83"/>
      <c r="J175" s="83"/>
      <c r="K175" s="83"/>
      <c r="L175" s="83"/>
      <c r="M175" s="83"/>
      <c r="N175" s="83"/>
      <c r="O175" s="83"/>
      <c r="P175" s="83"/>
      <c r="Q175" s="83"/>
      <c r="R175" s="83"/>
      <c r="S175" s="83"/>
      <c r="T175" s="83"/>
      <c r="U175" s="83"/>
      <c r="V175" s="83"/>
      <c r="W175" s="83"/>
      <c r="X175" s="83"/>
      <c r="Y175" s="83"/>
      <c r="Z175" s="83"/>
    </row>
    <row r="176" spans="1:26" ht="16.5" customHeight="1" x14ac:dyDescent="0.3">
      <c r="A176" s="83"/>
      <c r="B176" s="83"/>
      <c r="C176" s="84"/>
      <c r="D176" s="84"/>
      <c r="E176" s="116"/>
      <c r="F176" s="116"/>
      <c r="G176" s="83"/>
      <c r="H176" s="83"/>
      <c r="I176" s="83"/>
      <c r="J176" s="83"/>
      <c r="K176" s="83"/>
      <c r="L176" s="83"/>
      <c r="M176" s="83"/>
      <c r="N176" s="83"/>
      <c r="O176" s="83"/>
      <c r="P176" s="83"/>
      <c r="Q176" s="83"/>
      <c r="R176" s="83"/>
      <c r="S176" s="83"/>
      <c r="T176" s="83"/>
      <c r="U176" s="83"/>
      <c r="V176" s="83"/>
      <c r="W176" s="83"/>
      <c r="X176" s="83"/>
      <c r="Y176" s="83"/>
      <c r="Z176" s="83"/>
    </row>
    <row r="177" spans="1:26" ht="16.5" customHeight="1" x14ac:dyDescent="0.3">
      <c r="A177" s="83"/>
      <c r="B177" s="83"/>
      <c r="C177" s="84"/>
      <c r="D177" s="84"/>
      <c r="E177" s="116"/>
      <c r="F177" s="116"/>
      <c r="G177" s="83"/>
      <c r="H177" s="83"/>
      <c r="I177" s="83"/>
      <c r="J177" s="83"/>
      <c r="K177" s="83"/>
      <c r="L177" s="83"/>
      <c r="M177" s="83"/>
      <c r="N177" s="83"/>
      <c r="O177" s="83"/>
      <c r="P177" s="83"/>
      <c r="Q177" s="83"/>
      <c r="R177" s="83"/>
      <c r="S177" s="83"/>
      <c r="T177" s="83"/>
      <c r="U177" s="83"/>
      <c r="V177" s="83"/>
      <c r="W177" s="83"/>
      <c r="X177" s="83"/>
      <c r="Y177" s="83"/>
      <c r="Z177" s="83"/>
    </row>
    <row r="178" spans="1:26" ht="16.5" customHeight="1" x14ac:dyDescent="0.3">
      <c r="A178" s="83"/>
      <c r="B178" s="83"/>
      <c r="C178" s="84"/>
      <c r="D178" s="84"/>
      <c r="E178" s="116"/>
      <c r="F178" s="116"/>
      <c r="G178" s="83"/>
      <c r="H178" s="83"/>
      <c r="I178" s="83"/>
      <c r="J178" s="83"/>
      <c r="K178" s="83"/>
      <c r="L178" s="83"/>
      <c r="M178" s="83"/>
      <c r="N178" s="83"/>
      <c r="O178" s="83"/>
      <c r="P178" s="83"/>
      <c r="Q178" s="83"/>
      <c r="R178" s="83"/>
      <c r="S178" s="83"/>
      <c r="T178" s="83"/>
      <c r="U178" s="83"/>
      <c r="V178" s="83"/>
      <c r="W178" s="83"/>
      <c r="X178" s="83"/>
      <c r="Y178" s="83"/>
      <c r="Z178" s="83"/>
    </row>
    <row r="179" spans="1:26" ht="16.5" customHeight="1" x14ac:dyDescent="0.3">
      <c r="A179" s="83"/>
      <c r="B179" s="83"/>
      <c r="C179" s="84"/>
      <c r="D179" s="84"/>
      <c r="E179" s="116"/>
      <c r="F179" s="116"/>
      <c r="G179" s="83"/>
      <c r="H179" s="83"/>
      <c r="I179" s="83"/>
      <c r="J179" s="83"/>
      <c r="K179" s="83"/>
      <c r="L179" s="83"/>
      <c r="M179" s="83"/>
      <c r="N179" s="83"/>
      <c r="O179" s="83"/>
      <c r="P179" s="83"/>
      <c r="Q179" s="83"/>
      <c r="R179" s="83"/>
      <c r="S179" s="83"/>
      <c r="T179" s="83"/>
      <c r="U179" s="83"/>
      <c r="V179" s="83"/>
      <c r="W179" s="83"/>
      <c r="X179" s="83"/>
      <c r="Y179" s="83"/>
      <c r="Z179" s="83"/>
    </row>
    <row r="180" spans="1:26" ht="16.5" customHeight="1" x14ac:dyDescent="0.3">
      <c r="A180" s="83"/>
      <c r="B180" s="83"/>
      <c r="C180" s="84"/>
      <c r="D180" s="84"/>
      <c r="E180" s="116"/>
      <c r="F180" s="116"/>
      <c r="G180" s="83"/>
      <c r="H180" s="83"/>
      <c r="I180" s="83"/>
      <c r="J180" s="83"/>
      <c r="K180" s="83"/>
      <c r="L180" s="83"/>
      <c r="M180" s="83"/>
      <c r="N180" s="83"/>
      <c r="O180" s="83"/>
      <c r="P180" s="83"/>
      <c r="Q180" s="83"/>
      <c r="R180" s="83"/>
      <c r="S180" s="83"/>
      <c r="T180" s="83"/>
      <c r="U180" s="83"/>
      <c r="V180" s="83"/>
      <c r="W180" s="83"/>
      <c r="X180" s="83"/>
      <c r="Y180" s="83"/>
      <c r="Z180" s="83"/>
    </row>
    <row r="181" spans="1:26" ht="16.5" customHeight="1" x14ac:dyDescent="0.3">
      <c r="A181" s="83"/>
      <c r="B181" s="83"/>
      <c r="C181" s="84"/>
      <c r="D181" s="84"/>
      <c r="E181" s="116"/>
      <c r="F181" s="116"/>
      <c r="G181" s="83"/>
      <c r="H181" s="83"/>
      <c r="I181" s="83"/>
      <c r="J181" s="83"/>
      <c r="K181" s="83"/>
      <c r="L181" s="83"/>
      <c r="M181" s="83"/>
      <c r="N181" s="83"/>
      <c r="O181" s="83"/>
      <c r="P181" s="83"/>
      <c r="Q181" s="83"/>
      <c r="R181" s="83"/>
      <c r="S181" s="83"/>
      <c r="T181" s="83"/>
      <c r="U181" s="83"/>
      <c r="V181" s="83"/>
      <c r="W181" s="83"/>
      <c r="X181" s="83"/>
      <c r="Y181" s="83"/>
      <c r="Z181" s="83"/>
    </row>
    <row r="182" spans="1:26" ht="16.5" customHeight="1" x14ac:dyDescent="0.3">
      <c r="A182" s="83"/>
      <c r="B182" s="83"/>
      <c r="C182" s="84"/>
      <c r="D182" s="84"/>
      <c r="E182" s="116"/>
      <c r="F182" s="116"/>
      <c r="G182" s="83"/>
      <c r="H182" s="83"/>
      <c r="I182" s="83"/>
      <c r="J182" s="83"/>
      <c r="K182" s="83"/>
      <c r="L182" s="83"/>
      <c r="M182" s="83"/>
      <c r="N182" s="83"/>
      <c r="O182" s="83"/>
      <c r="P182" s="83"/>
      <c r="Q182" s="83"/>
      <c r="R182" s="83"/>
      <c r="S182" s="83"/>
      <c r="T182" s="83"/>
      <c r="U182" s="83"/>
      <c r="V182" s="83"/>
      <c r="W182" s="83"/>
      <c r="X182" s="83"/>
      <c r="Y182" s="83"/>
      <c r="Z182" s="83"/>
    </row>
    <row r="183" spans="1:26" ht="16.5" customHeight="1" x14ac:dyDescent="0.3">
      <c r="A183" s="83"/>
      <c r="B183" s="83"/>
      <c r="C183" s="84"/>
      <c r="D183" s="84"/>
      <c r="E183" s="116"/>
      <c r="F183" s="116"/>
      <c r="G183" s="83"/>
      <c r="H183" s="83"/>
      <c r="I183" s="83"/>
      <c r="J183" s="83"/>
      <c r="K183" s="83"/>
      <c r="L183" s="83"/>
      <c r="M183" s="83"/>
      <c r="N183" s="83"/>
      <c r="O183" s="83"/>
      <c r="P183" s="83"/>
      <c r="Q183" s="83"/>
      <c r="R183" s="83"/>
      <c r="S183" s="83"/>
      <c r="T183" s="83"/>
      <c r="U183" s="83"/>
      <c r="V183" s="83"/>
      <c r="W183" s="83"/>
      <c r="X183" s="83"/>
      <c r="Y183" s="83"/>
      <c r="Z183" s="83"/>
    </row>
    <row r="184" spans="1:26" ht="16.5" customHeight="1" x14ac:dyDescent="0.3">
      <c r="A184" s="83"/>
      <c r="B184" s="83"/>
      <c r="C184" s="84"/>
      <c r="D184" s="84"/>
      <c r="E184" s="116"/>
      <c r="F184" s="116"/>
      <c r="G184" s="83"/>
      <c r="H184" s="83"/>
      <c r="I184" s="83"/>
      <c r="J184" s="83"/>
      <c r="K184" s="83"/>
      <c r="L184" s="83"/>
      <c r="M184" s="83"/>
      <c r="N184" s="83"/>
      <c r="O184" s="83"/>
      <c r="P184" s="83"/>
      <c r="Q184" s="83"/>
      <c r="R184" s="83"/>
      <c r="S184" s="83"/>
      <c r="T184" s="83"/>
      <c r="U184" s="83"/>
      <c r="V184" s="83"/>
      <c r="W184" s="83"/>
      <c r="X184" s="83"/>
      <c r="Y184" s="83"/>
      <c r="Z184" s="83"/>
    </row>
    <row r="185" spans="1:26" ht="16.5" customHeight="1" x14ac:dyDescent="0.3">
      <c r="A185" s="83"/>
      <c r="B185" s="83"/>
      <c r="C185" s="84"/>
      <c r="D185" s="84"/>
      <c r="E185" s="116"/>
      <c r="F185" s="116"/>
      <c r="G185" s="83"/>
      <c r="H185" s="83"/>
      <c r="I185" s="83"/>
      <c r="J185" s="83"/>
      <c r="K185" s="83"/>
      <c r="L185" s="83"/>
      <c r="M185" s="83"/>
      <c r="N185" s="83"/>
      <c r="O185" s="83"/>
      <c r="P185" s="83"/>
      <c r="Q185" s="83"/>
      <c r="R185" s="83"/>
      <c r="S185" s="83"/>
      <c r="T185" s="83"/>
      <c r="U185" s="83"/>
      <c r="V185" s="83"/>
      <c r="W185" s="83"/>
      <c r="X185" s="83"/>
      <c r="Y185" s="83"/>
      <c r="Z185" s="83"/>
    </row>
    <row r="186" spans="1:26" ht="16.5" customHeight="1" x14ac:dyDescent="0.3">
      <c r="A186" s="83"/>
      <c r="B186" s="83"/>
      <c r="C186" s="84"/>
      <c r="D186" s="84"/>
      <c r="E186" s="116"/>
      <c r="F186" s="116"/>
      <c r="G186" s="83"/>
      <c r="H186" s="83"/>
      <c r="I186" s="83"/>
      <c r="J186" s="83"/>
      <c r="K186" s="83"/>
      <c r="L186" s="83"/>
      <c r="M186" s="83"/>
      <c r="N186" s="83"/>
      <c r="O186" s="83"/>
      <c r="P186" s="83"/>
      <c r="Q186" s="83"/>
      <c r="R186" s="83"/>
      <c r="S186" s="83"/>
      <c r="T186" s="83"/>
      <c r="U186" s="83"/>
      <c r="V186" s="83"/>
      <c r="W186" s="83"/>
      <c r="X186" s="83"/>
      <c r="Y186" s="83"/>
      <c r="Z186" s="83"/>
    </row>
    <row r="187" spans="1:26" ht="16.5" customHeight="1" x14ac:dyDescent="0.3">
      <c r="A187" s="83"/>
      <c r="B187" s="83"/>
      <c r="C187" s="84"/>
      <c r="D187" s="84"/>
      <c r="E187" s="116"/>
      <c r="F187" s="116"/>
      <c r="G187" s="83"/>
      <c r="H187" s="83"/>
      <c r="I187" s="83"/>
      <c r="J187" s="83"/>
      <c r="K187" s="83"/>
      <c r="L187" s="83"/>
      <c r="M187" s="83"/>
      <c r="N187" s="83"/>
      <c r="O187" s="83"/>
      <c r="P187" s="83"/>
      <c r="Q187" s="83"/>
      <c r="R187" s="83"/>
      <c r="S187" s="83"/>
      <c r="T187" s="83"/>
      <c r="U187" s="83"/>
      <c r="V187" s="83"/>
      <c r="W187" s="83"/>
      <c r="X187" s="83"/>
      <c r="Y187" s="83"/>
      <c r="Z187" s="83"/>
    </row>
    <row r="188" spans="1:26" ht="16.5" customHeight="1" x14ac:dyDescent="0.3">
      <c r="A188" s="83"/>
      <c r="B188" s="83"/>
      <c r="C188" s="84"/>
      <c r="D188" s="84"/>
      <c r="E188" s="116"/>
      <c r="F188" s="116"/>
      <c r="G188" s="83"/>
      <c r="H188" s="83"/>
      <c r="I188" s="83"/>
      <c r="J188" s="83"/>
      <c r="K188" s="83"/>
      <c r="L188" s="83"/>
      <c r="M188" s="83"/>
      <c r="N188" s="83"/>
      <c r="O188" s="83"/>
      <c r="P188" s="83"/>
      <c r="Q188" s="83"/>
      <c r="R188" s="83"/>
      <c r="S188" s="83"/>
      <c r="T188" s="83"/>
      <c r="U188" s="83"/>
      <c r="V188" s="83"/>
      <c r="W188" s="83"/>
      <c r="X188" s="83"/>
      <c r="Y188" s="83"/>
      <c r="Z188" s="83"/>
    </row>
    <row r="189" spans="1:26" ht="16.5" customHeight="1" x14ac:dyDescent="0.3">
      <c r="A189" s="83"/>
      <c r="B189" s="83"/>
      <c r="C189" s="84"/>
      <c r="D189" s="84"/>
      <c r="E189" s="116"/>
      <c r="F189" s="116"/>
      <c r="G189" s="83"/>
      <c r="H189" s="83"/>
      <c r="I189" s="83"/>
      <c r="J189" s="83"/>
      <c r="K189" s="83"/>
      <c r="L189" s="83"/>
      <c r="M189" s="83"/>
      <c r="N189" s="83"/>
      <c r="O189" s="83"/>
      <c r="P189" s="83"/>
      <c r="Q189" s="83"/>
      <c r="R189" s="83"/>
      <c r="S189" s="83"/>
      <c r="T189" s="83"/>
      <c r="U189" s="83"/>
      <c r="V189" s="83"/>
      <c r="W189" s="83"/>
      <c r="X189" s="83"/>
      <c r="Y189" s="83"/>
      <c r="Z189" s="83"/>
    </row>
    <row r="190" spans="1:26" ht="16.5" customHeight="1" x14ac:dyDescent="0.3">
      <c r="A190" s="83"/>
      <c r="B190" s="83"/>
      <c r="C190" s="84"/>
      <c r="D190" s="84"/>
      <c r="E190" s="116"/>
      <c r="F190" s="116"/>
      <c r="G190" s="83"/>
      <c r="H190" s="83"/>
      <c r="I190" s="83"/>
      <c r="J190" s="83"/>
      <c r="K190" s="83"/>
      <c r="L190" s="83"/>
      <c r="M190" s="83"/>
      <c r="N190" s="83"/>
      <c r="O190" s="83"/>
      <c r="P190" s="83"/>
      <c r="Q190" s="83"/>
      <c r="R190" s="83"/>
      <c r="S190" s="83"/>
      <c r="T190" s="83"/>
      <c r="U190" s="83"/>
      <c r="V190" s="83"/>
      <c r="W190" s="83"/>
      <c r="X190" s="83"/>
      <c r="Y190" s="83"/>
      <c r="Z190" s="83"/>
    </row>
    <row r="191" spans="1:26" ht="16.5" customHeight="1" x14ac:dyDescent="0.3">
      <c r="A191" s="83"/>
      <c r="B191" s="83"/>
      <c r="C191" s="84"/>
      <c r="D191" s="84"/>
      <c r="E191" s="116"/>
      <c r="F191" s="116"/>
      <c r="G191" s="83"/>
      <c r="H191" s="83"/>
      <c r="I191" s="83"/>
      <c r="J191" s="83"/>
      <c r="K191" s="83"/>
      <c r="L191" s="83"/>
      <c r="M191" s="83"/>
      <c r="N191" s="83"/>
      <c r="O191" s="83"/>
      <c r="P191" s="83"/>
      <c r="Q191" s="83"/>
      <c r="R191" s="83"/>
      <c r="S191" s="83"/>
      <c r="T191" s="83"/>
      <c r="U191" s="83"/>
      <c r="V191" s="83"/>
      <c r="W191" s="83"/>
      <c r="X191" s="83"/>
      <c r="Y191" s="83"/>
      <c r="Z191" s="83"/>
    </row>
    <row r="192" spans="1:26" ht="16.5" customHeight="1" x14ac:dyDescent="0.3">
      <c r="A192" s="83"/>
      <c r="B192" s="83"/>
      <c r="C192" s="84"/>
      <c r="D192" s="84"/>
      <c r="E192" s="116"/>
      <c r="F192" s="116"/>
      <c r="G192" s="83"/>
      <c r="H192" s="83"/>
      <c r="I192" s="83"/>
      <c r="J192" s="83"/>
      <c r="K192" s="83"/>
      <c r="L192" s="83"/>
      <c r="M192" s="83"/>
      <c r="N192" s="83"/>
      <c r="O192" s="83"/>
      <c r="P192" s="83"/>
      <c r="Q192" s="83"/>
      <c r="R192" s="83"/>
      <c r="S192" s="83"/>
      <c r="T192" s="83"/>
      <c r="U192" s="83"/>
      <c r="V192" s="83"/>
      <c r="W192" s="83"/>
      <c r="X192" s="83"/>
      <c r="Y192" s="83"/>
      <c r="Z192" s="83"/>
    </row>
    <row r="193" spans="1:26" ht="16.5" customHeight="1" x14ac:dyDescent="0.3">
      <c r="A193" s="83"/>
      <c r="B193" s="83"/>
      <c r="C193" s="84"/>
      <c r="D193" s="84"/>
      <c r="E193" s="116"/>
      <c r="F193" s="116"/>
      <c r="G193" s="83"/>
      <c r="H193" s="83"/>
      <c r="I193" s="83"/>
      <c r="J193" s="83"/>
      <c r="K193" s="83"/>
      <c r="L193" s="83"/>
      <c r="M193" s="83"/>
      <c r="N193" s="83"/>
      <c r="O193" s="83"/>
      <c r="P193" s="83"/>
      <c r="Q193" s="83"/>
      <c r="R193" s="83"/>
      <c r="S193" s="83"/>
      <c r="T193" s="83"/>
      <c r="U193" s="83"/>
      <c r="V193" s="83"/>
      <c r="W193" s="83"/>
      <c r="X193" s="83"/>
      <c r="Y193" s="83"/>
      <c r="Z193" s="83"/>
    </row>
    <row r="194" spans="1:26" ht="16.5" customHeight="1" x14ac:dyDescent="0.3">
      <c r="A194" s="83"/>
      <c r="B194" s="83"/>
      <c r="C194" s="84"/>
      <c r="D194" s="84"/>
      <c r="E194" s="116"/>
      <c r="F194" s="116"/>
      <c r="G194" s="83"/>
      <c r="H194" s="83"/>
      <c r="I194" s="83"/>
      <c r="J194" s="83"/>
      <c r="K194" s="83"/>
      <c r="L194" s="83"/>
      <c r="M194" s="83"/>
      <c r="N194" s="83"/>
      <c r="O194" s="83"/>
      <c r="P194" s="83"/>
      <c r="Q194" s="83"/>
      <c r="R194" s="83"/>
      <c r="S194" s="83"/>
      <c r="T194" s="83"/>
      <c r="U194" s="83"/>
      <c r="V194" s="83"/>
      <c r="W194" s="83"/>
      <c r="X194" s="83"/>
      <c r="Y194" s="83"/>
      <c r="Z194" s="83"/>
    </row>
    <row r="195" spans="1:26" ht="16.5" customHeight="1" x14ac:dyDescent="0.3">
      <c r="A195" s="83"/>
      <c r="B195" s="83"/>
      <c r="C195" s="84"/>
      <c r="D195" s="84"/>
      <c r="E195" s="116"/>
      <c r="F195" s="116"/>
      <c r="G195" s="83"/>
      <c r="H195" s="83"/>
      <c r="I195" s="83"/>
      <c r="J195" s="83"/>
      <c r="K195" s="83"/>
      <c r="L195" s="83"/>
      <c r="M195" s="83"/>
      <c r="N195" s="83"/>
      <c r="O195" s="83"/>
      <c r="P195" s="83"/>
      <c r="Q195" s="83"/>
      <c r="R195" s="83"/>
      <c r="S195" s="83"/>
      <c r="T195" s="83"/>
      <c r="U195" s="83"/>
      <c r="V195" s="83"/>
      <c r="W195" s="83"/>
      <c r="X195" s="83"/>
      <c r="Y195" s="83"/>
      <c r="Z195" s="83"/>
    </row>
    <row r="196" spans="1:26" ht="16.5" customHeight="1" x14ac:dyDescent="0.3">
      <c r="A196" s="83"/>
      <c r="B196" s="83"/>
      <c r="C196" s="84"/>
      <c r="D196" s="84"/>
      <c r="E196" s="116"/>
      <c r="F196" s="116"/>
      <c r="G196" s="83"/>
      <c r="H196" s="83"/>
      <c r="I196" s="83"/>
      <c r="J196" s="83"/>
      <c r="K196" s="83"/>
      <c r="L196" s="83"/>
      <c r="M196" s="83"/>
      <c r="N196" s="83"/>
      <c r="O196" s="83"/>
      <c r="P196" s="83"/>
      <c r="Q196" s="83"/>
      <c r="R196" s="83"/>
      <c r="S196" s="83"/>
      <c r="T196" s="83"/>
      <c r="U196" s="83"/>
      <c r="V196" s="83"/>
      <c r="W196" s="83"/>
      <c r="X196" s="83"/>
      <c r="Y196" s="83"/>
      <c r="Z196" s="83"/>
    </row>
    <row r="197" spans="1:26" ht="16.5" customHeight="1" x14ac:dyDescent="0.3">
      <c r="A197" s="83"/>
      <c r="B197" s="83"/>
      <c r="C197" s="84"/>
      <c r="D197" s="84"/>
      <c r="E197" s="116"/>
      <c r="F197" s="116"/>
      <c r="G197" s="83"/>
      <c r="H197" s="83"/>
      <c r="I197" s="83"/>
      <c r="J197" s="83"/>
      <c r="K197" s="83"/>
      <c r="L197" s="83"/>
      <c r="M197" s="83"/>
      <c r="N197" s="83"/>
      <c r="O197" s="83"/>
      <c r="P197" s="83"/>
      <c r="Q197" s="83"/>
      <c r="R197" s="83"/>
      <c r="S197" s="83"/>
      <c r="T197" s="83"/>
      <c r="U197" s="83"/>
      <c r="V197" s="83"/>
      <c r="W197" s="83"/>
      <c r="X197" s="83"/>
      <c r="Y197" s="83"/>
      <c r="Z197" s="83"/>
    </row>
    <row r="198" spans="1:26" ht="16.5" customHeight="1" x14ac:dyDescent="0.3">
      <c r="A198" s="83"/>
      <c r="B198" s="83"/>
      <c r="C198" s="84"/>
      <c r="D198" s="84"/>
      <c r="E198" s="116"/>
      <c r="F198" s="116"/>
      <c r="G198" s="83"/>
      <c r="H198" s="83"/>
      <c r="I198" s="83"/>
      <c r="J198" s="83"/>
      <c r="K198" s="83"/>
      <c r="L198" s="83"/>
      <c r="M198" s="83"/>
      <c r="N198" s="83"/>
      <c r="O198" s="83"/>
      <c r="P198" s="83"/>
      <c r="Q198" s="83"/>
      <c r="R198" s="83"/>
      <c r="S198" s="83"/>
      <c r="T198" s="83"/>
      <c r="U198" s="83"/>
      <c r="V198" s="83"/>
      <c r="W198" s="83"/>
      <c r="X198" s="83"/>
      <c r="Y198" s="83"/>
      <c r="Z198" s="83"/>
    </row>
    <row r="199" spans="1:26" ht="16.5" customHeight="1" x14ac:dyDescent="0.3">
      <c r="A199" s="83"/>
      <c r="B199" s="83"/>
      <c r="C199" s="84"/>
      <c r="D199" s="84"/>
      <c r="E199" s="116"/>
      <c r="F199" s="116"/>
      <c r="G199" s="83"/>
      <c r="H199" s="83"/>
      <c r="I199" s="83"/>
      <c r="J199" s="83"/>
      <c r="K199" s="83"/>
      <c r="L199" s="83"/>
      <c r="M199" s="83"/>
      <c r="N199" s="83"/>
      <c r="O199" s="83"/>
      <c r="P199" s="83"/>
      <c r="Q199" s="83"/>
      <c r="R199" s="83"/>
      <c r="S199" s="83"/>
      <c r="T199" s="83"/>
      <c r="U199" s="83"/>
      <c r="V199" s="83"/>
      <c r="W199" s="83"/>
      <c r="X199" s="83"/>
      <c r="Y199" s="83"/>
      <c r="Z199" s="83"/>
    </row>
    <row r="200" spans="1:26" ht="16.5" customHeight="1" x14ac:dyDescent="0.3">
      <c r="A200" s="83"/>
      <c r="B200" s="83"/>
      <c r="C200" s="84"/>
      <c r="D200" s="84"/>
      <c r="E200" s="116"/>
      <c r="F200" s="116"/>
      <c r="G200" s="83"/>
      <c r="H200" s="83"/>
      <c r="I200" s="83"/>
      <c r="J200" s="83"/>
      <c r="K200" s="83"/>
      <c r="L200" s="83"/>
      <c r="M200" s="83"/>
      <c r="N200" s="83"/>
      <c r="O200" s="83"/>
      <c r="P200" s="83"/>
      <c r="Q200" s="83"/>
      <c r="R200" s="83"/>
      <c r="S200" s="83"/>
      <c r="T200" s="83"/>
      <c r="U200" s="83"/>
      <c r="V200" s="83"/>
      <c r="W200" s="83"/>
      <c r="X200" s="83"/>
      <c r="Y200" s="83"/>
      <c r="Z200" s="83"/>
    </row>
    <row r="201" spans="1:26" ht="16.5" customHeight="1" x14ac:dyDescent="0.3">
      <c r="A201" s="83"/>
      <c r="B201" s="83"/>
      <c r="C201" s="84"/>
      <c r="D201" s="84"/>
      <c r="E201" s="116"/>
      <c r="F201" s="116"/>
      <c r="G201" s="83"/>
      <c r="H201" s="83"/>
      <c r="I201" s="83"/>
      <c r="J201" s="83"/>
      <c r="K201" s="83"/>
      <c r="L201" s="83"/>
      <c r="M201" s="83"/>
      <c r="N201" s="83"/>
      <c r="O201" s="83"/>
      <c r="P201" s="83"/>
      <c r="Q201" s="83"/>
      <c r="R201" s="83"/>
      <c r="S201" s="83"/>
      <c r="T201" s="83"/>
      <c r="U201" s="83"/>
      <c r="V201" s="83"/>
      <c r="W201" s="83"/>
      <c r="X201" s="83"/>
      <c r="Y201" s="83"/>
      <c r="Z201" s="83"/>
    </row>
    <row r="202" spans="1:26" ht="16.5" customHeight="1" x14ac:dyDescent="0.3">
      <c r="A202" s="83"/>
      <c r="B202" s="83"/>
      <c r="C202" s="84"/>
      <c r="D202" s="84"/>
      <c r="E202" s="116"/>
      <c r="F202" s="116"/>
      <c r="G202" s="83"/>
      <c r="H202" s="83"/>
      <c r="I202" s="83"/>
      <c r="J202" s="83"/>
      <c r="K202" s="83"/>
      <c r="L202" s="83"/>
      <c r="M202" s="83"/>
      <c r="N202" s="83"/>
      <c r="O202" s="83"/>
      <c r="P202" s="83"/>
      <c r="Q202" s="83"/>
      <c r="R202" s="83"/>
      <c r="S202" s="83"/>
      <c r="T202" s="83"/>
      <c r="U202" s="83"/>
      <c r="V202" s="83"/>
      <c r="W202" s="83"/>
      <c r="X202" s="83"/>
      <c r="Y202" s="83"/>
      <c r="Z202" s="83"/>
    </row>
    <row r="203" spans="1:26" ht="16.5" customHeight="1" x14ac:dyDescent="0.3">
      <c r="A203" s="83"/>
      <c r="B203" s="83"/>
      <c r="C203" s="84"/>
      <c r="D203" s="84"/>
      <c r="E203" s="116"/>
      <c r="F203" s="116"/>
      <c r="G203" s="83"/>
      <c r="H203" s="83"/>
      <c r="I203" s="83"/>
      <c r="J203" s="83"/>
      <c r="K203" s="83"/>
      <c r="L203" s="83"/>
      <c r="M203" s="83"/>
      <c r="N203" s="83"/>
      <c r="O203" s="83"/>
      <c r="P203" s="83"/>
      <c r="Q203" s="83"/>
      <c r="R203" s="83"/>
      <c r="S203" s="83"/>
      <c r="T203" s="83"/>
      <c r="U203" s="83"/>
      <c r="V203" s="83"/>
      <c r="W203" s="83"/>
      <c r="X203" s="83"/>
      <c r="Y203" s="83"/>
      <c r="Z203" s="83"/>
    </row>
    <row r="204" spans="1:26" ht="16.5" customHeight="1" x14ac:dyDescent="0.3">
      <c r="A204" s="83"/>
      <c r="B204" s="83"/>
      <c r="C204" s="84"/>
      <c r="D204" s="84"/>
      <c r="E204" s="116"/>
      <c r="F204" s="116"/>
      <c r="G204" s="83"/>
      <c r="H204" s="83"/>
      <c r="I204" s="83"/>
      <c r="J204" s="83"/>
      <c r="K204" s="83"/>
      <c r="L204" s="83"/>
      <c r="M204" s="83"/>
      <c r="N204" s="83"/>
      <c r="O204" s="83"/>
      <c r="P204" s="83"/>
      <c r="Q204" s="83"/>
      <c r="R204" s="83"/>
      <c r="S204" s="83"/>
      <c r="T204" s="83"/>
      <c r="U204" s="83"/>
      <c r="V204" s="83"/>
      <c r="W204" s="83"/>
      <c r="X204" s="83"/>
      <c r="Y204" s="83"/>
      <c r="Z204" s="83"/>
    </row>
    <row r="205" spans="1:26" ht="16.5" customHeight="1" x14ac:dyDescent="0.3">
      <c r="A205" s="83"/>
      <c r="B205" s="83"/>
      <c r="C205" s="84"/>
      <c r="D205" s="84"/>
      <c r="E205" s="116"/>
      <c r="F205" s="116"/>
      <c r="G205" s="83"/>
      <c r="H205" s="83"/>
      <c r="I205" s="83"/>
      <c r="J205" s="83"/>
      <c r="K205" s="83"/>
      <c r="L205" s="83"/>
      <c r="M205" s="83"/>
      <c r="N205" s="83"/>
      <c r="O205" s="83"/>
      <c r="P205" s="83"/>
      <c r="Q205" s="83"/>
      <c r="R205" s="83"/>
      <c r="S205" s="83"/>
      <c r="T205" s="83"/>
      <c r="U205" s="83"/>
      <c r="V205" s="83"/>
      <c r="W205" s="83"/>
      <c r="X205" s="83"/>
      <c r="Y205" s="83"/>
      <c r="Z205" s="83"/>
    </row>
    <row r="206" spans="1:26" ht="16.5" customHeight="1" x14ac:dyDescent="0.3">
      <c r="A206" s="83"/>
      <c r="B206" s="83"/>
      <c r="C206" s="84"/>
      <c r="D206" s="84"/>
      <c r="E206" s="116"/>
      <c r="F206" s="116"/>
      <c r="G206" s="83"/>
      <c r="H206" s="83"/>
      <c r="I206" s="83"/>
      <c r="J206" s="83"/>
      <c r="K206" s="83"/>
      <c r="L206" s="83"/>
      <c r="M206" s="83"/>
      <c r="N206" s="83"/>
      <c r="O206" s="83"/>
      <c r="P206" s="83"/>
      <c r="Q206" s="83"/>
      <c r="R206" s="83"/>
      <c r="S206" s="83"/>
      <c r="T206" s="83"/>
      <c r="U206" s="83"/>
      <c r="V206" s="83"/>
      <c r="W206" s="83"/>
      <c r="X206" s="83"/>
      <c r="Y206" s="83"/>
      <c r="Z206" s="83"/>
    </row>
    <row r="207" spans="1:26" ht="16.5" customHeight="1" x14ac:dyDescent="0.3">
      <c r="A207" s="83"/>
      <c r="B207" s="83"/>
      <c r="C207" s="84"/>
      <c r="D207" s="84"/>
      <c r="E207" s="116"/>
      <c r="F207" s="116"/>
      <c r="G207" s="83"/>
      <c r="H207" s="83"/>
      <c r="I207" s="83"/>
      <c r="J207" s="83"/>
      <c r="K207" s="83"/>
      <c r="L207" s="83"/>
      <c r="M207" s="83"/>
      <c r="N207" s="83"/>
      <c r="O207" s="83"/>
      <c r="P207" s="83"/>
      <c r="Q207" s="83"/>
      <c r="R207" s="83"/>
      <c r="S207" s="83"/>
      <c r="T207" s="83"/>
      <c r="U207" s="83"/>
      <c r="V207" s="83"/>
      <c r="W207" s="83"/>
      <c r="X207" s="83"/>
      <c r="Y207" s="83"/>
      <c r="Z207" s="83"/>
    </row>
    <row r="208" spans="1:26" ht="16.5" customHeight="1" x14ac:dyDescent="0.3">
      <c r="A208" s="83"/>
      <c r="B208" s="83"/>
      <c r="C208" s="84"/>
      <c r="D208" s="84"/>
      <c r="E208" s="116"/>
      <c r="F208" s="116"/>
      <c r="G208" s="83"/>
      <c r="H208" s="83"/>
      <c r="I208" s="83"/>
      <c r="J208" s="83"/>
      <c r="K208" s="83"/>
      <c r="L208" s="83"/>
      <c r="M208" s="83"/>
      <c r="N208" s="83"/>
      <c r="O208" s="83"/>
      <c r="P208" s="83"/>
      <c r="Q208" s="83"/>
      <c r="R208" s="83"/>
      <c r="S208" s="83"/>
      <c r="T208" s="83"/>
      <c r="U208" s="83"/>
      <c r="V208" s="83"/>
      <c r="W208" s="83"/>
      <c r="X208" s="83"/>
      <c r="Y208" s="83"/>
      <c r="Z208" s="83"/>
    </row>
    <row r="209" spans="1:26" ht="16.5" customHeight="1" x14ac:dyDescent="0.3">
      <c r="A209" s="83"/>
      <c r="B209" s="83"/>
      <c r="C209" s="84"/>
      <c r="D209" s="84"/>
      <c r="E209" s="116"/>
      <c r="F209" s="116"/>
      <c r="G209" s="83"/>
      <c r="H209" s="83"/>
      <c r="I209" s="83"/>
      <c r="J209" s="83"/>
      <c r="K209" s="83"/>
      <c r="L209" s="83"/>
      <c r="M209" s="83"/>
      <c r="N209" s="83"/>
      <c r="O209" s="83"/>
      <c r="P209" s="83"/>
      <c r="Q209" s="83"/>
      <c r="R209" s="83"/>
      <c r="S209" s="83"/>
      <c r="T209" s="83"/>
      <c r="U209" s="83"/>
      <c r="V209" s="83"/>
      <c r="W209" s="83"/>
      <c r="X209" s="83"/>
      <c r="Y209" s="83"/>
      <c r="Z209" s="83"/>
    </row>
    <row r="210" spans="1:26" ht="16.5" customHeight="1" x14ac:dyDescent="0.3">
      <c r="A210" s="83"/>
      <c r="B210" s="83"/>
      <c r="C210" s="84"/>
      <c r="D210" s="84"/>
      <c r="E210" s="116"/>
      <c r="F210" s="116"/>
      <c r="G210" s="83"/>
      <c r="H210" s="83"/>
      <c r="I210" s="83"/>
      <c r="J210" s="83"/>
      <c r="K210" s="83"/>
      <c r="L210" s="83"/>
      <c r="M210" s="83"/>
      <c r="N210" s="83"/>
      <c r="O210" s="83"/>
      <c r="P210" s="83"/>
      <c r="Q210" s="83"/>
      <c r="R210" s="83"/>
      <c r="S210" s="83"/>
      <c r="T210" s="83"/>
      <c r="U210" s="83"/>
      <c r="V210" s="83"/>
      <c r="W210" s="83"/>
      <c r="X210" s="83"/>
      <c r="Y210" s="83"/>
      <c r="Z210" s="83"/>
    </row>
    <row r="211" spans="1:26" ht="16.5" customHeight="1" x14ac:dyDescent="0.3">
      <c r="A211" s="83"/>
      <c r="B211" s="83"/>
      <c r="C211" s="84"/>
      <c r="D211" s="84"/>
      <c r="E211" s="116"/>
      <c r="F211" s="116"/>
      <c r="G211" s="83"/>
      <c r="H211" s="83"/>
      <c r="I211" s="83"/>
      <c r="J211" s="83"/>
      <c r="K211" s="83"/>
      <c r="L211" s="83"/>
      <c r="M211" s="83"/>
      <c r="N211" s="83"/>
      <c r="O211" s="83"/>
      <c r="P211" s="83"/>
      <c r="Q211" s="83"/>
      <c r="R211" s="83"/>
      <c r="S211" s="83"/>
      <c r="T211" s="83"/>
      <c r="U211" s="83"/>
      <c r="V211" s="83"/>
      <c r="W211" s="83"/>
      <c r="X211" s="83"/>
      <c r="Y211" s="83"/>
      <c r="Z211" s="83"/>
    </row>
    <row r="212" spans="1:26" ht="16.5" customHeight="1" x14ac:dyDescent="0.3">
      <c r="A212" s="83"/>
      <c r="B212" s="83"/>
      <c r="C212" s="84"/>
      <c r="D212" s="84"/>
      <c r="E212" s="116"/>
      <c r="F212" s="116"/>
      <c r="G212" s="83"/>
      <c r="H212" s="83"/>
      <c r="I212" s="83"/>
      <c r="J212" s="83"/>
      <c r="K212" s="83"/>
      <c r="L212" s="83"/>
      <c r="M212" s="83"/>
      <c r="N212" s="83"/>
      <c r="O212" s="83"/>
      <c r="P212" s="83"/>
      <c r="Q212" s="83"/>
      <c r="R212" s="83"/>
      <c r="S212" s="83"/>
      <c r="T212" s="83"/>
      <c r="U212" s="83"/>
      <c r="V212" s="83"/>
      <c r="W212" s="83"/>
      <c r="X212" s="83"/>
      <c r="Y212" s="83"/>
      <c r="Z212" s="83"/>
    </row>
    <row r="213" spans="1:26" ht="16.5" customHeight="1" x14ac:dyDescent="0.3">
      <c r="A213" s="83"/>
      <c r="B213" s="83"/>
      <c r="C213" s="84"/>
      <c r="D213" s="84"/>
      <c r="E213" s="116"/>
      <c r="F213" s="116"/>
      <c r="G213" s="83"/>
      <c r="H213" s="83"/>
      <c r="I213" s="83"/>
      <c r="J213" s="83"/>
      <c r="K213" s="83"/>
      <c r="L213" s="83"/>
      <c r="M213" s="83"/>
      <c r="N213" s="83"/>
      <c r="O213" s="83"/>
      <c r="P213" s="83"/>
      <c r="Q213" s="83"/>
      <c r="R213" s="83"/>
      <c r="S213" s="83"/>
      <c r="T213" s="83"/>
      <c r="U213" s="83"/>
      <c r="V213" s="83"/>
      <c r="W213" s="83"/>
      <c r="X213" s="83"/>
      <c r="Y213" s="83"/>
      <c r="Z213" s="83"/>
    </row>
    <row r="214" spans="1:26" ht="16.5" customHeight="1" x14ac:dyDescent="0.3">
      <c r="A214" s="83"/>
      <c r="B214" s="83"/>
      <c r="C214" s="84"/>
      <c r="D214" s="84"/>
      <c r="E214" s="116"/>
      <c r="F214" s="116"/>
      <c r="G214" s="83"/>
      <c r="H214" s="83"/>
      <c r="I214" s="83"/>
      <c r="J214" s="83"/>
      <c r="K214" s="83"/>
      <c r="L214" s="83"/>
      <c r="M214" s="83"/>
      <c r="N214" s="83"/>
      <c r="O214" s="83"/>
      <c r="P214" s="83"/>
      <c r="Q214" s="83"/>
      <c r="R214" s="83"/>
      <c r="S214" s="83"/>
      <c r="T214" s="83"/>
      <c r="U214" s="83"/>
      <c r="V214" s="83"/>
      <c r="W214" s="83"/>
      <c r="X214" s="83"/>
      <c r="Y214" s="83"/>
      <c r="Z214" s="83"/>
    </row>
    <row r="215" spans="1:26" ht="16.5" customHeight="1" x14ac:dyDescent="0.3">
      <c r="A215" s="83"/>
      <c r="B215" s="83"/>
      <c r="C215" s="84"/>
      <c r="D215" s="84"/>
      <c r="E215" s="116"/>
      <c r="F215" s="116"/>
      <c r="G215" s="83"/>
      <c r="H215" s="83"/>
      <c r="I215" s="83"/>
      <c r="J215" s="83"/>
      <c r="K215" s="83"/>
      <c r="L215" s="83"/>
      <c r="M215" s="83"/>
      <c r="N215" s="83"/>
      <c r="O215" s="83"/>
      <c r="P215" s="83"/>
      <c r="Q215" s="83"/>
      <c r="R215" s="83"/>
      <c r="S215" s="83"/>
      <c r="T215" s="83"/>
      <c r="U215" s="83"/>
      <c r="V215" s="83"/>
      <c r="W215" s="83"/>
      <c r="X215" s="83"/>
      <c r="Y215" s="83"/>
      <c r="Z215" s="83"/>
    </row>
    <row r="216" spans="1:26" ht="16.5" customHeight="1" x14ac:dyDescent="0.3">
      <c r="A216" s="83"/>
      <c r="B216" s="83"/>
      <c r="C216" s="84"/>
      <c r="D216" s="84"/>
      <c r="E216" s="116"/>
      <c r="F216" s="116"/>
      <c r="G216" s="83"/>
      <c r="H216" s="83"/>
      <c r="I216" s="83"/>
      <c r="J216" s="83"/>
      <c r="K216" s="83"/>
      <c r="L216" s="83"/>
      <c r="M216" s="83"/>
      <c r="N216" s="83"/>
      <c r="O216" s="83"/>
      <c r="P216" s="83"/>
      <c r="Q216" s="83"/>
      <c r="R216" s="83"/>
      <c r="S216" s="83"/>
      <c r="T216" s="83"/>
      <c r="U216" s="83"/>
      <c r="V216" s="83"/>
      <c r="W216" s="83"/>
      <c r="X216" s="83"/>
      <c r="Y216" s="83"/>
      <c r="Z216" s="83"/>
    </row>
    <row r="217" spans="1:26" ht="16.5" customHeight="1" x14ac:dyDescent="0.3">
      <c r="A217" s="83"/>
      <c r="B217" s="83"/>
      <c r="C217" s="84"/>
      <c r="D217" s="84"/>
      <c r="E217" s="116"/>
      <c r="F217" s="116"/>
      <c r="G217" s="83"/>
      <c r="H217" s="83"/>
      <c r="I217" s="83"/>
      <c r="J217" s="83"/>
      <c r="K217" s="83"/>
      <c r="L217" s="83"/>
      <c r="M217" s="83"/>
      <c r="N217" s="83"/>
      <c r="O217" s="83"/>
      <c r="P217" s="83"/>
      <c r="Q217" s="83"/>
      <c r="R217" s="83"/>
      <c r="S217" s="83"/>
      <c r="T217" s="83"/>
      <c r="U217" s="83"/>
      <c r="V217" s="83"/>
      <c r="W217" s="83"/>
      <c r="X217" s="83"/>
      <c r="Y217" s="83"/>
      <c r="Z217" s="83"/>
    </row>
    <row r="218" spans="1:26" ht="16.5" customHeight="1" x14ac:dyDescent="0.3">
      <c r="A218" s="83"/>
      <c r="B218" s="83"/>
      <c r="C218" s="84"/>
      <c r="D218" s="84"/>
      <c r="E218" s="116"/>
      <c r="F218" s="116"/>
      <c r="G218" s="83"/>
      <c r="H218" s="83"/>
      <c r="I218" s="83"/>
      <c r="J218" s="83"/>
      <c r="K218" s="83"/>
      <c r="L218" s="83"/>
      <c r="M218" s="83"/>
      <c r="N218" s="83"/>
      <c r="O218" s="83"/>
      <c r="P218" s="83"/>
      <c r="Q218" s="83"/>
      <c r="R218" s="83"/>
      <c r="S218" s="83"/>
      <c r="T218" s="83"/>
      <c r="U218" s="83"/>
      <c r="V218" s="83"/>
      <c r="W218" s="83"/>
      <c r="X218" s="83"/>
      <c r="Y218" s="83"/>
      <c r="Z218" s="83"/>
    </row>
    <row r="219" spans="1:26" ht="16.5" customHeight="1" x14ac:dyDescent="0.3">
      <c r="A219" s="83"/>
      <c r="B219" s="83"/>
      <c r="C219" s="84"/>
      <c r="D219" s="84"/>
      <c r="E219" s="116"/>
      <c r="F219" s="116"/>
      <c r="G219" s="83"/>
      <c r="H219" s="83"/>
      <c r="I219" s="83"/>
      <c r="J219" s="83"/>
      <c r="K219" s="83"/>
      <c r="L219" s="83"/>
      <c r="M219" s="83"/>
      <c r="N219" s="83"/>
      <c r="O219" s="83"/>
      <c r="P219" s="83"/>
      <c r="Q219" s="83"/>
      <c r="R219" s="83"/>
      <c r="S219" s="83"/>
      <c r="T219" s="83"/>
      <c r="U219" s="83"/>
      <c r="V219" s="83"/>
      <c r="W219" s="83"/>
      <c r="X219" s="83"/>
      <c r="Y219" s="83"/>
      <c r="Z219" s="83"/>
    </row>
    <row r="220" spans="1:26" ht="16.5" customHeight="1" x14ac:dyDescent="0.3">
      <c r="A220" s="83"/>
      <c r="B220" s="83"/>
      <c r="C220" s="84"/>
      <c r="D220" s="84"/>
      <c r="E220" s="116"/>
      <c r="F220" s="116"/>
      <c r="G220" s="83"/>
      <c r="H220" s="83"/>
      <c r="I220" s="83"/>
      <c r="J220" s="83"/>
      <c r="K220" s="83"/>
      <c r="L220" s="83"/>
      <c r="M220" s="83"/>
      <c r="N220" s="83"/>
      <c r="O220" s="83"/>
      <c r="P220" s="83"/>
      <c r="Q220" s="83"/>
      <c r="R220" s="83"/>
      <c r="S220" s="83"/>
      <c r="T220" s="83"/>
      <c r="U220" s="83"/>
      <c r="V220" s="83"/>
      <c r="W220" s="83"/>
      <c r="X220" s="83"/>
      <c r="Y220" s="83"/>
      <c r="Z220" s="83"/>
    </row>
    <row r="221" spans="1:26" ht="16.5" customHeight="1" x14ac:dyDescent="0.3">
      <c r="A221" s="83"/>
      <c r="B221" s="83"/>
      <c r="C221" s="84"/>
      <c r="D221" s="84"/>
      <c r="E221" s="116"/>
      <c r="F221" s="116"/>
      <c r="G221" s="83"/>
      <c r="H221" s="83"/>
      <c r="I221" s="83"/>
      <c r="J221" s="83"/>
      <c r="K221" s="83"/>
      <c r="L221" s="83"/>
      <c r="M221" s="83"/>
      <c r="N221" s="83"/>
      <c r="O221" s="83"/>
      <c r="P221" s="83"/>
      <c r="Q221" s="83"/>
      <c r="R221" s="83"/>
      <c r="S221" s="83"/>
      <c r="T221" s="83"/>
      <c r="U221" s="83"/>
      <c r="V221" s="83"/>
      <c r="W221" s="83"/>
      <c r="X221" s="83"/>
      <c r="Y221" s="83"/>
      <c r="Z221" s="83"/>
    </row>
    <row r="222" spans="1:26" ht="16.5" customHeight="1" x14ac:dyDescent="0.3">
      <c r="A222" s="83"/>
      <c r="B222" s="83"/>
      <c r="C222" s="84"/>
      <c r="D222" s="84"/>
      <c r="E222" s="116"/>
      <c r="F222" s="116"/>
      <c r="G222" s="83"/>
      <c r="H222" s="83"/>
      <c r="I222" s="83"/>
      <c r="J222" s="83"/>
      <c r="K222" s="83"/>
      <c r="L222" s="83"/>
      <c r="M222" s="83"/>
      <c r="N222" s="83"/>
      <c r="O222" s="83"/>
      <c r="P222" s="83"/>
      <c r="Q222" s="83"/>
      <c r="R222" s="83"/>
      <c r="S222" s="83"/>
      <c r="T222" s="83"/>
      <c r="U222" s="83"/>
      <c r="V222" s="83"/>
      <c r="W222" s="83"/>
      <c r="X222" s="83"/>
      <c r="Y222" s="83"/>
      <c r="Z222" s="83"/>
    </row>
    <row r="223" spans="1:26" ht="16.5" customHeight="1" x14ac:dyDescent="0.3">
      <c r="A223" s="83"/>
      <c r="B223" s="83"/>
      <c r="C223" s="84"/>
      <c r="D223" s="84"/>
      <c r="E223" s="116"/>
      <c r="F223" s="116"/>
      <c r="G223" s="83"/>
      <c r="H223" s="83"/>
      <c r="I223" s="83"/>
      <c r="J223" s="83"/>
      <c r="K223" s="83"/>
      <c r="L223" s="83"/>
      <c r="M223" s="83"/>
      <c r="N223" s="83"/>
      <c r="O223" s="83"/>
      <c r="P223" s="83"/>
      <c r="Q223" s="83"/>
      <c r="R223" s="83"/>
      <c r="S223" s="83"/>
      <c r="T223" s="83"/>
      <c r="U223" s="83"/>
      <c r="V223" s="83"/>
      <c r="W223" s="83"/>
      <c r="X223" s="83"/>
      <c r="Y223" s="83"/>
      <c r="Z223" s="83"/>
    </row>
    <row r="224" spans="1:26" ht="16.5" customHeight="1" x14ac:dyDescent="0.3">
      <c r="A224" s="83"/>
      <c r="B224" s="83"/>
      <c r="C224" s="84"/>
      <c r="D224" s="84"/>
      <c r="E224" s="116"/>
      <c r="F224" s="116"/>
      <c r="G224" s="83"/>
      <c r="H224" s="83"/>
      <c r="I224" s="83"/>
      <c r="J224" s="83"/>
      <c r="K224" s="83"/>
      <c r="L224" s="83"/>
      <c r="M224" s="83"/>
      <c r="N224" s="83"/>
      <c r="O224" s="83"/>
      <c r="P224" s="83"/>
      <c r="Q224" s="83"/>
      <c r="R224" s="83"/>
      <c r="S224" s="83"/>
      <c r="T224" s="83"/>
      <c r="U224" s="83"/>
      <c r="V224" s="83"/>
      <c r="W224" s="83"/>
      <c r="X224" s="83"/>
      <c r="Y224" s="83"/>
      <c r="Z224" s="83"/>
    </row>
    <row r="225" spans="1:26" ht="16.5" customHeight="1" x14ac:dyDescent="0.3">
      <c r="A225" s="83"/>
      <c r="B225" s="83"/>
      <c r="C225" s="84"/>
      <c r="D225" s="84"/>
      <c r="E225" s="116"/>
      <c r="F225" s="116"/>
      <c r="G225" s="83"/>
      <c r="H225" s="83"/>
      <c r="I225" s="83"/>
      <c r="J225" s="83"/>
      <c r="K225" s="83"/>
      <c r="L225" s="83"/>
      <c r="M225" s="83"/>
      <c r="N225" s="83"/>
      <c r="O225" s="83"/>
      <c r="P225" s="83"/>
      <c r="Q225" s="83"/>
      <c r="R225" s="83"/>
      <c r="S225" s="83"/>
      <c r="T225" s="83"/>
      <c r="U225" s="83"/>
      <c r="V225" s="83"/>
      <c r="W225" s="83"/>
      <c r="X225" s="83"/>
      <c r="Y225" s="83"/>
      <c r="Z225" s="83"/>
    </row>
    <row r="226" spans="1:26" ht="16.5" customHeight="1" x14ac:dyDescent="0.3">
      <c r="A226" s="83"/>
      <c r="B226" s="83"/>
      <c r="C226" s="84"/>
      <c r="D226" s="84"/>
      <c r="E226" s="116"/>
      <c r="F226" s="116"/>
      <c r="G226" s="83"/>
      <c r="H226" s="83"/>
      <c r="I226" s="83"/>
      <c r="J226" s="83"/>
      <c r="K226" s="83"/>
      <c r="L226" s="83"/>
      <c r="M226" s="83"/>
      <c r="N226" s="83"/>
      <c r="O226" s="83"/>
      <c r="P226" s="83"/>
      <c r="Q226" s="83"/>
      <c r="R226" s="83"/>
      <c r="S226" s="83"/>
      <c r="T226" s="83"/>
      <c r="U226" s="83"/>
      <c r="V226" s="83"/>
      <c r="W226" s="83"/>
      <c r="X226" s="83"/>
      <c r="Y226" s="83"/>
      <c r="Z226" s="83"/>
    </row>
    <row r="227" spans="1:26" ht="16.5" customHeight="1" x14ac:dyDescent="0.3">
      <c r="A227" s="83"/>
      <c r="B227" s="83"/>
      <c r="C227" s="84"/>
      <c r="D227" s="84"/>
      <c r="E227" s="116"/>
      <c r="F227" s="116"/>
      <c r="G227" s="83"/>
      <c r="H227" s="83"/>
      <c r="I227" s="83"/>
      <c r="J227" s="83"/>
      <c r="K227" s="83"/>
      <c r="L227" s="83"/>
      <c r="M227" s="83"/>
      <c r="N227" s="83"/>
      <c r="O227" s="83"/>
      <c r="P227" s="83"/>
      <c r="Q227" s="83"/>
      <c r="R227" s="83"/>
      <c r="S227" s="83"/>
      <c r="T227" s="83"/>
      <c r="U227" s="83"/>
      <c r="V227" s="83"/>
      <c r="W227" s="83"/>
      <c r="X227" s="83"/>
      <c r="Y227" s="83"/>
      <c r="Z227" s="83"/>
    </row>
    <row r="228" spans="1:26" ht="16.5" customHeight="1" x14ac:dyDescent="0.3">
      <c r="A228" s="83"/>
      <c r="B228" s="83"/>
      <c r="C228" s="84"/>
      <c r="D228" s="84"/>
      <c r="E228" s="116"/>
      <c r="F228" s="116"/>
      <c r="G228" s="83"/>
      <c r="H228" s="83"/>
      <c r="I228" s="83"/>
      <c r="J228" s="83"/>
      <c r="K228" s="83"/>
      <c r="L228" s="83"/>
      <c r="M228" s="83"/>
      <c r="N228" s="83"/>
      <c r="O228" s="83"/>
      <c r="P228" s="83"/>
      <c r="Q228" s="83"/>
      <c r="R228" s="83"/>
      <c r="S228" s="83"/>
      <c r="T228" s="83"/>
      <c r="U228" s="83"/>
      <c r="V228" s="83"/>
      <c r="W228" s="83"/>
      <c r="X228" s="83"/>
      <c r="Y228" s="83"/>
      <c r="Z228" s="83"/>
    </row>
    <row r="229" spans="1:26" ht="16.5" customHeight="1" x14ac:dyDescent="0.3">
      <c r="A229" s="83"/>
      <c r="B229" s="83"/>
      <c r="C229" s="84"/>
      <c r="D229" s="84"/>
      <c r="E229" s="116"/>
      <c r="F229" s="116"/>
      <c r="G229" s="83"/>
      <c r="H229" s="83"/>
      <c r="I229" s="83"/>
      <c r="J229" s="83"/>
      <c r="K229" s="83"/>
      <c r="L229" s="83"/>
      <c r="M229" s="83"/>
      <c r="N229" s="83"/>
      <c r="O229" s="83"/>
      <c r="P229" s="83"/>
      <c r="Q229" s="83"/>
      <c r="R229" s="83"/>
      <c r="S229" s="83"/>
      <c r="T229" s="83"/>
      <c r="U229" s="83"/>
      <c r="V229" s="83"/>
      <c r="W229" s="83"/>
      <c r="X229" s="83"/>
      <c r="Y229" s="83"/>
      <c r="Z229" s="83"/>
    </row>
    <row r="230" spans="1:26" ht="16.5" customHeight="1" x14ac:dyDescent="0.3">
      <c r="A230" s="83"/>
      <c r="B230" s="83"/>
      <c r="C230" s="84"/>
      <c r="D230" s="84"/>
      <c r="E230" s="116"/>
      <c r="F230" s="116"/>
      <c r="G230" s="83"/>
      <c r="H230" s="83"/>
      <c r="I230" s="83"/>
      <c r="J230" s="83"/>
      <c r="K230" s="83"/>
      <c r="L230" s="83"/>
      <c r="M230" s="83"/>
      <c r="N230" s="83"/>
      <c r="O230" s="83"/>
      <c r="P230" s="83"/>
      <c r="Q230" s="83"/>
      <c r="R230" s="83"/>
      <c r="S230" s="83"/>
      <c r="T230" s="83"/>
      <c r="U230" s="83"/>
      <c r="V230" s="83"/>
      <c r="W230" s="83"/>
      <c r="X230" s="83"/>
      <c r="Y230" s="83"/>
      <c r="Z230" s="83"/>
    </row>
    <row r="231" spans="1:26" ht="16.5" customHeight="1" x14ac:dyDescent="0.3">
      <c r="A231" s="83"/>
      <c r="B231" s="83"/>
      <c r="C231" s="84"/>
      <c r="D231" s="84"/>
      <c r="E231" s="116"/>
      <c r="F231" s="116"/>
      <c r="G231" s="83"/>
      <c r="H231" s="83"/>
      <c r="I231" s="83"/>
      <c r="J231" s="83"/>
      <c r="K231" s="83"/>
      <c r="L231" s="83"/>
      <c r="M231" s="83"/>
      <c r="N231" s="83"/>
      <c r="O231" s="83"/>
      <c r="P231" s="83"/>
      <c r="Q231" s="83"/>
      <c r="R231" s="83"/>
      <c r="S231" s="83"/>
      <c r="T231" s="83"/>
      <c r="U231" s="83"/>
      <c r="V231" s="83"/>
      <c r="W231" s="83"/>
      <c r="X231" s="83"/>
      <c r="Y231" s="83"/>
      <c r="Z231" s="83"/>
    </row>
    <row r="232" spans="1:26" ht="16.5" customHeight="1" x14ac:dyDescent="0.3">
      <c r="A232" s="83"/>
      <c r="B232" s="83"/>
      <c r="C232" s="84"/>
      <c r="D232" s="84"/>
      <c r="E232" s="116"/>
      <c r="F232" s="116"/>
      <c r="G232" s="83"/>
      <c r="H232" s="83"/>
      <c r="I232" s="83"/>
      <c r="J232" s="83"/>
      <c r="K232" s="83"/>
      <c r="L232" s="83"/>
      <c r="M232" s="83"/>
      <c r="N232" s="83"/>
      <c r="O232" s="83"/>
      <c r="P232" s="83"/>
      <c r="Q232" s="83"/>
      <c r="R232" s="83"/>
      <c r="S232" s="83"/>
      <c r="T232" s="83"/>
      <c r="U232" s="83"/>
      <c r="V232" s="83"/>
      <c r="W232" s="83"/>
      <c r="X232" s="83"/>
      <c r="Y232" s="83"/>
      <c r="Z232" s="83"/>
    </row>
    <row r="233" spans="1:26" ht="16.5" customHeight="1" x14ac:dyDescent="0.3">
      <c r="A233" s="83"/>
      <c r="B233" s="83"/>
      <c r="C233" s="84"/>
      <c r="D233" s="84"/>
      <c r="E233" s="116"/>
      <c r="F233" s="116"/>
      <c r="G233" s="83"/>
      <c r="H233" s="83"/>
      <c r="I233" s="83"/>
      <c r="J233" s="83"/>
      <c r="K233" s="83"/>
      <c r="L233" s="83"/>
      <c r="M233" s="83"/>
      <c r="N233" s="83"/>
      <c r="O233" s="83"/>
      <c r="P233" s="83"/>
      <c r="Q233" s="83"/>
      <c r="R233" s="83"/>
      <c r="S233" s="83"/>
      <c r="T233" s="83"/>
      <c r="U233" s="83"/>
      <c r="V233" s="83"/>
      <c r="W233" s="83"/>
      <c r="X233" s="83"/>
      <c r="Y233" s="83"/>
      <c r="Z233" s="83"/>
    </row>
    <row r="234" spans="1:26" ht="16.5" customHeight="1" x14ac:dyDescent="0.3">
      <c r="A234" s="83"/>
      <c r="B234" s="83"/>
      <c r="C234" s="84"/>
      <c r="D234" s="84"/>
      <c r="E234" s="116"/>
      <c r="F234" s="116"/>
      <c r="G234" s="83"/>
      <c r="H234" s="83"/>
      <c r="I234" s="83"/>
      <c r="J234" s="83"/>
      <c r="K234" s="83"/>
      <c r="L234" s="83"/>
      <c r="M234" s="83"/>
      <c r="N234" s="83"/>
      <c r="O234" s="83"/>
      <c r="P234" s="83"/>
      <c r="Q234" s="83"/>
      <c r="R234" s="83"/>
      <c r="S234" s="83"/>
      <c r="T234" s="83"/>
      <c r="U234" s="83"/>
      <c r="V234" s="83"/>
      <c r="W234" s="83"/>
      <c r="X234" s="83"/>
      <c r="Y234" s="83"/>
      <c r="Z234" s="83"/>
    </row>
    <row r="235" spans="1:26" ht="16.5" customHeight="1" x14ac:dyDescent="0.3">
      <c r="A235" s="83"/>
      <c r="B235" s="83"/>
      <c r="C235" s="84"/>
      <c r="D235" s="84"/>
      <c r="E235" s="116"/>
      <c r="F235" s="116"/>
      <c r="G235" s="83"/>
      <c r="H235" s="83"/>
      <c r="I235" s="83"/>
      <c r="J235" s="83"/>
      <c r="K235" s="83"/>
      <c r="L235" s="83"/>
      <c r="M235" s="83"/>
      <c r="N235" s="83"/>
      <c r="O235" s="83"/>
      <c r="P235" s="83"/>
      <c r="Q235" s="83"/>
      <c r="R235" s="83"/>
      <c r="S235" s="83"/>
      <c r="T235" s="83"/>
      <c r="U235" s="83"/>
      <c r="V235" s="83"/>
      <c r="W235" s="83"/>
      <c r="X235" s="83"/>
      <c r="Y235" s="83"/>
      <c r="Z235" s="83"/>
    </row>
    <row r="236" spans="1:26" ht="16.5" customHeight="1" x14ac:dyDescent="0.3">
      <c r="A236" s="83"/>
      <c r="B236" s="83"/>
      <c r="C236" s="84"/>
      <c r="D236" s="84"/>
      <c r="E236" s="116"/>
      <c r="F236" s="116"/>
      <c r="G236" s="83"/>
      <c r="H236" s="83"/>
      <c r="I236" s="83"/>
      <c r="J236" s="83"/>
      <c r="K236" s="83"/>
      <c r="L236" s="83"/>
      <c r="M236" s="83"/>
      <c r="N236" s="83"/>
      <c r="O236" s="83"/>
      <c r="P236" s="83"/>
      <c r="Q236" s="83"/>
      <c r="R236" s="83"/>
      <c r="S236" s="83"/>
      <c r="T236" s="83"/>
      <c r="U236" s="83"/>
      <c r="V236" s="83"/>
      <c r="W236" s="83"/>
      <c r="X236" s="83"/>
      <c r="Y236" s="83"/>
      <c r="Z236" s="83"/>
    </row>
    <row r="237" spans="1:26" ht="16.5" customHeight="1" x14ac:dyDescent="0.3">
      <c r="A237" s="83"/>
      <c r="B237" s="83"/>
      <c r="C237" s="84"/>
      <c r="D237" s="84"/>
      <c r="E237" s="116"/>
      <c r="F237" s="116"/>
      <c r="G237" s="83"/>
      <c r="H237" s="83"/>
      <c r="I237" s="83"/>
      <c r="J237" s="83"/>
      <c r="K237" s="83"/>
      <c r="L237" s="83"/>
      <c r="M237" s="83"/>
      <c r="N237" s="83"/>
      <c r="O237" s="83"/>
      <c r="P237" s="83"/>
      <c r="Q237" s="83"/>
      <c r="R237" s="83"/>
      <c r="S237" s="83"/>
      <c r="T237" s="83"/>
      <c r="U237" s="83"/>
      <c r="V237" s="83"/>
      <c r="W237" s="83"/>
      <c r="X237" s="83"/>
      <c r="Y237" s="83"/>
      <c r="Z237" s="83"/>
    </row>
    <row r="238" spans="1:26" ht="16.5" customHeight="1" x14ac:dyDescent="0.3">
      <c r="A238" s="83"/>
      <c r="B238" s="83"/>
      <c r="C238" s="84"/>
      <c r="D238" s="84"/>
      <c r="E238" s="116"/>
      <c r="F238" s="116"/>
      <c r="G238" s="83"/>
      <c r="H238" s="83"/>
      <c r="I238" s="83"/>
      <c r="J238" s="83"/>
      <c r="K238" s="83"/>
      <c r="L238" s="83"/>
      <c r="M238" s="83"/>
      <c r="N238" s="83"/>
      <c r="O238" s="83"/>
      <c r="P238" s="83"/>
      <c r="Q238" s="83"/>
      <c r="R238" s="83"/>
      <c r="S238" s="83"/>
      <c r="T238" s="83"/>
      <c r="U238" s="83"/>
      <c r="V238" s="83"/>
      <c r="W238" s="83"/>
      <c r="X238" s="83"/>
      <c r="Y238" s="83"/>
      <c r="Z238" s="83"/>
    </row>
    <row r="239" spans="1:26" ht="16.5" customHeight="1" x14ac:dyDescent="0.3">
      <c r="A239" s="83"/>
      <c r="B239" s="83"/>
      <c r="C239" s="84"/>
      <c r="D239" s="84"/>
      <c r="E239" s="116"/>
      <c r="F239" s="116"/>
      <c r="G239" s="83"/>
      <c r="H239" s="83"/>
      <c r="I239" s="83"/>
      <c r="J239" s="83"/>
      <c r="K239" s="83"/>
      <c r="L239" s="83"/>
      <c r="M239" s="83"/>
      <c r="N239" s="83"/>
      <c r="O239" s="83"/>
      <c r="P239" s="83"/>
      <c r="Q239" s="83"/>
      <c r="R239" s="83"/>
      <c r="S239" s="83"/>
      <c r="T239" s="83"/>
      <c r="U239" s="83"/>
      <c r="V239" s="83"/>
      <c r="W239" s="83"/>
      <c r="X239" s="83"/>
      <c r="Y239" s="83"/>
      <c r="Z239" s="83"/>
    </row>
    <row r="240" spans="1:26" ht="16.5" customHeight="1" x14ac:dyDescent="0.3">
      <c r="A240" s="83"/>
      <c r="B240" s="83"/>
      <c r="C240" s="84"/>
      <c r="D240" s="84"/>
      <c r="E240" s="116"/>
      <c r="F240" s="116"/>
      <c r="G240" s="83"/>
      <c r="H240" s="83"/>
      <c r="I240" s="83"/>
      <c r="J240" s="83"/>
      <c r="K240" s="83"/>
      <c r="L240" s="83"/>
      <c r="M240" s="83"/>
      <c r="N240" s="83"/>
      <c r="O240" s="83"/>
      <c r="P240" s="83"/>
      <c r="Q240" s="83"/>
      <c r="R240" s="83"/>
      <c r="S240" s="83"/>
      <c r="T240" s="83"/>
      <c r="U240" s="83"/>
      <c r="V240" s="83"/>
      <c r="W240" s="83"/>
      <c r="X240" s="83"/>
      <c r="Y240" s="83"/>
      <c r="Z240" s="83"/>
    </row>
    <row r="241" spans="1:26" ht="16.5" customHeight="1" x14ac:dyDescent="0.3">
      <c r="A241" s="83"/>
      <c r="B241" s="83"/>
      <c r="C241" s="84"/>
      <c r="D241" s="84"/>
      <c r="E241" s="116"/>
      <c r="F241" s="116"/>
      <c r="G241" s="83"/>
      <c r="H241" s="83"/>
      <c r="I241" s="83"/>
      <c r="J241" s="83"/>
      <c r="K241" s="83"/>
      <c r="L241" s="83"/>
      <c r="M241" s="83"/>
      <c r="N241" s="83"/>
      <c r="O241" s="83"/>
      <c r="P241" s="83"/>
      <c r="Q241" s="83"/>
      <c r="R241" s="83"/>
      <c r="S241" s="83"/>
      <c r="T241" s="83"/>
      <c r="U241" s="83"/>
      <c r="V241" s="83"/>
      <c r="W241" s="83"/>
      <c r="X241" s="83"/>
      <c r="Y241" s="83"/>
      <c r="Z241" s="83"/>
    </row>
    <row r="242" spans="1:26" ht="16.5" customHeight="1" x14ac:dyDescent="0.3">
      <c r="A242" s="83"/>
      <c r="B242" s="83"/>
      <c r="C242" s="84"/>
      <c r="D242" s="84"/>
      <c r="E242" s="116"/>
      <c r="F242" s="116"/>
      <c r="G242" s="83"/>
      <c r="H242" s="83"/>
      <c r="I242" s="83"/>
      <c r="J242" s="83"/>
      <c r="K242" s="83"/>
      <c r="L242" s="83"/>
      <c r="M242" s="83"/>
      <c r="N242" s="83"/>
      <c r="O242" s="83"/>
      <c r="P242" s="83"/>
      <c r="Q242" s="83"/>
      <c r="R242" s="83"/>
      <c r="S242" s="83"/>
      <c r="T242" s="83"/>
      <c r="U242" s="83"/>
      <c r="V242" s="83"/>
      <c r="W242" s="83"/>
      <c r="X242" s="83"/>
      <c r="Y242" s="83"/>
      <c r="Z242" s="83"/>
    </row>
    <row r="243" spans="1:26" ht="16.5" customHeight="1" x14ac:dyDescent="0.3">
      <c r="A243" s="83"/>
      <c r="B243" s="83"/>
      <c r="C243" s="84"/>
      <c r="D243" s="84"/>
      <c r="E243" s="116"/>
      <c r="F243" s="116"/>
      <c r="G243" s="83"/>
      <c r="H243" s="83"/>
      <c r="I243" s="83"/>
      <c r="J243" s="83"/>
      <c r="K243" s="83"/>
      <c r="L243" s="83"/>
      <c r="M243" s="83"/>
      <c r="N243" s="83"/>
      <c r="O243" s="83"/>
      <c r="P243" s="83"/>
      <c r="Q243" s="83"/>
      <c r="R243" s="83"/>
      <c r="S243" s="83"/>
      <c r="T243" s="83"/>
      <c r="U243" s="83"/>
      <c r="V243" s="83"/>
      <c r="W243" s="83"/>
      <c r="X243" s="83"/>
      <c r="Y243" s="83"/>
      <c r="Z243" s="83"/>
    </row>
    <row r="244" spans="1:26" ht="16.5" customHeight="1" x14ac:dyDescent="0.3">
      <c r="A244" s="83"/>
      <c r="B244" s="83"/>
      <c r="C244" s="84"/>
      <c r="D244" s="84"/>
      <c r="E244" s="116"/>
      <c r="F244" s="116"/>
      <c r="G244" s="83"/>
      <c r="H244" s="83"/>
      <c r="I244" s="83"/>
      <c r="J244" s="83"/>
      <c r="K244" s="83"/>
      <c r="L244" s="83"/>
      <c r="M244" s="83"/>
      <c r="N244" s="83"/>
      <c r="O244" s="83"/>
      <c r="P244" s="83"/>
      <c r="Q244" s="83"/>
      <c r="R244" s="83"/>
      <c r="S244" s="83"/>
      <c r="T244" s="83"/>
      <c r="U244" s="83"/>
      <c r="V244" s="83"/>
      <c r="W244" s="83"/>
      <c r="X244" s="83"/>
      <c r="Y244" s="83"/>
      <c r="Z244" s="83"/>
    </row>
    <row r="245" spans="1:26" ht="16.5" customHeight="1" x14ac:dyDescent="0.3">
      <c r="A245" s="83"/>
      <c r="B245" s="83"/>
      <c r="C245" s="84"/>
      <c r="D245" s="84"/>
      <c r="E245" s="116"/>
      <c r="F245" s="116"/>
      <c r="G245" s="83"/>
      <c r="H245" s="83"/>
      <c r="I245" s="83"/>
      <c r="J245" s="83"/>
      <c r="K245" s="83"/>
      <c r="L245" s="83"/>
      <c r="M245" s="83"/>
      <c r="N245" s="83"/>
      <c r="O245" s="83"/>
      <c r="P245" s="83"/>
      <c r="Q245" s="83"/>
      <c r="R245" s="83"/>
      <c r="S245" s="83"/>
      <c r="T245" s="83"/>
      <c r="U245" s="83"/>
      <c r="V245" s="83"/>
      <c r="W245" s="83"/>
      <c r="X245" s="83"/>
      <c r="Y245" s="83"/>
      <c r="Z245" s="83"/>
    </row>
    <row r="246" spans="1:26" ht="16.5" customHeight="1" x14ac:dyDescent="0.3">
      <c r="A246" s="83"/>
      <c r="B246" s="83"/>
      <c r="C246" s="84"/>
      <c r="D246" s="84"/>
      <c r="E246" s="116"/>
      <c r="F246" s="116"/>
      <c r="G246" s="83"/>
      <c r="H246" s="83"/>
      <c r="I246" s="83"/>
      <c r="J246" s="83"/>
      <c r="K246" s="83"/>
      <c r="L246" s="83"/>
      <c r="M246" s="83"/>
      <c r="N246" s="83"/>
      <c r="O246" s="83"/>
      <c r="P246" s="83"/>
      <c r="Q246" s="83"/>
      <c r="R246" s="83"/>
      <c r="S246" s="83"/>
      <c r="T246" s="83"/>
      <c r="U246" s="83"/>
      <c r="V246" s="83"/>
      <c r="W246" s="83"/>
      <c r="X246" s="83"/>
      <c r="Y246" s="83"/>
      <c r="Z246" s="83"/>
    </row>
    <row r="247" spans="1:26" ht="16.5" customHeight="1" x14ac:dyDescent="0.3">
      <c r="A247" s="83"/>
      <c r="B247" s="83"/>
      <c r="C247" s="84"/>
      <c r="D247" s="84"/>
      <c r="E247" s="116"/>
      <c r="F247" s="116"/>
      <c r="G247" s="83"/>
      <c r="H247" s="83"/>
      <c r="I247" s="83"/>
      <c r="J247" s="83"/>
      <c r="K247" s="83"/>
      <c r="L247" s="83"/>
      <c r="M247" s="83"/>
      <c r="N247" s="83"/>
      <c r="O247" s="83"/>
      <c r="P247" s="83"/>
      <c r="Q247" s="83"/>
      <c r="R247" s="83"/>
      <c r="S247" s="83"/>
      <c r="T247" s="83"/>
      <c r="U247" s="83"/>
      <c r="V247" s="83"/>
      <c r="W247" s="83"/>
      <c r="X247" s="83"/>
      <c r="Y247" s="83"/>
      <c r="Z247" s="83"/>
    </row>
    <row r="248" spans="1:26" ht="16.5" customHeight="1" x14ac:dyDescent="0.3">
      <c r="A248" s="83"/>
      <c r="B248" s="83"/>
      <c r="C248" s="84"/>
      <c r="D248" s="84"/>
      <c r="E248" s="116"/>
      <c r="F248" s="116"/>
      <c r="G248" s="83"/>
      <c r="H248" s="83"/>
      <c r="I248" s="83"/>
      <c r="J248" s="83"/>
      <c r="K248" s="83"/>
      <c r="L248" s="83"/>
      <c r="M248" s="83"/>
      <c r="N248" s="83"/>
      <c r="O248" s="83"/>
      <c r="P248" s="83"/>
      <c r="Q248" s="83"/>
      <c r="R248" s="83"/>
      <c r="S248" s="83"/>
      <c r="T248" s="83"/>
      <c r="U248" s="83"/>
      <c r="V248" s="83"/>
      <c r="W248" s="83"/>
      <c r="X248" s="83"/>
      <c r="Y248" s="83"/>
      <c r="Z248" s="83"/>
    </row>
    <row r="249" spans="1:26" ht="16.5" customHeight="1" x14ac:dyDescent="0.3">
      <c r="A249" s="83"/>
      <c r="B249" s="83"/>
      <c r="C249" s="84"/>
      <c r="D249" s="84"/>
      <c r="E249" s="116"/>
      <c r="F249" s="116"/>
      <c r="G249" s="83"/>
      <c r="H249" s="83"/>
      <c r="I249" s="83"/>
      <c r="J249" s="83"/>
      <c r="K249" s="83"/>
      <c r="L249" s="83"/>
      <c r="M249" s="83"/>
      <c r="N249" s="83"/>
      <c r="O249" s="83"/>
      <c r="P249" s="83"/>
      <c r="Q249" s="83"/>
      <c r="R249" s="83"/>
      <c r="S249" s="83"/>
      <c r="T249" s="83"/>
      <c r="U249" s="83"/>
      <c r="V249" s="83"/>
      <c r="W249" s="83"/>
      <c r="X249" s="83"/>
      <c r="Y249" s="83"/>
      <c r="Z249" s="83"/>
    </row>
    <row r="250" spans="1:26" ht="16.5" customHeight="1" x14ac:dyDescent="0.3">
      <c r="A250" s="83"/>
      <c r="B250" s="83"/>
      <c r="C250" s="84"/>
      <c r="D250" s="84"/>
      <c r="E250" s="116"/>
      <c r="F250" s="116"/>
      <c r="G250" s="83"/>
      <c r="H250" s="83"/>
      <c r="I250" s="83"/>
      <c r="J250" s="83"/>
      <c r="K250" s="83"/>
      <c r="L250" s="83"/>
      <c r="M250" s="83"/>
      <c r="N250" s="83"/>
      <c r="O250" s="83"/>
      <c r="P250" s="83"/>
      <c r="Q250" s="83"/>
      <c r="R250" s="83"/>
      <c r="S250" s="83"/>
      <c r="T250" s="83"/>
      <c r="U250" s="83"/>
      <c r="V250" s="83"/>
      <c r="W250" s="83"/>
      <c r="X250" s="83"/>
      <c r="Y250" s="83"/>
      <c r="Z250" s="83"/>
    </row>
    <row r="251" spans="1:26" ht="16.5" customHeight="1" x14ac:dyDescent="0.3">
      <c r="A251" s="83"/>
      <c r="B251" s="83"/>
      <c r="C251" s="84"/>
      <c r="D251" s="84"/>
      <c r="E251" s="116"/>
      <c r="F251" s="116"/>
      <c r="G251" s="83"/>
      <c r="H251" s="83"/>
      <c r="I251" s="83"/>
      <c r="J251" s="83"/>
      <c r="K251" s="83"/>
      <c r="L251" s="83"/>
      <c r="M251" s="83"/>
      <c r="N251" s="83"/>
      <c r="O251" s="83"/>
      <c r="P251" s="83"/>
      <c r="Q251" s="83"/>
      <c r="R251" s="83"/>
      <c r="S251" s="83"/>
      <c r="T251" s="83"/>
      <c r="U251" s="83"/>
      <c r="V251" s="83"/>
      <c r="W251" s="83"/>
      <c r="X251" s="83"/>
      <c r="Y251" s="83"/>
      <c r="Z251" s="83"/>
    </row>
    <row r="252" spans="1:26" ht="16.5" customHeight="1" x14ac:dyDescent="0.3">
      <c r="A252" s="83"/>
      <c r="B252" s="83"/>
      <c r="C252" s="84"/>
      <c r="D252" s="84"/>
      <c r="E252" s="116"/>
      <c r="F252" s="116"/>
      <c r="G252" s="83"/>
      <c r="H252" s="83"/>
      <c r="I252" s="83"/>
      <c r="J252" s="83"/>
      <c r="K252" s="83"/>
      <c r="L252" s="83"/>
      <c r="M252" s="83"/>
      <c r="N252" s="83"/>
      <c r="O252" s="83"/>
      <c r="P252" s="83"/>
      <c r="Q252" s="83"/>
      <c r="R252" s="83"/>
      <c r="S252" s="83"/>
      <c r="T252" s="83"/>
      <c r="U252" s="83"/>
      <c r="V252" s="83"/>
      <c r="W252" s="83"/>
      <c r="X252" s="83"/>
      <c r="Y252" s="83"/>
      <c r="Z252" s="83"/>
    </row>
    <row r="253" spans="1:26" ht="16.5" customHeight="1" x14ac:dyDescent="0.3">
      <c r="A253" s="83"/>
      <c r="B253" s="83"/>
      <c r="C253" s="84"/>
      <c r="D253" s="84"/>
      <c r="E253" s="116"/>
      <c r="F253" s="116"/>
      <c r="G253" s="83"/>
      <c r="H253" s="83"/>
      <c r="I253" s="83"/>
      <c r="J253" s="83"/>
      <c r="K253" s="83"/>
      <c r="L253" s="83"/>
      <c r="M253" s="83"/>
      <c r="N253" s="83"/>
      <c r="O253" s="83"/>
      <c r="P253" s="83"/>
      <c r="Q253" s="83"/>
      <c r="R253" s="83"/>
      <c r="S253" s="83"/>
      <c r="T253" s="83"/>
      <c r="U253" s="83"/>
      <c r="V253" s="83"/>
      <c r="W253" s="83"/>
      <c r="X253" s="83"/>
      <c r="Y253" s="83"/>
      <c r="Z253" s="83"/>
    </row>
    <row r="254" spans="1:26" ht="16.5" customHeight="1" x14ac:dyDescent="0.3">
      <c r="A254" s="83"/>
      <c r="B254" s="83"/>
      <c r="C254" s="84"/>
      <c r="D254" s="84"/>
      <c r="E254" s="116"/>
      <c r="F254" s="116"/>
      <c r="G254" s="83"/>
      <c r="H254" s="83"/>
      <c r="I254" s="83"/>
      <c r="J254" s="83"/>
      <c r="K254" s="83"/>
      <c r="L254" s="83"/>
      <c r="M254" s="83"/>
      <c r="N254" s="83"/>
      <c r="O254" s="83"/>
      <c r="P254" s="83"/>
      <c r="Q254" s="83"/>
      <c r="R254" s="83"/>
      <c r="S254" s="83"/>
      <c r="T254" s="83"/>
      <c r="U254" s="83"/>
      <c r="V254" s="83"/>
      <c r="W254" s="83"/>
      <c r="X254" s="83"/>
      <c r="Y254" s="83"/>
      <c r="Z254" s="83"/>
    </row>
    <row r="255" spans="1:26" ht="16.5" customHeight="1" x14ac:dyDescent="0.3">
      <c r="A255" s="83"/>
      <c r="B255" s="83"/>
      <c r="C255" s="84"/>
      <c r="D255" s="84"/>
      <c r="E255" s="116"/>
      <c r="F255" s="116"/>
      <c r="G255" s="83"/>
      <c r="H255" s="83"/>
      <c r="I255" s="83"/>
      <c r="J255" s="83"/>
      <c r="K255" s="83"/>
      <c r="L255" s="83"/>
      <c r="M255" s="83"/>
      <c r="N255" s="83"/>
      <c r="O255" s="83"/>
      <c r="P255" s="83"/>
      <c r="Q255" s="83"/>
      <c r="R255" s="83"/>
      <c r="S255" s="83"/>
      <c r="T255" s="83"/>
      <c r="U255" s="83"/>
      <c r="V255" s="83"/>
      <c r="W255" s="83"/>
      <c r="X255" s="83"/>
      <c r="Y255" s="83"/>
      <c r="Z255" s="83"/>
    </row>
    <row r="256" spans="1:26" ht="16.5" customHeight="1" x14ac:dyDescent="0.3">
      <c r="A256" s="83"/>
      <c r="B256" s="83"/>
      <c r="C256" s="84"/>
      <c r="D256" s="84"/>
      <c r="E256" s="116"/>
      <c r="F256" s="116"/>
      <c r="G256" s="83"/>
      <c r="H256" s="83"/>
      <c r="I256" s="83"/>
      <c r="J256" s="83"/>
      <c r="K256" s="83"/>
      <c r="L256" s="83"/>
      <c r="M256" s="83"/>
      <c r="N256" s="83"/>
      <c r="O256" s="83"/>
      <c r="P256" s="83"/>
      <c r="Q256" s="83"/>
      <c r="R256" s="83"/>
      <c r="S256" s="83"/>
      <c r="T256" s="83"/>
      <c r="U256" s="83"/>
      <c r="V256" s="83"/>
      <c r="W256" s="83"/>
      <c r="X256" s="83"/>
      <c r="Y256" s="83"/>
      <c r="Z256" s="83"/>
    </row>
    <row r="257" spans="1:26" ht="16.5" customHeight="1" x14ac:dyDescent="0.3">
      <c r="A257" s="83"/>
      <c r="B257" s="83"/>
      <c r="C257" s="84"/>
      <c r="D257" s="84"/>
      <c r="E257" s="116"/>
      <c r="F257" s="116"/>
      <c r="G257" s="83"/>
      <c r="H257" s="83"/>
      <c r="I257" s="83"/>
      <c r="J257" s="83"/>
      <c r="K257" s="83"/>
      <c r="L257" s="83"/>
      <c r="M257" s="83"/>
      <c r="N257" s="83"/>
      <c r="O257" s="83"/>
      <c r="P257" s="83"/>
      <c r="Q257" s="83"/>
      <c r="R257" s="83"/>
      <c r="S257" s="83"/>
      <c r="T257" s="83"/>
      <c r="U257" s="83"/>
      <c r="V257" s="83"/>
      <c r="W257" s="83"/>
      <c r="X257" s="83"/>
      <c r="Y257" s="83"/>
      <c r="Z257" s="83"/>
    </row>
    <row r="258" spans="1:26" ht="16.5" customHeight="1" x14ac:dyDescent="0.3">
      <c r="A258" s="83"/>
      <c r="B258" s="83"/>
      <c r="C258" s="84"/>
      <c r="D258" s="84"/>
      <c r="E258" s="116"/>
      <c r="F258" s="116"/>
      <c r="G258" s="83"/>
      <c r="H258" s="83"/>
      <c r="I258" s="83"/>
      <c r="J258" s="83"/>
      <c r="K258" s="83"/>
      <c r="L258" s="83"/>
      <c r="M258" s="83"/>
      <c r="N258" s="83"/>
      <c r="O258" s="83"/>
      <c r="P258" s="83"/>
      <c r="Q258" s="83"/>
      <c r="R258" s="83"/>
      <c r="S258" s="83"/>
      <c r="T258" s="83"/>
      <c r="U258" s="83"/>
      <c r="V258" s="83"/>
      <c r="W258" s="83"/>
      <c r="X258" s="83"/>
      <c r="Y258" s="83"/>
      <c r="Z258" s="83"/>
    </row>
    <row r="259" spans="1:26" ht="16.5" customHeight="1" x14ac:dyDescent="0.3">
      <c r="A259" s="83"/>
      <c r="B259" s="83"/>
      <c r="C259" s="84"/>
      <c r="D259" s="84"/>
      <c r="E259" s="116"/>
      <c r="F259" s="116"/>
      <c r="G259" s="83"/>
      <c r="H259" s="83"/>
      <c r="I259" s="83"/>
      <c r="J259" s="83"/>
      <c r="K259" s="83"/>
      <c r="L259" s="83"/>
      <c r="M259" s="83"/>
      <c r="N259" s="83"/>
      <c r="O259" s="83"/>
      <c r="P259" s="83"/>
      <c r="Q259" s="83"/>
      <c r="R259" s="83"/>
      <c r="S259" s="83"/>
      <c r="T259" s="83"/>
      <c r="U259" s="83"/>
      <c r="V259" s="83"/>
      <c r="W259" s="83"/>
      <c r="X259" s="83"/>
      <c r="Y259" s="83"/>
      <c r="Z259" s="83"/>
    </row>
    <row r="260" spans="1:26" ht="16.5" customHeight="1" x14ac:dyDescent="0.3">
      <c r="A260" s="83"/>
      <c r="B260" s="83"/>
      <c r="C260" s="84"/>
      <c r="D260" s="84"/>
      <c r="E260" s="116"/>
      <c r="F260" s="116"/>
      <c r="G260" s="83"/>
      <c r="H260" s="83"/>
      <c r="I260" s="83"/>
      <c r="J260" s="83"/>
      <c r="K260" s="83"/>
      <c r="L260" s="83"/>
      <c r="M260" s="83"/>
      <c r="N260" s="83"/>
      <c r="O260" s="83"/>
      <c r="P260" s="83"/>
      <c r="Q260" s="83"/>
      <c r="R260" s="83"/>
      <c r="S260" s="83"/>
      <c r="T260" s="83"/>
      <c r="U260" s="83"/>
      <c r="V260" s="83"/>
      <c r="W260" s="83"/>
      <c r="X260" s="83"/>
      <c r="Y260" s="83"/>
      <c r="Z260" s="83"/>
    </row>
    <row r="261" spans="1:26" ht="16.5" customHeight="1" x14ac:dyDescent="0.3">
      <c r="A261" s="83"/>
      <c r="B261" s="83"/>
      <c r="C261" s="84"/>
      <c r="D261" s="84"/>
      <c r="E261" s="116"/>
      <c r="F261" s="116"/>
      <c r="G261" s="83"/>
      <c r="H261" s="83"/>
      <c r="I261" s="83"/>
      <c r="J261" s="83"/>
      <c r="K261" s="83"/>
      <c r="L261" s="83"/>
      <c r="M261" s="83"/>
      <c r="N261" s="83"/>
      <c r="O261" s="83"/>
      <c r="P261" s="83"/>
      <c r="Q261" s="83"/>
      <c r="R261" s="83"/>
      <c r="S261" s="83"/>
      <c r="T261" s="83"/>
      <c r="U261" s="83"/>
      <c r="V261" s="83"/>
      <c r="W261" s="83"/>
      <c r="X261" s="83"/>
      <c r="Y261" s="83"/>
      <c r="Z261" s="83"/>
    </row>
    <row r="262" spans="1:26" ht="16.5" customHeight="1" x14ac:dyDescent="0.3">
      <c r="A262" s="83"/>
      <c r="B262" s="83"/>
      <c r="C262" s="84"/>
      <c r="D262" s="84"/>
      <c r="E262" s="116"/>
      <c r="F262" s="116"/>
      <c r="G262" s="83"/>
      <c r="H262" s="83"/>
      <c r="I262" s="83"/>
      <c r="J262" s="83"/>
      <c r="K262" s="83"/>
      <c r="L262" s="83"/>
      <c r="M262" s="83"/>
      <c r="N262" s="83"/>
      <c r="O262" s="83"/>
      <c r="P262" s="83"/>
      <c r="Q262" s="83"/>
      <c r="R262" s="83"/>
      <c r="S262" s="83"/>
      <c r="T262" s="83"/>
      <c r="U262" s="83"/>
      <c r="V262" s="83"/>
      <c r="W262" s="83"/>
      <c r="X262" s="83"/>
      <c r="Y262" s="83"/>
      <c r="Z262" s="83"/>
    </row>
    <row r="263" spans="1:26" ht="16.5" customHeight="1" x14ac:dyDescent="0.3">
      <c r="A263" s="83"/>
      <c r="B263" s="83"/>
      <c r="C263" s="84"/>
      <c r="D263" s="84"/>
      <c r="E263" s="116"/>
      <c r="F263" s="116"/>
      <c r="G263" s="83"/>
      <c r="H263" s="83"/>
      <c r="I263" s="83"/>
      <c r="J263" s="83"/>
      <c r="K263" s="83"/>
      <c r="L263" s="83"/>
      <c r="M263" s="83"/>
      <c r="N263" s="83"/>
      <c r="O263" s="83"/>
      <c r="P263" s="83"/>
      <c r="Q263" s="83"/>
      <c r="R263" s="83"/>
      <c r="S263" s="83"/>
      <c r="T263" s="83"/>
      <c r="U263" s="83"/>
      <c r="V263" s="83"/>
      <c r="W263" s="83"/>
      <c r="X263" s="83"/>
      <c r="Y263" s="83"/>
      <c r="Z263" s="83"/>
    </row>
    <row r="264" spans="1:26" ht="16.5" customHeight="1" x14ac:dyDescent="0.3">
      <c r="A264" s="83"/>
      <c r="B264" s="83"/>
      <c r="C264" s="84"/>
      <c r="D264" s="84"/>
      <c r="E264" s="116"/>
      <c r="F264" s="116"/>
      <c r="G264" s="83"/>
      <c r="H264" s="83"/>
      <c r="I264" s="83"/>
      <c r="J264" s="83"/>
      <c r="K264" s="83"/>
      <c r="L264" s="83"/>
      <c r="M264" s="83"/>
      <c r="N264" s="83"/>
      <c r="O264" s="83"/>
      <c r="P264" s="83"/>
      <c r="Q264" s="83"/>
      <c r="R264" s="83"/>
      <c r="S264" s="83"/>
      <c r="T264" s="83"/>
      <c r="U264" s="83"/>
      <c r="V264" s="83"/>
      <c r="W264" s="83"/>
      <c r="X264" s="83"/>
      <c r="Y264" s="83"/>
      <c r="Z264" s="83"/>
    </row>
    <row r="265" spans="1:26" ht="16.5" customHeight="1" x14ac:dyDescent="0.3">
      <c r="A265" s="83"/>
      <c r="B265" s="83"/>
      <c r="C265" s="84"/>
      <c r="D265" s="84"/>
      <c r="E265" s="116"/>
      <c r="F265" s="116"/>
      <c r="G265" s="83"/>
      <c r="H265" s="83"/>
      <c r="I265" s="83"/>
      <c r="J265" s="83"/>
      <c r="K265" s="83"/>
      <c r="L265" s="83"/>
      <c r="M265" s="83"/>
      <c r="N265" s="83"/>
      <c r="O265" s="83"/>
      <c r="P265" s="83"/>
      <c r="Q265" s="83"/>
      <c r="R265" s="83"/>
      <c r="S265" s="83"/>
      <c r="T265" s="83"/>
      <c r="U265" s="83"/>
      <c r="V265" s="83"/>
      <c r="W265" s="83"/>
      <c r="X265" s="83"/>
      <c r="Y265" s="83"/>
      <c r="Z265" s="83"/>
    </row>
    <row r="266" spans="1:26" ht="16.5" customHeight="1" x14ac:dyDescent="0.3">
      <c r="A266" s="83"/>
      <c r="B266" s="83"/>
      <c r="C266" s="84"/>
      <c r="D266" s="84"/>
      <c r="E266" s="116"/>
      <c r="F266" s="116"/>
      <c r="G266" s="83"/>
      <c r="H266" s="83"/>
      <c r="I266" s="83"/>
      <c r="J266" s="83"/>
      <c r="K266" s="83"/>
      <c r="L266" s="83"/>
      <c r="M266" s="83"/>
      <c r="N266" s="83"/>
      <c r="O266" s="83"/>
      <c r="P266" s="83"/>
      <c r="Q266" s="83"/>
      <c r="R266" s="83"/>
      <c r="S266" s="83"/>
      <c r="T266" s="83"/>
      <c r="U266" s="83"/>
      <c r="V266" s="83"/>
      <c r="W266" s="83"/>
      <c r="X266" s="83"/>
      <c r="Y266" s="83"/>
      <c r="Z266" s="83"/>
    </row>
    <row r="267" spans="1:26" ht="16.5" customHeight="1" x14ac:dyDescent="0.3">
      <c r="A267" s="83"/>
      <c r="B267" s="83"/>
      <c r="C267" s="84"/>
      <c r="D267" s="84"/>
      <c r="E267" s="116"/>
      <c r="F267" s="116"/>
      <c r="G267" s="83"/>
      <c r="H267" s="83"/>
      <c r="I267" s="83"/>
      <c r="J267" s="83"/>
      <c r="K267" s="83"/>
      <c r="L267" s="83"/>
      <c r="M267" s="83"/>
      <c r="N267" s="83"/>
      <c r="O267" s="83"/>
      <c r="P267" s="83"/>
      <c r="Q267" s="83"/>
      <c r="R267" s="83"/>
      <c r="S267" s="83"/>
      <c r="T267" s="83"/>
      <c r="U267" s="83"/>
      <c r="V267" s="83"/>
      <c r="W267" s="83"/>
      <c r="X267" s="83"/>
      <c r="Y267" s="83"/>
      <c r="Z267" s="83"/>
    </row>
    <row r="268" spans="1:26" ht="16.5" customHeight="1" x14ac:dyDescent="0.3">
      <c r="A268" s="83"/>
      <c r="B268" s="83"/>
      <c r="C268" s="84"/>
      <c r="D268" s="84"/>
      <c r="E268" s="116"/>
      <c r="F268" s="116"/>
      <c r="G268" s="83"/>
      <c r="H268" s="83"/>
      <c r="I268" s="83"/>
      <c r="J268" s="83"/>
      <c r="K268" s="83"/>
      <c r="L268" s="83"/>
      <c r="M268" s="83"/>
      <c r="N268" s="83"/>
      <c r="O268" s="83"/>
      <c r="P268" s="83"/>
      <c r="Q268" s="83"/>
      <c r="R268" s="83"/>
      <c r="S268" s="83"/>
      <c r="T268" s="83"/>
      <c r="U268" s="83"/>
      <c r="V268" s="83"/>
      <c r="W268" s="83"/>
      <c r="X268" s="83"/>
      <c r="Y268" s="83"/>
      <c r="Z268" s="83"/>
    </row>
    <row r="269" spans="1:26" ht="16.5" customHeight="1" x14ac:dyDescent="0.3">
      <c r="A269" s="83"/>
      <c r="B269" s="83"/>
      <c r="C269" s="84"/>
      <c r="D269" s="84"/>
      <c r="E269" s="116"/>
      <c r="F269" s="116"/>
      <c r="G269" s="83"/>
      <c r="H269" s="83"/>
      <c r="I269" s="83"/>
      <c r="J269" s="83"/>
      <c r="K269" s="83"/>
      <c r="L269" s="83"/>
      <c r="M269" s="83"/>
      <c r="N269" s="83"/>
      <c r="O269" s="83"/>
      <c r="P269" s="83"/>
      <c r="Q269" s="83"/>
      <c r="R269" s="83"/>
      <c r="S269" s="83"/>
      <c r="T269" s="83"/>
      <c r="U269" s="83"/>
      <c r="V269" s="83"/>
      <c r="W269" s="83"/>
      <c r="X269" s="83"/>
      <c r="Y269" s="83"/>
      <c r="Z269" s="83"/>
    </row>
    <row r="270" spans="1:26" ht="16.5" customHeight="1" x14ac:dyDescent="0.3">
      <c r="A270" s="83"/>
      <c r="B270" s="83"/>
      <c r="C270" s="84"/>
      <c r="D270" s="84"/>
      <c r="E270" s="116"/>
      <c r="F270" s="116"/>
      <c r="G270" s="83"/>
      <c r="H270" s="83"/>
      <c r="I270" s="83"/>
      <c r="J270" s="83"/>
      <c r="K270" s="83"/>
      <c r="L270" s="83"/>
      <c r="M270" s="83"/>
      <c r="N270" s="83"/>
      <c r="O270" s="83"/>
      <c r="P270" s="83"/>
      <c r="Q270" s="83"/>
      <c r="R270" s="83"/>
      <c r="S270" s="83"/>
      <c r="T270" s="83"/>
      <c r="U270" s="83"/>
      <c r="V270" s="83"/>
      <c r="W270" s="83"/>
      <c r="X270" s="83"/>
      <c r="Y270" s="83"/>
      <c r="Z270" s="83"/>
    </row>
    <row r="271" spans="1:26" ht="16.5" customHeight="1" x14ac:dyDescent="0.3">
      <c r="A271" s="83"/>
      <c r="B271" s="83"/>
      <c r="C271" s="84"/>
      <c r="D271" s="84"/>
      <c r="E271" s="116"/>
      <c r="F271" s="116"/>
      <c r="G271" s="83"/>
      <c r="H271" s="83"/>
      <c r="I271" s="83"/>
      <c r="J271" s="83"/>
      <c r="K271" s="83"/>
      <c r="L271" s="83"/>
      <c r="M271" s="83"/>
      <c r="N271" s="83"/>
      <c r="O271" s="83"/>
      <c r="P271" s="83"/>
      <c r="Q271" s="83"/>
      <c r="R271" s="83"/>
      <c r="S271" s="83"/>
      <c r="T271" s="83"/>
      <c r="U271" s="83"/>
      <c r="V271" s="83"/>
      <c r="W271" s="83"/>
      <c r="X271" s="83"/>
      <c r="Y271" s="83"/>
      <c r="Z271" s="83"/>
    </row>
    <row r="272" spans="1:26" ht="16.5" customHeight="1" x14ac:dyDescent="0.3">
      <c r="A272" s="83"/>
      <c r="B272" s="83"/>
      <c r="C272" s="84"/>
      <c r="D272" s="84"/>
      <c r="E272" s="116"/>
      <c r="F272" s="116"/>
      <c r="G272" s="83"/>
      <c r="H272" s="83"/>
      <c r="I272" s="83"/>
      <c r="J272" s="83"/>
      <c r="K272" s="83"/>
      <c r="L272" s="83"/>
      <c r="M272" s="83"/>
      <c r="N272" s="83"/>
      <c r="O272" s="83"/>
      <c r="P272" s="83"/>
      <c r="Q272" s="83"/>
      <c r="R272" s="83"/>
      <c r="S272" s="83"/>
      <c r="T272" s="83"/>
      <c r="U272" s="83"/>
      <c r="V272" s="83"/>
      <c r="W272" s="83"/>
      <c r="X272" s="83"/>
      <c r="Y272" s="83"/>
      <c r="Z272" s="83"/>
    </row>
    <row r="273" spans="1:26" ht="16.5" customHeight="1" x14ac:dyDescent="0.3">
      <c r="A273" s="83"/>
      <c r="B273" s="83"/>
      <c r="C273" s="84"/>
      <c r="D273" s="84"/>
      <c r="E273" s="116"/>
      <c r="F273" s="116"/>
      <c r="G273" s="83"/>
      <c r="H273" s="83"/>
      <c r="I273" s="83"/>
      <c r="J273" s="83"/>
      <c r="K273" s="83"/>
      <c r="L273" s="83"/>
      <c r="M273" s="83"/>
      <c r="N273" s="83"/>
      <c r="O273" s="83"/>
      <c r="P273" s="83"/>
      <c r="Q273" s="83"/>
      <c r="R273" s="83"/>
      <c r="S273" s="83"/>
      <c r="T273" s="83"/>
      <c r="U273" s="83"/>
      <c r="V273" s="83"/>
      <c r="W273" s="83"/>
      <c r="X273" s="83"/>
      <c r="Y273" s="83"/>
      <c r="Z273" s="83"/>
    </row>
    <row r="274" spans="1:26" ht="16.5" customHeight="1" x14ac:dyDescent="0.3">
      <c r="A274" s="83"/>
      <c r="B274" s="83"/>
      <c r="C274" s="84"/>
      <c r="D274" s="84"/>
      <c r="E274" s="116"/>
      <c r="F274" s="116"/>
      <c r="G274" s="83"/>
      <c r="H274" s="83"/>
      <c r="I274" s="83"/>
      <c r="J274" s="83"/>
      <c r="K274" s="83"/>
      <c r="L274" s="83"/>
      <c r="M274" s="83"/>
      <c r="N274" s="83"/>
      <c r="O274" s="83"/>
      <c r="P274" s="83"/>
      <c r="Q274" s="83"/>
      <c r="R274" s="83"/>
      <c r="S274" s="83"/>
      <c r="T274" s="83"/>
      <c r="U274" s="83"/>
      <c r="V274" s="83"/>
      <c r="W274" s="83"/>
      <c r="X274" s="83"/>
      <c r="Y274" s="83"/>
      <c r="Z274" s="83"/>
    </row>
    <row r="275" spans="1:26" ht="16.5" customHeight="1" x14ac:dyDescent="0.3">
      <c r="A275" s="83"/>
      <c r="B275" s="83"/>
      <c r="C275" s="84"/>
      <c r="D275" s="84"/>
      <c r="E275" s="116"/>
      <c r="F275" s="116"/>
      <c r="G275" s="83"/>
      <c r="H275" s="83"/>
      <c r="I275" s="83"/>
      <c r="J275" s="83"/>
      <c r="K275" s="83"/>
      <c r="L275" s="83"/>
      <c r="M275" s="83"/>
      <c r="N275" s="83"/>
      <c r="O275" s="83"/>
      <c r="P275" s="83"/>
      <c r="Q275" s="83"/>
      <c r="R275" s="83"/>
      <c r="S275" s="83"/>
      <c r="T275" s="83"/>
      <c r="U275" s="83"/>
      <c r="V275" s="83"/>
      <c r="W275" s="83"/>
      <c r="X275" s="83"/>
      <c r="Y275" s="83"/>
      <c r="Z275" s="83"/>
    </row>
    <row r="276" spans="1:26" ht="16.5" customHeight="1" x14ac:dyDescent="0.3">
      <c r="A276" s="83"/>
      <c r="B276" s="83"/>
      <c r="C276" s="84"/>
      <c r="D276" s="84"/>
      <c r="E276" s="116"/>
      <c r="F276" s="116"/>
      <c r="G276" s="83"/>
      <c r="H276" s="83"/>
      <c r="I276" s="83"/>
      <c r="J276" s="83"/>
      <c r="K276" s="83"/>
      <c r="L276" s="83"/>
      <c r="M276" s="83"/>
      <c r="N276" s="83"/>
      <c r="O276" s="83"/>
      <c r="P276" s="83"/>
      <c r="Q276" s="83"/>
      <c r="R276" s="83"/>
      <c r="S276" s="83"/>
      <c r="T276" s="83"/>
      <c r="U276" s="83"/>
      <c r="V276" s="83"/>
      <c r="W276" s="83"/>
      <c r="X276" s="83"/>
      <c r="Y276" s="83"/>
      <c r="Z276" s="83"/>
    </row>
    <row r="277" spans="1:26" ht="16.5" customHeight="1" x14ac:dyDescent="0.3">
      <c r="A277" s="83"/>
      <c r="B277" s="83"/>
      <c r="C277" s="84"/>
      <c r="D277" s="84"/>
      <c r="E277" s="116"/>
      <c r="F277" s="116"/>
      <c r="G277" s="83"/>
      <c r="H277" s="83"/>
      <c r="I277" s="83"/>
      <c r="J277" s="83"/>
      <c r="K277" s="83"/>
      <c r="L277" s="83"/>
      <c r="M277" s="83"/>
      <c r="N277" s="83"/>
      <c r="O277" s="83"/>
      <c r="P277" s="83"/>
      <c r="Q277" s="83"/>
      <c r="R277" s="83"/>
      <c r="S277" s="83"/>
      <c r="T277" s="83"/>
      <c r="U277" s="83"/>
      <c r="V277" s="83"/>
      <c r="W277" s="83"/>
      <c r="X277" s="83"/>
      <c r="Y277" s="83"/>
      <c r="Z277" s="83"/>
    </row>
    <row r="278" spans="1:26" ht="16.5" customHeight="1" x14ac:dyDescent="0.3">
      <c r="A278" s="83"/>
      <c r="B278" s="83"/>
      <c r="C278" s="84"/>
      <c r="D278" s="84"/>
      <c r="E278" s="116"/>
      <c r="F278" s="116"/>
      <c r="G278" s="83"/>
      <c r="H278" s="83"/>
      <c r="I278" s="83"/>
      <c r="J278" s="83"/>
      <c r="K278" s="83"/>
      <c r="L278" s="83"/>
      <c r="M278" s="83"/>
      <c r="N278" s="83"/>
      <c r="O278" s="83"/>
      <c r="P278" s="83"/>
      <c r="Q278" s="83"/>
      <c r="R278" s="83"/>
      <c r="S278" s="83"/>
      <c r="T278" s="83"/>
      <c r="U278" s="83"/>
      <c r="V278" s="83"/>
      <c r="W278" s="83"/>
      <c r="X278" s="83"/>
      <c r="Y278" s="83"/>
      <c r="Z278" s="83"/>
    </row>
    <row r="279" spans="1:26" ht="16.5" customHeight="1" x14ac:dyDescent="0.3">
      <c r="A279" s="83"/>
      <c r="B279" s="83"/>
      <c r="C279" s="84"/>
      <c r="D279" s="84"/>
      <c r="E279" s="116"/>
      <c r="F279" s="116"/>
      <c r="G279" s="83"/>
      <c r="H279" s="83"/>
      <c r="I279" s="83"/>
      <c r="J279" s="83"/>
      <c r="K279" s="83"/>
      <c r="L279" s="83"/>
      <c r="M279" s="83"/>
      <c r="N279" s="83"/>
      <c r="O279" s="83"/>
      <c r="P279" s="83"/>
      <c r="Q279" s="83"/>
      <c r="R279" s="83"/>
      <c r="S279" s="83"/>
      <c r="T279" s="83"/>
      <c r="U279" s="83"/>
      <c r="V279" s="83"/>
      <c r="W279" s="83"/>
      <c r="X279" s="83"/>
      <c r="Y279" s="83"/>
      <c r="Z279" s="83"/>
    </row>
    <row r="280" spans="1:26" ht="16.5" customHeight="1" x14ac:dyDescent="0.3">
      <c r="A280" s="83"/>
      <c r="B280" s="83"/>
      <c r="C280" s="84"/>
      <c r="D280" s="84"/>
      <c r="E280" s="116"/>
      <c r="F280" s="116"/>
      <c r="G280" s="83"/>
      <c r="H280" s="83"/>
      <c r="I280" s="83"/>
      <c r="J280" s="83"/>
      <c r="K280" s="83"/>
      <c r="L280" s="83"/>
      <c r="M280" s="83"/>
      <c r="N280" s="83"/>
      <c r="O280" s="83"/>
      <c r="P280" s="83"/>
      <c r="Q280" s="83"/>
      <c r="R280" s="83"/>
      <c r="S280" s="83"/>
      <c r="T280" s="83"/>
      <c r="U280" s="83"/>
      <c r="V280" s="83"/>
      <c r="W280" s="83"/>
      <c r="X280" s="83"/>
      <c r="Y280" s="83"/>
      <c r="Z280" s="83"/>
    </row>
    <row r="281" spans="1:26" ht="16.5" customHeight="1" x14ac:dyDescent="0.3">
      <c r="A281" s="83"/>
      <c r="B281" s="83"/>
      <c r="C281" s="84"/>
      <c r="D281" s="84"/>
      <c r="E281" s="116"/>
      <c r="F281" s="116"/>
      <c r="G281" s="83"/>
      <c r="H281" s="83"/>
      <c r="I281" s="83"/>
      <c r="J281" s="83"/>
      <c r="K281" s="83"/>
      <c r="L281" s="83"/>
      <c r="M281" s="83"/>
      <c r="N281" s="83"/>
      <c r="O281" s="83"/>
      <c r="P281" s="83"/>
      <c r="Q281" s="83"/>
      <c r="R281" s="83"/>
      <c r="S281" s="83"/>
      <c r="T281" s="83"/>
      <c r="U281" s="83"/>
      <c r="V281" s="83"/>
      <c r="W281" s="83"/>
      <c r="X281" s="83"/>
      <c r="Y281" s="83"/>
      <c r="Z281" s="83"/>
    </row>
    <row r="282" spans="1:26" ht="16.5" customHeight="1" x14ac:dyDescent="0.3">
      <c r="A282" s="83"/>
      <c r="B282" s="83"/>
      <c r="C282" s="84"/>
      <c r="D282" s="84"/>
      <c r="E282" s="116"/>
      <c r="F282" s="116"/>
      <c r="G282" s="83"/>
      <c r="H282" s="83"/>
      <c r="I282" s="83"/>
      <c r="J282" s="83"/>
      <c r="K282" s="83"/>
      <c r="L282" s="83"/>
      <c r="M282" s="83"/>
      <c r="N282" s="83"/>
      <c r="O282" s="83"/>
      <c r="P282" s="83"/>
      <c r="Q282" s="83"/>
      <c r="R282" s="83"/>
      <c r="S282" s="83"/>
      <c r="T282" s="83"/>
      <c r="U282" s="83"/>
      <c r="V282" s="83"/>
      <c r="W282" s="83"/>
      <c r="X282" s="83"/>
      <c r="Y282" s="83"/>
      <c r="Z282" s="83"/>
    </row>
    <row r="283" spans="1:26" ht="16.5" customHeight="1" x14ac:dyDescent="0.3">
      <c r="A283" s="83"/>
      <c r="B283" s="83"/>
      <c r="C283" s="84"/>
      <c r="D283" s="84"/>
      <c r="E283" s="116"/>
      <c r="F283" s="116"/>
      <c r="G283" s="83"/>
      <c r="H283" s="83"/>
      <c r="I283" s="83"/>
      <c r="J283" s="83"/>
      <c r="K283" s="83"/>
      <c r="L283" s="83"/>
      <c r="M283" s="83"/>
      <c r="N283" s="83"/>
      <c r="O283" s="83"/>
      <c r="P283" s="83"/>
      <c r="Q283" s="83"/>
      <c r="R283" s="83"/>
      <c r="S283" s="83"/>
      <c r="T283" s="83"/>
      <c r="U283" s="83"/>
      <c r="V283" s="83"/>
      <c r="W283" s="83"/>
      <c r="X283" s="83"/>
      <c r="Y283" s="83"/>
      <c r="Z283" s="83"/>
    </row>
    <row r="284" spans="1:26" ht="16.5" customHeight="1" x14ac:dyDescent="0.3">
      <c r="A284" s="83"/>
      <c r="B284" s="83"/>
      <c r="C284" s="84"/>
      <c r="D284" s="84"/>
      <c r="E284" s="116"/>
      <c r="F284" s="116"/>
      <c r="G284" s="83"/>
      <c r="H284" s="83"/>
      <c r="I284" s="83"/>
      <c r="J284" s="83"/>
      <c r="K284" s="83"/>
      <c r="L284" s="83"/>
      <c r="M284" s="83"/>
      <c r="N284" s="83"/>
      <c r="O284" s="83"/>
      <c r="P284" s="83"/>
      <c r="Q284" s="83"/>
      <c r="R284" s="83"/>
      <c r="S284" s="83"/>
      <c r="T284" s="83"/>
      <c r="U284" s="83"/>
      <c r="V284" s="83"/>
      <c r="W284" s="83"/>
      <c r="X284" s="83"/>
      <c r="Y284" s="83"/>
      <c r="Z284" s="83"/>
    </row>
    <row r="285" spans="1:26" ht="16.5" customHeight="1" x14ac:dyDescent="0.3">
      <c r="A285" s="83"/>
      <c r="B285" s="83"/>
      <c r="C285" s="84"/>
      <c r="D285" s="84"/>
      <c r="E285" s="116"/>
      <c r="F285" s="116"/>
      <c r="G285" s="83"/>
      <c r="H285" s="83"/>
      <c r="I285" s="83"/>
      <c r="J285" s="83"/>
      <c r="K285" s="83"/>
      <c r="L285" s="83"/>
      <c r="M285" s="83"/>
      <c r="N285" s="83"/>
      <c r="O285" s="83"/>
      <c r="P285" s="83"/>
      <c r="Q285" s="83"/>
      <c r="R285" s="83"/>
      <c r="S285" s="83"/>
      <c r="T285" s="83"/>
      <c r="U285" s="83"/>
      <c r="V285" s="83"/>
      <c r="W285" s="83"/>
      <c r="X285" s="83"/>
      <c r="Y285" s="83"/>
      <c r="Z285" s="83"/>
    </row>
    <row r="286" spans="1:26" ht="16.5" customHeight="1" x14ac:dyDescent="0.3">
      <c r="A286" s="83"/>
      <c r="B286" s="83"/>
      <c r="C286" s="84"/>
      <c r="D286" s="84"/>
      <c r="E286" s="116"/>
      <c r="F286" s="116"/>
      <c r="G286" s="83"/>
      <c r="H286" s="83"/>
      <c r="I286" s="83"/>
      <c r="J286" s="83"/>
      <c r="K286" s="83"/>
      <c r="L286" s="83"/>
      <c r="M286" s="83"/>
      <c r="N286" s="83"/>
      <c r="O286" s="83"/>
      <c r="P286" s="83"/>
      <c r="Q286" s="83"/>
      <c r="R286" s="83"/>
      <c r="S286" s="83"/>
      <c r="T286" s="83"/>
      <c r="U286" s="83"/>
      <c r="V286" s="83"/>
      <c r="W286" s="83"/>
      <c r="X286" s="83"/>
      <c r="Y286" s="83"/>
      <c r="Z286" s="83"/>
    </row>
    <row r="287" spans="1:26" ht="16.5" customHeight="1" x14ac:dyDescent="0.3">
      <c r="A287" s="83"/>
      <c r="B287" s="83"/>
      <c r="C287" s="84"/>
      <c r="D287" s="84"/>
      <c r="E287" s="116"/>
      <c r="F287" s="116"/>
      <c r="G287" s="83"/>
      <c r="H287" s="83"/>
      <c r="I287" s="83"/>
      <c r="J287" s="83"/>
      <c r="K287" s="83"/>
      <c r="L287" s="83"/>
      <c r="M287" s="83"/>
      <c r="N287" s="83"/>
      <c r="O287" s="83"/>
      <c r="P287" s="83"/>
      <c r="Q287" s="83"/>
      <c r="R287" s="83"/>
      <c r="S287" s="83"/>
      <c r="T287" s="83"/>
      <c r="U287" s="83"/>
      <c r="V287" s="83"/>
      <c r="W287" s="83"/>
      <c r="X287" s="83"/>
      <c r="Y287" s="83"/>
      <c r="Z287" s="83"/>
    </row>
    <row r="288" spans="1:26" ht="16.5" customHeight="1" x14ac:dyDescent="0.3">
      <c r="A288" s="83"/>
      <c r="B288" s="83"/>
      <c r="C288" s="84"/>
      <c r="D288" s="84"/>
      <c r="E288" s="116"/>
      <c r="F288" s="116"/>
      <c r="G288" s="83"/>
      <c r="H288" s="83"/>
      <c r="I288" s="83"/>
      <c r="J288" s="83"/>
      <c r="K288" s="83"/>
      <c r="L288" s="83"/>
      <c r="M288" s="83"/>
      <c r="N288" s="83"/>
      <c r="O288" s="83"/>
      <c r="P288" s="83"/>
      <c r="Q288" s="83"/>
      <c r="R288" s="83"/>
      <c r="S288" s="83"/>
      <c r="T288" s="83"/>
      <c r="U288" s="83"/>
      <c r="V288" s="83"/>
      <c r="W288" s="83"/>
      <c r="X288" s="83"/>
      <c r="Y288" s="83"/>
      <c r="Z288" s="83"/>
    </row>
    <row r="289" spans="1:26" ht="16.5" customHeight="1" x14ac:dyDescent="0.3">
      <c r="A289" s="83"/>
      <c r="B289" s="83"/>
      <c r="C289" s="84"/>
      <c r="D289" s="84"/>
      <c r="E289" s="116"/>
      <c r="F289" s="116"/>
      <c r="G289" s="83"/>
      <c r="H289" s="83"/>
      <c r="I289" s="83"/>
      <c r="J289" s="83"/>
      <c r="K289" s="83"/>
      <c r="L289" s="83"/>
      <c r="M289" s="83"/>
      <c r="N289" s="83"/>
      <c r="O289" s="83"/>
      <c r="P289" s="83"/>
      <c r="Q289" s="83"/>
      <c r="R289" s="83"/>
      <c r="S289" s="83"/>
      <c r="T289" s="83"/>
      <c r="U289" s="83"/>
      <c r="V289" s="83"/>
      <c r="W289" s="83"/>
      <c r="X289" s="83"/>
      <c r="Y289" s="83"/>
      <c r="Z289" s="83"/>
    </row>
    <row r="290" spans="1:26" ht="16.5" customHeight="1" x14ac:dyDescent="0.3">
      <c r="A290" s="83"/>
      <c r="B290" s="83"/>
      <c r="C290" s="84"/>
      <c r="D290" s="84"/>
      <c r="E290" s="116"/>
      <c r="F290" s="116"/>
      <c r="G290" s="83"/>
      <c r="H290" s="83"/>
      <c r="I290" s="83"/>
      <c r="J290" s="83"/>
      <c r="K290" s="83"/>
      <c r="L290" s="83"/>
      <c r="M290" s="83"/>
      <c r="N290" s="83"/>
      <c r="O290" s="83"/>
      <c r="P290" s="83"/>
      <c r="Q290" s="83"/>
      <c r="R290" s="83"/>
      <c r="S290" s="83"/>
      <c r="T290" s="83"/>
      <c r="U290" s="83"/>
      <c r="V290" s="83"/>
      <c r="W290" s="83"/>
      <c r="X290" s="83"/>
      <c r="Y290" s="83"/>
      <c r="Z290" s="83"/>
    </row>
    <row r="291" spans="1:26" ht="16.5" customHeight="1" x14ac:dyDescent="0.3">
      <c r="A291" s="83"/>
      <c r="B291" s="83"/>
      <c r="C291" s="84"/>
      <c r="D291" s="84"/>
      <c r="E291" s="116"/>
      <c r="F291" s="116"/>
      <c r="G291" s="83"/>
      <c r="H291" s="83"/>
      <c r="I291" s="83"/>
      <c r="J291" s="83"/>
      <c r="K291" s="83"/>
      <c r="L291" s="83"/>
      <c r="M291" s="83"/>
      <c r="N291" s="83"/>
      <c r="O291" s="83"/>
      <c r="P291" s="83"/>
      <c r="Q291" s="83"/>
      <c r="R291" s="83"/>
      <c r="S291" s="83"/>
      <c r="T291" s="83"/>
      <c r="U291" s="83"/>
      <c r="V291" s="83"/>
      <c r="W291" s="83"/>
      <c r="X291" s="83"/>
      <c r="Y291" s="83"/>
      <c r="Z291" s="83"/>
    </row>
    <row r="292" spans="1:26" ht="16.5" customHeight="1" x14ac:dyDescent="0.3">
      <c r="A292" s="83"/>
      <c r="B292" s="83"/>
      <c r="C292" s="84"/>
      <c r="D292" s="84"/>
      <c r="E292" s="116"/>
      <c r="F292" s="116"/>
      <c r="G292" s="83"/>
      <c r="H292" s="83"/>
      <c r="I292" s="83"/>
      <c r="J292" s="83"/>
      <c r="K292" s="83"/>
      <c r="L292" s="83"/>
      <c r="M292" s="83"/>
      <c r="N292" s="83"/>
      <c r="O292" s="83"/>
      <c r="P292" s="83"/>
      <c r="Q292" s="83"/>
      <c r="R292" s="83"/>
      <c r="S292" s="83"/>
      <c r="T292" s="83"/>
      <c r="U292" s="83"/>
      <c r="V292" s="83"/>
      <c r="W292" s="83"/>
      <c r="X292" s="83"/>
      <c r="Y292" s="83"/>
      <c r="Z292" s="83"/>
    </row>
    <row r="293" spans="1:26" ht="16.5" customHeight="1" x14ac:dyDescent="0.3">
      <c r="A293" s="83"/>
      <c r="B293" s="83"/>
      <c r="C293" s="84"/>
      <c r="D293" s="84"/>
      <c r="E293" s="116"/>
      <c r="F293" s="116"/>
      <c r="G293" s="83"/>
      <c r="H293" s="83"/>
      <c r="I293" s="83"/>
      <c r="J293" s="83"/>
      <c r="K293" s="83"/>
      <c r="L293" s="83"/>
      <c r="M293" s="83"/>
      <c r="N293" s="83"/>
      <c r="O293" s="83"/>
      <c r="P293" s="83"/>
      <c r="Q293" s="83"/>
      <c r="R293" s="83"/>
      <c r="S293" s="83"/>
      <c r="T293" s="83"/>
      <c r="U293" s="83"/>
      <c r="V293" s="83"/>
      <c r="W293" s="83"/>
      <c r="X293" s="83"/>
      <c r="Y293" s="83"/>
      <c r="Z293" s="83"/>
    </row>
    <row r="294" spans="1:26" ht="16.5" customHeight="1" x14ac:dyDescent="0.3">
      <c r="A294" s="83"/>
      <c r="B294" s="83"/>
      <c r="C294" s="84"/>
      <c r="D294" s="84"/>
      <c r="E294" s="116"/>
      <c r="F294" s="116"/>
      <c r="G294" s="83"/>
      <c r="H294" s="83"/>
      <c r="I294" s="83"/>
      <c r="J294" s="83"/>
      <c r="K294" s="83"/>
      <c r="L294" s="83"/>
      <c r="M294" s="83"/>
      <c r="N294" s="83"/>
      <c r="O294" s="83"/>
      <c r="P294" s="83"/>
      <c r="Q294" s="83"/>
      <c r="R294" s="83"/>
      <c r="S294" s="83"/>
      <c r="T294" s="83"/>
      <c r="U294" s="83"/>
      <c r="V294" s="83"/>
      <c r="W294" s="83"/>
      <c r="X294" s="83"/>
      <c r="Y294" s="83"/>
      <c r="Z294" s="83"/>
    </row>
    <row r="295" spans="1:26" ht="16.5" customHeight="1" x14ac:dyDescent="0.3">
      <c r="A295" s="83"/>
      <c r="B295" s="83"/>
      <c r="C295" s="84"/>
      <c r="D295" s="84"/>
      <c r="E295" s="116"/>
      <c r="F295" s="116"/>
      <c r="G295" s="83"/>
      <c r="H295" s="83"/>
      <c r="I295" s="83"/>
      <c r="J295" s="83"/>
      <c r="K295" s="83"/>
      <c r="L295" s="83"/>
      <c r="M295" s="83"/>
      <c r="N295" s="83"/>
      <c r="O295" s="83"/>
      <c r="P295" s="83"/>
      <c r="Q295" s="83"/>
      <c r="R295" s="83"/>
      <c r="S295" s="83"/>
      <c r="T295" s="83"/>
      <c r="U295" s="83"/>
      <c r="V295" s="83"/>
      <c r="W295" s="83"/>
      <c r="X295" s="83"/>
      <c r="Y295" s="83"/>
      <c r="Z295" s="83"/>
    </row>
    <row r="296" spans="1:26" ht="16.5" customHeight="1" x14ac:dyDescent="0.3">
      <c r="A296" s="83"/>
      <c r="B296" s="83"/>
      <c r="C296" s="84"/>
      <c r="D296" s="84"/>
      <c r="E296" s="116"/>
      <c r="F296" s="116"/>
      <c r="G296" s="83"/>
      <c r="H296" s="83"/>
      <c r="I296" s="83"/>
      <c r="J296" s="83"/>
      <c r="K296" s="83"/>
      <c r="L296" s="83"/>
      <c r="M296" s="83"/>
      <c r="N296" s="83"/>
      <c r="O296" s="83"/>
      <c r="P296" s="83"/>
      <c r="Q296" s="83"/>
      <c r="R296" s="83"/>
      <c r="S296" s="83"/>
      <c r="T296" s="83"/>
      <c r="U296" s="83"/>
      <c r="V296" s="83"/>
      <c r="W296" s="83"/>
      <c r="X296" s="83"/>
      <c r="Y296" s="83"/>
      <c r="Z296" s="83"/>
    </row>
    <row r="297" spans="1:26" ht="16.5" customHeight="1" x14ac:dyDescent="0.3">
      <c r="A297" s="83"/>
      <c r="B297" s="83"/>
      <c r="C297" s="84"/>
      <c r="D297" s="84"/>
      <c r="E297" s="116"/>
      <c r="F297" s="116"/>
      <c r="G297" s="83"/>
      <c r="H297" s="83"/>
      <c r="I297" s="83"/>
      <c r="J297" s="83"/>
      <c r="K297" s="83"/>
      <c r="L297" s="83"/>
      <c r="M297" s="83"/>
      <c r="N297" s="83"/>
      <c r="O297" s="83"/>
      <c r="P297" s="83"/>
      <c r="Q297" s="83"/>
      <c r="R297" s="83"/>
      <c r="S297" s="83"/>
      <c r="T297" s="83"/>
      <c r="U297" s="83"/>
      <c r="V297" s="83"/>
      <c r="W297" s="83"/>
      <c r="X297" s="83"/>
      <c r="Y297" s="83"/>
      <c r="Z297" s="83"/>
    </row>
    <row r="298" spans="1:26" ht="16.5" customHeight="1" x14ac:dyDescent="0.3">
      <c r="A298" s="83"/>
      <c r="B298" s="83"/>
      <c r="C298" s="84"/>
      <c r="D298" s="84"/>
      <c r="E298" s="116"/>
      <c r="F298" s="116"/>
      <c r="G298" s="83"/>
      <c r="H298" s="83"/>
      <c r="I298" s="83"/>
      <c r="J298" s="83"/>
      <c r="K298" s="83"/>
      <c r="L298" s="83"/>
      <c r="M298" s="83"/>
      <c r="N298" s="83"/>
      <c r="O298" s="83"/>
      <c r="P298" s="83"/>
      <c r="Q298" s="83"/>
      <c r="R298" s="83"/>
      <c r="S298" s="83"/>
      <c r="T298" s="83"/>
      <c r="U298" s="83"/>
      <c r="V298" s="83"/>
      <c r="W298" s="83"/>
      <c r="X298" s="83"/>
      <c r="Y298" s="83"/>
      <c r="Z298" s="83"/>
    </row>
    <row r="299" spans="1:26" ht="16.5" customHeight="1" x14ac:dyDescent="0.3">
      <c r="A299" s="83"/>
      <c r="B299" s="83"/>
      <c r="C299" s="84"/>
      <c r="D299" s="84"/>
      <c r="E299" s="116"/>
      <c r="F299" s="116"/>
      <c r="G299" s="83"/>
      <c r="H299" s="83"/>
      <c r="I299" s="83"/>
      <c r="J299" s="83"/>
      <c r="K299" s="83"/>
      <c r="L299" s="83"/>
      <c r="M299" s="83"/>
      <c r="N299" s="83"/>
      <c r="O299" s="83"/>
      <c r="P299" s="83"/>
      <c r="Q299" s="83"/>
      <c r="R299" s="83"/>
      <c r="S299" s="83"/>
      <c r="T299" s="83"/>
      <c r="U299" s="83"/>
      <c r="V299" s="83"/>
      <c r="W299" s="83"/>
      <c r="X299" s="83"/>
      <c r="Y299" s="83"/>
      <c r="Z299" s="83"/>
    </row>
    <row r="300" spans="1:26" ht="16.5" customHeight="1" x14ac:dyDescent="0.3">
      <c r="A300" s="83"/>
      <c r="B300" s="83"/>
      <c r="C300" s="84"/>
      <c r="D300" s="84"/>
      <c r="E300" s="116"/>
      <c r="F300" s="116"/>
      <c r="G300" s="83"/>
      <c r="H300" s="83"/>
      <c r="I300" s="83"/>
      <c r="J300" s="83"/>
      <c r="K300" s="83"/>
      <c r="L300" s="83"/>
      <c r="M300" s="83"/>
      <c r="N300" s="83"/>
      <c r="O300" s="83"/>
      <c r="P300" s="83"/>
      <c r="Q300" s="83"/>
      <c r="R300" s="83"/>
      <c r="S300" s="83"/>
      <c r="T300" s="83"/>
      <c r="U300" s="83"/>
      <c r="V300" s="83"/>
      <c r="W300" s="83"/>
      <c r="X300" s="83"/>
      <c r="Y300" s="83"/>
      <c r="Z300" s="83"/>
    </row>
    <row r="301" spans="1:26" ht="16.5" customHeight="1" x14ac:dyDescent="0.3">
      <c r="A301" s="83"/>
      <c r="B301" s="83"/>
      <c r="C301" s="84"/>
      <c r="D301" s="84"/>
      <c r="E301" s="116"/>
      <c r="F301" s="116"/>
      <c r="G301" s="83"/>
      <c r="H301" s="83"/>
      <c r="I301" s="83"/>
      <c r="J301" s="83"/>
      <c r="K301" s="83"/>
      <c r="L301" s="83"/>
      <c r="M301" s="83"/>
      <c r="N301" s="83"/>
      <c r="O301" s="83"/>
      <c r="P301" s="83"/>
      <c r="Q301" s="83"/>
      <c r="R301" s="83"/>
      <c r="S301" s="83"/>
      <c r="T301" s="83"/>
      <c r="U301" s="83"/>
      <c r="V301" s="83"/>
      <c r="W301" s="83"/>
      <c r="X301" s="83"/>
      <c r="Y301" s="83"/>
      <c r="Z301" s="83"/>
    </row>
    <row r="302" spans="1:26" ht="16.5" customHeight="1" x14ac:dyDescent="0.3">
      <c r="A302" s="83"/>
      <c r="B302" s="83"/>
      <c r="C302" s="84"/>
      <c r="D302" s="84"/>
      <c r="E302" s="116"/>
      <c r="F302" s="116"/>
      <c r="G302" s="83"/>
      <c r="H302" s="83"/>
      <c r="I302" s="83"/>
      <c r="J302" s="83"/>
      <c r="K302" s="83"/>
      <c r="L302" s="83"/>
      <c r="M302" s="83"/>
      <c r="N302" s="83"/>
      <c r="O302" s="83"/>
      <c r="P302" s="83"/>
      <c r="Q302" s="83"/>
      <c r="R302" s="83"/>
      <c r="S302" s="83"/>
      <c r="T302" s="83"/>
      <c r="U302" s="83"/>
      <c r="V302" s="83"/>
      <c r="W302" s="83"/>
      <c r="X302" s="83"/>
      <c r="Y302" s="83"/>
      <c r="Z302" s="83"/>
    </row>
    <row r="303" spans="1:26" ht="16.5" customHeight="1" x14ac:dyDescent="0.3">
      <c r="A303" s="83"/>
      <c r="B303" s="83"/>
      <c r="C303" s="84"/>
      <c r="D303" s="84"/>
      <c r="E303" s="116"/>
      <c r="F303" s="116"/>
      <c r="G303" s="83"/>
      <c r="H303" s="83"/>
      <c r="I303" s="83"/>
      <c r="J303" s="83"/>
      <c r="K303" s="83"/>
      <c r="L303" s="83"/>
      <c r="M303" s="83"/>
      <c r="N303" s="83"/>
      <c r="O303" s="83"/>
      <c r="P303" s="83"/>
      <c r="Q303" s="83"/>
      <c r="R303" s="83"/>
      <c r="S303" s="83"/>
      <c r="T303" s="83"/>
      <c r="U303" s="83"/>
      <c r="V303" s="83"/>
      <c r="W303" s="83"/>
      <c r="X303" s="83"/>
      <c r="Y303" s="83"/>
      <c r="Z303" s="83"/>
    </row>
    <row r="304" spans="1:26" ht="16.5" customHeight="1" x14ac:dyDescent="0.3">
      <c r="A304" s="83"/>
      <c r="B304" s="83"/>
      <c r="C304" s="84"/>
      <c r="D304" s="84"/>
      <c r="E304" s="116"/>
      <c r="F304" s="116"/>
      <c r="G304" s="83"/>
      <c r="H304" s="83"/>
      <c r="I304" s="83"/>
      <c r="J304" s="83"/>
      <c r="K304" s="83"/>
      <c r="L304" s="83"/>
      <c r="M304" s="83"/>
      <c r="N304" s="83"/>
      <c r="O304" s="83"/>
      <c r="P304" s="83"/>
      <c r="Q304" s="83"/>
      <c r="R304" s="83"/>
      <c r="S304" s="83"/>
      <c r="T304" s="83"/>
      <c r="U304" s="83"/>
      <c r="V304" s="83"/>
      <c r="W304" s="83"/>
      <c r="X304" s="83"/>
      <c r="Y304" s="83"/>
      <c r="Z304" s="83"/>
    </row>
    <row r="305" spans="1:26" ht="16.5" customHeight="1" x14ac:dyDescent="0.3">
      <c r="A305" s="83"/>
      <c r="B305" s="83"/>
      <c r="C305" s="84"/>
      <c r="D305" s="84"/>
      <c r="E305" s="116"/>
      <c r="F305" s="116"/>
      <c r="G305" s="83"/>
      <c r="H305" s="83"/>
      <c r="I305" s="83"/>
      <c r="J305" s="83"/>
      <c r="K305" s="83"/>
      <c r="L305" s="83"/>
      <c r="M305" s="83"/>
      <c r="N305" s="83"/>
      <c r="O305" s="83"/>
      <c r="P305" s="83"/>
      <c r="Q305" s="83"/>
      <c r="R305" s="83"/>
      <c r="S305" s="83"/>
      <c r="T305" s="83"/>
      <c r="U305" s="83"/>
      <c r="V305" s="83"/>
      <c r="W305" s="83"/>
      <c r="X305" s="83"/>
      <c r="Y305" s="83"/>
      <c r="Z305" s="83"/>
    </row>
    <row r="306" spans="1:26" ht="16.5" customHeight="1" x14ac:dyDescent="0.3">
      <c r="A306" s="83"/>
      <c r="B306" s="83"/>
      <c r="C306" s="84"/>
      <c r="D306" s="84"/>
      <c r="E306" s="116"/>
      <c r="F306" s="116"/>
      <c r="G306" s="83"/>
      <c r="H306" s="83"/>
      <c r="I306" s="83"/>
      <c r="J306" s="83"/>
      <c r="K306" s="83"/>
      <c r="L306" s="83"/>
      <c r="M306" s="83"/>
      <c r="N306" s="83"/>
      <c r="O306" s="83"/>
      <c r="P306" s="83"/>
      <c r="Q306" s="83"/>
      <c r="R306" s="83"/>
      <c r="S306" s="83"/>
      <c r="T306" s="83"/>
      <c r="U306" s="83"/>
      <c r="V306" s="83"/>
      <c r="W306" s="83"/>
      <c r="X306" s="83"/>
      <c r="Y306" s="83"/>
      <c r="Z306" s="83"/>
    </row>
    <row r="307" spans="1:26" ht="16.5" customHeight="1" x14ac:dyDescent="0.3">
      <c r="A307" s="83"/>
      <c r="B307" s="83"/>
      <c r="C307" s="84"/>
      <c r="D307" s="84"/>
      <c r="E307" s="116"/>
      <c r="F307" s="116"/>
      <c r="G307" s="83"/>
      <c r="H307" s="83"/>
      <c r="I307" s="83"/>
      <c r="J307" s="83"/>
      <c r="K307" s="83"/>
      <c r="L307" s="83"/>
      <c r="M307" s="83"/>
      <c r="N307" s="83"/>
      <c r="O307" s="83"/>
      <c r="P307" s="83"/>
      <c r="Q307" s="83"/>
      <c r="R307" s="83"/>
      <c r="S307" s="83"/>
      <c r="T307" s="83"/>
      <c r="U307" s="83"/>
      <c r="V307" s="83"/>
      <c r="W307" s="83"/>
      <c r="X307" s="83"/>
      <c r="Y307" s="83"/>
      <c r="Z307" s="83"/>
    </row>
    <row r="308" spans="1:26" ht="16.5" customHeight="1" x14ac:dyDescent="0.3">
      <c r="A308" s="83"/>
      <c r="B308" s="83"/>
      <c r="C308" s="84"/>
      <c r="D308" s="84"/>
      <c r="E308" s="116"/>
      <c r="F308" s="116"/>
      <c r="G308" s="83"/>
      <c r="H308" s="83"/>
      <c r="I308" s="83"/>
      <c r="J308" s="83"/>
      <c r="K308" s="83"/>
      <c r="L308" s="83"/>
      <c r="M308" s="83"/>
      <c r="N308" s="83"/>
      <c r="O308" s="83"/>
      <c r="P308" s="83"/>
      <c r="Q308" s="83"/>
      <c r="R308" s="83"/>
      <c r="S308" s="83"/>
      <c r="T308" s="83"/>
      <c r="U308" s="83"/>
      <c r="V308" s="83"/>
      <c r="W308" s="83"/>
      <c r="X308" s="83"/>
      <c r="Y308" s="83"/>
      <c r="Z308" s="83"/>
    </row>
    <row r="309" spans="1:26" ht="16.5" customHeight="1" x14ac:dyDescent="0.3">
      <c r="A309" s="83"/>
      <c r="B309" s="83"/>
      <c r="C309" s="84"/>
      <c r="D309" s="84"/>
      <c r="E309" s="116"/>
      <c r="F309" s="116"/>
      <c r="G309" s="83"/>
      <c r="H309" s="83"/>
      <c r="I309" s="83"/>
      <c r="J309" s="83"/>
      <c r="K309" s="83"/>
      <c r="L309" s="83"/>
      <c r="M309" s="83"/>
      <c r="N309" s="83"/>
      <c r="O309" s="83"/>
      <c r="P309" s="83"/>
      <c r="Q309" s="83"/>
      <c r="R309" s="83"/>
      <c r="S309" s="83"/>
      <c r="T309" s="83"/>
      <c r="U309" s="83"/>
      <c r="V309" s="83"/>
      <c r="W309" s="83"/>
      <c r="X309" s="83"/>
      <c r="Y309" s="83"/>
      <c r="Z309" s="83"/>
    </row>
    <row r="310" spans="1:26" ht="16.5" customHeight="1" x14ac:dyDescent="0.3">
      <c r="A310" s="83"/>
      <c r="B310" s="83"/>
      <c r="C310" s="84"/>
      <c r="D310" s="84"/>
      <c r="E310" s="116"/>
      <c r="F310" s="116"/>
      <c r="G310" s="83"/>
      <c r="H310" s="83"/>
      <c r="I310" s="83"/>
      <c r="J310" s="83"/>
      <c r="K310" s="83"/>
      <c r="L310" s="83"/>
      <c r="M310" s="83"/>
      <c r="N310" s="83"/>
      <c r="O310" s="83"/>
      <c r="P310" s="83"/>
      <c r="Q310" s="83"/>
      <c r="R310" s="83"/>
      <c r="S310" s="83"/>
      <c r="T310" s="83"/>
      <c r="U310" s="83"/>
      <c r="V310" s="83"/>
      <c r="W310" s="83"/>
      <c r="X310" s="83"/>
      <c r="Y310" s="83"/>
      <c r="Z310" s="83"/>
    </row>
    <row r="311" spans="1:26" ht="16.5" customHeight="1" x14ac:dyDescent="0.3">
      <c r="A311" s="83"/>
      <c r="B311" s="83"/>
      <c r="C311" s="84"/>
      <c r="D311" s="84"/>
      <c r="E311" s="116"/>
      <c r="F311" s="116"/>
      <c r="G311" s="83"/>
      <c r="H311" s="83"/>
      <c r="I311" s="83"/>
      <c r="J311" s="83"/>
      <c r="K311" s="83"/>
      <c r="L311" s="83"/>
      <c r="M311" s="83"/>
      <c r="N311" s="83"/>
      <c r="O311" s="83"/>
      <c r="P311" s="83"/>
      <c r="Q311" s="83"/>
      <c r="R311" s="83"/>
      <c r="S311" s="83"/>
      <c r="T311" s="83"/>
      <c r="U311" s="83"/>
      <c r="V311" s="83"/>
      <c r="W311" s="83"/>
      <c r="X311" s="83"/>
      <c r="Y311" s="83"/>
      <c r="Z311" s="83"/>
    </row>
    <row r="312" spans="1:26" ht="16.5" customHeight="1" x14ac:dyDescent="0.3">
      <c r="A312" s="83"/>
      <c r="B312" s="83"/>
      <c r="C312" s="84"/>
      <c r="D312" s="84"/>
      <c r="E312" s="116"/>
      <c r="F312" s="116"/>
      <c r="G312" s="83"/>
      <c r="H312" s="83"/>
      <c r="I312" s="83"/>
      <c r="J312" s="83"/>
      <c r="K312" s="83"/>
      <c r="L312" s="83"/>
      <c r="M312" s="83"/>
      <c r="N312" s="83"/>
      <c r="O312" s="83"/>
      <c r="P312" s="83"/>
      <c r="Q312" s="83"/>
      <c r="R312" s="83"/>
      <c r="S312" s="83"/>
      <c r="T312" s="83"/>
      <c r="U312" s="83"/>
      <c r="V312" s="83"/>
      <c r="W312" s="83"/>
      <c r="X312" s="83"/>
      <c r="Y312" s="83"/>
      <c r="Z312" s="83"/>
    </row>
    <row r="313" spans="1:26" ht="16.5" customHeight="1" x14ac:dyDescent="0.3">
      <c r="A313" s="83"/>
      <c r="B313" s="83"/>
      <c r="C313" s="84"/>
      <c r="D313" s="84"/>
      <c r="E313" s="116"/>
      <c r="F313" s="116"/>
      <c r="G313" s="83"/>
      <c r="H313" s="83"/>
      <c r="I313" s="83"/>
      <c r="J313" s="83"/>
      <c r="K313" s="83"/>
      <c r="L313" s="83"/>
      <c r="M313" s="83"/>
      <c r="N313" s="83"/>
      <c r="O313" s="83"/>
      <c r="P313" s="83"/>
      <c r="Q313" s="83"/>
      <c r="R313" s="83"/>
      <c r="S313" s="83"/>
      <c r="T313" s="83"/>
      <c r="U313" s="83"/>
      <c r="V313" s="83"/>
      <c r="W313" s="83"/>
      <c r="X313" s="83"/>
      <c r="Y313" s="83"/>
      <c r="Z313" s="83"/>
    </row>
    <row r="314" spans="1:26" ht="16.5" customHeight="1" x14ac:dyDescent="0.3">
      <c r="A314" s="83"/>
      <c r="B314" s="83"/>
      <c r="C314" s="84"/>
      <c r="D314" s="84"/>
      <c r="E314" s="116"/>
      <c r="F314" s="116"/>
      <c r="G314" s="83"/>
      <c r="H314" s="83"/>
      <c r="I314" s="83"/>
      <c r="J314" s="83"/>
      <c r="K314" s="83"/>
      <c r="L314" s="83"/>
      <c r="M314" s="83"/>
      <c r="N314" s="83"/>
      <c r="O314" s="83"/>
      <c r="P314" s="83"/>
      <c r="Q314" s="83"/>
      <c r="R314" s="83"/>
      <c r="S314" s="83"/>
      <c r="T314" s="83"/>
      <c r="U314" s="83"/>
      <c r="V314" s="83"/>
      <c r="W314" s="83"/>
      <c r="X314" s="83"/>
      <c r="Y314" s="83"/>
      <c r="Z314" s="83"/>
    </row>
    <row r="315" spans="1:26" ht="16.5" customHeight="1" x14ac:dyDescent="0.3">
      <c r="A315" s="83"/>
      <c r="B315" s="83"/>
      <c r="C315" s="84"/>
      <c r="D315" s="84"/>
      <c r="E315" s="116"/>
      <c r="F315" s="116"/>
      <c r="G315" s="83"/>
      <c r="H315" s="83"/>
      <c r="I315" s="83"/>
      <c r="J315" s="83"/>
      <c r="K315" s="83"/>
      <c r="L315" s="83"/>
      <c r="M315" s="83"/>
      <c r="N315" s="83"/>
      <c r="O315" s="83"/>
      <c r="P315" s="83"/>
      <c r="Q315" s="83"/>
      <c r="R315" s="83"/>
      <c r="S315" s="83"/>
      <c r="T315" s="83"/>
      <c r="U315" s="83"/>
      <c r="V315" s="83"/>
      <c r="W315" s="83"/>
      <c r="X315" s="83"/>
      <c r="Y315" s="83"/>
      <c r="Z315" s="83"/>
    </row>
    <row r="316" spans="1:26" ht="16.5" customHeight="1" x14ac:dyDescent="0.3">
      <c r="A316" s="83"/>
      <c r="B316" s="83"/>
      <c r="C316" s="84"/>
      <c r="D316" s="84"/>
      <c r="E316" s="116"/>
      <c r="F316" s="116"/>
      <c r="G316" s="83"/>
      <c r="H316" s="83"/>
      <c r="I316" s="83"/>
      <c r="J316" s="83"/>
      <c r="K316" s="83"/>
      <c r="L316" s="83"/>
      <c r="M316" s="83"/>
      <c r="N316" s="83"/>
      <c r="O316" s="83"/>
      <c r="P316" s="83"/>
      <c r="Q316" s="83"/>
      <c r="R316" s="83"/>
      <c r="S316" s="83"/>
      <c r="T316" s="83"/>
      <c r="U316" s="83"/>
      <c r="V316" s="83"/>
      <c r="W316" s="83"/>
      <c r="X316" s="83"/>
      <c r="Y316" s="83"/>
      <c r="Z316" s="83"/>
    </row>
    <row r="317" spans="1:26" ht="16.5" customHeight="1" x14ac:dyDescent="0.3">
      <c r="A317" s="83"/>
      <c r="B317" s="83"/>
      <c r="C317" s="84"/>
      <c r="D317" s="84"/>
      <c r="E317" s="116"/>
      <c r="F317" s="116"/>
      <c r="G317" s="83"/>
      <c r="H317" s="83"/>
      <c r="I317" s="83"/>
      <c r="J317" s="83"/>
      <c r="K317" s="83"/>
      <c r="L317" s="83"/>
      <c r="M317" s="83"/>
      <c r="N317" s="83"/>
      <c r="O317" s="83"/>
      <c r="P317" s="83"/>
      <c r="Q317" s="83"/>
      <c r="R317" s="83"/>
      <c r="S317" s="83"/>
      <c r="T317" s="83"/>
      <c r="U317" s="83"/>
      <c r="V317" s="83"/>
      <c r="W317" s="83"/>
      <c r="X317" s="83"/>
      <c r="Y317" s="83"/>
      <c r="Z317" s="83"/>
    </row>
    <row r="318" spans="1:26" ht="16.5" customHeight="1" x14ac:dyDescent="0.3">
      <c r="A318" s="83"/>
      <c r="B318" s="83"/>
      <c r="C318" s="84"/>
      <c r="D318" s="84"/>
      <c r="E318" s="116"/>
      <c r="F318" s="116"/>
      <c r="G318" s="83"/>
      <c r="H318" s="83"/>
      <c r="I318" s="83"/>
      <c r="J318" s="83"/>
      <c r="K318" s="83"/>
      <c r="L318" s="83"/>
      <c r="M318" s="83"/>
      <c r="N318" s="83"/>
      <c r="O318" s="83"/>
      <c r="P318" s="83"/>
      <c r="Q318" s="83"/>
      <c r="R318" s="83"/>
      <c r="S318" s="83"/>
      <c r="T318" s="83"/>
      <c r="U318" s="83"/>
      <c r="V318" s="83"/>
      <c r="W318" s="83"/>
      <c r="X318" s="83"/>
      <c r="Y318" s="83"/>
      <c r="Z318" s="83"/>
    </row>
    <row r="319" spans="1:26" ht="16.5" customHeight="1" x14ac:dyDescent="0.3">
      <c r="A319" s="83"/>
      <c r="B319" s="83"/>
      <c r="C319" s="84"/>
      <c r="D319" s="84"/>
      <c r="E319" s="116"/>
      <c r="F319" s="116"/>
      <c r="G319" s="83"/>
      <c r="H319" s="83"/>
      <c r="I319" s="83"/>
      <c r="J319" s="83"/>
      <c r="K319" s="83"/>
      <c r="L319" s="83"/>
      <c r="M319" s="83"/>
      <c r="N319" s="83"/>
      <c r="O319" s="83"/>
      <c r="P319" s="83"/>
      <c r="Q319" s="83"/>
      <c r="R319" s="83"/>
      <c r="S319" s="83"/>
      <c r="T319" s="83"/>
      <c r="U319" s="83"/>
      <c r="V319" s="83"/>
      <c r="W319" s="83"/>
      <c r="X319" s="83"/>
      <c r="Y319" s="83"/>
      <c r="Z319" s="83"/>
    </row>
    <row r="320" spans="1:26" ht="16.5" customHeight="1" x14ac:dyDescent="0.3">
      <c r="A320" s="83"/>
      <c r="B320" s="83"/>
      <c r="C320" s="84"/>
      <c r="D320" s="84"/>
      <c r="E320" s="116"/>
      <c r="F320" s="116"/>
      <c r="G320" s="83"/>
      <c r="H320" s="83"/>
      <c r="I320" s="83"/>
      <c r="J320" s="83"/>
      <c r="K320" s="83"/>
      <c r="L320" s="83"/>
      <c r="M320" s="83"/>
      <c r="N320" s="83"/>
      <c r="O320" s="83"/>
      <c r="P320" s="83"/>
      <c r="Q320" s="83"/>
      <c r="R320" s="83"/>
      <c r="S320" s="83"/>
      <c r="T320" s="83"/>
      <c r="U320" s="83"/>
      <c r="V320" s="83"/>
      <c r="W320" s="83"/>
      <c r="X320" s="83"/>
      <c r="Y320" s="83"/>
      <c r="Z320" s="83"/>
    </row>
    <row r="321" spans="1:26" ht="16.5" customHeight="1" x14ac:dyDescent="0.3">
      <c r="A321" s="83"/>
      <c r="B321" s="83"/>
      <c r="C321" s="84"/>
      <c r="D321" s="84"/>
      <c r="E321" s="116"/>
      <c r="F321" s="116"/>
      <c r="G321" s="83"/>
      <c r="H321" s="83"/>
      <c r="I321" s="83"/>
      <c r="J321" s="83"/>
      <c r="K321" s="83"/>
      <c r="L321" s="83"/>
      <c r="M321" s="83"/>
      <c r="N321" s="83"/>
      <c r="O321" s="83"/>
      <c r="P321" s="83"/>
      <c r="Q321" s="83"/>
      <c r="R321" s="83"/>
      <c r="S321" s="83"/>
      <c r="T321" s="83"/>
      <c r="U321" s="83"/>
      <c r="V321" s="83"/>
      <c r="W321" s="83"/>
      <c r="X321" s="83"/>
      <c r="Y321" s="83"/>
      <c r="Z321" s="83"/>
    </row>
    <row r="322" spans="1:26" ht="16.5" customHeight="1" x14ac:dyDescent="0.3">
      <c r="A322" s="83"/>
      <c r="B322" s="83"/>
      <c r="C322" s="84"/>
      <c r="D322" s="84"/>
      <c r="E322" s="116"/>
      <c r="F322" s="116"/>
      <c r="G322" s="83"/>
      <c r="H322" s="83"/>
      <c r="I322" s="83"/>
      <c r="J322" s="83"/>
      <c r="K322" s="83"/>
      <c r="L322" s="83"/>
      <c r="M322" s="83"/>
      <c r="N322" s="83"/>
      <c r="O322" s="83"/>
      <c r="P322" s="83"/>
      <c r="Q322" s="83"/>
      <c r="R322" s="83"/>
      <c r="S322" s="83"/>
      <c r="T322" s="83"/>
      <c r="U322" s="83"/>
      <c r="V322" s="83"/>
      <c r="W322" s="83"/>
      <c r="X322" s="83"/>
      <c r="Y322" s="83"/>
      <c r="Z322" s="83"/>
    </row>
    <row r="323" spans="1:26" ht="16.5" customHeight="1" x14ac:dyDescent="0.3">
      <c r="A323" s="83"/>
      <c r="B323" s="83"/>
      <c r="C323" s="84"/>
      <c r="D323" s="84"/>
      <c r="E323" s="116"/>
      <c r="F323" s="116"/>
      <c r="G323" s="83"/>
      <c r="H323" s="83"/>
      <c r="I323" s="83"/>
      <c r="J323" s="83"/>
      <c r="K323" s="83"/>
      <c r="L323" s="83"/>
      <c r="M323" s="83"/>
      <c r="N323" s="83"/>
      <c r="O323" s="83"/>
      <c r="P323" s="83"/>
      <c r="Q323" s="83"/>
      <c r="R323" s="83"/>
      <c r="S323" s="83"/>
      <c r="T323" s="83"/>
      <c r="U323" s="83"/>
      <c r="V323" s="83"/>
      <c r="W323" s="83"/>
      <c r="X323" s="83"/>
      <c r="Y323" s="83"/>
      <c r="Z323" s="83"/>
    </row>
    <row r="324" spans="1:26" ht="16.5" customHeight="1" x14ac:dyDescent="0.3">
      <c r="A324" s="83"/>
      <c r="B324" s="83"/>
      <c r="C324" s="84"/>
      <c r="D324" s="84"/>
      <c r="E324" s="116"/>
      <c r="F324" s="116"/>
      <c r="G324" s="83"/>
      <c r="H324" s="83"/>
      <c r="I324" s="83"/>
      <c r="J324" s="83"/>
      <c r="K324" s="83"/>
      <c r="L324" s="83"/>
      <c r="M324" s="83"/>
      <c r="N324" s="83"/>
      <c r="O324" s="83"/>
      <c r="P324" s="83"/>
      <c r="Q324" s="83"/>
      <c r="R324" s="83"/>
      <c r="S324" s="83"/>
      <c r="T324" s="83"/>
      <c r="U324" s="83"/>
      <c r="V324" s="83"/>
      <c r="W324" s="83"/>
      <c r="X324" s="83"/>
      <c r="Y324" s="83"/>
      <c r="Z324" s="83"/>
    </row>
    <row r="325" spans="1:26" ht="16.5" customHeight="1" x14ac:dyDescent="0.3">
      <c r="A325" s="83"/>
      <c r="B325" s="83"/>
      <c r="C325" s="84"/>
      <c r="D325" s="84"/>
      <c r="E325" s="116"/>
      <c r="F325" s="116"/>
      <c r="G325" s="83"/>
      <c r="H325" s="83"/>
      <c r="I325" s="83"/>
      <c r="J325" s="83"/>
      <c r="K325" s="83"/>
      <c r="L325" s="83"/>
      <c r="M325" s="83"/>
      <c r="N325" s="83"/>
      <c r="O325" s="83"/>
      <c r="P325" s="83"/>
      <c r="Q325" s="83"/>
      <c r="R325" s="83"/>
      <c r="S325" s="83"/>
      <c r="T325" s="83"/>
      <c r="U325" s="83"/>
      <c r="V325" s="83"/>
      <c r="W325" s="83"/>
      <c r="X325" s="83"/>
      <c r="Y325" s="83"/>
      <c r="Z325" s="83"/>
    </row>
    <row r="326" spans="1:26" ht="16.5" customHeight="1" x14ac:dyDescent="0.3">
      <c r="A326" s="83"/>
      <c r="B326" s="83"/>
      <c r="C326" s="84"/>
      <c r="D326" s="84"/>
      <c r="E326" s="116"/>
      <c r="F326" s="116"/>
      <c r="G326" s="83"/>
      <c r="H326" s="83"/>
      <c r="I326" s="83"/>
      <c r="J326" s="83"/>
      <c r="K326" s="83"/>
      <c r="L326" s="83"/>
      <c r="M326" s="83"/>
      <c r="N326" s="83"/>
      <c r="O326" s="83"/>
      <c r="P326" s="83"/>
      <c r="Q326" s="83"/>
      <c r="R326" s="83"/>
      <c r="S326" s="83"/>
      <c r="T326" s="83"/>
      <c r="U326" s="83"/>
      <c r="V326" s="83"/>
      <c r="W326" s="83"/>
      <c r="X326" s="83"/>
      <c r="Y326" s="83"/>
      <c r="Z326" s="83"/>
    </row>
    <row r="327" spans="1:26" ht="16.5" customHeight="1" x14ac:dyDescent="0.3">
      <c r="A327" s="83"/>
      <c r="B327" s="83"/>
      <c r="C327" s="84"/>
      <c r="D327" s="84"/>
      <c r="E327" s="116"/>
      <c r="F327" s="116"/>
      <c r="G327" s="83"/>
      <c r="H327" s="83"/>
      <c r="I327" s="83"/>
      <c r="J327" s="83"/>
      <c r="K327" s="83"/>
      <c r="L327" s="83"/>
      <c r="M327" s="83"/>
      <c r="N327" s="83"/>
      <c r="O327" s="83"/>
      <c r="P327" s="83"/>
      <c r="Q327" s="83"/>
      <c r="R327" s="83"/>
      <c r="S327" s="83"/>
      <c r="T327" s="83"/>
      <c r="U327" s="83"/>
      <c r="V327" s="83"/>
      <c r="W327" s="83"/>
      <c r="X327" s="83"/>
      <c r="Y327" s="83"/>
      <c r="Z327" s="83"/>
    </row>
    <row r="328" spans="1:26" ht="16.5" customHeight="1" x14ac:dyDescent="0.3">
      <c r="A328" s="83"/>
      <c r="B328" s="83"/>
      <c r="C328" s="84"/>
      <c r="D328" s="84"/>
      <c r="E328" s="116"/>
      <c r="F328" s="116"/>
      <c r="G328" s="83"/>
      <c r="H328" s="83"/>
      <c r="I328" s="83"/>
      <c r="J328" s="83"/>
      <c r="K328" s="83"/>
      <c r="L328" s="83"/>
      <c r="M328" s="83"/>
      <c r="N328" s="83"/>
      <c r="O328" s="83"/>
      <c r="P328" s="83"/>
      <c r="Q328" s="83"/>
      <c r="R328" s="83"/>
      <c r="S328" s="83"/>
      <c r="T328" s="83"/>
      <c r="U328" s="83"/>
      <c r="V328" s="83"/>
      <c r="W328" s="83"/>
      <c r="X328" s="83"/>
      <c r="Y328" s="83"/>
      <c r="Z328" s="83"/>
    </row>
    <row r="329" spans="1:26" ht="16.5" customHeight="1" x14ac:dyDescent="0.3">
      <c r="A329" s="83"/>
      <c r="B329" s="83"/>
      <c r="C329" s="84"/>
      <c r="D329" s="84"/>
      <c r="E329" s="116"/>
      <c r="F329" s="116"/>
      <c r="G329" s="83"/>
      <c r="H329" s="83"/>
      <c r="I329" s="83"/>
      <c r="J329" s="83"/>
      <c r="K329" s="83"/>
      <c r="L329" s="83"/>
      <c r="M329" s="83"/>
      <c r="N329" s="83"/>
      <c r="O329" s="83"/>
      <c r="P329" s="83"/>
      <c r="Q329" s="83"/>
      <c r="R329" s="83"/>
      <c r="S329" s="83"/>
      <c r="T329" s="83"/>
      <c r="U329" s="83"/>
      <c r="V329" s="83"/>
      <c r="W329" s="83"/>
      <c r="X329" s="83"/>
      <c r="Y329" s="83"/>
      <c r="Z329" s="83"/>
    </row>
    <row r="330" spans="1:26" ht="16.5" customHeight="1" x14ac:dyDescent="0.3">
      <c r="A330" s="83"/>
      <c r="B330" s="83"/>
      <c r="C330" s="84"/>
      <c r="D330" s="84"/>
      <c r="E330" s="116"/>
      <c r="F330" s="116"/>
      <c r="G330" s="83"/>
      <c r="H330" s="83"/>
      <c r="I330" s="83"/>
      <c r="J330" s="83"/>
      <c r="K330" s="83"/>
      <c r="L330" s="83"/>
      <c r="M330" s="83"/>
      <c r="N330" s="83"/>
      <c r="O330" s="83"/>
      <c r="P330" s="83"/>
      <c r="Q330" s="83"/>
      <c r="R330" s="83"/>
      <c r="S330" s="83"/>
      <c r="T330" s="83"/>
      <c r="U330" s="83"/>
      <c r="V330" s="83"/>
      <c r="W330" s="83"/>
      <c r="X330" s="83"/>
      <c r="Y330" s="83"/>
      <c r="Z330" s="83"/>
    </row>
    <row r="331" spans="1:26" ht="16.5" customHeight="1" x14ac:dyDescent="0.3">
      <c r="A331" s="83"/>
      <c r="B331" s="83"/>
      <c r="C331" s="84"/>
      <c r="D331" s="84"/>
      <c r="E331" s="116"/>
      <c r="F331" s="116"/>
      <c r="G331" s="83"/>
      <c r="H331" s="83"/>
      <c r="I331" s="83"/>
      <c r="J331" s="83"/>
      <c r="K331" s="83"/>
      <c r="L331" s="83"/>
      <c r="M331" s="83"/>
      <c r="N331" s="83"/>
      <c r="O331" s="83"/>
      <c r="P331" s="83"/>
      <c r="Q331" s="83"/>
      <c r="R331" s="83"/>
      <c r="S331" s="83"/>
      <c r="T331" s="83"/>
      <c r="U331" s="83"/>
      <c r="V331" s="83"/>
      <c r="W331" s="83"/>
      <c r="X331" s="83"/>
      <c r="Y331" s="83"/>
      <c r="Z331" s="83"/>
    </row>
    <row r="332" spans="1:26" ht="16.5" customHeight="1" x14ac:dyDescent="0.3">
      <c r="A332" s="83"/>
      <c r="B332" s="83"/>
      <c r="C332" s="84"/>
      <c r="D332" s="84"/>
      <c r="E332" s="116"/>
      <c r="F332" s="116"/>
      <c r="G332" s="83"/>
      <c r="H332" s="83"/>
      <c r="I332" s="83"/>
      <c r="J332" s="83"/>
      <c r="K332" s="83"/>
      <c r="L332" s="83"/>
      <c r="M332" s="83"/>
      <c r="N332" s="83"/>
      <c r="O332" s="83"/>
      <c r="P332" s="83"/>
      <c r="Q332" s="83"/>
      <c r="R332" s="83"/>
      <c r="S332" s="83"/>
      <c r="T332" s="83"/>
      <c r="U332" s="83"/>
      <c r="V332" s="83"/>
      <c r="W332" s="83"/>
      <c r="X332" s="83"/>
      <c r="Y332" s="83"/>
      <c r="Z332" s="83"/>
    </row>
    <row r="333" spans="1:26" ht="16.5" customHeight="1" x14ac:dyDescent="0.3">
      <c r="A333" s="83"/>
      <c r="B333" s="83"/>
      <c r="C333" s="84"/>
      <c r="D333" s="84"/>
      <c r="E333" s="116"/>
      <c r="F333" s="116"/>
      <c r="G333" s="83"/>
      <c r="H333" s="83"/>
      <c r="I333" s="83"/>
      <c r="J333" s="83"/>
      <c r="K333" s="83"/>
      <c r="L333" s="83"/>
      <c r="M333" s="83"/>
      <c r="N333" s="83"/>
      <c r="O333" s="83"/>
      <c r="P333" s="83"/>
      <c r="Q333" s="83"/>
      <c r="R333" s="83"/>
      <c r="S333" s="83"/>
      <c r="T333" s="83"/>
      <c r="U333" s="83"/>
      <c r="V333" s="83"/>
      <c r="W333" s="83"/>
      <c r="X333" s="83"/>
      <c r="Y333" s="83"/>
      <c r="Z333" s="83"/>
    </row>
    <row r="334" spans="1:26" ht="16.5" customHeight="1" x14ac:dyDescent="0.3">
      <c r="A334" s="83"/>
      <c r="B334" s="83"/>
      <c r="C334" s="84"/>
      <c r="D334" s="84"/>
      <c r="E334" s="116"/>
      <c r="F334" s="116"/>
      <c r="G334" s="83"/>
      <c r="H334" s="83"/>
      <c r="I334" s="83"/>
      <c r="J334" s="83"/>
      <c r="K334" s="83"/>
      <c r="L334" s="83"/>
      <c r="M334" s="83"/>
      <c r="N334" s="83"/>
      <c r="O334" s="83"/>
      <c r="P334" s="83"/>
      <c r="Q334" s="83"/>
      <c r="R334" s="83"/>
      <c r="S334" s="83"/>
      <c r="T334" s="83"/>
      <c r="U334" s="83"/>
      <c r="V334" s="83"/>
      <c r="W334" s="83"/>
      <c r="X334" s="83"/>
      <c r="Y334" s="83"/>
      <c r="Z334" s="83"/>
    </row>
    <row r="335" spans="1:26" ht="16.5" customHeight="1" x14ac:dyDescent="0.3">
      <c r="A335" s="83"/>
      <c r="B335" s="83"/>
      <c r="C335" s="84"/>
      <c r="D335" s="84"/>
      <c r="E335" s="116"/>
      <c r="F335" s="116"/>
      <c r="G335" s="83"/>
      <c r="H335" s="83"/>
      <c r="I335" s="83"/>
      <c r="J335" s="83"/>
      <c r="K335" s="83"/>
      <c r="L335" s="83"/>
      <c r="M335" s="83"/>
      <c r="N335" s="83"/>
      <c r="O335" s="83"/>
      <c r="P335" s="83"/>
      <c r="Q335" s="83"/>
      <c r="R335" s="83"/>
      <c r="S335" s="83"/>
      <c r="T335" s="83"/>
      <c r="U335" s="83"/>
      <c r="V335" s="83"/>
      <c r="W335" s="83"/>
      <c r="X335" s="83"/>
      <c r="Y335" s="83"/>
      <c r="Z335" s="83"/>
    </row>
    <row r="336" spans="1:26" ht="16.5" customHeight="1" x14ac:dyDescent="0.3">
      <c r="A336" s="83"/>
      <c r="B336" s="83"/>
      <c r="C336" s="84"/>
      <c r="D336" s="84"/>
      <c r="E336" s="116"/>
      <c r="F336" s="116"/>
      <c r="G336" s="83"/>
      <c r="H336" s="83"/>
      <c r="I336" s="83"/>
      <c r="J336" s="83"/>
      <c r="K336" s="83"/>
      <c r="L336" s="83"/>
      <c r="M336" s="83"/>
      <c r="N336" s="83"/>
      <c r="O336" s="83"/>
      <c r="P336" s="83"/>
      <c r="Q336" s="83"/>
      <c r="R336" s="83"/>
      <c r="S336" s="83"/>
      <c r="T336" s="83"/>
      <c r="U336" s="83"/>
      <c r="V336" s="83"/>
      <c r="W336" s="83"/>
      <c r="X336" s="83"/>
      <c r="Y336" s="83"/>
      <c r="Z336" s="83"/>
    </row>
    <row r="337" spans="1:26" ht="16.5" customHeight="1" x14ac:dyDescent="0.3">
      <c r="A337" s="83"/>
      <c r="B337" s="83"/>
      <c r="C337" s="84"/>
      <c r="D337" s="84"/>
      <c r="E337" s="116"/>
      <c r="F337" s="116"/>
      <c r="G337" s="83"/>
      <c r="H337" s="83"/>
      <c r="I337" s="83"/>
      <c r="J337" s="83"/>
      <c r="K337" s="83"/>
      <c r="L337" s="83"/>
      <c r="M337" s="83"/>
      <c r="N337" s="83"/>
      <c r="O337" s="83"/>
      <c r="P337" s="83"/>
      <c r="Q337" s="83"/>
      <c r="R337" s="83"/>
      <c r="S337" s="83"/>
      <c r="T337" s="83"/>
      <c r="U337" s="83"/>
      <c r="V337" s="83"/>
      <c r="W337" s="83"/>
      <c r="X337" s="83"/>
      <c r="Y337" s="83"/>
      <c r="Z337" s="83"/>
    </row>
    <row r="338" spans="1:26" ht="16.5" customHeight="1" x14ac:dyDescent="0.3">
      <c r="A338" s="83"/>
      <c r="B338" s="83"/>
      <c r="C338" s="84"/>
      <c r="D338" s="84"/>
      <c r="E338" s="116"/>
      <c r="F338" s="116"/>
      <c r="G338" s="83"/>
      <c r="H338" s="83"/>
      <c r="I338" s="83"/>
      <c r="J338" s="83"/>
      <c r="K338" s="83"/>
      <c r="L338" s="83"/>
      <c r="M338" s="83"/>
      <c r="N338" s="83"/>
      <c r="O338" s="83"/>
      <c r="P338" s="83"/>
      <c r="Q338" s="83"/>
      <c r="R338" s="83"/>
      <c r="S338" s="83"/>
      <c r="T338" s="83"/>
      <c r="U338" s="83"/>
      <c r="V338" s="83"/>
      <c r="W338" s="83"/>
      <c r="X338" s="83"/>
      <c r="Y338" s="83"/>
      <c r="Z338" s="83"/>
    </row>
    <row r="339" spans="1:26" ht="16.5" customHeight="1" x14ac:dyDescent="0.3">
      <c r="A339" s="83"/>
      <c r="B339" s="83"/>
      <c r="C339" s="84"/>
      <c r="D339" s="84"/>
      <c r="E339" s="116"/>
      <c r="F339" s="116"/>
      <c r="G339" s="83"/>
      <c r="H339" s="83"/>
      <c r="I339" s="83"/>
      <c r="J339" s="83"/>
      <c r="K339" s="83"/>
      <c r="L339" s="83"/>
      <c r="M339" s="83"/>
      <c r="N339" s="83"/>
      <c r="O339" s="83"/>
      <c r="P339" s="83"/>
      <c r="Q339" s="83"/>
      <c r="R339" s="83"/>
      <c r="S339" s="83"/>
      <c r="T339" s="83"/>
      <c r="U339" s="83"/>
      <c r="V339" s="83"/>
      <c r="W339" s="83"/>
      <c r="X339" s="83"/>
      <c r="Y339" s="83"/>
      <c r="Z339" s="83"/>
    </row>
    <row r="340" spans="1:26" ht="16.5" customHeight="1" x14ac:dyDescent="0.3">
      <c r="A340" s="83"/>
      <c r="B340" s="83"/>
      <c r="C340" s="84"/>
      <c r="D340" s="84"/>
      <c r="E340" s="116"/>
      <c r="F340" s="116"/>
      <c r="G340" s="83"/>
      <c r="H340" s="83"/>
      <c r="I340" s="83"/>
      <c r="J340" s="83"/>
      <c r="K340" s="83"/>
      <c r="L340" s="83"/>
      <c r="M340" s="83"/>
      <c r="N340" s="83"/>
      <c r="O340" s="83"/>
      <c r="P340" s="83"/>
      <c r="Q340" s="83"/>
      <c r="R340" s="83"/>
      <c r="S340" s="83"/>
      <c r="T340" s="83"/>
      <c r="U340" s="83"/>
      <c r="V340" s="83"/>
      <c r="W340" s="83"/>
      <c r="X340" s="83"/>
      <c r="Y340" s="83"/>
      <c r="Z340" s="83"/>
    </row>
    <row r="341" spans="1:26" ht="16.5" customHeight="1" x14ac:dyDescent="0.3">
      <c r="A341" s="83"/>
      <c r="B341" s="83"/>
      <c r="C341" s="84"/>
      <c r="D341" s="84"/>
      <c r="E341" s="116"/>
      <c r="F341" s="116"/>
      <c r="G341" s="83"/>
      <c r="H341" s="83"/>
      <c r="I341" s="83"/>
      <c r="J341" s="83"/>
      <c r="K341" s="83"/>
      <c r="L341" s="83"/>
      <c r="M341" s="83"/>
      <c r="N341" s="83"/>
      <c r="O341" s="83"/>
      <c r="P341" s="83"/>
      <c r="Q341" s="83"/>
      <c r="R341" s="83"/>
      <c r="S341" s="83"/>
      <c r="T341" s="83"/>
      <c r="U341" s="83"/>
      <c r="V341" s="83"/>
      <c r="W341" s="83"/>
      <c r="X341" s="83"/>
      <c r="Y341" s="83"/>
      <c r="Z341" s="83"/>
    </row>
    <row r="342" spans="1:26" ht="16.5" customHeight="1" x14ac:dyDescent="0.3">
      <c r="A342" s="83"/>
      <c r="B342" s="83"/>
      <c r="C342" s="84"/>
      <c r="D342" s="84"/>
      <c r="E342" s="116"/>
      <c r="F342" s="116"/>
      <c r="G342" s="83"/>
      <c r="H342" s="83"/>
      <c r="I342" s="83"/>
      <c r="J342" s="83"/>
      <c r="K342" s="83"/>
      <c r="L342" s="83"/>
      <c r="M342" s="83"/>
      <c r="N342" s="83"/>
      <c r="O342" s="83"/>
      <c r="P342" s="83"/>
      <c r="Q342" s="83"/>
      <c r="R342" s="83"/>
      <c r="S342" s="83"/>
      <c r="T342" s="83"/>
      <c r="U342" s="83"/>
      <c r="V342" s="83"/>
      <c r="W342" s="83"/>
      <c r="X342" s="83"/>
      <c r="Y342" s="83"/>
      <c r="Z342" s="83"/>
    </row>
    <row r="343" spans="1:26" ht="16.5" customHeight="1" x14ac:dyDescent="0.3">
      <c r="A343" s="83"/>
      <c r="B343" s="83"/>
      <c r="C343" s="84"/>
      <c r="D343" s="84"/>
      <c r="E343" s="116"/>
      <c r="F343" s="116"/>
      <c r="G343" s="83"/>
      <c r="H343" s="83"/>
      <c r="I343" s="83"/>
      <c r="J343" s="83"/>
      <c r="K343" s="83"/>
      <c r="L343" s="83"/>
      <c r="M343" s="83"/>
      <c r="N343" s="83"/>
      <c r="O343" s="83"/>
      <c r="P343" s="83"/>
      <c r="Q343" s="83"/>
      <c r="R343" s="83"/>
      <c r="S343" s="83"/>
      <c r="T343" s="83"/>
      <c r="U343" s="83"/>
      <c r="V343" s="83"/>
      <c r="W343" s="83"/>
      <c r="X343" s="83"/>
      <c r="Y343" s="83"/>
      <c r="Z343" s="83"/>
    </row>
    <row r="344" spans="1:26" ht="16.5" customHeight="1" x14ac:dyDescent="0.3">
      <c r="A344" s="83"/>
      <c r="B344" s="83"/>
      <c r="C344" s="84"/>
      <c r="D344" s="84"/>
      <c r="E344" s="116"/>
      <c r="F344" s="116"/>
      <c r="G344" s="83"/>
      <c r="H344" s="83"/>
      <c r="I344" s="83"/>
      <c r="J344" s="83"/>
      <c r="K344" s="83"/>
      <c r="L344" s="83"/>
      <c r="M344" s="83"/>
      <c r="N344" s="83"/>
      <c r="O344" s="83"/>
      <c r="P344" s="83"/>
      <c r="Q344" s="83"/>
      <c r="R344" s="83"/>
      <c r="S344" s="83"/>
      <c r="T344" s="83"/>
      <c r="U344" s="83"/>
      <c r="V344" s="83"/>
      <c r="W344" s="83"/>
      <c r="X344" s="83"/>
      <c r="Y344" s="83"/>
      <c r="Z344" s="83"/>
    </row>
    <row r="345" spans="1:26" ht="16.5" customHeight="1" x14ac:dyDescent="0.3">
      <c r="A345" s="83"/>
      <c r="B345" s="83"/>
      <c r="C345" s="84"/>
      <c r="D345" s="84"/>
      <c r="E345" s="116"/>
      <c r="F345" s="116"/>
      <c r="G345" s="83"/>
      <c r="H345" s="83"/>
      <c r="I345" s="83"/>
      <c r="J345" s="83"/>
      <c r="K345" s="83"/>
      <c r="L345" s="83"/>
      <c r="M345" s="83"/>
      <c r="N345" s="83"/>
      <c r="O345" s="83"/>
      <c r="P345" s="83"/>
      <c r="Q345" s="83"/>
      <c r="R345" s="83"/>
      <c r="S345" s="83"/>
      <c r="T345" s="83"/>
      <c r="U345" s="83"/>
      <c r="V345" s="83"/>
      <c r="W345" s="83"/>
      <c r="X345" s="83"/>
      <c r="Y345" s="83"/>
      <c r="Z345" s="83"/>
    </row>
    <row r="346" spans="1:26" ht="16.5" customHeight="1" x14ac:dyDescent="0.3">
      <c r="A346" s="83"/>
      <c r="B346" s="83"/>
      <c r="C346" s="84"/>
      <c r="D346" s="84"/>
      <c r="E346" s="116"/>
      <c r="F346" s="116"/>
      <c r="G346" s="83"/>
      <c r="H346" s="83"/>
      <c r="I346" s="83"/>
      <c r="J346" s="83"/>
      <c r="K346" s="83"/>
      <c r="L346" s="83"/>
      <c r="M346" s="83"/>
      <c r="N346" s="83"/>
      <c r="O346" s="83"/>
      <c r="P346" s="83"/>
      <c r="Q346" s="83"/>
      <c r="R346" s="83"/>
      <c r="S346" s="83"/>
      <c r="T346" s="83"/>
      <c r="U346" s="83"/>
      <c r="V346" s="83"/>
      <c r="W346" s="83"/>
      <c r="X346" s="83"/>
      <c r="Y346" s="83"/>
      <c r="Z346" s="83"/>
    </row>
    <row r="347" spans="1:26" ht="16.5" customHeight="1" x14ac:dyDescent="0.3">
      <c r="A347" s="83"/>
      <c r="B347" s="83"/>
      <c r="C347" s="84"/>
      <c r="D347" s="84"/>
      <c r="E347" s="116"/>
      <c r="F347" s="116"/>
      <c r="G347" s="83"/>
      <c r="H347" s="83"/>
      <c r="I347" s="83"/>
      <c r="J347" s="83"/>
      <c r="K347" s="83"/>
      <c r="L347" s="83"/>
      <c r="M347" s="83"/>
      <c r="N347" s="83"/>
      <c r="O347" s="83"/>
      <c r="P347" s="83"/>
      <c r="Q347" s="83"/>
      <c r="R347" s="83"/>
      <c r="S347" s="83"/>
      <c r="T347" s="83"/>
      <c r="U347" s="83"/>
      <c r="V347" s="83"/>
      <c r="W347" s="83"/>
      <c r="X347" s="83"/>
      <c r="Y347" s="83"/>
      <c r="Z347" s="83"/>
    </row>
    <row r="348" spans="1:26" ht="16.5" customHeight="1" x14ac:dyDescent="0.3">
      <c r="A348" s="83"/>
      <c r="B348" s="83"/>
      <c r="C348" s="84"/>
      <c r="D348" s="84"/>
      <c r="E348" s="116"/>
      <c r="F348" s="116"/>
      <c r="G348" s="83"/>
      <c r="H348" s="83"/>
      <c r="I348" s="83"/>
      <c r="J348" s="83"/>
      <c r="K348" s="83"/>
      <c r="L348" s="83"/>
      <c r="M348" s="83"/>
      <c r="N348" s="83"/>
      <c r="O348" s="83"/>
      <c r="P348" s="83"/>
      <c r="Q348" s="83"/>
      <c r="R348" s="83"/>
      <c r="S348" s="83"/>
      <c r="T348" s="83"/>
      <c r="U348" s="83"/>
      <c r="V348" s="83"/>
      <c r="W348" s="83"/>
      <c r="X348" s="83"/>
      <c r="Y348" s="83"/>
      <c r="Z348" s="83"/>
    </row>
    <row r="349" spans="1:26" ht="16.5" customHeight="1" x14ac:dyDescent="0.3">
      <c r="A349" s="83"/>
      <c r="B349" s="83"/>
      <c r="C349" s="84"/>
      <c r="D349" s="84"/>
      <c r="E349" s="116"/>
      <c r="F349" s="116"/>
      <c r="G349" s="83"/>
      <c r="H349" s="83"/>
      <c r="I349" s="83"/>
      <c r="J349" s="83"/>
      <c r="K349" s="83"/>
      <c r="L349" s="83"/>
      <c r="M349" s="83"/>
      <c r="N349" s="83"/>
      <c r="O349" s="83"/>
      <c r="P349" s="83"/>
      <c r="Q349" s="83"/>
      <c r="R349" s="83"/>
      <c r="S349" s="83"/>
      <c r="T349" s="83"/>
      <c r="U349" s="83"/>
      <c r="V349" s="83"/>
      <c r="W349" s="83"/>
      <c r="X349" s="83"/>
      <c r="Y349" s="83"/>
      <c r="Z349" s="83"/>
    </row>
    <row r="350" spans="1:26" ht="16.5" customHeight="1" x14ac:dyDescent="0.3">
      <c r="A350" s="83"/>
      <c r="B350" s="83"/>
      <c r="C350" s="84"/>
      <c r="D350" s="84"/>
      <c r="E350" s="116"/>
      <c r="F350" s="116"/>
      <c r="G350" s="83"/>
      <c r="H350" s="83"/>
      <c r="I350" s="83"/>
      <c r="J350" s="83"/>
      <c r="K350" s="83"/>
      <c r="L350" s="83"/>
      <c r="M350" s="83"/>
      <c r="N350" s="83"/>
      <c r="O350" s="83"/>
      <c r="P350" s="83"/>
      <c r="Q350" s="83"/>
      <c r="R350" s="83"/>
      <c r="S350" s="83"/>
      <c r="T350" s="83"/>
      <c r="U350" s="83"/>
      <c r="V350" s="83"/>
      <c r="W350" s="83"/>
      <c r="X350" s="83"/>
      <c r="Y350" s="83"/>
      <c r="Z350" s="83"/>
    </row>
    <row r="351" spans="1:26" ht="16.5" customHeight="1" x14ac:dyDescent="0.3">
      <c r="A351" s="83"/>
      <c r="B351" s="83"/>
      <c r="C351" s="84"/>
      <c r="D351" s="84"/>
      <c r="E351" s="116"/>
      <c r="F351" s="116"/>
      <c r="G351" s="83"/>
      <c r="H351" s="83"/>
      <c r="I351" s="83"/>
      <c r="J351" s="83"/>
      <c r="K351" s="83"/>
      <c r="L351" s="83"/>
      <c r="M351" s="83"/>
      <c r="N351" s="83"/>
      <c r="O351" s="83"/>
      <c r="P351" s="83"/>
      <c r="Q351" s="83"/>
      <c r="R351" s="83"/>
      <c r="S351" s="83"/>
      <c r="T351" s="83"/>
      <c r="U351" s="83"/>
      <c r="V351" s="83"/>
      <c r="W351" s="83"/>
      <c r="X351" s="83"/>
      <c r="Y351" s="83"/>
      <c r="Z351" s="83"/>
    </row>
    <row r="352" spans="1:26" ht="16.5" customHeight="1" x14ac:dyDescent="0.3">
      <c r="A352" s="83"/>
      <c r="B352" s="83"/>
      <c r="C352" s="84"/>
      <c r="D352" s="84"/>
      <c r="E352" s="116"/>
      <c r="F352" s="116"/>
      <c r="G352" s="83"/>
      <c r="H352" s="83"/>
      <c r="I352" s="83"/>
      <c r="J352" s="83"/>
      <c r="K352" s="83"/>
      <c r="L352" s="83"/>
      <c r="M352" s="83"/>
      <c r="N352" s="83"/>
      <c r="O352" s="83"/>
      <c r="P352" s="83"/>
      <c r="Q352" s="83"/>
      <c r="R352" s="83"/>
      <c r="S352" s="83"/>
      <c r="T352" s="83"/>
      <c r="U352" s="83"/>
      <c r="V352" s="83"/>
      <c r="W352" s="83"/>
      <c r="X352" s="83"/>
      <c r="Y352" s="83"/>
      <c r="Z352" s="83"/>
    </row>
    <row r="353" spans="1:26" ht="16.5" customHeight="1" x14ac:dyDescent="0.3">
      <c r="A353" s="83"/>
      <c r="B353" s="83"/>
      <c r="C353" s="84"/>
      <c r="D353" s="84"/>
      <c r="E353" s="116"/>
      <c r="F353" s="116"/>
      <c r="G353" s="83"/>
      <c r="H353" s="83"/>
      <c r="I353" s="83"/>
      <c r="J353" s="83"/>
      <c r="K353" s="83"/>
      <c r="L353" s="83"/>
      <c r="M353" s="83"/>
      <c r="N353" s="83"/>
      <c r="O353" s="83"/>
      <c r="P353" s="83"/>
      <c r="Q353" s="83"/>
      <c r="R353" s="83"/>
      <c r="S353" s="83"/>
      <c r="T353" s="83"/>
      <c r="U353" s="83"/>
      <c r="V353" s="83"/>
      <c r="W353" s="83"/>
      <c r="X353" s="83"/>
      <c r="Y353" s="83"/>
      <c r="Z353" s="83"/>
    </row>
    <row r="354" spans="1:26" ht="16.5" customHeight="1" x14ac:dyDescent="0.3">
      <c r="A354" s="83"/>
      <c r="B354" s="83"/>
      <c r="C354" s="84"/>
      <c r="D354" s="84"/>
      <c r="E354" s="116"/>
      <c r="F354" s="116"/>
      <c r="G354" s="83"/>
      <c r="H354" s="83"/>
      <c r="I354" s="83"/>
      <c r="J354" s="83"/>
      <c r="K354" s="83"/>
      <c r="L354" s="83"/>
      <c r="M354" s="83"/>
      <c r="N354" s="83"/>
      <c r="O354" s="83"/>
      <c r="P354" s="83"/>
      <c r="Q354" s="83"/>
      <c r="R354" s="83"/>
      <c r="S354" s="83"/>
      <c r="T354" s="83"/>
      <c r="U354" s="83"/>
      <c r="V354" s="83"/>
      <c r="W354" s="83"/>
      <c r="X354" s="83"/>
      <c r="Y354" s="83"/>
      <c r="Z354" s="83"/>
    </row>
    <row r="355" spans="1:26" ht="16.5" customHeight="1" x14ac:dyDescent="0.3">
      <c r="A355" s="83"/>
      <c r="B355" s="83"/>
      <c r="C355" s="84"/>
      <c r="D355" s="84"/>
      <c r="E355" s="116"/>
      <c r="F355" s="116"/>
      <c r="G355" s="83"/>
      <c r="H355" s="83"/>
      <c r="I355" s="83"/>
      <c r="J355" s="83"/>
      <c r="K355" s="83"/>
      <c r="L355" s="83"/>
      <c r="M355" s="83"/>
      <c r="N355" s="83"/>
      <c r="O355" s="83"/>
      <c r="P355" s="83"/>
      <c r="Q355" s="83"/>
      <c r="R355" s="83"/>
      <c r="S355" s="83"/>
      <c r="T355" s="83"/>
      <c r="U355" s="83"/>
      <c r="V355" s="83"/>
      <c r="W355" s="83"/>
      <c r="X355" s="83"/>
      <c r="Y355" s="83"/>
      <c r="Z355" s="83"/>
    </row>
    <row r="356" spans="1:26" ht="16.5" customHeight="1" x14ac:dyDescent="0.3">
      <c r="A356" s="83"/>
      <c r="B356" s="83"/>
      <c r="C356" s="84"/>
      <c r="D356" s="84"/>
      <c r="E356" s="116"/>
      <c r="F356" s="116"/>
      <c r="G356" s="83"/>
      <c r="H356" s="83"/>
      <c r="I356" s="83"/>
      <c r="J356" s="83"/>
      <c r="K356" s="83"/>
      <c r="L356" s="83"/>
      <c r="M356" s="83"/>
      <c r="N356" s="83"/>
      <c r="O356" s="83"/>
      <c r="P356" s="83"/>
      <c r="Q356" s="83"/>
      <c r="R356" s="83"/>
      <c r="S356" s="83"/>
      <c r="T356" s="83"/>
      <c r="U356" s="83"/>
      <c r="V356" s="83"/>
      <c r="W356" s="83"/>
      <c r="X356" s="83"/>
      <c r="Y356" s="83"/>
      <c r="Z356" s="83"/>
    </row>
    <row r="357" spans="1:26" ht="16.5" customHeight="1" x14ac:dyDescent="0.3">
      <c r="A357" s="83"/>
      <c r="B357" s="83"/>
      <c r="C357" s="84"/>
      <c r="D357" s="84"/>
      <c r="E357" s="116"/>
      <c r="F357" s="116"/>
      <c r="G357" s="83"/>
      <c r="H357" s="83"/>
      <c r="I357" s="83"/>
      <c r="J357" s="83"/>
      <c r="K357" s="83"/>
      <c r="L357" s="83"/>
      <c r="M357" s="83"/>
      <c r="N357" s="83"/>
      <c r="O357" s="83"/>
      <c r="P357" s="83"/>
      <c r="Q357" s="83"/>
      <c r="R357" s="83"/>
      <c r="S357" s="83"/>
      <c r="T357" s="83"/>
      <c r="U357" s="83"/>
      <c r="V357" s="83"/>
      <c r="W357" s="83"/>
      <c r="X357" s="83"/>
      <c r="Y357" s="83"/>
      <c r="Z357" s="83"/>
    </row>
    <row r="358" spans="1:26" ht="16.5" customHeight="1" x14ac:dyDescent="0.3">
      <c r="A358" s="83"/>
      <c r="B358" s="83"/>
      <c r="C358" s="84"/>
      <c r="D358" s="84"/>
      <c r="E358" s="116"/>
      <c r="F358" s="116"/>
      <c r="G358" s="83"/>
      <c r="H358" s="83"/>
      <c r="I358" s="83"/>
      <c r="J358" s="83"/>
      <c r="K358" s="83"/>
      <c r="L358" s="83"/>
      <c r="M358" s="83"/>
      <c r="N358" s="83"/>
      <c r="O358" s="83"/>
      <c r="P358" s="83"/>
      <c r="Q358" s="83"/>
      <c r="R358" s="83"/>
      <c r="S358" s="83"/>
      <c r="T358" s="83"/>
      <c r="U358" s="83"/>
      <c r="V358" s="83"/>
      <c r="W358" s="83"/>
      <c r="X358" s="83"/>
      <c r="Y358" s="83"/>
      <c r="Z358" s="83"/>
    </row>
    <row r="359" spans="1:26" ht="16.5" customHeight="1" x14ac:dyDescent="0.3">
      <c r="A359" s="83"/>
      <c r="B359" s="83"/>
      <c r="C359" s="84"/>
      <c r="D359" s="84"/>
      <c r="E359" s="116"/>
      <c r="F359" s="116"/>
      <c r="G359" s="83"/>
      <c r="H359" s="83"/>
      <c r="I359" s="83"/>
      <c r="J359" s="83"/>
      <c r="K359" s="83"/>
      <c r="L359" s="83"/>
      <c r="M359" s="83"/>
      <c r="N359" s="83"/>
      <c r="O359" s="83"/>
      <c r="P359" s="83"/>
      <c r="Q359" s="83"/>
      <c r="R359" s="83"/>
      <c r="S359" s="83"/>
      <c r="T359" s="83"/>
      <c r="U359" s="83"/>
      <c r="V359" s="83"/>
      <c r="W359" s="83"/>
      <c r="X359" s="83"/>
      <c r="Y359" s="83"/>
      <c r="Z359" s="83"/>
    </row>
    <row r="360" spans="1:26" ht="16.5" customHeight="1" x14ac:dyDescent="0.3">
      <c r="A360" s="83"/>
      <c r="B360" s="83"/>
      <c r="C360" s="84"/>
      <c r="D360" s="84"/>
      <c r="E360" s="116"/>
      <c r="F360" s="116"/>
      <c r="G360" s="83"/>
      <c r="H360" s="83"/>
      <c r="I360" s="83"/>
      <c r="J360" s="83"/>
      <c r="K360" s="83"/>
      <c r="L360" s="83"/>
      <c r="M360" s="83"/>
      <c r="N360" s="83"/>
      <c r="O360" s="83"/>
      <c r="P360" s="83"/>
      <c r="Q360" s="83"/>
      <c r="R360" s="83"/>
      <c r="S360" s="83"/>
      <c r="T360" s="83"/>
      <c r="U360" s="83"/>
      <c r="V360" s="83"/>
      <c r="W360" s="83"/>
      <c r="X360" s="83"/>
      <c r="Y360" s="83"/>
      <c r="Z360" s="83"/>
    </row>
    <row r="361" spans="1:26" ht="16.5" customHeight="1" x14ac:dyDescent="0.3">
      <c r="A361" s="83"/>
      <c r="B361" s="83"/>
      <c r="C361" s="84"/>
      <c r="D361" s="84"/>
      <c r="E361" s="116"/>
      <c r="F361" s="116"/>
      <c r="G361" s="83"/>
      <c r="H361" s="83"/>
      <c r="I361" s="83"/>
      <c r="J361" s="83"/>
      <c r="K361" s="83"/>
      <c r="L361" s="83"/>
      <c r="M361" s="83"/>
      <c r="N361" s="83"/>
      <c r="O361" s="83"/>
      <c r="P361" s="83"/>
      <c r="Q361" s="83"/>
      <c r="R361" s="83"/>
      <c r="S361" s="83"/>
      <c r="T361" s="83"/>
      <c r="U361" s="83"/>
      <c r="V361" s="83"/>
      <c r="W361" s="83"/>
      <c r="X361" s="83"/>
      <c r="Y361" s="83"/>
      <c r="Z361" s="83"/>
    </row>
    <row r="362" spans="1:26" ht="16.5" customHeight="1" x14ac:dyDescent="0.3">
      <c r="A362" s="83"/>
      <c r="B362" s="83"/>
      <c r="C362" s="84"/>
      <c r="D362" s="84"/>
      <c r="E362" s="116"/>
      <c r="F362" s="116"/>
      <c r="G362" s="83"/>
      <c r="H362" s="83"/>
      <c r="I362" s="83"/>
      <c r="J362" s="83"/>
      <c r="K362" s="83"/>
      <c r="L362" s="83"/>
      <c r="M362" s="83"/>
      <c r="N362" s="83"/>
      <c r="O362" s="83"/>
      <c r="P362" s="83"/>
      <c r="Q362" s="83"/>
      <c r="R362" s="83"/>
      <c r="S362" s="83"/>
      <c r="T362" s="83"/>
      <c r="U362" s="83"/>
      <c r="V362" s="83"/>
      <c r="W362" s="83"/>
      <c r="X362" s="83"/>
      <c r="Y362" s="83"/>
      <c r="Z362" s="83"/>
    </row>
    <row r="363" spans="1:26" ht="16.5" customHeight="1" x14ac:dyDescent="0.3">
      <c r="A363" s="83"/>
      <c r="B363" s="83"/>
      <c r="C363" s="84"/>
      <c r="D363" s="84"/>
      <c r="E363" s="116"/>
      <c r="F363" s="116"/>
      <c r="G363" s="83"/>
      <c r="H363" s="83"/>
      <c r="I363" s="83"/>
      <c r="J363" s="83"/>
      <c r="K363" s="83"/>
      <c r="L363" s="83"/>
      <c r="M363" s="83"/>
      <c r="N363" s="83"/>
      <c r="O363" s="83"/>
      <c r="P363" s="83"/>
      <c r="Q363" s="83"/>
      <c r="R363" s="83"/>
      <c r="S363" s="83"/>
      <c r="T363" s="83"/>
      <c r="U363" s="83"/>
      <c r="V363" s="83"/>
      <c r="W363" s="83"/>
      <c r="X363" s="83"/>
      <c r="Y363" s="83"/>
      <c r="Z363" s="83"/>
    </row>
    <row r="364" spans="1:26" ht="16.5" customHeight="1" x14ac:dyDescent="0.3">
      <c r="A364" s="83"/>
      <c r="B364" s="83"/>
      <c r="C364" s="84"/>
      <c r="D364" s="84"/>
      <c r="E364" s="116"/>
      <c r="F364" s="116"/>
      <c r="G364" s="83"/>
      <c r="H364" s="83"/>
      <c r="I364" s="83"/>
      <c r="J364" s="83"/>
      <c r="K364" s="83"/>
      <c r="L364" s="83"/>
      <c r="M364" s="83"/>
      <c r="N364" s="83"/>
      <c r="O364" s="83"/>
      <c r="P364" s="83"/>
      <c r="Q364" s="83"/>
      <c r="R364" s="83"/>
      <c r="S364" s="83"/>
      <c r="T364" s="83"/>
      <c r="U364" s="83"/>
      <c r="V364" s="83"/>
      <c r="W364" s="83"/>
      <c r="X364" s="83"/>
      <c r="Y364" s="83"/>
      <c r="Z364" s="83"/>
    </row>
    <row r="365" spans="1:26" ht="16.5" customHeight="1" x14ac:dyDescent="0.3">
      <c r="A365" s="83"/>
      <c r="B365" s="83"/>
      <c r="C365" s="84"/>
      <c r="D365" s="84"/>
      <c r="E365" s="116"/>
      <c r="F365" s="116"/>
      <c r="G365" s="83"/>
      <c r="H365" s="83"/>
      <c r="I365" s="83"/>
      <c r="J365" s="83"/>
      <c r="K365" s="83"/>
      <c r="L365" s="83"/>
      <c r="M365" s="83"/>
      <c r="N365" s="83"/>
      <c r="O365" s="83"/>
      <c r="P365" s="83"/>
      <c r="Q365" s="83"/>
      <c r="R365" s="83"/>
      <c r="S365" s="83"/>
      <c r="T365" s="83"/>
      <c r="U365" s="83"/>
      <c r="V365" s="83"/>
      <c r="W365" s="83"/>
      <c r="X365" s="83"/>
      <c r="Y365" s="83"/>
      <c r="Z365" s="83"/>
    </row>
    <row r="366" spans="1:26" ht="16.5" customHeight="1" x14ac:dyDescent="0.3">
      <c r="A366" s="83"/>
      <c r="B366" s="83"/>
      <c r="C366" s="84"/>
      <c r="D366" s="84"/>
      <c r="E366" s="116"/>
      <c r="F366" s="116"/>
      <c r="G366" s="83"/>
      <c r="H366" s="83"/>
      <c r="I366" s="83"/>
      <c r="J366" s="83"/>
      <c r="K366" s="83"/>
      <c r="L366" s="83"/>
      <c r="M366" s="83"/>
      <c r="N366" s="83"/>
      <c r="O366" s="83"/>
      <c r="P366" s="83"/>
      <c r="Q366" s="83"/>
      <c r="R366" s="83"/>
      <c r="S366" s="83"/>
      <c r="T366" s="83"/>
      <c r="U366" s="83"/>
      <c r="V366" s="83"/>
      <c r="W366" s="83"/>
      <c r="X366" s="83"/>
      <c r="Y366" s="83"/>
      <c r="Z366" s="83"/>
    </row>
    <row r="367" spans="1:26" ht="16.5" customHeight="1" x14ac:dyDescent="0.3">
      <c r="A367" s="83"/>
      <c r="B367" s="83"/>
      <c r="C367" s="84"/>
      <c r="D367" s="84"/>
      <c r="E367" s="116"/>
      <c r="F367" s="116"/>
      <c r="G367" s="83"/>
      <c r="H367" s="83"/>
      <c r="I367" s="83"/>
      <c r="J367" s="83"/>
      <c r="K367" s="83"/>
      <c r="L367" s="83"/>
      <c r="M367" s="83"/>
      <c r="N367" s="83"/>
      <c r="O367" s="83"/>
      <c r="P367" s="83"/>
      <c r="Q367" s="83"/>
      <c r="R367" s="83"/>
      <c r="S367" s="83"/>
      <c r="T367" s="83"/>
      <c r="U367" s="83"/>
      <c r="V367" s="83"/>
      <c r="W367" s="83"/>
      <c r="X367" s="83"/>
      <c r="Y367" s="83"/>
      <c r="Z367" s="83"/>
    </row>
    <row r="368" spans="1:26" ht="16.5" customHeight="1" x14ac:dyDescent="0.3">
      <c r="A368" s="83"/>
      <c r="B368" s="83"/>
      <c r="C368" s="84"/>
      <c r="D368" s="84"/>
      <c r="E368" s="116"/>
      <c r="F368" s="116"/>
      <c r="G368" s="83"/>
      <c r="H368" s="83"/>
      <c r="I368" s="83"/>
      <c r="J368" s="83"/>
      <c r="K368" s="83"/>
      <c r="L368" s="83"/>
      <c r="M368" s="83"/>
      <c r="N368" s="83"/>
      <c r="O368" s="83"/>
      <c r="P368" s="83"/>
      <c r="Q368" s="83"/>
      <c r="R368" s="83"/>
      <c r="S368" s="83"/>
      <c r="T368" s="83"/>
      <c r="U368" s="83"/>
      <c r="V368" s="83"/>
      <c r="W368" s="83"/>
      <c r="X368" s="83"/>
      <c r="Y368" s="83"/>
      <c r="Z368" s="83"/>
    </row>
    <row r="369" spans="1:26" ht="16.5" customHeight="1" x14ac:dyDescent="0.3">
      <c r="A369" s="83"/>
      <c r="B369" s="83"/>
      <c r="C369" s="84"/>
      <c r="D369" s="84"/>
      <c r="E369" s="116"/>
      <c r="F369" s="116"/>
      <c r="G369" s="83"/>
      <c r="H369" s="83"/>
      <c r="I369" s="83"/>
      <c r="J369" s="83"/>
      <c r="K369" s="83"/>
      <c r="L369" s="83"/>
      <c r="M369" s="83"/>
      <c r="N369" s="83"/>
      <c r="O369" s="83"/>
      <c r="P369" s="83"/>
      <c r="Q369" s="83"/>
      <c r="R369" s="83"/>
      <c r="S369" s="83"/>
      <c r="T369" s="83"/>
      <c r="U369" s="83"/>
      <c r="V369" s="83"/>
      <c r="W369" s="83"/>
      <c r="X369" s="83"/>
      <c r="Y369" s="83"/>
      <c r="Z369" s="83"/>
    </row>
    <row r="370" spans="1:26" ht="16.5" customHeight="1" x14ac:dyDescent="0.3">
      <c r="A370" s="83"/>
      <c r="B370" s="83"/>
      <c r="C370" s="84"/>
      <c r="D370" s="84"/>
      <c r="E370" s="116"/>
      <c r="F370" s="116"/>
      <c r="G370" s="83"/>
      <c r="H370" s="83"/>
      <c r="I370" s="83"/>
      <c r="J370" s="83"/>
      <c r="K370" s="83"/>
      <c r="L370" s="83"/>
      <c r="M370" s="83"/>
      <c r="N370" s="83"/>
      <c r="O370" s="83"/>
      <c r="P370" s="83"/>
      <c r="Q370" s="83"/>
      <c r="R370" s="83"/>
      <c r="S370" s="83"/>
      <c r="T370" s="83"/>
      <c r="U370" s="83"/>
      <c r="V370" s="83"/>
      <c r="W370" s="83"/>
      <c r="X370" s="83"/>
      <c r="Y370" s="83"/>
      <c r="Z370" s="83"/>
    </row>
    <row r="371" spans="1:26" ht="16.5" customHeight="1" x14ac:dyDescent="0.3">
      <c r="A371" s="83"/>
      <c r="B371" s="83"/>
      <c r="C371" s="84"/>
      <c r="D371" s="84"/>
      <c r="E371" s="116"/>
      <c r="F371" s="116"/>
      <c r="G371" s="83"/>
      <c r="H371" s="83"/>
      <c r="I371" s="83"/>
      <c r="J371" s="83"/>
      <c r="K371" s="83"/>
      <c r="L371" s="83"/>
      <c r="M371" s="83"/>
      <c r="N371" s="83"/>
      <c r="O371" s="83"/>
      <c r="P371" s="83"/>
      <c r="Q371" s="83"/>
      <c r="R371" s="83"/>
      <c r="S371" s="83"/>
      <c r="T371" s="83"/>
      <c r="U371" s="83"/>
      <c r="V371" s="83"/>
      <c r="W371" s="83"/>
      <c r="X371" s="83"/>
      <c r="Y371" s="83"/>
      <c r="Z371" s="83"/>
    </row>
    <row r="372" spans="1:26" ht="16.5" customHeight="1" x14ac:dyDescent="0.3">
      <c r="A372" s="83"/>
      <c r="B372" s="83"/>
      <c r="C372" s="84"/>
      <c r="D372" s="84"/>
      <c r="E372" s="116"/>
      <c r="F372" s="116"/>
      <c r="G372" s="83"/>
      <c r="H372" s="83"/>
      <c r="I372" s="83"/>
      <c r="J372" s="83"/>
      <c r="K372" s="83"/>
      <c r="L372" s="83"/>
      <c r="M372" s="83"/>
      <c r="N372" s="83"/>
      <c r="O372" s="83"/>
      <c r="P372" s="83"/>
      <c r="Q372" s="83"/>
      <c r="R372" s="83"/>
      <c r="S372" s="83"/>
      <c r="T372" s="83"/>
      <c r="U372" s="83"/>
      <c r="V372" s="83"/>
      <c r="W372" s="83"/>
      <c r="X372" s="83"/>
      <c r="Y372" s="83"/>
      <c r="Z372" s="83"/>
    </row>
    <row r="373" spans="1:26" ht="16.5" customHeight="1" x14ac:dyDescent="0.3">
      <c r="A373" s="83"/>
      <c r="B373" s="83"/>
      <c r="C373" s="84"/>
      <c r="D373" s="84"/>
      <c r="E373" s="116"/>
      <c r="F373" s="116"/>
      <c r="G373" s="83"/>
      <c r="H373" s="83"/>
      <c r="I373" s="83"/>
      <c r="J373" s="83"/>
      <c r="K373" s="83"/>
      <c r="L373" s="83"/>
      <c r="M373" s="83"/>
      <c r="N373" s="83"/>
      <c r="O373" s="83"/>
      <c r="P373" s="83"/>
      <c r="Q373" s="83"/>
      <c r="R373" s="83"/>
      <c r="S373" s="83"/>
      <c r="T373" s="83"/>
      <c r="U373" s="83"/>
      <c r="V373" s="83"/>
      <c r="W373" s="83"/>
      <c r="X373" s="83"/>
      <c r="Y373" s="83"/>
      <c r="Z373" s="83"/>
    </row>
    <row r="374" spans="1:26" ht="16.5" customHeight="1" x14ac:dyDescent="0.3">
      <c r="A374" s="83"/>
      <c r="B374" s="83"/>
      <c r="C374" s="84"/>
      <c r="D374" s="84"/>
      <c r="E374" s="116"/>
      <c r="F374" s="116"/>
      <c r="G374" s="83"/>
      <c r="H374" s="83"/>
      <c r="I374" s="83"/>
      <c r="J374" s="83"/>
      <c r="K374" s="83"/>
      <c r="L374" s="83"/>
      <c r="M374" s="83"/>
      <c r="N374" s="83"/>
      <c r="O374" s="83"/>
      <c r="P374" s="83"/>
      <c r="Q374" s="83"/>
      <c r="R374" s="83"/>
      <c r="S374" s="83"/>
      <c r="T374" s="83"/>
      <c r="U374" s="83"/>
      <c r="V374" s="83"/>
      <c r="W374" s="83"/>
      <c r="X374" s="83"/>
      <c r="Y374" s="83"/>
      <c r="Z374" s="83"/>
    </row>
    <row r="375" spans="1:26" ht="16.5" customHeight="1" x14ac:dyDescent="0.3">
      <c r="A375" s="83"/>
      <c r="B375" s="83"/>
      <c r="C375" s="84"/>
      <c r="D375" s="84"/>
      <c r="E375" s="116"/>
      <c r="F375" s="116"/>
      <c r="G375" s="83"/>
      <c r="H375" s="83"/>
      <c r="I375" s="83"/>
      <c r="J375" s="83"/>
      <c r="K375" s="83"/>
      <c r="L375" s="83"/>
      <c r="M375" s="83"/>
      <c r="N375" s="83"/>
      <c r="O375" s="83"/>
      <c r="P375" s="83"/>
      <c r="Q375" s="83"/>
      <c r="R375" s="83"/>
      <c r="S375" s="83"/>
      <c r="T375" s="83"/>
      <c r="U375" s="83"/>
      <c r="V375" s="83"/>
      <c r="W375" s="83"/>
      <c r="X375" s="83"/>
      <c r="Y375" s="83"/>
      <c r="Z375" s="83"/>
    </row>
    <row r="376" spans="1:26" ht="16.5" customHeight="1" x14ac:dyDescent="0.3">
      <c r="A376" s="83"/>
      <c r="B376" s="83"/>
      <c r="C376" s="84"/>
      <c r="D376" s="84"/>
      <c r="E376" s="116"/>
      <c r="F376" s="116"/>
      <c r="G376" s="83"/>
      <c r="H376" s="83"/>
      <c r="I376" s="83"/>
      <c r="J376" s="83"/>
      <c r="K376" s="83"/>
      <c r="L376" s="83"/>
      <c r="M376" s="83"/>
      <c r="N376" s="83"/>
      <c r="O376" s="83"/>
      <c r="P376" s="83"/>
      <c r="Q376" s="83"/>
      <c r="R376" s="83"/>
      <c r="S376" s="83"/>
      <c r="T376" s="83"/>
      <c r="U376" s="83"/>
      <c r="V376" s="83"/>
      <c r="W376" s="83"/>
      <c r="X376" s="83"/>
      <c r="Y376" s="83"/>
      <c r="Z376" s="83"/>
    </row>
    <row r="377" spans="1:26" ht="16.5" customHeight="1" x14ac:dyDescent="0.3">
      <c r="A377" s="83"/>
      <c r="B377" s="83"/>
      <c r="C377" s="84"/>
      <c r="D377" s="84"/>
      <c r="E377" s="116"/>
      <c r="F377" s="116"/>
      <c r="G377" s="83"/>
      <c r="H377" s="83"/>
      <c r="I377" s="83"/>
      <c r="J377" s="83"/>
      <c r="K377" s="83"/>
      <c r="L377" s="83"/>
      <c r="M377" s="83"/>
      <c r="N377" s="83"/>
      <c r="O377" s="83"/>
      <c r="P377" s="83"/>
      <c r="Q377" s="83"/>
      <c r="R377" s="83"/>
      <c r="S377" s="83"/>
      <c r="T377" s="83"/>
      <c r="U377" s="83"/>
      <c r="V377" s="83"/>
      <c r="W377" s="83"/>
      <c r="X377" s="83"/>
      <c r="Y377" s="83"/>
      <c r="Z377" s="83"/>
    </row>
    <row r="378" spans="1:26" ht="16.5" customHeight="1" x14ac:dyDescent="0.3">
      <c r="A378" s="83"/>
      <c r="B378" s="83"/>
      <c r="C378" s="84"/>
      <c r="D378" s="84"/>
      <c r="E378" s="116"/>
      <c r="F378" s="116"/>
      <c r="G378" s="83"/>
      <c r="H378" s="83"/>
      <c r="I378" s="83"/>
      <c r="J378" s="83"/>
      <c r="K378" s="83"/>
      <c r="L378" s="83"/>
      <c r="M378" s="83"/>
      <c r="N378" s="83"/>
      <c r="O378" s="83"/>
      <c r="P378" s="83"/>
      <c r="Q378" s="83"/>
      <c r="R378" s="83"/>
      <c r="S378" s="83"/>
      <c r="T378" s="83"/>
      <c r="U378" s="83"/>
      <c r="V378" s="83"/>
      <c r="W378" s="83"/>
      <c r="X378" s="83"/>
      <c r="Y378" s="83"/>
      <c r="Z378" s="83"/>
    </row>
    <row r="379" spans="1:26" ht="16.5" customHeight="1" x14ac:dyDescent="0.3">
      <c r="A379" s="83"/>
      <c r="B379" s="83"/>
      <c r="C379" s="84"/>
      <c r="D379" s="84"/>
      <c r="E379" s="116"/>
      <c r="F379" s="116"/>
      <c r="G379" s="83"/>
      <c r="H379" s="83"/>
      <c r="I379" s="83"/>
      <c r="J379" s="83"/>
      <c r="K379" s="83"/>
      <c r="L379" s="83"/>
      <c r="M379" s="83"/>
      <c r="N379" s="83"/>
      <c r="O379" s="83"/>
      <c r="P379" s="83"/>
      <c r="Q379" s="83"/>
      <c r="R379" s="83"/>
      <c r="S379" s="83"/>
      <c r="T379" s="83"/>
      <c r="U379" s="83"/>
      <c r="V379" s="83"/>
      <c r="W379" s="83"/>
      <c r="X379" s="83"/>
      <c r="Y379" s="83"/>
      <c r="Z379" s="83"/>
    </row>
    <row r="380" spans="1:26" ht="16.5" customHeight="1" x14ac:dyDescent="0.3">
      <c r="A380" s="83"/>
      <c r="B380" s="83"/>
      <c r="C380" s="84"/>
      <c r="D380" s="84"/>
      <c r="E380" s="116"/>
      <c r="F380" s="116"/>
      <c r="G380" s="83"/>
      <c r="H380" s="83"/>
      <c r="I380" s="83"/>
      <c r="J380" s="83"/>
      <c r="K380" s="83"/>
      <c r="L380" s="83"/>
      <c r="M380" s="83"/>
      <c r="N380" s="83"/>
      <c r="O380" s="83"/>
      <c r="P380" s="83"/>
      <c r="Q380" s="83"/>
      <c r="R380" s="83"/>
      <c r="S380" s="83"/>
      <c r="T380" s="83"/>
      <c r="U380" s="83"/>
      <c r="V380" s="83"/>
      <c r="W380" s="83"/>
      <c r="X380" s="83"/>
      <c r="Y380" s="83"/>
      <c r="Z380" s="83"/>
    </row>
    <row r="381" spans="1:26" ht="16.5" customHeight="1" x14ac:dyDescent="0.3">
      <c r="A381" s="83"/>
      <c r="B381" s="83"/>
      <c r="C381" s="84"/>
      <c r="D381" s="84"/>
      <c r="E381" s="116"/>
      <c r="F381" s="116"/>
      <c r="G381" s="83"/>
      <c r="H381" s="83"/>
      <c r="I381" s="83"/>
      <c r="J381" s="83"/>
      <c r="K381" s="83"/>
      <c r="L381" s="83"/>
      <c r="M381" s="83"/>
      <c r="N381" s="83"/>
      <c r="O381" s="83"/>
      <c r="P381" s="83"/>
      <c r="Q381" s="83"/>
      <c r="R381" s="83"/>
      <c r="S381" s="83"/>
      <c r="T381" s="83"/>
      <c r="U381" s="83"/>
      <c r="V381" s="83"/>
      <c r="W381" s="83"/>
      <c r="X381" s="83"/>
      <c r="Y381" s="83"/>
      <c r="Z381" s="83"/>
    </row>
    <row r="382" spans="1:26" ht="16.5" customHeight="1" x14ac:dyDescent="0.3">
      <c r="A382" s="83"/>
      <c r="B382" s="83"/>
      <c r="C382" s="84"/>
      <c r="D382" s="84"/>
      <c r="E382" s="116"/>
      <c r="F382" s="116"/>
      <c r="G382" s="83"/>
      <c r="H382" s="83"/>
      <c r="I382" s="83"/>
      <c r="J382" s="83"/>
      <c r="K382" s="83"/>
      <c r="L382" s="83"/>
      <c r="M382" s="83"/>
      <c r="N382" s="83"/>
      <c r="O382" s="83"/>
      <c r="P382" s="83"/>
      <c r="Q382" s="83"/>
      <c r="R382" s="83"/>
      <c r="S382" s="83"/>
      <c r="T382" s="83"/>
      <c r="U382" s="83"/>
      <c r="V382" s="83"/>
      <c r="W382" s="83"/>
      <c r="X382" s="83"/>
      <c r="Y382" s="83"/>
      <c r="Z382" s="83"/>
    </row>
    <row r="383" spans="1:26" ht="16.5" customHeight="1" x14ac:dyDescent="0.3">
      <c r="A383" s="83"/>
      <c r="B383" s="83"/>
      <c r="C383" s="84"/>
      <c r="D383" s="84"/>
      <c r="E383" s="116"/>
      <c r="F383" s="116"/>
      <c r="G383" s="83"/>
      <c r="H383" s="83"/>
      <c r="I383" s="83"/>
      <c r="J383" s="83"/>
      <c r="K383" s="83"/>
      <c r="L383" s="83"/>
      <c r="M383" s="83"/>
      <c r="N383" s="83"/>
      <c r="O383" s="83"/>
      <c r="P383" s="83"/>
      <c r="Q383" s="83"/>
      <c r="R383" s="83"/>
      <c r="S383" s="83"/>
      <c r="T383" s="83"/>
      <c r="U383" s="83"/>
      <c r="V383" s="83"/>
      <c r="W383" s="83"/>
      <c r="X383" s="83"/>
      <c r="Y383" s="83"/>
      <c r="Z383" s="83"/>
    </row>
    <row r="384" spans="1:26" ht="16.5" customHeight="1" x14ac:dyDescent="0.3">
      <c r="A384" s="83"/>
      <c r="B384" s="83"/>
      <c r="C384" s="84"/>
      <c r="D384" s="84"/>
      <c r="E384" s="116"/>
      <c r="F384" s="116"/>
      <c r="G384" s="83"/>
      <c r="H384" s="83"/>
      <c r="I384" s="83"/>
      <c r="J384" s="83"/>
      <c r="K384" s="83"/>
      <c r="L384" s="83"/>
      <c r="M384" s="83"/>
      <c r="N384" s="83"/>
      <c r="O384" s="83"/>
      <c r="P384" s="83"/>
      <c r="Q384" s="83"/>
      <c r="R384" s="83"/>
      <c r="S384" s="83"/>
      <c r="T384" s="83"/>
      <c r="U384" s="83"/>
      <c r="V384" s="83"/>
      <c r="W384" s="83"/>
      <c r="X384" s="83"/>
      <c r="Y384" s="83"/>
      <c r="Z384" s="83"/>
    </row>
    <row r="385" spans="1:26" ht="16.5" customHeight="1" x14ac:dyDescent="0.3">
      <c r="A385" s="83"/>
      <c r="B385" s="83"/>
      <c r="C385" s="84"/>
      <c r="D385" s="84"/>
      <c r="E385" s="116"/>
      <c r="F385" s="116"/>
      <c r="G385" s="83"/>
      <c r="H385" s="83"/>
      <c r="I385" s="83"/>
      <c r="J385" s="83"/>
      <c r="K385" s="83"/>
      <c r="L385" s="83"/>
      <c r="M385" s="83"/>
      <c r="N385" s="83"/>
      <c r="O385" s="83"/>
      <c r="P385" s="83"/>
      <c r="Q385" s="83"/>
      <c r="R385" s="83"/>
      <c r="S385" s="83"/>
      <c r="T385" s="83"/>
      <c r="U385" s="83"/>
      <c r="V385" s="83"/>
      <c r="W385" s="83"/>
      <c r="X385" s="83"/>
      <c r="Y385" s="83"/>
      <c r="Z385" s="83"/>
    </row>
    <row r="386" spans="1:26" ht="16.5" customHeight="1" x14ac:dyDescent="0.3">
      <c r="A386" s="83"/>
      <c r="B386" s="83"/>
      <c r="C386" s="84"/>
      <c r="D386" s="84"/>
      <c r="E386" s="116"/>
      <c r="F386" s="116"/>
      <c r="G386" s="83"/>
      <c r="H386" s="83"/>
      <c r="I386" s="83"/>
      <c r="J386" s="83"/>
      <c r="K386" s="83"/>
      <c r="L386" s="83"/>
      <c r="M386" s="83"/>
      <c r="N386" s="83"/>
      <c r="O386" s="83"/>
      <c r="P386" s="83"/>
      <c r="Q386" s="83"/>
      <c r="R386" s="83"/>
      <c r="S386" s="83"/>
      <c r="T386" s="83"/>
      <c r="U386" s="83"/>
      <c r="V386" s="83"/>
      <c r="W386" s="83"/>
      <c r="X386" s="83"/>
      <c r="Y386" s="83"/>
      <c r="Z386" s="83"/>
    </row>
    <row r="387" spans="1:26" ht="16.5" customHeight="1" x14ac:dyDescent="0.3">
      <c r="A387" s="83"/>
      <c r="B387" s="83"/>
      <c r="C387" s="84"/>
      <c r="D387" s="84"/>
      <c r="E387" s="116"/>
      <c r="F387" s="116"/>
      <c r="G387" s="83"/>
      <c r="H387" s="83"/>
      <c r="I387" s="83"/>
      <c r="J387" s="83"/>
      <c r="K387" s="83"/>
      <c r="L387" s="83"/>
      <c r="M387" s="83"/>
      <c r="N387" s="83"/>
      <c r="O387" s="83"/>
      <c r="P387" s="83"/>
      <c r="Q387" s="83"/>
      <c r="R387" s="83"/>
      <c r="S387" s="83"/>
      <c r="T387" s="83"/>
      <c r="U387" s="83"/>
      <c r="V387" s="83"/>
      <c r="W387" s="83"/>
      <c r="X387" s="83"/>
      <c r="Y387" s="83"/>
      <c r="Z387" s="83"/>
    </row>
    <row r="388" spans="1:26" ht="16.5" customHeight="1" x14ac:dyDescent="0.3">
      <c r="A388" s="83"/>
      <c r="B388" s="83"/>
      <c r="C388" s="84"/>
      <c r="D388" s="84"/>
      <c r="E388" s="116"/>
      <c r="F388" s="116"/>
      <c r="G388" s="83"/>
      <c r="H388" s="83"/>
      <c r="I388" s="83"/>
      <c r="J388" s="83"/>
      <c r="K388" s="83"/>
      <c r="L388" s="83"/>
      <c r="M388" s="83"/>
      <c r="N388" s="83"/>
      <c r="O388" s="83"/>
      <c r="P388" s="83"/>
      <c r="Q388" s="83"/>
      <c r="R388" s="83"/>
      <c r="S388" s="83"/>
      <c r="T388" s="83"/>
      <c r="U388" s="83"/>
      <c r="V388" s="83"/>
      <c r="W388" s="83"/>
      <c r="X388" s="83"/>
      <c r="Y388" s="83"/>
      <c r="Z388" s="83"/>
    </row>
    <row r="389" spans="1:26" ht="16.5" customHeight="1" x14ac:dyDescent="0.3">
      <c r="A389" s="83"/>
      <c r="B389" s="83"/>
      <c r="C389" s="84"/>
      <c r="D389" s="84"/>
      <c r="E389" s="116"/>
      <c r="F389" s="116"/>
      <c r="G389" s="83"/>
      <c r="H389" s="83"/>
      <c r="I389" s="83"/>
      <c r="J389" s="83"/>
      <c r="K389" s="83"/>
      <c r="L389" s="83"/>
      <c r="M389" s="83"/>
      <c r="N389" s="83"/>
      <c r="O389" s="83"/>
      <c r="P389" s="83"/>
      <c r="Q389" s="83"/>
      <c r="R389" s="83"/>
      <c r="S389" s="83"/>
      <c r="T389" s="83"/>
      <c r="U389" s="83"/>
      <c r="V389" s="83"/>
      <c r="W389" s="83"/>
      <c r="X389" s="83"/>
      <c r="Y389" s="83"/>
      <c r="Z389" s="83"/>
    </row>
    <row r="390" spans="1:26" ht="16.5" customHeight="1" x14ac:dyDescent="0.3">
      <c r="A390" s="83"/>
      <c r="B390" s="83"/>
      <c r="C390" s="84"/>
      <c r="D390" s="84"/>
      <c r="E390" s="116"/>
      <c r="F390" s="116"/>
      <c r="G390" s="83"/>
      <c r="H390" s="83"/>
      <c r="I390" s="83"/>
      <c r="J390" s="83"/>
      <c r="K390" s="83"/>
      <c r="L390" s="83"/>
      <c r="M390" s="83"/>
      <c r="N390" s="83"/>
      <c r="O390" s="83"/>
      <c r="P390" s="83"/>
      <c r="Q390" s="83"/>
      <c r="R390" s="83"/>
      <c r="S390" s="83"/>
      <c r="T390" s="83"/>
      <c r="U390" s="83"/>
      <c r="V390" s="83"/>
      <c r="W390" s="83"/>
      <c r="X390" s="83"/>
      <c r="Y390" s="83"/>
      <c r="Z390" s="83"/>
    </row>
    <row r="391" spans="1:26" ht="16.5" customHeight="1" x14ac:dyDescent="0.3">
      <c r="A391" s="83"/>
      <c r="B391" s="83"/>
      <c r="C391" s="84"/>
      <c r="D391" s="84"/>
      <c r="E391" s="116"/>
      <c r="F391" s="116"/>
      <c r="G391" s="83"/>
      <c r="H391" s="83"/>
      <c r="I391" s="83"/>
      <c r="J391" s="83"/>
      <c r="K391" s="83"/>
      <c r="L391" s="83"/>
      <c r="M391" s="83"/>
      <c r="N391" s="83"/>
      <c r="O391" s="83"/>
      <c r="P391" s="83"/>
      <c r="Q391" s="83"/>
      <c r="R391" s="83"/>
      <c r="S391" s="83"/>
      <c r="T391" s="83"/>
      <c r="U391" s="83"/>
      <c r="V391" s="83"/>
      <c r="W391" s="83"/>
      <c r="X391" s="83"/>
      <c r="Y391" s="83"/>
      <c r="Z391" s="83"/>
    </row>
    <row r="392" spans="1:26" ht="16.5" customHeight="1" x14ac:dyDescent="0.3">
      <c r="A392" s="83"/>
      <c r="B392" s="83"/>
      <c r="C392" s="84"/>
      <c r="D392" s="84"/>
      <c r="E392" s="116"/>
      <c r="F392" s="116"/>
      <c r="G392" s="83"/>
      <c r="H392" s="83"/>
      <c r="I392" s="83"/>
      <c r="J392" s="83"/>
      <c r="K392" s="83"/>
      <c r="L392" s="83"/>
      <c r="M392" s="83"/>
      <c r="N392" s="83"/>
      <c r="O392" s="83"/>
      <c r="P392" s="83"/>
      <c r="Q392" s="83"/>
      <c r="R392" s="83"/>
      <c r="S392" s="83"/>
      <c r="T392" s="83"/>
      <c r="U392" s="83"/>
      <c r="V392" s="83"/>
      <c r="W392" s="83"/>
      <c r="X392" s="83"/>
      <c r="Y392" s="83"/>
      <c r="Z392" s="83"/>
    </row>
    <row r="393" spans="1:26" ht="16.5" customHeight="1" x14ac:dyDescent="0.3">
      <c r="A393" s="83"/>
      <c r="B393" s="83"/>
      <c r="C393" s="84"/>
      <c r="D393" s="84"/>
      <c r="E393" s="116"/>
      <c r="F393" s="116"/>
      <c r="G393" s="83"/>
      <c r="H393" s="83"/>
      <c r="I393" s="83"/>
      <c r="J393" s="83"/>
      <c r="K393" s="83"/>
      <c r="L393" s="83"/>
      <c r="M393" s="83"/>
      <c r="N393" s="83"/>
      <c r="O393" s="83"/>
      <c r="P393" s="83"/>
      <c r="Q393" s="83"/>
      <c r="R393" s="83"/>
      <c r="S393" s="83"/>
      <c r="T393" s="83"/>
      <c r="U393" s="83"/>
      <c r="V393" s="83"/>
      <c r="W393" s="83"/>
      <c r="X393" s="83"/>
      <c r="Y393" s="83"/>
      <c r="Z393" s="83"/>
    </row>
    <row r="394" spans="1:26" ht="16.5" customHeight="1" x14ac:dyDescent="0.3">
      <c r="A394" s="83"/>
      <c r="B394" s="83"/>
      <c r="C394" s="84"/>
      <c r="D394" s="84"/>
      <c r="E394" s="116"/>
      <c r="F394" s="116"/>
      <c r="G394" s="83"/>
      <c r="H394" s="83"/>
      <c r="I394" s="83"/>
      <c r="J394" s="83"/>
      <c r="K394" s="83"/>
      <c r="L394" s="83"/>
      <c r="M394" s="83"/>
      <c r="N394" s="83"/>
      <c r="O394" s="83"/>
      <c r="P394" s="83"/>
      <c r="Q394" s="83"/>
      <c r="R394" s="83"/>
      <c r="S394" s="83"/>
      <c r="T394" s="83"/>
      <c r="U394" s="83"/>
      <c r="V394" s="83"/>
      <c r="W394" s="83"/>
      <c r="X394" s="83"/>
      <c r="Y394" s="83"/>
      <c r="Z394" s="83"/>
    </row>
    <row r="395" spans="1:26" ht="16.5" customHeight="1" x14ac:dyDescent="0.3">
      <c r="A395" s="83"/>
      <c r="B395" s="83"/>
      <c r="C395" s="84"/>
      <c r="D395" s="84"/>
      <c r="E395" s="116"/>
      <c r="F395" s="116"/>
      <c r="G395" s="83"/>
      <c r="H395" s="83"/>
      <c r="I395" s="83"/>
      <c r="J395" s="83"/>
      <c r="K395" s="83"/>
      <c r="L395" s="83"/>
      <c r="M395" s="83"/>
      <c r="N395" s="83"/>
      <c r="O395" s="83"/>
      <c r="P395" s="83"/>
      <c r="Q395" s="83"/>
      <c r="R395" s="83"/>
      <c r="S395" s="83"/>
      <c r="T395" s="83"/>
      <c r="U395" s="83"/>
      <c r="V395" s="83"/>
      <c r="W395" s="83"/>
      <c r="X395" s="83"/>
      <c r="Y395" s="83"/>
      <c r="Z395" s="83"/>
    </row>
    <row r="396" spans="1:26" ht="16.5" customHeight="1" x14ac:dyDescent="0.3">
      <c r="A396" s="83"/>
      <c r="B396" s="83"/>
      <c r="C396" s="84"/>
      <c r="D396" s="84"/>
      <c r="E396" s="116"/>
      <c r="F396" s="116"/>
      <c r="G396" s="83"/>
      <c r="H396" s="83"/>
      <c r="I396" s="83"/>
      <c r="J396" s="83"/>
      <c r="K396" s="83"/>
      <c r="L396" s="83"/>
      <c r="M396" s="83"/>
      <c r="N396" s="83"/>
      <c r="O396" s="83"/>
      <c r="P396" s="83"/>
      <c r="Q396" s="83"/>
      <c r="R396" s="83"/>
      <c r="S396" s="83"/>
      <c r="T396" s="83"/>
      <c r="U396" s="83"/>
      <c r="V396" s="83"/>
      <c r="W396" s="83"/>
      <c r="X396" s="83"/>
      <c r="Y396" s="83"/>
      <c r="Z396" s="83"/>
    </row>
    <row r="397" spans="1:26" ht="16.5" customHeight="1" x14ac:dyDescent="0.3">
      <c r="A397" s="83"/>
      <c r="B397" s="83"/>
      <c r="C397" s="84"/>
      <c r="D397" s="84"/>
      <c r="E397" s="116"/>
      <c r="F397" s="116"/>
      <c r="G397" s="83"/>
      <c r="H397" s="83"/>
      <c r="I397" s="83"/>
      <c r="J397" s="83"/>
      <c r="K397" s="83"/>
      <c r="L397" s="83"/>
      <c r="M397" s="83"/>
      <c r="N397" s="83"/>
      <c r="O397" s="83"/>
      <c r="P397" s="83"/>
      <c r="Q397" s="83"/>
      <c r="R397" s="83"/>
      <c r="S397" s="83"/>
      <c r="T397" s="83"/>
      <c r="U397" s="83"/>
      <c r="V397" s="83"/>
      <c r="W397" s="83"/>
      <c r="X397" s="83"/>
      <c r="Y397" s="83"/>
      <c r="Z397" s="83"/>
    </row>
    <row r="398" spans="1:26" ht="16.5" customHeight="1" x14ac:dyDescent="0.3">
      <c r="A398" s="83"/>
      <c r="B398" s="83"/>
      <c r="C398" s="84"/>
      <c r="D398" s="84"/>
      <c r="E398" s="116"/>
      <c r="F398" s="116"/>
      <c r="G398" s="83"/>
      <c r="H398" s="83"/>
      <c r="I398" s="83"/>
      <c r="J398" s="83"/>
      <c r="K398" s="83"/>
      <c r="L398" s="83"/>
      <c r="M398" s="83"/>
      <c r="N398" s="83"/>
      <c r="O398" s="83"/>
      <c r="P398" s="83"/>
      <c r="Q398" s="83"/>
      <c r="R398" s="83"/>
      <c r="S398" s="83"/>
      <c r="T398" s="83"/>
      <c r="U398" s="83"/>
      <c r="V398" s="83"/>
      <c r="W398" s="83"/>
      <c r="X398" s="83"/>
      <c r="Y398" s="83"/>
      <c r="Z398" s="83"/>
    </row>
    <row r="399" spans="1:26" ht="16.5" customHeight="1" x14ac:dyDescent="0.3">
      <c r="A399" s="83"/>
      <c r="B399" s="83"/>
      <c r="C399" s="84"/>
      <c r="D399" s="84"/>
      <c r="E399" s="116"/>
      <c r="F399" s="116"/>
      <c r="G399" s="83"/>
      <c r="H399" s="83"/>
      <c r="I399" s="83"/>
      <c r="J399" s="83"/>
      <c r="K399" s="83"/>
      <c r="L399" s="83"/>
      <c r="M399" s="83"/>
      <c r="N399" s="83"/>
      <c r="O399" s="83"/>
      <c r="P399" s="83"/>
      <c r="Q399" s="83"/>
      <c r="R399" s="83"/>
      <c r="S399" s="83"/>
      <c r="T399" s="83"/>
      <c r="U399" s="83"/>
      <c r="V399" s="83"/>
      <c r="W399" s="83"/>
      <c r="X399" s="83"/>
      <c r="Y399" s="83"/>
      <c r="Z399" s="83"/>
    </row>
    <row r="400" spans="1:26" ht="16.5" customHeight="1" x14ac:dyDescent="0.3">
      <c r="A400" s="83"/>
      <c r="B400" s="83"/>
      <c r="C400" s="84"/>
      <c r="D400" s="84"/>
      <c r="E400" s="116"/>
      <c r="F400" s="116"/>
      <c r="G400" s="83"/>
      <c r="H400" s="83"/>
      <c r="I400" s="83"/>
      <c r="J400" s="83"/>
      <c r="K400" s="83"/>
      <c r="L400" s="83"/>
      <c r="M400" s="83"/>
      <c r="N400" s="83"/>
      <c r="O400" s="83"/>
      <c r="P400" s="83"/>
      <c r="Q400" s="83"/>
      <c r="R400" s="83"/>
      <c r="S400" s="83"/>
      <c r="T400" s="83"/>
      <c r="U400" s="83"/>
      <c r="V400" s="83"/>
      <c r="W400" s="83"/>
      <c r="X400" s="83"/>
      <c r="Y400" s="83"/>
      <c r="Z400" s="83"/>
    </row>
    <row r="401" spans="1:26" ht="16.5" customHeight="1" x14ac:dyDescent="0.3">
      <c r="A401" s="83"/>
      <c r="B401" s="83"/>
      <c r="C401" s="84"/>
      <c r="D401" s="84"/>
      <c r="E401" s="116"/>
      <c r="F401" s="116"/>
      <c r="G401" s="83"/>
      <c r="H401" s="83"/>
      <c r="I401" s="83"/>
      <c r="J401" s="83"/>
      <c r="K401" s="83"/>
      <c r="L401" s="83"/>
      <c r="M401" s="83"/>
      <c r="N401" s="83"/>
      <c r="O401" s="83"/>
      <c r="P401" s="83"/>
      <c r="Q401" s="83"/>
      <c r="R401" s="83"/>
      <c r="S401" s="83"/>
      <c r="T401" s="83"/>
      <c r="U401" s="83"/>
      <c r="V401" s="83"/>
      <c r="W401" s="83"/>
      <c r="X401" s="83"/>
      <c r="Y401" s="83"/>
      <c r="Z401" s="83"/>
    </row>
    <row r="402" spans="1:26" ht="16.5" customHeight="1" x14ac:dyDescent="0.3">
      <c r="A402" s="83"/>
      <c r="B402" s="83"/>
      <c r="C402" s="84"/>
      <c r="D402" s="84"/>
      <c r="E402" s="116"/>
      <c r="F402" s="116"/>
      <c r="G402" s="83"/>
      <c r="H402" s="83"/>
      <c r="I402" s="83"/>
      <c r="J402" s="83"/>
      <c r="K402" s="83"/>
      <c r="L402" s="83"/>
      <c r="M402" s="83"/>
      <c r="N402" s="83"/>
      <c r="O402" s="83"/>
      <c r="P402" s="83"/>
      <c r="Q402" s="83"/>
      <c r="R402" s="83"/>
      <c r="S402" s="83"/>
      <c r="T402" s="83"/>
      <c r="U402" s="83"/>
      <c r="V402" s="83"/>
      <c r="W402" s="83"/>
      <c r="X402" s="83"/>
      <c r="Y402" s="83"/>
      <c r="Z402" s="83"/>
    </row>
    <row r="403" spans="1:26" ht="16.5" customHeight="1" x14ac:dyDescent="0.3">
      <c r="A403" s="83"/>
      <c r="B403" s="83"/>
      <c r="C403" s="84"/>
      <c r="D403" s="84"/>
      <c r="E403" s="116"/>
      <c r="F403" s="116"/>
      <c r="G403" s="83"/>
      <c r="H403" s="83"/>
      <c r="I403" s="83"/>
      <c r="J403" s="83"/>
      <c r="K403" s="83"/>
      <c r="L403" s="83"/>
      <c r="M403" s="83"/>
      <c r="N403" s="83"/>
      <c r="O403" s="83"/>
      <c r="P403" s="83"/>
      <c r="Q403" s="83"/>
      <c r="R403" s="83"/>
      <c r="S403" s="83"/>
      <c r="T403" s="83"/>
      <c r="U403" s="83"/>
      <c r="V403" s="83"/>
      <c r="W403" s="83"/>
      <c r="X403" s="83"/>
      <c r="Y403" s="83"/>
      <c r="Z403" s="83"/>
    </row>
    <row r="404" spans="1:26" ht="16.5" customHeight="1" x14ac:dyDescent="0.3">
      <c r="A404" s="83"/>
      <c r="B404" s="83"/>
      <c r="C404" s="84"/>
      <c r="D404" s="84"/>
      <c r="E404" s="116"/>
      <c r="F404" s="116"/>
      <c r="G404" s="83"/>
      <c r="H404" s="83"/>
      <c r="I404" s="83"/>
      <c r="J404" s="83"/>
      <c r="K404" s="83"/>
      <c r="L404" s="83"/>
      <c r="M404" s="83"/>
      <c r="N404" s="83"/>
      <c r="O404" s="83"/>
      <c r="P404" s="83"/>
      <c r="Q404" s="83"/>
      <c r="R404" s="83"/>
      <c r="S404" s="83"/>
      <c r="T404" s="83"/>
      <c r="U404" s="83"/>
      <c r="V404" s="83"/>
      <c r="W404" s="83"/>
      <c r="X404" s="83"/>
      <c r="Y404" s="83"/>
      <c r="Z404" s="83"/>
    </row>
    <row r="405" spans="1:26" ht="16.5" customHeight="1" x14ac:dyDescent="0.3">
      <c r="A405" s="83"/>
      <c r="B405" s="83"/>
      <c r="C405" s="84"/>
      <c r="D405" s="84"/>
      <c r="E405" s="116"/>
      <c r="F405" s="116"/>
      <c r="G405" s="83"/>
      <c r="H405" s="83"/>
      <c r="I405" s="83"/>
      <c r="J405" s="83"/>
      <c r="K405" s="83"/>
      <c r="L405" s="83"/>
      <c r="M405" s="83"/>
      <c r="N405" s="83"/>
      <c r="O405" s="83"/>
      <c r="P405" s="83"/>
      <c r="Q405" s="83"/>
      <c r="R405" s="83"/>
      <c r="S405" s="83"/>
      <c r="T405" s="83"/>
      <c r="U405" s="83"/>
      <c r="V405" s="83"/>
      <c r="W405" s="83"/>
      <c r="X405" s="83"/>
      <c r="Y405" s="83"/>
      <c r="Z405" s="83"/>
    </row>
    <row r="406" spans="1:26" ht="16.5" customHeight="1" x14ac:dyDescent="0.3">
      <c r="A406" s="83"/>
      <c r="B406" s="83"/>
      <c r="C406" s="84"/>
      <c r="D406" s="84"/>
      <c r="E406" s="116"/>
      <c r="F406" s="116"/>
      <c r="G406" s="83"/>
      <c r="H406" s="83"/>
      <c r="I406" s="83"/>
      <c r="J406" s="83"/>
      <c r="K406" s="83"/>
      <c r="L406" s="83"/>
      <c r="M406" s="83"/>
      <c r="N406" s="83"/>
      <c r="O406" s="83"/>
      <c r="P406" s="83"/>
      <c r="Q406" s="83"/>
      <c r="R406" s="83"/>
      <c r="S406" s="83"/>
      <c r="T406" s="83"/>
      <c r="U406" s="83"/>
      <c r="V406" s="83"/>
      <c r="W406" s="83"/>
      <c r="X406" s="83"/>
      <c r="Y406" s="83"/>
      <c r="Z406" s="83"/>
    </row>
    <row r="407" spans="1:26" ht="16.5" customHeight="1" x14ac:dyDescent="0.3">
      <c r="A407" s="83"/>
      <c r="B407" s="83"/>
      <c r="C407" s="84"/>
      <c r="D407" s="84"/>
      <c r="E407" s="116"/>
      <c r="F407" s="116"/>
      <c r="G407" s="83"/>
      <c r="H407" s="83"/>
      <c r="I407" s="83"/>
      <c r="J407" s="83"/>
      <c r="K407" s="83"/>
      <c r="L407" s="83"/>
      <c r="M407" s="83"/>
      <c r="N407" s="83"/>
      <c r="O407" s="83"/>
      <c r="P407" s="83"/>
      <c r="Q407" s="83"/>
      <c r="R407" s="83"/>
      <c r="S407" s="83"/>
      <c r="T407" s="83"/>
      <c r="U407" s="83"/>
      <c r="V407" s="83"/>
      <c r="W407" s="83"/>
      <c r="X407" s="83"/>
      <c r="Y407" s="83"/>
      <c r="Z407" s="83"/>
    </row>
    <row r="408" spans="1:26" ht="16.5" customHeight="1" x14ac:dyDescent="0.3">
      <c r="A408" s="83"/>
      <c r="B408" s="83"/>
      <c r="C408" s="84"/>
      <c r="D408" s="84"/>
      <c r="E408" s="116"/>
      <c r="F408" s="116"/>
      <c r="G408" s="83"/>
      <c r="H408" s="83"/>
      <c r="I408" s="83"/>
      <c r="J408" s="83"/>
      <c r="K408" s="83"/>
      <c r="L408" s="83"/>
      <c r="M408" s="83"/>
      <c r="N408" s="83"/>
      <c r="O408" s="83"/>
      <c r="P408" s="83"/>
      <c r="Q408" s="83"/>
      <c r="R408" s="83"/>
      <c r="S408" s="83"/>
      <c r="T408" s="83"/>
      <c r="U408" s="83"/>
      <c r="V408" s="83"/>
      <c r="W408" s="83"/>
      <c r="X408" s="83"/>
      <c r="Y408" s="83"/>
      <c r="Z408" s="83"/>
    </row>
    <row r="409" spans="1:26" ht="16.5" customHeight="1" x14ac:dyDescent="0.3">
      <c r="A409" s="83"/>
      <c r="B409" s="83"/>
      <c r="C409" s="84"/>
      <c r="D409" s="84"/>
      <c r="E409" s="116"/>
      <c r="F409" s="116"/>
      <c r="G409" s="83"/>
      <c r="H409" s="83"/>
      <c r="I409" s="83"/>
      <c r="J409" s="83"/>
      <c r="K409" s="83"/>
      <c r="L409" s="83"/>
      <c r="M409" s="83"/>
      <c r="N409" s="83"/>
      <c r="O409" s="83"/>
      <c r="P409" s="83"/>
      <c r="Q409" s="83"/>
      <c r="R409" s="83"/>
      <c r="S409" s="83"/>
      <c r="T409" s="83"/>
      <c r="U409" s="83"/>
      <c r="V409" s="83"/>
      <c r="W409" s="83"/>
      <c r="X409" s="83"/>
      <c r="Y409" s="83"/>
      <c r="Z409" s="83"/>
    </row>
    <row r="410" spans="1:26" ht="16.5" customHeight="1" x14ac:dyDescent="0.3">
      <c r="A410" s="83"/>
      <c r="B410" s="83"/>
      <c r="C410" s="84"/>
      <c r="D410" s="84"/>
      <c r="E410" s="116"/>
      <c r="F410" s="116"/>
      <c r="G410" s="83"/>
      <c r="H410" s="83"/>
      <c r="I410" s="83"/>
      <c r="J410" s="83"/>
      <c r="K410" s="83"/>
      <c r="L410" s="83"/>
      <c r="M410" s="83"/>
      <c r="N410" s="83"/>
      <c r="O410" s="83"/>
      <c r="P410" s="83"/>
      <c r="Q410" s="83"/>
      <c r="R410" s="83"/>
      <c r="S410" s="83"/>
      <c r="T410" s="83"/>
      <c r="U410" s="83"/>
      <c r="V410" s="83"/>
      <c r="W410" s="83"/>
      <c r="X410" s="83"/>
      <c r="Y410" s="83"/>
      <c r="Z410" s="83"/>
    </row>
    <row r="411" spans="1:26" ht="16.5" customHeight="1" x14ac:dyDescent="0.3">
      <c r="A411" s="83"/>
      <c r="B411" s="83"/>
      <c r="C411" s="84"/>
      <c r="D411" s="84"/>
      <c r="E411" s="116"/>
      <c r="F411" s="116"/>
      <c r="G411" s="83"/>
      <c r="H411" s="83"/>
      <c r="I411" s="83"/>
      <c r="J411" s="83"/>
      <c r="K411" s="83"/>
      <c r="L411" s="83"/>
      <c r="M411" s="83"/>
      <c r="N411" s="83"/>
      <c r="O411" s="83"/>
      <c r="P411" s="83"/>
      <c r="Q411" s="83"/>
      <c r="R411" s="83"/>
      <c r="S411" s="83"/>
      <c r="T411" s="83"/>
      <c r="U411" s="83"/>
      <c r="V411" s="83"/>
      <c r="W411" s="83"/>
      <c r="X411" s="83"/>
      <c r="Y411" s="83"/>
      <c r="Z411" s="83"/>
    </row>
    <row r="412" spans="1:26" ht="16.5" customHeight="1" x14ac:dyDescent="0.3">
      <c r="A412" s="83"/>
      <c r="B412" s="83"/>
      <c r="C412" s="84"/>
      <c r="D412" s="84"/>
      <c r="E412" s="116"/>
      <c r="F412" s="116"/>
      <c r="G412" s="83"/>
      <c r="H412" s="83"/>
      <c r="I412" s="83"/>
      <c r="J412" s="83"/>
      <c r="K412" s="83"/>
      <c r="L412" s="83"/>
      <c r="M412" s="83"/>
      <c r="N412" s="83"/>
      <c r="O412" s="83"/>
      <c r="P412" s="83"/>
      <c r="Q412" s="83"/>
      <c r="R412" s="83"/>
      <c r="S412" s="83"/>
      <c r="T412" s="83"/>
      <c r="U412" s="83"/>
      <c r="V412" s="83"/>
      <c r="W412" s="83"/>
      <c r="X412" s="83"/>
      <c r="Y412" s="83"/>
      <c r="Z412" s="83"/>
    </row>
    <row r="413" spans="1:26" ht="16.5" customHeight="1" x14ac:dyDescent="0.3">
      <c r="A413" s="83"/>
      <c r="B413" s="83"/>
      <c r="C413" s="84"/>
      <c r="D413" s="84"/>
      <c r="E413" s="116"/>
      <c r="F413" s="116"/>
      <c r="G413" s="83"/>
      <c r="H413" s="83"/>
      <c r="I413" s="83"/>
      <c r="J413" s="83"/>
      <c r="K413" s="83"/>
      <c r="L413" s="83"/>
      <c r="M413" s="83"/>
      <c r="N413" s="83"/>
      <c r="O413" s="83"/>
      <c r="P413" s="83"/>
      <c r="Q413" s="83"/>
      <c r="R413" s="83"/>
      <c r="S413" s="83"/>
      <c r="T413" s="83"/>
      <c r="U413" s="83"/>
      <c r="V413" s="83"/>
      <c r="W413" s="83"/>
      <c r="X413" s="83"/>
      <c r="Y413" s="83"/>
      <c r="Z413" s="83"/>
    </row>
    <row r="414" spans="1:26" ht="16.5" customHeight="1" x14ac:dyDescent="0.3">
      <c r="A414" s="83"/>
      <c r="B414" s="83"/>
      <c r="C414" s="84"/>
      <c r="D414" s="84"/>
      <c r="E414" s="116"/>
      <c r="F414" s="116"/>
      <c r="G414" s="83"/>
      <c r="H414" s="83"/>
      <c r="I414" s="83"/>
      <c r="J414" s="83"/>
      <c r="K414" s="83"/>
      <c r="L414" s="83"/>
      <c r="M414" s="83"/>
      <c r="N414" s="83"/>
      <c r="O414" s="83"/>
      <c r="P414" s="83"/>
      <c r="Q414" s="83"/>
      <c r="R414" s="83"/>
      <c r="S414" s="83"/>
      <c r="T414" s="83"/>
      <c r="U414" s="83"/>
      <c r="V414" s="83"/>
      <c r="W414" s="83"/>
      <c r="X414" s="83"/>
      <c r="Y414" s="83"/>
      <c r="Z414" s="83"/>
    </row>
    <row r="415" spans="1:26" ht="16.5" customHeight="1" x14ac:dyDescent="0.3">
      <c r="A415" s="83"/>
      <c r="B415" s="83"/>
      <c r="C415" s="84"/>
      <c r="D415" s="84"/>
      <c r="E415" s="116"/>
      <c r="F415" s="116"/>
      <c r="G415" s="83"/>
      <c r="H415" s="83"/>
      <c r="I415" s="83"/>
      <c r="J415" s="83"/>
      <c r="K415" s="83"/>
      <c r="L415" s="83"/>
      <c r="M415" s="83"/>
      <c r="N415" s="83"/>
      <c r="O415" s="83"/>
      <c r="P415" s="83"/>
      <c r="Q415" s="83"/>
      <c r="R415" s="83"/>
      <c r="S415" s="83"/>
      <c r="T415" s="83"/>
      <c r="U415" s="83"/>
      <c r="V415" s="83"/>
      <c r="W415" s="83"/>
      <c r="X415" s="83"/>
      <c r="Y415" s="83"/>
      <c r="Z415" s="83"/>
    </row>
    <row r="416" spans="1:26" ht="16.5" customHeight="1" x14ac:dyDescent="0.3">
      <c r="A416" s="83"/>
      <c r="B416" s="83"/>
      <c r="C416" s="84"/>
      <c r="D416" s="84"/>
      <c r="E416" s="116"/>
      <c r="F416" s="116"/>
      <c r="G416" s="83"/>
      <c r="H416" s="83"/>
      <c r="I416" s="83"/>
      <c r="J416" s="83"/>
      <c r="K416" s="83"/>
      <c r="L416" s="83"/>
      <c r="M416" s="83"/>
      <c r="N416" s="83"/>
      <c r="O416" s="83"/>
      <c r="P416" s="83"/>
      <c r="Q416" s="83"/>
      <c r="R416" s="83"/>
      <c r="S416" s="83"/>
      <c r="T416" s="83"/>
      <c r="U416" s="83"/>
      <c r="V416" s="83"/>
      <c r="W416" s="83"/>
      <c r="X416" s="83"/>
      <c r="Y416" s="83"/>
      <c r="Z416" s="83"/>
    </row>
    <row r="417" spans="1:26" ht="16.5" customHeight="1" x14ac:dyDescent="0.3">
      <c r="A417" s="83"/>
      <c r="B417" s="83"/>
      <c r="C417" s="84"/>
      <c r="D417" s="84"/>
      <c r="E417" s="116"/>
      <c r="F417" s="116"/>
      <c r="G417" s="83"/>
      <c r="H417" s="83"/>
      <c r="I417" s="83"/>
      <c r="J417" s="83"/>
      <c r="K417" s="83"/>
      <c r="L417" s="83"/>
      <c r="M417" s="83"/>
      <c r="N417" s="83"/>
      <c r="O417" s="83"/>
      <c r="P417" s="83"/>
      <c r="Q417" s="83"/>
      <c r="R417" s="83"/>
      <c r="S417" s="83"/>
      <c r="T417" s="83"/>
      <c r="U417" s="83"/>
      <c r="V417" s="83"/>
      <c r="W417" s="83"/>
      <c r="X417" s="83"/>
      <c r="Y417" s="83"/>
      <c r="Z417" s="83"/>
    </row>
    <row r="418" spans="1:26" ht="16.5" customHeight="1" x14ac:dyDescent="0.3">
      <c r="A418" s="83"/>
      <c r="B418" s="83"/>
      <c r="C418" s="84"/>
      <c r="D418" s="84"/>
      <c r="E418" s="116"/>
      <c r="F418" s="116"/>
      <c r="G418" s="83"/>
      <c r="H418" s="83"/>
      <c r="I418" s="83"/>
      <c r="J418" s="83"/>
      <c r="K418" s="83"/>
      <c r="L418" s="83"/>
      <c r="M418" s="83"/>
      <c r="N418" s="83"/>
      <c r="O418" s="83"/>
      <c r="P418" s="83"/>
      <c r="Q418" s="83"/>
      <c r="R418" s="83"/>
      <c r="S418" s="83"/>
      <c r="T418" s="83"/>
      <c r="U418" s="83"/>
      <c r="V418" s="83"/>
      <c r="W418" s="83"/>
      <c r="X418" s="83"/>
      <c r="Y418" s="83"/>
      <c r="Z418" s="83"/>
    </row>
    <row r="419" spans="1:26" ht="16.5" customHeight="1" x14ac:dyDescent="0.3">
      <c r="A419" s="83"/>
      <c r="B419" s="83"/>
      <c r="C419" s="84"/>
      <c r="D419" s="84"/>
      <c r="E419" s="116"/>
      <c r="F419" s="116"/>
      <c r="G419" s="83"/>
      <c r="H419" s="83"/>
      <c r="I419" s="83"/>
      <c r="J419" s="83"/>
      <c r="K419" s="83"/>
      <c r="L419" s="83"/>
      <c r="M419" s="83"/>
      <c r="N419" s="83"/>
      <c r="O419" s="83"/>
      <c r="P419" s="83"/>
      <c r="Q419" s="83"/>
      <c r="R419" s="83"/>
      <c r="S419" s="83"/>
      <c r="T419" s="83"/>
      <c r="U419" s="83"/>
      <c r="V419" s="83"/>
      <c r="W419" s="83"/>
      <c r="X419" s="83"/>
      <c r="Y419" s="83"/>
      <c r="Z419" s="83"/>
    </row>
    <row r="420" spans="1:26" ht="16.5" customHeight="1" x14ac:dyDescent="0.3">
      <c r="A420" s="83"/>
      <c r="B420" s="83"/>
      <c r="C420" s="84"/>
      <c r="D420" s="84"/>
      <c r="E420" s="116"/>
      <c r="F420" s="116"/>
      <c r="G420" s="83"/>
      <c r="H420" s="83"/>
      <c r="I420" s="83"/>
      <c r="J420" s="83"/>
      <c r="K420" s="83"/>
      <c r="L420" s="83"/>
      <c r="M420" s="83"/>
      <c r="N420" s="83"/>
      <c r="O420" s="83"/>
      <c r="P420" s="83"/>
      <c r="Q420" s="83"/>
      <c r="R420" s="83"/>
      <c r="S420" s="83"/>
      <c r="T420" s="83"/>
      <c r="U420" s="83"/>
      <c r="V420" s="83"/>
      <c r="W420" s="83"/>
      <c r="X420" s="83"/>
      <c r="Y420" s="83"/>
      <c r="Z420" s="83"/>
    </row>
    <row r="421" spans="1:26" ht="16.5" customHeight="1" x14ac:dyDescent="0.3">
      <c r="A421" s="83"/>
      <c r="B421" s="83"/>
      <c r="C421" s="84"/>
      <c r="D421" s="84"/>
      <c r="E421" s="116"/>
      <c r="F421" s="116"/>
      <c r="G421" s="83"/>
      <c r="H421" s="83"/>
      <c r="I421" s="83"/>
      <c r="J421" s="83"/>
      <c r="K421" s="83"/>
      <c r="L421" s="83"/>
      <c r="M421" s="83"/>
      <c r="N421" s="83"/>
      <c r="O421" s="83"/>
      <c r="P421" s="83"/>
      <c r="Q421" s="83"/>
      <c r="R421" s="83"/>
      <c r="S421" s="83"/>
      <c r="T421" s="83"/>
      <c r="U421" s="83"/>
      <c r="V421" s="83"/>
      <c r="W421" s="83"/>
      <c r="X421" s="83"/>
      <c r="Y421" s="83"/>
      <c r="Z421" s="83"/>
    </row>
    <row r="422" spans="1:26" ht="16.5" customHeight="1" x14ac:dyDescent="0.3">
      <c r="A422" s="83"/>
      <c r="B422" s="83"/>
      <c r="C422" s="84"/>
      <c r="D422" s="84"/>
      <c r="E422" s="116"/>
      <c r="F422" s="116"/>
      <c r="G422" s="83"/>
      <c r="H422" s="83"/>
      <c r="I422" s="83"/>
      <c r="J422" s="83"/>
      <c r="K422" s="83"/>
      <c r="L422" s="83"/>
      <c r="M422" s="83"/>
      <c r="N422" s="83"/>
      <c r="O422" s="83"/>
      <c r="P422" s="83"/>
      <c r="Q422" s="83"/>
      <c r="R422" s="83"/>
      <c r="S422" s="83"/>
      <c r="T422" s="83"/>
      <c r="U422" s="83"/>
      <c r="V422" s="83"/>
      <c r="W422" s="83"/>
      <c r="X422" s="83"/>
      <c r="Y422" s="83"/>
      <c r="Z422" s="83"/>
    </row>
    <row r="423" spans="1:26" ht="16.5" customHeight="1" x14ac:dyDescent="0.3">
      <c r="A423" s="83"/>
      <c r="B423" s="83"/>
      <c r="C423" s="84"/>
      <c r="D423" s="84"/>
      <c r="E423" s="116"/>
      <c r="F423" s="116"/>
      <c r="G423" s="83"/>
      <c r="H423" s="83"/>
      <c r="I423" s="83"/>
      <c r="J423" s="83"/>
      <c r="K423" s="83"/>
      <c r="L423" s="83"/>
      <c r="M423" s="83"/>
      <c r="N423" s="83"/>
      <c r="O423" s="83"/>
      <c r="P423" s="83"/>
      <c r="Q423" s="83"/>
      <c r="R423" s="83"/>
      <c r="S423" s="83"/>
      <c r="T423" s="83"/>
      <c r="U423" s="83"/>
      <c r="V423" s="83"/>
      <c r="W423" s="83"/>
      <c r="X423" s="83"/>
      <c r="Y423" s="83"/>
      <c r="Z423" s="83"/>
    </row>
    <row r="424" spans="1:26" ht="16.5" customHeight="1" x14ac:dyDescent="0.3">
      <c r="A424" s="83"/>
      <c r="B424" s="83"/>
      <c r="C424" s="84"/>
      <c r="D424" s="84"/>
      <c r="E424" s="116"/>
      <c r="F424" s="116"/>
      <c r="G424" s="83"/>
      <c r="H424" s="83"/>
      <c r="I424" s="83"/>
      <c r="J424" s="83"/>
      <c r="K424" s="83"/>
      <c r="L424" s="83"/>
      <c r="M424" s="83"/>
      <c r="N424" s="83"/>
      <c r="O424" s="83"/>
      <c r="P424" s="83"/>
      <c r="Q424" s="83"/>
      <c r="R424" s="83"/>
      <c r="S424" s="83"/>
      <c r="T424" s="83"/>
      <c r="U424" s="83"/>
      <c r="V424" s="83"/>
      <c r="W424" s="83"/>
      <c r="X424" s="83"/>
      <c r="Y424" s="83"/>
      <c r="Z424" s="83"/>
    </row>
    <row r="425" spans="1:26" ht="16.5" customHeight="1" x14ac:dyDescent="0.3">
      <c r="A425" s="83"/>
      <c r="B425" s="83"/>
      <c r="C425" s="84"/>
      <c r="D425" s="84"/>
      <c r="E425" s="116"/>
      <c r="F425" s="116"/>
      <c r="G425" s="83"/>
      <c r="H425" s="83"/>
      <c r="I425" s="83"/>
      <c r="J425" s="83"/>
      <c r="K425" s="83"/>
      <c r="L425" s="83"/>
      <c r="M425" s="83"/>
      <c r="N425" s="83"/>
      <c r="O425" s="83"/>
      <c r="P425" s="83"/>
      <c r="Q425" s="83"/>
      <c r="R425" s="83"/>
      <c r="S425" s="83"/>
      <c r="T425" s="83"/>
      <c r="U425" s="83"/>
      <c r="V425" s="83"/>
      <c r="W425" s="83"/>
      <c r="X425" s="83"/>
      <c r="Y425" s="83"/>
      <c r="Z425" s="83"/>
    </row>
    <row r="426" spans="1:26" ht="16.5" customHeight="1" x14ac:dyDescent="0.3">
      <c r="A426" s="83"/>
      <c r="B426" s="83"/>
      <c r="C426" s="84"/>
      <c r="D426" s="84"/>
      <c r="E426" s="116"/>
      <c r="F426" s="116"/>
      <c r="G426" s="83"/>
      <c r="H426" s="83"/>
      <c r="I426" s="83"/>
      <c r="J426" s="83"/>
      <c r="K426" s="83"/>
      <c r="L426" s="83"/>
      <c r="M426" s="83"/>
      <c r="N426" s="83"/>
      <c r="O426" s="83"/>
      <c r="P426" s="83"/>
      <c r="Q426" s="83"/>
      <c r="R426" s="83"/>
      <c r="S426" s="83"/>
      <c r="T426" s="83"/>
      <c r="U426" s="83"/>
      <c r="V426" s="83"/>
      <c r="W426" s="83"/>
      <c r="X426" s="83"/>
      <c r="Y426" s="83"/>
      <c r="Z426" s="83"/>
    </row>
    <row r="427" spans="1:26" ht="16.5" customHeight="1" x14ac:dyDescent="0.3">
      <c r="A427" s="83"/>
      <c r="B427" s="83"/>
      <c r="C427" s="84"/>
      <c r="D427" s="84"/>
      <c r="E427" s="116"/>
      <c r="F427" s="116"/>
      <c r="G427" s="83"/>
      <c r="H427" s="83"/>
      <c r="I427" s="83"/>
      <c r="J427" s="83"/>
      <c r="K427" s="83"/>
      <c r="L427" s="83"/>
      <c r="M427" s="83"/>
      <c r="N427" s="83"/>
      <c r="O427" s="83"/>
      <c r="P427" s="83"/>
      <c r="Q427" s="83"/>
      <c r="R427" s="83"/>
      <c r="S427" s="83"/>
      <c r="T427" s="83"/>
      <c r="U427" s="83"/>
      <c r="V427" s="83"/>
      <c r="W427" s="83"/>
      <c r="X427" s="83"/>
      <c r="Y427" s="83"/>
      <c r="Z427" s="83"/>
    </row>
    <row r="428" spans="1:26" ht="16.5" customHeight="1" x14ac:dyDescent="0.3">
      <c r="A428" s="83"/>
      <c r="B428" s="83"/>
      <c r="C428" s="84"/>
      <c r="D428" s="84"/>
      <c r="E428" s="116"/>
      <c r="F428" s="116"/>
      <c r="G428" s="83"/>
      <c r="H428" s="83"/>
      <c r="I428" s="83"/>
      <c r="J428" s="83"/>
      <c r="K428" s="83"/>
      <c r="L428" s="83"/>
      <c r="M428" s="83"/>
      <c r="N428" s="83"/>
      <c r="O428" s="83"/>
      <c r="P428" s="83"/>
      <c r="Q428" s="83"/>
      <c r="R428" s="83"/>
      <c r="S428" s="83"/>
      <c r="T428" s="83"/>
      <c r="U428" s="83"/>
      <c r="V428" s="83"/>
      <c r="W428" s="83"/>
      <c r="X428" s="83"/>
      <c r="Y428" s="83"/>
      <c r="Z428" s="83"/>
    </row>
    <row r="429" spans="1:26" ht="16.5" customHeight="1" x14ac:dyDescent="0.3">
      <c r="A429" s="83"/>
      <c r="B429" s="83"/>
      <c r="C429" s="84"/>
      <c r="D429" s="84"/>
      <c r="E429" s="116"/>
      <c r="F429" s="116"/>
      <c r="G429" s="83"/>
      <c r="H429" s="83"/>
      <c r="I429" s="83"/>
      <c r="J429" s="83"/>
      <c r="K429" s="83"/>
      <c r="L429" s="83"/>
      <c r="M429" s="83"/>
      <c r="N429" s="83"/>
      <c r="O429" s="83"/>
      <c r="P429" s="83"/>
      <c r="Q429" s="83"/>
      <c r="R429" s="83"/>
      <c r="S429" s="83"/>
      <c r="T429" s="83"/>
      <c r="U429" s="83"/>
      <c r="V429" s="83"/>
      <c r="W429" s="83"/>
      <c r="X429" s="83"/>
      <c r="Y429" s="83"/>
      <c r="Z429" s="83"/>
    </row>
    <row r="430" spans="1:26" ht="16.5" customHeight="1" x14ac:dyDescent="0.3">
      <c r="A430" s="83"/>
      <c r="B430" s="83"/>
      <c r="C430" s="84"/>
      <c r="D430" s="84"/>
      <c r="E430" s="116"/>
      <c r="F430" s="116"/>
      <c r="G430" s="83"/>
      <c r="H430" s="83"/>
      <c r="I430" s="83"/>
      <c r="J430" s="83"/>
      <c r="K430" s="83"/>
      <c r="L430" s="83"/>
      <c r="M430" s="83"/>
      <c r="N430" s="83"/>
      <c r="O430" s="83"/>
      <c r="P430" s="83"/>
      <c r="Q430" s="83"/>
      <c r="R430" s="83"/>
      <c r="S430" s="83"/>
      <c r="T430" s="83"/>
      <c r="U430" s="83"/>
      <c r="V430" s="83"/>
      <c r="W430" s="83"/>
      <c r="X430" s="83"/>
      <c r="Y430" s="83"/>
      <c r="Z430" s="83"/>
    </row>
    <row r="431" spans="1:26" ht="16.5" customHeight="1" x14ac:dyDescent="0.3">
      <c r="A431" s="83"/>
      <c r="B431" s="83"/>
      <c r="C431" s="84"/>
      <c r="D431" s="84"/>
      <c r="E431" s="116"/>
      <c r="F431" s="116"/>
      <c r="G431" s="83"/>
      <c r="H431" s="83"/>
      <c r="I431" s="83"/>
      <c r="J431" s="83"/>
      <c r="K431" s="83"/>
      <c r="L431" s="83"/>
      <c r="M431" s="83"/>
      <c r="N431" s="83"/>
      <c r="O431" s="83"/>
      <c r="P431" s="83"/>
      <c r="Q431" s="83"/>
      <c r="R431" s="83"/>
      <c r="S431" s="83"/>
      <c r="T431" s="83"/>
      <c r="U431" s="83"/>
      <c r="V431" s="83"/>
      <c r="W431" s="83"/>
      <c r="X431" s="83"/>
      <c r="Y431" s="83"/>
      <c r="Z431" s="83"/>
    </row>
    <row r="432" spans="1:26" ht="16.5" customHeight="1" x14ac:dyDescent="0.3">
      <c r="A432" s="83"/>
      <c r="B432" s="83"/>
      <c r="C432" s="84"/>
      <c r="D432" s="84"/>
      <c r="E432" s="116"/>
      <c r="F432" s="116"/>
      <c r="G432" s="83"/>
      <c r="H432" s="83"/>
      <c r="I432" s="83"/>
      <c r="J432" s="83"/>
      <c r="K432" s="83"/>
      <c r="L432" s="83"/>
      <c r="M432" s="83"/>
      <c r="N432" s="83"/>
      <c r="O432" s="83"/>
      <c r="P432" s="83"/>
      <c r="Q432" s="83"/>
      <c r="R432" s="83"/>
      <c r="S432" s="83"/>
      <c r="T432" s="83"/>
      <c r="U432" s="83"/>
      <c r="V432" s="83"/>
      <c r="W432" s="83"/>
      <c r="X432" s="83"/>
      <c r="Y432" s="83"/>
      <c r="Z432" s="83"/>
    </row>
    <row r="433" spans="1:26" ht="16.5" customHeight="1" x14ac:dyDescent="0.3">
      <c r="A433" s="83"/>
      <c r="B433" s="83"/>
      <c r="C433" s="84"/>
      <c r="D433" s="84"/>
      <c r="E433" s="116"/>
      <c r="F433" s="116"/>
      <c r="G433" s="83"/>
      <c r="H433" s="83"/>
      <c r="I433" s="83"/>
      <c r="J433" s="83"/>
      <c r="K433" s="83"/>
      <c r="L433" s="83"/>
      <c r="M433" s="83"/>
      <c r="N433" s="83"/>
      <c r="O433" s="83"/>
      <c r="P433" s="83"/>
      <c r="Q433" s="83"/>
      <c r="R433" s="83"/>
      <c r="S433" s="83"/>
      <c r="T433" s="83"/>
      <c r="U433" s="83"/>
      <c r="V433" s="83"/>
      <c r="W433" s="83"/>
      <c r="X433" s="83"/>
      <c r="Y433" s="83"/>
      <c r="Z433" s="83"/>
    </row>
    <row r="434" spans="1:26" ht="16.5" customHeight="1" x14ac:dyDescent="0.3">
      <c r="A434" s="83"/>
      <c r="B434" s="83"/>
      <c r="C434" s="84"/>
      <c r="D434" s="84"/>
      <c r="E434" s="116"/>
      <c r="F434" s="116"/>
      <c r="G434" s="83"/>
      <c r="H434" s="83"/>
      <c r="I434" s="83"/>
      <c r="J434" s="83"/>
      <c r="K434" s="83"/>
      <c r="L434" s="83"/>
      <c r="M434" s="83"/>
      <c r="N434" s="83"/>
      <c r="O434" s="83"/>
      <c r="P434" s="83"/>
      <c r="Q434" s="83"/>
      <c r="R434" s="83"/>
      <c r="S434" s="83"/>
      <c r="T434" s="83"/>
      <c r="U434" s="83"/>
      <c r="V434" s="83"/>
      <c r="W434" s="83"/>
      <c r="X434" s="83"/>
      <c r="Y434" s="83"/>
      <c r="Z434" s="83"/>
    </row>
    <row r="435" spans="1:26" ht="16.5" customHeight="1" x14ac:dyDescent="0.3">
      <c r="A435" s="83"/>
      <c r="B435" s="83"/>
      <c r="C435" s="84"/>
      <c r="D435" s="84"/>
      <c r="E435" s="116"/>
      <c r="F435" s="116"/>
      <c r="G435" s="83"/>
      <c r="H435" s="83"/>
      <c r="I435" s="83"/>
      <c r="J435" s="83"/>
      <c r="K435" s="83"/>
      <c r="L435" s="83"/>
      <c r="M435" s="83"/>
      <c r="N435" s="83"/>
      <c r="O435" s="83"/>
      <c r="P435" s="83"/>
      <c r="Q435" s="83"/>
      <c r="R435" s="83"/>
      <c r="S435" s="83"/>
      <c r="T435" s="83"/>
      <c r="U435" s="83"/>
      <c r="V435" s="83"/>
      <c r="W435" s="83"/>
      <c r="X435" s="83"/>
      <c r="Y435" s="83"/>
      <c r="Z435" s="83"/>
    </row>
    <row r="436" spans="1:26" ht="16.5" customHeight="1" x14ac:dyDescent="0.3">
      <c r="A436" s="83"/>
      <c r="B436" s="83"/>
      <c r="C436" s="84"/>
      <c r="D436" s="84"/>
      <c r="E436" s="116"/>
      <c r="F436" s="116"/>
      <c r="G436" s="83"/>
      <c r="H436" s="83"/>
      <c r="I436" s="83"/>
      <c r="J436" s="83"/>
      <c r="K436" s="83"/>
      <c r="L436" s="83"/>
      <c r="M436" s="83"/>
      <c r="N436" s="83"/>
      <c r="O436" s="83"/>
      <c r="P436" s="83"/>
      <c r="Q436" s="83"/>
      <c r="R436" s="83"/>
      <c r="S436" s="83"/>
      <c r="T436" s="83"/>
      <c r="U436" s="83"/>
      <c r="V436" s="83"/>
      <c r="W436" s="83"/>
      <c r="X436" s="83"/>
      <c r="Y436" s="83"/>
      <c r="Z436" s="83"/>
    </row>
    <row r="437" spans="1:26" ht="16.5" customHeight="1" x14ac:dyDescent="0.3">
      <c r="A437" s="83"/>
      <c r="B437" s="83"/>
      <c r="C437" s="84"/>
      <c r="D437" s="84"/>
      <c r="E437" s="116"/>
      <c r="F437" s="116"/>
      <c r="G437" s="83"/>
      <c r="H437" s="83"/>
      <c r="I437" s="83"/>
      <c r="J437" s="83"/>
      <c r="K437" s="83"/>
      <c r="L437" s="83"/>
      <c r="M437" s="83"/>
      <c r="N437" s="83"/>
      <c r="O437" s="83"/>
      <c r="P437" s="83"/>
      <c r="Q437" s="83"/>
      <c r="R437" s="83"/>
      <c r="S437" s="83"/>
      <c r="T437" s="83"/>
      <c r="U437" s="83"/>
      <c r="V437" s="83"/>
      <c r="W437" s="83"/>
      <c r="X437" s="83"/>
      <c r="Y437" s="83"/>
      <c r="Z437" s="83"/>
    </row>
    <row r="438" spans="1:26" ht="16.5" customHeight="1" x14ac:dyDescent="0.3">
      <c r="A438" s="83"/>
      <c r="B438" s="83"/>
      <c r="C438" s="84"/>
      <c r="D438" s="84"/>
      <c r="E438" s="116"/>
      <c r="F438" s="116"/>
      <c r="G438" s="83"/>
      <c r="H438" s="83"/>
      <c r="I438" s="83"/>
      <c r="J438" s="83"/>
      <c r="K438" s="83"/>
      <c r="L438" s="83"/>
      <c r="M438" s="83"/>
      <c r="N438" s="83"/>
      <c r="O438" s="83"/>
      <c r="P438" s="83"/>
      <c r="Q438" s="83"/>
      <c r="R438" s="83"/>
      <c r="S438" s="83"/>
      <c r="T438" s="83"/>
      <c r="U438" s="83"/>
      <c r="V438" s="83"/>
      <c r="W438" s="83"/>
      <c r="X438" s="83"/>
      <c r="Y438" s="83"/>
      <c r="Z438" s="83"/>
    </row>
    <row r="439" spans="1:26" ht="16.5" customHeight="1" x14ac:dyDescent="0.3">
      <c r="A439" s="83"/>
      <c r="B439" s="83"/>
      <c r="C439" s="84"/>
      <c r="D439" s="84"/>
      <c r="E439" s="116"/>
      <c r="F439" s="116"/>
      <c r="G439" s="83"/>
      <c r="H439" s="83"/>
      <c r="I439" s="83"/>
      <c r="J439" s="83"/>
      <c r="K439" s="83"/>
      <c r="L439" s="83"/>
      <c r="M439" s="83"/>
      <c r="N439" s="83"/>
      <c r="O439" s="83"/>
      <c r="P439" s="83"/>
      <c r="Q439" s="83"/>
      <c r="R439" s="83"/>
      <c r="S439" s="83"/>
      <c r="T439" s="83"/>
      <c r="U439" s="83"/>
      <c r="V439" s="83"/>
      <c r="W439" s="83"/>
      <c r="X439" s="83"/>
      <c r="Y439" s="83"/>
      <c r="Z439" s="83"/>
    </row>
    <row r="440" spans="1:26" ht="16.5" customHeight="1" x14ac:dyDescent="0.3">
      <c r="A440" s="83"/>
      <c r="B440" s="83"/>
      <c r="C440" s="84"/>
      <c r="D440" s="84"/>
      <c r="E440" s="116"/>
      <c r="F440" s="116"/>
      <c r="G440" s="83"/>
      <c r="H440" s="83"/>
      <c r="I440" s="83"/>
      <c r="J440" s="83"/>
      <c r="K440" s="83"/>
      <c r="L440" s="83"/>
      <c r="M440" s="83"/>
      <c r="N440" s="83"/>
      <c r="O440" s="83"/>
      <c r="P440" s="83"/>
      <c r="Q440" s="83"/>
      <c r="R440" s="83"/>
      <c r="S440" s="83"/>
      <c r="T440" s="83"/>
      <c r="U440" s="83"/>
      <c r="V440" s="83"/>
      <c r="W440" s="83"/>
      <c r="X440" s="83"/>
      <c r="Y440" s="83"/>
      <c r="Z440" s="83"/>
    </row>
    <row r="441" spans="1:26" ht="16.5" customHeight="1" x14ac:dyDescent="0.3">
      <c r="A441" s="83"/>
      <c r="B441" s="83"/>
      <c r="C441" s="84"/>
      <c r="D441" s="84"/>
      <c r="E441" s="116"/>
      <c r="F441" s="116"/>
      <c r="G441" s="83"/>
      <c r="H441" s="83"/>
      <c r="I441" s="83"/>
      <c r="J441" s="83"/>
      <c r="K441" s="83"/>
      <c r="L441" s="83"/>
      <c r="M441" s="83"/>
      <c r="N441" s="83"/>
      <c r="O441" s="83"/>
      <c r="P441" s="83"/>
      <c r="Q441" s="83"/>
      <c r="R441" s="83"/>
      <c r="S441" s="83"/>
      <c r="T441" s="83"/>
      <c r="U441" s="83"/>
      <c r="V441" s="83"/>
      <c r="W441" s="83"/>
      <c r="X441" s="83"/>
      <c r="Y441" s="83"/>
      <c r="Z441" s="83"/>
    </row>
    <row r="442" spans="1:26" ht="16.5" customHeight="1" x14ac:dyDescent="0.3">
      <c r="A442" s="83"/>
      <c r="B442" s="83"/>
      <c r="C442" s="84"/>
      <c r="D442" s="84"/>
      <c r="E442" s="116"/>
      <c r="F442" s="116"/>
      <c r="G442" s="83"/>
      <c r="H442" s="83"/>
      <c r="I442" s="83"/>
      <c r="J442" s="83"/>
      <c r="K442" s="83"/>
      <c r="L442" s="83"/>
      <c r="M442" s="83"/>
      <c r="N442" s="83"/>
      <c r="O442" s="83"/>
      <c r="P442" s="83"/>
      <c r="Q442" s="83"/>
      <c r="R442" s="83"/>
      <c r="S442" s="83"/>
      <c r="T442" s="83"/>
      <c r="U442" s="83"/>
      <c r="V442" s="83"/>
      <c r="W442" s="83"/>
      <c r="X442" s="83"/>
      <c r="Y442" s="83"/>
      <c r="Z442" s="83"/>
    </row>
    <row r="443" spans="1:26" ht="16.5" customHeight="1" x14ac:dyDescent="0.3">
      <c r="A443" s="83"/>
      <c r="B443" s="83"/>
      <c r="C443" s="84"/>
      <c r="D443" s="84"/>
      <c r="E443" s="116"/>
      <c r="F443" s="116"/>
      <c r="G443" s="83"/>
      <c r="H443" s="83"/>
      <c r="I443" s="83"/>
      <c r="J443" s="83"/>
      <c r="K443" s="83"/>
      <c r="L443" s="83"/>
      <c r="M443" s="83"/>
      <c r="N443" s="83"/>
      <c r="O443" s="83"/>
      <c r="P443" s="83"/>
      <c r="Q443" s="83"/>
      <c r="R443" s="83"/>
      <c r="S443" s="83"/>
      <c r="T443" s="83"/>
      <c r="U443" s="83"/>
      <c r="V443" s="83"/>
      <c r="W443" s="83"/>
      <c r="X443" s="83"/>
      <c r="Y443" s="83"/>
      <c r="Z443" s="83"/>
    </row>
    <row r="444" spans="1:26" ht="16.5" customHeight="1" x14ac:dyDescent="0.3">
      <c r="A444" s="83"/>
      <c r="B444" s="83"/>
      <c r="C444" s="84"/>
      <c r="D444" s="84"/>
      <c r="E444" s="116"/>
      <c r="F444" s="116"/>
      <c r="G444" s="83"/>
      <c r="H444" s="83"/>
      <c r="I444" s="83"/>
      <c r="J444" s="83"/>
      <c r="K444" s="83"/>
      <c r="L444" s="83"/>
      <c r="M444" s="83"/>
      <c r="N444" s="83"/>
      <c r="O444" s="83"/>
      <c r="P444" s="83"/>
      <c r="Q444" s="83"/>
      <c r="R444" s="83"/>
      <c r="S444" s="83"/>
      <c r="T444" s="83"/>
      <c r="U444" s="83"/>
      <c r="V444" s="83"/>
      <c r="W444" s="83"/>
      <c r="X444" s="83"/>
      <c r="Y444" s="83"/>
      <c r="Z444" s="83"/>
    </row>
    <row r="445" spans="1:26" ht="16.5" customHeight="1" x14ac:dyDescent="0.3">
      <c r="A445" s="83"/>
      <c r="B445" s="83"/>
      <c r="C445" s="84"/>
      <c r="D445" s="84"/>
      <c r="E445" s="116"/>
      <c r="F445" s="116"/>
      <c r="G445" s="83"/>
      <c r="H445" s="83"/>
      <c r="I445" s="83"/>
      <c r="J445" s="83"/>
      <c r="K445" s="83"/>
      <c r="L445" s="83"/>
      <c r="M445" s="83"/>
      <c r="N445" s="83"/>
      <c r="O445" s="83"/>
      <c r="P445" s="83"/>
      <c r="Q445" s="83"/>
      <c r="R445" s="83"/>
      <c r="S445" s="83"/>
      <c r="T445" s="83"/>
      <c r="U445" s="83"/>
      <c r="V445" s="83"/>
      <c r="W445" s="83"/>
      <c r="X445" s="83"/>
      <c r="Y445" s="83"/>
      <c r="Z445" s="83"/>
    </row>
    <row r="446" spans="1:26" ht="16.5" customHeight="1" x14ac:dyDescent="0.3">
      <c r="A446" s="83"/>
      <c r="B446" s="83"/>
      <c r="C446" s="84"/>
      <c r="D446" s="84"/>
      <c r="E446" s="116"/>
      <c r="F446" s="116"/>
      <c r="G446" s="83"/>
      <c r="H446" s="83"/>
      <c r="I446" s="83"/>
      <c r="J446" s="83"/>
      <c r="K446" s="83"/>
      <c r="L446" s="83"/>
      <c r="M446" s="83"/>
      <c r="N446" s="83"/>
      <c r="O446" s="83"/>
      <c r="P446" s="83"/>
      <c r="Q446" s="83"/>
      <c r="R446" s="83"/>
      <c r="S446" s="83"/>
      <c r="T446" s="83"/>
      <c r="U446" s="83"/>
      <c r="V446" s="83"/>
      <c r="W446" s="83"/>
      <c r="X446" s="83"/>
      <c r="Y446" s="83"/>
      <c r="Z446" s="83"/>
    </row>
    <row r="447" spans="1:26" ht="16.5" customHeight="1" x14ac:dyDescent="0.3">
      <c r="A447" s="83"/>
      <c r="B447" s="83"/>
      <c r="C447" s="84"/>
      <c r="D447" s="84"/>
      <c r="E447" s="116"/>
      <c r="F447" s="116"/>
      <c r="G447" s="83"/>
      <c r="H447" s="83"/>
      <c r="I447" s="83"/>
      <c r="J447" s="83"/>
      <c r="K447" s="83"/>
      <c r="L447" s="83"/>
      <c r="M447" s="83"/>
      <c r="N447" s="83"/>
      <c r="O447" s="83"/>
      <c r="P447" s="83"/>
      <c r="Q447" s="83"/>
      <c r="R447" s="83"/>
      <c r="S447" s="83"/>
      <c r="T447" s="83"/>
      <c r="U447" s="83"/>
      <c r="V447" s="83"/>
      <c r="W447" s="83"/>
      <c r="X447" s="83"/>
      <c r="Y447" s="83"/>
      <c r="Z447" s="83"/>
    </row>
    <row r="448" spans="1:26" ht="16.5" customHeight="1" x14ac:dyDescent="0.3">
      <c r="A448" s="83"/>
      <c r="B448" s="83"/>
      <c r="C448" s="84"/>
      <c r="D448" s="84"/>
      <c r="E448" s="116"/>
      <c r="F448" s="116"/>
      <c r="G448" s="83"/>
      <c r="H448" s="83"/>
      <c r="I448" s="83"/>
      <c r="J448" s="83"/>
      <c r="K448" s="83"/>
      <c r="L448" s="83"/>
      <c r="M448" s="83"/>
      <c r="N448" s="83"/>
      <c r="O448" s="83"/>
      <c r="P448" s="83"/>
      <c r="Q448" s="83"/>
      <c r="R448" s="83"/>
      <c r="S448" s="83"/>
      <c r="T448" s="83"/>
      <c r="U448" s="83"/>
      <c r="V448" s="83"/>
      <c r="W448" s="83"/>
      <c r="X448" s="83"/>
      <c r="Y448" s="83"/>
      <c r="Z448" s="83"/>
    </row>
    <row r="449" spans="1:26" ht="16.5" customHeight="1" x14ac:dyDescent="0.3">
      <c r="A449" s="83"/>
      <c r="B449" s="83"/>
      <c r="C449" s="84"/>
      <c r="D449" s="84"/>
      <c r="E449" s="116"/>
      <c r="F449" s="116"/>
      <c r="G449" s="83"/>
      <c r="H449" s="83"/>
      <c r="I449" s="83"/>
      <c r="J449" s="83"/>
      <c r="K449" s="83"/>
      <c r="L449" s="83"/>
      <c r="M449" s="83"/>
      <c r="N449" s="83"/>
      <c r="O449" s="83"/>
      <c r="P449" s="83"/>
      <c r="Q449" s="83"/>
      <c r="R449" s="83"/>
      <c r="S449" s="83"/>
      <c r="T449" s="83"/>
      <c r="U449" s="83"/>
      <c r="V449" s="83"/>
      <c r="W449" s="83"/>
      <c r="X449" s="83"/>
      <c r="Y449" s="83"/>
      <c r="Z449" s="83"/>
    </row>
    <row r="450" spans="1:26" ht="16.5" customHeight="1" x14ac:dyDescent="0.3">
      <c r="A450" s="83"/>
      <c r="B450" s="83"/>
      <c r="C450" s="84"/>
      <c r="D450" s="84"/>
      <c r="E450" s="116"/>
      <c r="F450" s="116"/>
      <c r="G450" s="83"/>
      <c r="H450" s="83"/>
      <c r="I450" s="83"/>
      <c r="J450" s="83"/>
      <c r="K450" s="83"/>
      <c r="L450" s="83"/>
      <c r="M450" s="83"/>
      <c r="N450" s="83"/>
      <c r="O450" s="83"/>
      <c r="P450" s="83"/>
      <c r="Q450" s="83"/>
      <c r="R450" s="83"/>
      <c r="S450" s="83"/>
      <c r="T450" s="83"/>
      <c r="U450" s="83"/>
      <c r="V450" s="83"/>
      <c r="W450" s="83"/>
      <c r="X450" s="83"/>
      <c r="Y450" s="83"/>
      <c r="Z450" s="83"/>
    </row>
    <row r="451" spans="1:26" ht="16.5" customHeight="1" x14ac:dyDescent="0.3">
      <c r="A451" s="83"/>
      <c r="B451" s="83"/>
      <c r="C451" s="84"/>
      <c r="D451" s="84"/>
      <c r="E451" s="116"/>
      <c r="F451" s="116"/>
      <c r="G451" s="83"/>
      <c r="H451" s="83"/>
      <c r="I451" s="83"/>
      <c r="J451" s="83"/>
      <c r="K451" s="83"/>
      <c r="L451" s="83"/>
      <c r="M451" s="83"/>
      <c r="N451" s="83"/>
      <c r="O451" s="83"/>
      <c r="P451" s="83"/>
      <c r="Q451" s="83"/>
      <c r="R451" s="83"/>
      <c r="S451" s="83"/>
      <c r="T451" s="83"/>
      <c r="U451" s="83"/>
      <c r="V451" s="83"/>
      <c r="W451" s="83"/>
      <c r="X451" s="83"/>
      <c r="Y451" s="83"/>
      <c r="Z451" s="83"/>
    </row>
    <row r="452" spans="1:26" ht="16.5" customHeight="1" x14ac:dyDescent="0.3">
      <c r="A452" s="83"/>
      <c r="B452" s="83"/>
      <c r="C452" s="84"/>
      <c r="D452" s="84"/>
      <c r="E452" s="116"/>
      <c r="F452" s="116"/>
      <c r="G452" s="83"/>
      <c r="H452" s="83"/>
      <c r="I452" s="83"/>
      <c r="J452" s="83"/>
      <c r="K452" s="83"/>
      <c r="L452" s="83"/>
      <c r="M452" s="83"/>
      <c r="N452" s="83"/>
      <c r="O452" s="83"/>
      <c r="P452" s="83"/>
      <c r="Q452" s="83"/>
      <c r="R452" s="83"/>
      <c r="S452" s="83"/>
      <c r="T452" s="83"/>
      <c r="U452" s="83"/>
      <c r="V452" s="83"/>
      <c r="W452" s="83"/>
      <c r="X452" s="83"/>
      <c r="Y452" s="83"/>
      <c r="Z452" s="83"/>
    </row>
    <row r="453" spans="1:26" ht="16.5" customHeight="1" x14ac:dyDescent="0.3">
      <c r="A453" s="83"/>
      <c r="B453" s="83"/>
      <c r="C453" s="84"/>
      <c r="D453" s="84"/>
      <c r="E453" s="116"/>
      <c r="F453" s="116"/>
      <c r="G453" s="83"/>
      <c r="H453" s="83"/>
      <c r="I453" s="83"/>
      <c r="J453" s="83"/>
      <c r="K453" s="83"/>
      <c r="L453" s="83"/>
      <c r="M453" s="83"/>
      <c r="N453" s="83"/>
      <c r="O453" s="83"/>
      <c r="P453" s="83"/>
      <c r="Q453" s="83"/>
      <c r="R453" s="83"/>
      <c r="S453" s="83"/>
      <c r="T453" s="83"/>
      <c r="U453" s="83"/>
      <c r="V453" s="83"/>
      <c r="W453" s="83"/>
      <c r="X453" s="83"/>
      <c r="Y453" s="83"/>
      <c r="Z453" s="83"/>
    </row>
    <row r="454" spans="1:26" ht="16.5" customHeight="1" x14ac:dyDescent="0.3">
      <c r="A454" s="83"/>
      <c r="B454" s="83"/>
      <c r="C454" s="84"/>
      <c r="D454" s="84"/>
      <c r="E454" s="116"/>
      <c r="F454" s="116"/>
      <c r="G454" s="83"/>
      <c r="H454" s="83"/>
      <c r="I454" s="83"/>
      <c r="J454" s="83"/>
      <c r="K454" s="83"/>
      <c r="L454" s="83"/>
      <c r="M454" s="83"/>
      <c r="N454" s="83"/>
      <c r="O454" s="83"/>
      <c r="P454" s="83"/>
      <c r="Q454" s="83"/>
      <c r="R454" s="83"/>
      <c r="S454" s="83"/>
      <c r="T454" s="83"/>
      <c r="U454" s="83"/>
      <c r="V454" s="83"/>
      <c r="W454" s="83"/>
      <c r="X454" s="83"/>
      <c r="Y454" s="83"/>
      <c r="Z454" s="83"/>
    </row>
    <row r="455" spans="1:26" ht="16.5" customHeight="1" x14ac:dyDescent="0.3">
      <c r="A455" s="83"/>
      <c r="B455" s="83"/>
      <c r="C455" s="84"/>
      <c r="D455" s="84"/>
      <c r="E455" s="116"/>
      <c r="F455" s="116"/>
      <c r="G455" s="83"/>
      <c r="H455" s="83"/>
      <c r="I455" s="83"/>
      <c r="J455" s="83"/>
      <c r="K455" s="83"/>
      <c r="L455" s="83"/>
      <c r="M455" s="83"/>
      <c r="N455" s="83"/>
      <c r="O455" s="83"/>
      <c r="P455" s="83"/>
      <c r="Q455" s="83"/>
      <c r="R455" s="83"/>
      <c r="S455" s="83"/>
      <c r="T455" s="83"/>
      <c r="U455" s="83"/>
      <c r="V455" s="83"/>
      <c r="W455" s="83"/>
      <c r="X455" s="83"/>
      <c r="Y455" s="83"/>
      <c r="Z455" s="83"/>
    </row>
    <row r="456" spans="1:26" ht="16.5" customHeight="1" x14ac:dyDescent="0.3">
      <c r="A456" s="83"/>
      <c r="B456" s="83"/>
      <c r="C456" s="84"/>
      <c r="D456" s="84"/>
      <c r="E456" s="116"/>
      <c r="F456" s="116"/>
      <c r="G456" s="83"/>
      <c r="H456" s="83"/>
      <c r="I456" s="83"/>
      <c r="J456" s="83"/>
      <c r="K456" s="83"/>
      <c r="L456" s="83"/>
      <c r="M456" s="83"/>
      <c r="N456" s="83"/>
      <c r="O456" s="83"/>
      <c r="P456" s="83"/>
      <c r="Q456" s="83"/>
      <c r="R456" s="83"/>
      <c r="S456" s="83"/>
      <c r="T456" s="83"/>
      <c r="U456" s="83"/>
      <c r="V456" s="83"/>
      <c r="W456" s="83"/>
      <c r="X456" s="83"/>
      <c r="Y456" s="83"/>
      <c r="Z456" s="83"/>
    </row>
    <row r="457" spans="1:26" ht="16.5" customHeight="1" x14ac:dyDescent="0.3">
      <c r="A457" s="83"/>
      <c r="B457" s="83"/>
      <c r="C457" s="84"/>
      <c r="D457" s="84"/>
      <c r="E457" s="116"/>
      <c r="F457" s="116"/>
      <c r="G457" s="83"/>
      <c r="H457" s="83"/>
      <c r="I457" s="83"/>
      <c r="J457" s="83"/>
      <c r="K457" s="83"/>
      <c r="L457" s="83"/>
      <c r="M457" s="83"/>
      <c r="N457" s="83"/>
      <c r="O457" s="83"/>
      <c r="P457" s="83"/>
      <c r="Q457" s="83"/>
      <c r="R457" s="83"/>
      <c r="S457" s="83"/>
      <c r="T457" s="83"/>
      <c r="U457" s="83"/>
      <c r="V457" s="83"/>
      <c r="W457" s="83"/>
      <c r="X457" s="83"/>
      <c r="Y457" s="83"/>
      <c r="Z457" s="83"/>
    </row>
    <row r="458" spans="1:26" ht="16.5" customHeight="1" x14ac:dyDescent="0.3">
      <c r="A458" s="83"/>
      <c r="B458" s="83"/>
      <c r="C458" s="84"/>
      <c r="D458" s="84"/>
      <c r="E458" s="116"/>
      <c r="F458" s="116"/>
      <c r="G458" s="83"/>
      <c r="H458" s="83"/>
      <c r="I458" s="83"/>
      <c r="J458" s="83"/>
      <c r="K458" s="83"/>
      <c r="L458" s="83"/>
      <c r="M458" s="83"/>
      <c r="N458" s="83"/>
      <c r="O458" s="83"/>
      <c r="P458" s="83"/>
      <c r="Q458" s="83"/>
      <c r="R458" s="83"/>
      <c r="S458" s="83"/>
      <c r="T458" s="83"/>
      <c r="U458" s="83"/>
      <c r="V458" s="83"/>
      <c r="W458" s="83"/>
      <c r="X458" s="83"/>
      <c r="Y458" s="83"/>
      <c r="Z458" s="83"/>
    </row>
    <row r="459" spans="1:26" ht="16.5" customHeight="1" x14ac:dyDescent="0.3">
      <c r="A459" s="83"/>
      <c r="B459" s="83"/>
      <c r="C459" s="84"/>
      <c r="D459" s="84"/>
      <c r="E459" s="116"/>
      <c r="F459" s="116"/>
      <c r="G459" s="83"/>
      <c r="H459" s="83"/>
      <c r="I459" s="83"/>
      <c r="J459" s="83"/>
      <c r="K459" s="83"/>
      <c r="L459" s="83"/>
      <c r="M459" s="83"/>
      <c r="N459" s="83"/>
      <c r="O459" s="83"/>
      <c r="P459" s="83"/>
      <c r="Q459" s="83"/>
      <c r="R459" s="83"/>
      <c r="S459" s="83"/>
      <c r="T459" s="83"/>
      <c r="U459" s="83"/>
      <c r="V459" s="83"/>
      <c r="W459" s="83"/>
      <c r="X459" s="83"/>
      <c r="Y459" s="83"/>
      <c r="Z459" s="83"/>
    </row>
    <row r="460" spans="1:26" ht="16.5" customHeight="1" x14ac:dyDescent="0.3">
      <c r="A460" s="83"/>
      <c r="B460" s="83"/>
      <c r="C460" s="84"/>
      <c r="D460" s="84"/>
      <c r="E460" s="116"/>
      <c r="F460" s="116"/>
      <c r="G460" s="83"/>
      <c r="H460" s="83"/>
      <c r="I460" s="83"/>
      <c r="J460" s="83"/>
      <c r="K460" s="83"/>
      <c r="L460" s="83"/>
      <c r="M460" s="83"/>
      <c r="N460" s="83"/>
      <c r="O460" s="83"/>
      <c r="P460" s="83"/>
      <c r="Q460" s="83"/>
      <c r="R460" s="83"/>
      <c r="S460" s="83"/>
      <c r="T460" s="83"/>
      <c r="U460" s="83"/>
      <c r="V460" s="83"/>
      <c r="W460" s="83"/>
      <c r="X460" s="83"/>
      <c r="Y460" s="83"/>
      <c r="Z460" s="83"/>
    </row>
    <row r="461" spans="1:26" ht="16.5" customHeight="1" x14ac:dyDescent="0.3">
      <c r="A461" s="83"/>
      <c r="B461" s="83"/>
      <c r="C461" s="84"/>
      <c r="D461" s="84"/>
      <c r="E461" s="116"/>
      <c r="F461" s="116"/>
      <c r="G461" s="83"/>
      <c r="H461" s="83"/>
      <c r="I461" s="83"/>
      <c r="J461" s="83"/>
      <c r="K461" s="83"/>
      <c r="L461" s="83"/>
      <c r="M461" s="83"/>
      <c r="N461" s="83"/>
      <c r="O461" s="83"/>
      <c r="P461" s="83"/>
      <c r="Q461" s="83"/>
      <c r="R461" s="83"/>
      <c r="S461" s="83"/>
      <c r="T461" s="83"/>
      <c r="U461" s="83"/>
      <c r="V461" s="83"/>
      <c r="W461" s="83"/>
      <c r="X461" s="83"/>
      <c r="Y461" s="83"/>
      <c r="Z461" s="83"/>
    </row>
    <row r="462" spans="1:26" ht="16.5" customHeight="1" x14ac:dyDescent="0.3">
      <c r="A462" s="83"/>
      <c r="B462" s="83"/>
      <c r="C462" s="84"/>
      <c r="D462" s="84"/>
      <c r="E462" s="116"/>
      <c r="F462" s="116"/>
      <c r="G462" s="83"/>
      <c r="H462" s="83"/>
      <c r="I462" s="83"/>
      <c r="J462" s="83"/>
      <c r="K462" s="83"/>
      <c r="L462" s="83"/>
      <c r="M462" s="83"/>
      <c r="N462" s="83"/>
      <c r="O462" s="83"/>
      <c r="P462" s="83"/>
      <c r="Q462" s="83"/>
      <c r="R462" s="83"/>
      <c r="S462" s="83"/>
      <c r="T462" s="83"/>
      <c r="U462" s="83"/>
      <c r="V462" s="83"/>
      <c r="W462" s="83"/>
      <c r="X462" s="83"/>
      <c r="Y462" s="83"/>
      <c r="Z462" s="83"/>
    </row>
    <row r="463" spans="1:26" ht="16.5" customHeight="1" x14ac:dyDescent="0.3">
      <c r="A463" s="83"/>
      <c r="B463" s="83"/>
      <c r="C463" s="84"/>
      <c r="D463" s="84"/>
      <c r="E463" s="116"/>
      <c r="F463" s="116"/>
      <c r="G463" s="83"/>
      <c r="H463" s="83"/>
      <c r="I463" s="83"/>
      <c r="J463" s="83"/>
      <c r="K463" s="83"/>
      <c r="L463" s="83"/>
      <c r="M463" s="83"/>
      <c r="N463" s="83"/>
      <c r="O463" s="83"/>
      <c r="P463" s="83"/>
      <c r="Q463" s="83"/>
      <c r="R463" s="83"/>
      <c r="S463" s="83"/>
      <c r="T463" s="83"/>
      <c r="U463" s="83"/>
      <c r="V463" s="83"/>
      <c r="W463" s="83"/>
      <c r="X463" s="83"/>
      <c r="Y463" s="83"/>
      <c r="Z463" s="83"/>
    </row>
    <row r="464" spans="1:26" ht="16.5" customHeight="1" x14ac:dyDescent="0.3">
      <c r="A464" s="83"/>
      <c r="B464" s="83"/>
      <c r="C464" s="84"/>
      <c r="D464" s="84"/>
      <c r="E464" s="116"/>
      <c r="F464" s="116"/>
      <c r="G464" s="83"/>
      <c r="H464" s="83"/>
      <c r="I464" s="83"/>
      <c r="J464" s="83"/>
      <c r="K464" s="83"/>
      <c r="L464" s="83"/>
      <c r="M464" s="83"/>
      <c r="N464" s="83"/>
      <c r="O464" s="83"/>
      <c r="P464" s="83"/>
      <c r="Q464" s="83"/>
      <c r="R464" s="83"/>
      <c r="S464" s="83"/>
      <c r="T464" s="83"/>
      <c r="U464" s="83"/>
      <c r="V464" s="83"/>
      <c r="W464" s="83"/>
      <c r="X464" s="83"/>
      <c r="Y464" s="83"/>
      <c r="Z464" s="83"/>
    </row>
    <row r="465" spans="1:26" ht="16.5" customHeight="1" x14ac:dyDescent="0.3">
      <c r="A465" s="83"/>
      <c r="B465" s="83"/>
      <c r="C465" s="84"/>
      <c r="D465" s="84"/>
      <c r="E465" s="116"/>
      <c r="F465" s="116"/>
      <c r="G465" s="83"/>
      <c r="H465" s="83"/>
      <c r="I465" s="83"/>
      <c r="J465" s="83"/>
      <c r="K465" s="83"/>
      <c r="L465" s="83"/>
      <c r="M465" s="83"/>
      <c r="N465" s="83"/>
      <c r="O465" s="83"/>
      <c r="P465" s="83"/>
      <c r="Q465" s="83"/>
      <c r="R465" s="83"/>
      <c r="S465" s="83"/>
      <c r="T465" s="83"/>
      <c r="U465" s="83"/>
      <c r="V465" s="83"/>
      <c r="W465" s="83"/>
      <c r="X465" s="83"/>
      <c r="Y465" s="83"/>
      <c r="Z465" s="83"/>
    </row>
    <row r="466" spans="1:26" ht="16.5" customHeight="1" x14ac:dyDescent="0.3">
      <c r="A466" s="83"/>
      <c r="B466" s="83"/>
      <c r="C466" s="84"/>
      <c r="D466" s="84"/>
      <c r="E466" s="116"/>
      <c r="F466" s="116"/>
      <c r="G466" s="83"/>
      <c r="H466" s="83"/>
      <c r="I466" s="83"/>
      <c r="J466" s="83"/>
      <c r="K466" s="83"/>
      <c r="L466" s="83"/>
      <c r="M466" s="83"/>
      <c r="N466" s="83"/>
      <c r="O466" s="83"/>
      <c r="P466" s="83"/>
      <c r="Q466" s="83"/>
      <c r="R466" s="83"/>
      <c r="S466" s="83"/>
      <c r="T466" s="83"/>
      <c r="U466" s="83"/>
      <c r="V466" s="83"/>
      <c r="W466" s="83"/>
      <c r="X466" s="83"/>
      <c r="Y466" s="83"/>
      <c r="Z466" s="83"/>
    </row>
    <row r="467" spans="1:26" ht="16.5" customHeight="1" x14ac:dyDescent="0.3">
      <c r="A467" s="83"/>
      <c r="B467" s="83"/>
      <c r="C467" s="84"/>
      <c r="D467" s="84"/>
      <c r="E467" s="116"/>
      <c r="F467" s="116"/>
      <c r="G467" s="83"/>
      <c r="H467" s="83"/>
      <c r="I467" s="83"/>
      <c r="J467" s="83"/>
      <c r="K467" s="83"/>
      <c r="L467" s="83"/>
      <c r="M467" s="83"/>
      <c r="N467" s="83"/>
      <c r="O467" s="83"/>
      <c r="P467" s="83"/>
      <c r="Q467" s="83"/>
      <c r="R467" s="83"/>
      <c r="S467" s="83"/>
      <c r="T467" s="83"/>
      <c r="U467" s="83"/>
      <c r="V467" s="83"/>
      <c r="W467" s="83"/>
      <c r="X467" s="83"/>
      <c r="Y467" s="83"/>
      <c r="Z467" s="83"/>
    </row>
    <row r="468" spans="1:26" ht="16.5" customHeight="1" x14ac:dyDescent="0.3">
      <c r="A468" s="83"/>
      <c r="B468" s="83"/>
      <c r="C468" s="84"/>
      <c r="D468" s="84"/>
      <c r="E468" s="116"/>
      <c r="F468" s="116"/>
      <c r="G468" s="83"/>
      <c r="H468" s="83"/>
      <c r="I468" s="83"/>
      <c r="J468" s="83"/>
      <c r="K468" s="83"/>
      <c r="L468" s="83"/>
      <c r="M468" s="83"/>
      <c r="N468" s="83"/>
      <c r="O468" s="83"/>
      <c r="P468" s="83"/>
      <c r="Q468" s="83"/>
      <c r="R468" s="83"/>
      <c r="S468" s="83"/>
      <c r="T468" s="83"/>
      <c r="U468" s="83"/>
      <c r="V468" s="83"/>
      <c r="W468" s="83"/>
      <c r="X468" s="83"/>
      <c r="Y468" s="83"/>
      <c r="Z468" s="83"/>
    </row>
    <row r="469" spans="1:26" ht="16.5" customHeight="1" x14ac:dyDescent="0.3">
      <c r="A469" s="83"/>
      <c r="B469" s="83"/>
      <c r="C469" s="84"/>
      <c r="D469" s="84"/>
      <c r="E469" s="116"/>
      <c r="F469" s="116"/>
      <c r="G469" s="83"/>
      <c r="H469" s="83"/>
      <c r="I469" s="83"/>
      <c r="J469" s="83"/>
      <c r="K469" s="83"/>
      <c r="L469" s="83"/>
      <c r="M469" s="83"/>
      <c r="N469" s="83"/>
      <c r="O469" s="83"/>
      <c r="P469" s="83"/>
      <c r="Q469" s="83"/>
      <c r="R469" s="83"/>
      <c r="S469" s="83"/>
      <c r="T469" s="83"/>
      <c r="U469" s="83"/>
      <c r="V469" s="83"/>
      <c r="W469" s="83"/>
      <c r="X469" s="83"/>
      <c r="Y469" s="83"/>
      <c r="Z469" s="83"/>
    </row>
    <row r="470" spans="1:26" ht="16.5" customHeight="1" x14ac:dyDescent="0.3">
      <c r="A470" s="83"/>
      <c r="B470" s="83"/>
      <c r="C470" s="84"/>
      <c r="D470" s="84"/>
      <c r="E470" s="116"/>
      <c r="F470" s="116"/>
      <c r="G470" s="83"/>
      <c r="H470" s="83"/>
      <c r="I470" s="83"/>
      <c r="J470" s="83"/>
      <c r="K470" s="83"/>
      <c r="L470" s="83"/>
      <c r="M470" s="83"/>
      <c r="N470" s="83"/>
      <c r="O470" s="83"/>
      <c r="P470" s="83"/>
      <c r="Q470" s="83"/>
      <c r="R470" s="83"/>
      <c r="S470" s="83"/>
      <c r="T470" s="83"/>
      <c r="U470" s="83"/>
      <c r="V470" s="83"/>
      <c r="W470" s="83"/>
      <c r="X470" s="83"/>
      <c r="Y470" s="83"/>
      <c r="Z470" s="83"/>
    </row>
    <row r="471" spans="1:26" ht="16.5" customHeight="1" x14ac:dyDescent="0.3">
      <c r="A471" s="83"/>
      <c r="B471" s="83"/>
      <c r="C471" s="84"/>
      <c r="D471" s="84"/>
      <c r="E471" s="116"/>
      <c r="F471" s="116"/>
      <c r="G471" s="83"/>
      <c r="H471" s="83"/>
      <c r="I471" s="83"/>
      <c r="J471" s="83"/>
      <c r="K471" s="83"/>
      <c r="L471" s="83"/>
      <c r="M471" s="83"/>
      <c r="N471" s="83"/>
      <c r="O471" s="83"/>
      <c r="P471" s="83"/>
      <c r="Q471" s="83"/>
      <c r="R471" s="83"/>
      <c r="S471" s="83"/>
      <c r="T471" s="83"/>
      <c r="U471" s="83"/>
      <c r="V471" s="83"/>
      <c r="W471" s="83"/>
      <c r="X471" s="83"/>
      <c r="Y471" s="83"/>
      <c r="Z471" s="83"/>
    </row>
    <row r="472" spans="1:26" ht="16.5" customHeight="1" x14ac:dyDescent="0.3">
      <c r="A472" s="83"/>
      <c r="B472" s="83"/>
      <c r="C472" s="84"/>
      <c r="D472" s="84"/>
      <c r="E472" s="116"/>
      <c r="F472" s="116"/>
      <c r="G472" s="83"/>
      <c r="H472" s="83"/>
      <c r="I472" s="83"/>
      <c r="J472" s="83"/>
      <c r="K472" s="83"/>
      <c r="L472" s="83"/>
      <c r="M472" s="83"/>
      <c r="N472" s="83"/>
      <c r="O472" s="83"/>
      <c r="P472" s="83"/>
      <c r="Q472" s="83"/>
      <c r="R472" s="83"/>
      <c r="S472" s="83"/>
      <c r="T472" s="83"/>
      <c r="U472" s="83"/>
      <c r="V472" s="83"/>
      <c r="W472" s="83"/>
      <c r="X472" s="83"/>
      <c r="Y472" s="83"/>
      <c r="Z472" s="83"/>
    </row>
    <row r="473" spans="1:26" ht="16.5" customHeight="1" x14ac:dyDescent="0.3">
      <c r="A473" s="83"/>
      <c r="B473" s="83"/>
      <c r="C473" s="84"/>
      <c r="D473" s="84"/>
      <c r="E473" s="116"/>
      <c r="F473" s="116"/>
      <c r="G473" s="83"/>
      <c r="H473" s="83"/>
      <c r="I473" s="83"/>
      <c r="J473" s="83"/>
      <c r="K473" s="83"/>
      <c r="L473" s="83"/>
      <c r="M473" s="83"/>
      <c r="N473" s="83"/>
      <c r="O473" s="83"/>
      <c r="P473" s="83"/>
      <c r="Q473" s="83"/>
      <c r="R473" s="83"/>
      <c r="S473" s="83"/>
      <c r="T473" s="83"/>
      <c r="U473" s="83"/>
      <c r="V473" s="83"/>
      <c r="W473" s="83"/>
      <c r="X473" s="83"/>
      <c r="Y473" s="83"/>
      <c r="Z473" s="83"/>
    </row>
    <row r="474" spans="1:26" ht="16.5" customHeight="1" x14ac:dyDescent="0.3">
      <c r="A474" s="83"/>
      <c r="B474" s="83"/>
      <c r="C474" s="84"/>
      <c r="D474" s="84"/>
      <c r="E474" s="116"/>
      <c r="F474" s="116"/>
      <c r="G474" s="83"/>
      <c r="H474" s="83"/>
      <c r="I474" s="83"/>
      <c r="J474" s="83"/>
      <c r="K474" s="83"/>
      <c r="L474" s="83"/>
      <c r="M474" s="83"/>
      <c r="N474" s="83"/>
      <c r="O474" s="83"/>
      <c r="P474" s="83"/>
      <c r="Q474" s="83"/>
      <c r="R474" s="83"/>
      <c r="S474" s="83"/>
      <c r="T474" s="83"/>
      <c r="U474" s="83"/>
      <c r="V474" s="83"/>
      <c r="W474" s="83"/>
      <c r="X474" s="83"/>
      <c r="Y474" s="83"/>
      <c r="Z474" s="83"/>
    </row>
    <row r="475" spans="1:26" ht="16.5" customHeight="1" x14ac:dyDescent="0.3">
      <c r="A475" s="83"/>
      <c r="B475" s="83"/>
      <c r="C475" s="84"/>
      <c r="D475" s="84"/>
      <c r="E475" s="116"/>
      <c r="F475" s="116"/>
      <c r="G475" s="83"/>
      <c r="H475" s="83"/>
      <c r="I475" s="83"/>
      <c r="J475" s="83"/>
      <c r="K475" s="83"/>
      <c r="L475" s="83"/>
      <c r="M475" s="83"/>
      <c r="N475" s="83"/>
      <c r="O475" s="83"/>
      <c r="P475" s="83"/>
      <c r="Q475" s="83"/>
      <c r="R475" s="83"/>
      <c r="S475" s="83"/>
      <c r="T475" s="83"/>
      <c r="U475" s="83"/>
      <c r="V475" s="83"/>
      <c r="W475" s="83"/>
      <c r="X475" s="83"/>
      <c r="Y475" s="83"/>
      <c r="Z475" s="83"/>
    </row>
    <row r="476" spans="1:26" ht="16.5" customHeight="1" x14ac:dyDescent="0.3">
      <c r="A476" s="83"/>
      <c r="B476" s="83"/>
      <c r="C476" s="84"/>
      <c r="D476" s="84"/>
      <c r="E476" s="116"/>
      <c r="F476" s="116"/>
      <c r="G476" s="83"/>
      <c r="H476" s="83"/>
      <c r="I476" s="83"/>
      <c r="J476" s="83"/>
      <c r="K476" s="83"/>
      <c r="L476" s="83"/>
      <c r="M476" s="83"/>
      <c r="N476" s="83"/>
      <c r="O476" s="83"/>
      <c r="P476" s="83"/>
      <c r="Q476" s="83"/>
      <c r="R476" s="83"/>
      <c r="S476" s="83"/>
      <c r="T476" s="83"/>
      <c r="U476" s="83"/>
      <c r="V476" s="83"/>
      <c r="W476" s="83"/>
      <c r="X476" s="83"/>
      <c r="Y476" s="83"/>
      <c r="Z476" s="83"/>
    </row>
    <row r="477" spans="1:26" ht="16.5" customHeight="1" x14ac:dyDescent="0.3">
      <c r="A477" s="83"/>
      <c r="B477" s="83"/>
      <c r="C477" s="84"/>
      <c r="D477" s="84"/>
      <c r="E477" s="116"/>
      <c r="F477" s="116"/>
      <c r="G477" s="83"/>
      <c r="H477" s="83"/>
      <c r="I477" s="83"/>
      <c r="J477" s="83"/>
      <c r="K477" s="83"/>
      <c r="L477" s="83"/>
      <c r="M477" s="83"/>
      <c r="N477" s="83"/>
      <c r="O477" s="83"/>
      <c r="P477" s="83"/>
      <c r="Q477" s="83"/>
      <c r="R477" s="83"/>
      <c r="S477" s="83"/>
      <c r="T477" s="83"/>
      <c r="U477" s="83"/>
      <c r="V477" s="83"/>
      <c r="W477" s="83"/>
      <c r="X477" s="83"/>
      <c r="Y477" s="83"/>
      <c r="Z477" s="83"/>
    </row>
    <row r="478" spans="1:26" ht="16.5" customHeight="1" x14ac:dyDescent="0.3">
      <c r="A478" s="83"/>
      <c r="B478" s="83"/>
      <c r="C478" s="84"/>
      <c r="D478" s="84"/>
      <c r="E478" s="116"/>
      <c r="F478" s="116"/>
      <c r="G478" s="83"/>
      <c r="H478" s="83"/>
      <c r="I478" s="83"/>
      <c r="J478" s="83"/>
      <c r="K478" s="83"/>
      <c r="L478" s="83"/>
      <c r="M478" s="83"/>
      <c r="N478" s="83"/>
      <c r="O478" s="83"/>
      <c r="P478" s="83"/>
      <c r="Q478" s="83"/>
      <c r="R478" s="83"/>
      <c r="S478" s="83"/>
      <c r="T478" s="83"/>
      <c r="U478" s="83"/>
      <c r="V478" s="83"/>
      <c r="W478" s="83"/>
      <c r="X478" s="83"/>
      <c r="Y478" s="83"/>
      <c r="Z478" s="83"/>
    </row>
    <row r="479" spans="1:26" ht="16.5" customHeight="1" x14ac:dyDescent="0.3">
      <c r="A479" s="83"/>
      <c r="B479" s="83"/>
      <c r="C479" s="84"/>
      <c r="D479" s="84"/>
      <c r="E479" s="116"/>
      <c r="F479" s="116"/>
      <c r="G479" s="83"/>
      <c r="H479" s="83"/>
      <c r="I479" s="83"/>
      <c r="J479" s="83"/>
      <c r="K479" s="83"/>
      <c r="L479" s="83"/>
      <c r="M479" s="83"/>
      <c r="N479" s="83"/>
      <c r="O479" s="83"/>
      <c r="P479" s="83"/>
      <c r="Q479" s="83"/>
      <c r="R479" s="83"/>
      <c r="S479" s="83"/>
      <c r="T479" s="83"/>
      <c r="U479" s="83"/>
      <c r="V479" s="83"/>
      <c r="W479" s="83"/>
      <c r="X479" s="83"/>
      <c r="Y479" s="83"/>
      <c r="Z479" s="83"/>
    </row>
    <row r="480" spans="1:26" ht="16.5" customHeight="1" x14ac:dyDescent="0.3">
      <c r="A480" s="83"/>
      <c r="B480" s="83"/>
      <c r="C480" s="84"/>
      <c r="D480" s="84"/>
      <c r="E480" s="116"/>
      <c r="F480" s="116"/>
      <c r="G480" s="83"/>
      <c r="H480" s="83"/>
      <c r="I480" s="83"/>
      <c r="J480" s="83"/>
      <c r="K480" s="83"/>
      <c r="L480" s="83"/>
      <c r="M480" s="83"/>
      <c r="N480" s="83"/>
      <c r="O480" s="83"/>
      <c r="P480" s="83"/>
      <c r="Q480" s="83"/>
      <c r="R480" s="83"/>
      <c r="S480" s="83"/>
      <c r="T480" s="83"/>
      <c r="U480" s="83"/>
      <c r="V480" s="83"/>
      <c r="W480" s="83"/>
      <c r="X480" s="83"/>
      <c r="Y480" s="83"/>
      <c r="Z480" s="83"/>
    </row>
    <row r="481" spans="1:26" ht="16.5" customHeight="1" x14ac:dyDescent="0.3">
      <c r="A481" s="83"/>
      <c r="B481" s="83"/>
      <c r="C481" s="84"/>
      <c r="D481" s="84"/>
      <c r="E481" s="116"/>
      <c r="F481" s="116"/>
      <c r="G481" s="83"/>
      <c r="H481" s="83"/>
      <c r="I481" s="83"/>
      <c r="J481" s="83"/>
      <c r="K481" s="83"/>
      <c r="L481" s="83"/>
      <c r="M481" s="83"/>
      <c r="N481" s="83"/>
      <c r="O481" s="83"/>
      <c r="P481" s="83"/>
      <c r="Q481" s="83"/>
      <c r="R481" s="83"/>
      <c r="S481" s="83"/>
      <c r="T481" s="83"/>
      <c r="U481" s="83"/>
      <c r="V481" s="83"/>
      <c r="W481" s="83"/>
      <c r="X481" s="83"/>
      <c r="Y481" s="83"/>
      <c r="Z481" s="83"/>
    </row>
    <row r="482" spans="1:26" ht="16.5" customHeight="1" x14ac:dyDescent="0.3">
      <c r="A482" s="83"/>
      <c r="B482" s="83"/>
      <c r="C482" s="84"/>
      <c r="D482" s="84"/>
      <c r="E482" s="116"/>
      <c r="F482" s="116"/>
      <c r="G482" s="83"/>
      <c r="H482" s="83"/>
      <c r="I482" s="83"/>
      <c r="J482" s="83"/>
      <c r="K482" s="83"/>
      <c r="L482" s="83"/>
      <c r="M482" s="83"/>
      <c r="N482" s="83"/>
      <c r="O482" s="83"/>
      <c r="P482" s="83"/>
      <c r="Q482" s="83"/>
      <c r="R482" s="83"/>
      <c r="S482" s="83"/>
      <c r="T482" s="83"/>
      <c r="U482" s="83"/>
      <c r="V482" s="83"/>
      <c r="W482" s="83"/>
      <c r="X482" s="83"/>
      <c r="Y482" s="83"/>
      <c r="Z482" s="83"/>
    </row>
    <row r="483" spans="1:26" ht="16.5" customHeight="1" x14ac:dyDescent="0.3">
      <c r="A483" s="83"/>
      <c r="B483" s="83"/>
      <c r="C483" s="84"/>
      <c r="D483" s="84"/>
      <c r="E483" s="116"/>
      <c r="F483" s="116"/>
      <c r="G483" s="83"/>
      <c r="H483" s="83"/>
      <c r="I483" s="83"/>
      <c r="J483" s="83"/>
      <c r="K483" s="83"/>
      <c r="L483" s="83"/>
      <c r="M483" s="83"/>
      <c r="N483" s="83"/>
      <c r="O483" s="83"/>
      <c r="P483" s="83"/>
      <c r="Q483" s="83"/>
      <c r="R483" s="83"/>
      <c r="S483" s="83"/>
      <c r="T483" s="83"/>
      <c r="U483" s="83"/>
      <c r="V483" s="83"/>
      <c r="W483" s="83"/>
      <c r="X483" s="83"/>
      <c r="Y483" s="83"/>
      <c r="Z483" s="83"/>
    </row>
    <row r="484" spans="1:26" ht="16.5" customHeight="1" x14ac:dyDescent="0.3">
      <c r="A484" s="83"/>
      <c r="B484" s="83"/>
      <c r="C484" s="84"/>
      <c r="D484" s="84"/>
      <c r="E484" s="116"/>
      <c r="F484" s="116"/>
      <c r="G484" s="83"/>
      <c r="H484" s="83"/>
      <c r="I484" s="83"/>
      <c r="J484" s="83"/>
      <c r="K484" s="83"/>
      <c r="L484" s="83"/>
      <c r="M484" s="83"/>
      <c r="N484" s="83"/>
      <c r="O484" s="83"/>
      <c r="P484" s="83"/>
      <c r="Q484" s="83"/>
      <c r="R484" s="83"/>
      <c r="S484" s="83"/>
      <c r="T484" s="83"/>
      <c r="U484" s="83"/>
      <c r="V484" s="83"/>
      <c r="W484" s="83"/>
      <c r="X484" s="83"/>
      <c r="Y484" s="83"/>
      <c r="Z484" s="83"/>
    </row>
    <row r="485" spans="1:26" ht="16.5" customHeight="1" x14ac:dyDescent="0.3">
      <c r="A485" s="83"/>
      <c r="B485" s="83"/>
      <c r="C485" s="84"/>
      <c r="D485" s="84"/>
      <c r="E485" s="116"/>
      <c r="F485" s="116"/>
      <c r="G485" s="83"/>
      <c r="H485" s="83"/>
      <c r="I485" s="83"/>
      <c r="J485" s="83"/>
      <c r="K485" s="83"/>
      <c r="L485" s="83"/>
      <c r="M485" s="83"/>
      <c r="N485" s="83"/>
      <c r="O485" s="83"/>
      <c r="P485" s="83"/>
      <c r="Q485" s="83"/>
      <c r="R485" s="83"/>
      <c r="S485" s="83"/>
      <c r="T485" s="83"/>
      <c r="U485" s="83"/>
      <c r="V485" s="83"/>
      <c r="W485" s="83"/>
      <c r="X485" s="83"/>
      <c r="Y485" s="83"/>
      <c r="Z485" s="83"/>
    </row>
    <row r="486" spans="1:26" ht="16.5" customHeight="1" x14ac:dyDescent="0.3">
      <c r="A486" s="83"/>
      <c r="B486" s="83"/>
      <c r="C486" s="84"/>
      <c r="D486" s="84"/>
      <c r="E486" s="116"/>
      <c r="F486" s="116"/>
      <c r="G486" s="83"/>
      <c r="H486" s="83"/>
      <c r="I486" s="83"/>
      <c r="J486" s="83"/>
      <c r="K486" s="83"/>
      <c r="L486" s="83"/>
      <c r="M486" s="83"/>
      <c r="N486" s="83"/>
      <c r="O486" s="83"/>
      <c r="P486" s="83"/>
      <c r="Q486" s="83"/>
      <c r="R486" s="83"/>
      <c r="S486" s="83"/>
      <c r="T486" s="83"/>
      <c r="U486" s="83"/>
      <c r="V486" s="83"/>
      <c r="W486" s="83"/>
      <c r="X486" s="83"/>
      <c r="Y486" s="83"/>
      <c r="Z486" s="83"/>
    </row>
    <row r="487" spans="1:26" ht="16.5" customHeight="1" x14ac:dyDescent="0.3">
      <c r="A487" s="83"/>
      <c r="B487" s="83"/>
      <c r="C487" s="84"/>
      <c r="D487" s="84"/>
      <c r="E487" s="116"/>
      <c r="F487" s="116"/>
      <c r="G487" s="83"/>
      <c r="H487" s="83"/>
      <c r="I487" s="83"/>
      <c r="J487" s="83"/>
      <c r="K487" s="83"/>
      <c r="L487" s="83"/>
      <c r="M487" s="83"/>
      <c r="N487" s="83"/>
      <c r="O487" s="83"/>
      <c r="P487" s="83"/>
      <c r="Q487" s="83"/>
      <c r="R487" s="83"/>
      <c r="S487" s="83"/>
      <c r="T487" s="83"/>
      <c r="U487" s="83"/>
      <c r="V487" s="83"/>
      <c r="W487" s="83"/>
      <c r="X487" s="83"/>
      <c r="Y487" s="83"/>
      <c r="Z487" s="83"/>
    </row>
    <row r="488" spans="1:26" ht="16.5" customHeight="1" x14ac:dyDescent="0.3">
      <c r="A488" s="83"/>
      <c r="B488" s="83"/>
      <c r="C488" s="84"/>
      <c r="D488" s="84"/>
      <c r="E488" s="116"/>
      <c r="F488" s="116"/>
      <c r="G488" s="83"/>
      <c r="H488" s="83"/>
      <c r="I488" s="83"/>
      <c r="J488" s="83"/>
      <c r="K488" s="83"/>
      <c r="L488" s="83"/>
      <c r="M488" s="83"/>
      <c r="N488" s="83"/>
      <c r="O488" s="83"/>
      <c r="P488" s="83"/>
      <c r="Q488" s="83"/>
      <c r="R488" s="83"/>
      <c r="S488" s="83"/>
      <c r="T488" s="83"/>
      <c r="U488" s="83"/>
      <c r="V488" s="83"/>
      <c r="W488" s="83"/>
      <c r="X488" s="83"/>
      <c r="Y488" s="83"/>
      <c r="Z488" s="83"/>
    </row>
    <row r="489" spans="1:26" ht="16.5" customHeight="1" x14ac:dyDescent="0.3">
      <c r="A489" s="83"/>
      <c r="B489" s="83"/>
      <c r="C489" s="84"/>
      <c r="D489" s="84"/>
      <c r="E489" s="116"/>
      <c r="F489" s="116"/>
      <c r="G489" s="83"/>
      <c r="H489" s="83"/>
      <c r="I489" s="83"/>
      <c r="J489" s="83"/>
      <c r="K489" s="83"/>
      <c r="L489" s="83"/>
      <c r="M489" s="83"/>
      <c r="N489" s="83"/>
      <c r="O489" s="83"/>
      <c r="P489" s="83"/>
      <c r="Q489" s="83"/>
      <c r="R489" s="83"/>
      <c r="S489" s="83"/>
      <c r="T489" s="83"/>
      <c r="U489" s="83"/>
      <c r="V489" s="83"/>
      <c r="W489" s="83"/>
      <c r="X489" s="83"/>
      <c r="Y489" s="83"/>
      <c r="Z489" s="83"/>
    </row>
    <row r="490" spans="1:26" ht="16.5" customHeight="1" x14ac:dyDescent="0.3">
      <c r="A490" s="83"/>
      <c r="B490" s="83"/>
      <c r="C490" s="84"/>
      <c r="D490" s="84"/>
      <c r="E490" s="116"/>
      <c r="F490" s="116"/>
      <c r="G490" s="83"/>
      <c r="H490" s="83"/>
      <c r="I490" s="83"/>
      <c r="J490" s="83"/>
      <c r="K490" s="83"/>
      <c r="L490" s="83"/>
      <c r="M490" s="83"/>
      <c r="N490" s="83"/>
      <c r="O490" s="83"/>
      <c r="P490" s="83"/>
      <c r="Q490" s="83"/>
      <c r="R490" s="83"/>
      <c r="S490" s="83"/>
      <c r="T490" s="83"/>
      <c r="U490" s="83"/>
      <c r="V490" s="83"/>
      <c r="W490" s="83"/>
      <c r="X490" s="83"/>
      <c r="Y490" s="83"/>
      <c r="Z490" s="83"/>
    </row>
    <row r="491" spans="1:26" ht="16.5" customHeight="1" x14ac:dyDescent="0.3">
      <c r="A491" s="83"/>
      <c r="B491" s="83"/>
      <c r="C491" s="84"/>
      <c r="D491" s="84"/>
      <c r="E491" s="116"/>
      <c r="F491" s="116"/>
      <c r="G491" s="83"/>
      <c r="H491" s="83"/>
      <c r="I491" s="83"/>
      <c r="J491" s="83"/>
      <c r="K491" s="83"/>
      <c r="L491" s="83"/>
      <c r="M491" s="83"/>
      <c r="N491" s="83"/>
      <c r="O491" s="83"/>
      <c r="P491" s="83"/>
      <c r="Q491" s="83"/>
      <c r="R491" s="83"/>
      <c r="S491" s="83"/>
      <c r="T491" s="83"/>
      <c r="U491" s="83"/>
      <c r="V491" s="83"/>
      <c r="W491" s="83"/>
      <c r="X491" s="83"/>
      <c r="Y491" s="83"/>
      <c r="Z491" s="83"/>
    </row>
    <row r="492" spans="1:26" ht="16.5" customHeight="1" x14ac:dyDescent="0.3">
      <c r="A492" s="83"/>
      <c r="B492" s="83"/>
      <c r="C492" s="84"/>
      <c r="D492" s="84"/>
      <c r="E492" s="116"/>
      <c r="F492" s="116"/>
      <c r="G492" s="83"/>
      <c r="H492" s="83"/>
      <c r="I492" s="83"/>
      <c r="J492" s="83"/>
      <c r="K492" s="83"/>
      <c r="L492" s="83"/>
      <c r="M492" s="83"/>
      <c r="N492" s="83"/>
      <c r="O492" s="83"/>
      <c r="P492" s="83"/>
      <c r="Q492" s="83"/>
      <c r="R492" s="83"/>
      <c r="S492" s="83"/>
      <c r="T492" s="83"/>
      <c r="U492" s="83"/>
      <c r="V492" s="83"/>
      <c r="W492" s="83"/>
      <c r="X492" s="83"/>
      <c r="Y492" s="83"/>
      <c r="Z492" s="83"/>
    </row>
    <row r="493" spans="1:26" ht="16.5" customHeight="1" x14ac:dyDescent="0.3">
      <c r="A493" s="83"/>
      <c r="B493" s="83"/>
      <c r="C493" s="84"/>
      <c r="D493" s="84"/>
      <c r="E493" s="116"/>
      <c r="F493" s="116"/>
      <c r="G493" s="83"/>
      <c r="H493" s="83"/>
      <c r="I493" s="83"/>
      <c r="J493" s="83"/>
      <c r="K493" s="83"/>
      <c r="L493" s="83"/>
      <c r="M493" s="83"/>
      <c r="N493" s="83"/>
      <c r="O493" s="83"/>
      <c r="P493" s="83"/>
      <c r="Q493" s="83"/>
      <c r="R493" s="83"/>
      <c r="S493" s="83"/>
      <c r="T493" s="83"/>
      <c r="U493" s="83"/>
      <c r="V493" s="83"/>
      <c r="W493" s="83"/>
      <c r="X493" s="83"/>
      <c r="Y493" s="83"/>
      <c r="Z493" s="83"/>
    </row>
    <row r="494" spans="1:26" ht="16.5" customHeight="1" x14ac:dyDescent="0.3">
      <c r="A494" s="83"/>
      <c r="B494" s="83"/>
      <c r="C494" s="84"/>
      <c r="D494" s="84"/>
      <c r="E494" s="116"/>
      <c r="F494" s="116"/>
      <c r="G494" s="83"/>
      <c r="H494" s="83"/>
      <c r="I494" s="83"/>
      <c r="J494" s="83"/>
      <c r="K494" s="83"/>
      <c r="L494" s="83"/>
      <c r="M494" s="83"/>
      <c r="N494" s="83"/>
      <c r="O494" s="83"/>
      <c r="P494" s="83"/>
      <c r="Q494" s="83"/>
      <c r="R494" s="83"/>
      <c r="S494" s="83"/>
      <c r="T494" s="83"/>
      <c r="U494" s="83"/>
      <c r="V494" s="83"/>
      <c r="W494" s="83"/>
      <c r="X494" s="83"/>
      <c r="Y494" s="83"/>
      <c r="Z494" s="83"/>
    </row>
    <row r="495" spans="1:26" ht="16.5" customHeight="1" x14ac:dyDescent="0.3">
      <c r="A495" s="83"/>
      <c r="B495" s="83"/>
      <c r="C495" s="84"/>
      <c r="D495" s="84"/>
      <c r="E495" s="116"/>
      <c r="F495" s="116"/>
      <c r="G495" s="83"/>
      <c r="H495" s="83"/>
      <c r="I495" s="83"/>
      <c r="J495" s="83"/>
      <c r="K495" s="83"/>
      <c r="L495" s="83"/>
      <c r="M495" s="83"/>
      <c r="N495" s="83"/>
      <c r="O495" s="83"/>
      <c r="P495" s="83"/>
      <c r="Q495" s="83"/>
      <c r="R495" s="83"/>
      <c r="S495" s="83"/>
      <c r="T495" s="83"/>
      <c r="U495" s="83"/>
      <c r="V495" s="83"/>
      <c r="W495" s="83"/>
      <c r="X495" s="83"/>
      <c r="Y495" s="83"/>
      <c r="Z495" s="83"/>
    </row>
    <row r="496" spans="1:26" ht="16.5" customHeight="1" x14ac:dyDescent="0.3">
      <c r="A496" s="83"/>
      <c r="B496" s="83"/>
      <c r="C496" s="84"/>
      <c r="D496" s="84"/>
      <c r="E496" s="116"/>
      <c r="F496" s="116"/>
      <c r="G496" s="83"/>
      <c r="H496" s="83"/>
      <c r="I496" s="83"/>
      <c r="J496" s="83"/>
      <c r="K496" s="83"/>
      <c r="L496" s="83"/>
      <c r="M496" s="83"/>
      <c r="N496" s="83"/>
      <c r="O496" s="83"/>
      <c r="P496" s="83"/>
      <c r="Q496" s="83"/>
      <c r="R496" s="83"/>
      <c r="S496" s="83"/>
      <c r="T496" s="83"/>
      <c r="U496" s="83"/>
      <c r="V496" s="83"/>
      <c r="W496" s="83"/>
      <c r="X496" s="83"/>
      <c r="Y496" s="83"/>
      <c r="Z496" s="83"/>
    </row>
    <row r="497" spans="1:26" ht="16.5" customHeight="1" x14ac:dyDescent="0.3">
      <c r="A497" s="83"/>
      <c r="B497" s="83"/>
      <c r="C497" s="84"/>
      <c r="D497" s="84"/>
      <c r="E497" s="116"/>
      <c r="F497" s="116"/>
      <c r="G497" s="83"/>
      <c r="H497" s="83"/>
      <c r="I497" s="83"/>
      <c r="J497" s="83"/>
      <c r="K497" s="83"/>
      <c r="L497" s="83"/>
      <c r="M497" s="83"/>
      <c r="N497" s="83"/>
      <c r="O497" s="83"/>
      <c r="P497" s="83"/>
      <c r="Q497" s="83"/>
      <c r="R497" s="83"/>
      <c r="S497" s="83"/>
      <c r="T497" s="83"/>
      <c r="U497" s="83"/>
      <c r="V497" s="83"/>
      <c r="W497" s="83"/>
      <c r="X497" s="83"/>
      <c r="Y497" s="83"/>
      <c r="Z497" s="83"/>
    </row>
    <row r="498" spans="1:26" ht="16.5" customHeight="1" x14ac:dyDescent="0.3">
      <c r="A498" s="83"/>
      <c r="B498" s="83"/>
      <c r="C498" s="84"/>
      <c r="D498" s="84"/>
      <c r="E498" s="116"/>
      <c r="F498" s="116"/>
      <c r="G498" s="83"/>
      <c r="H498" s="83"/>
      <c r="I498" s="83"/>
      <c r="J498" s="83"/>
      <c r="K498" s="83"/>
      <c r="L498" s="83"/>
      <c r="M498" s="83"/>
      <c r="N498" s="83"/>
      <c r="O498" s="83"/>
      <c r="P498" s="83"/>
      <c r="Q498" s="83"/>
      <c r="R498" s="83"/>
      <c r="S498" s="83"/>
      <c r="T498" s="83"/>
      <c r="U498" s="83"/>
      <c r="V498" s="83"/>
      <c r="W498" s="83"/>
      <c r="X498" s="83"/>
      <c r="Y498" s="83"/>
      <c r="Z498" s="83"/>
    </row>
    <row r="499" spans="1:26" ht="16.5" customHeight="1" x14ac:dyDescent="0.3">
      <c r="A499" s="83"/>
      <c r="B499" s="83"/>
      <c r="C499" s="84"/>
      <c r="D499" s="84"/>
      <c r="E499" s="116"/>
      <c r="F499" s="116"/>
      <c r="G499" s="83"/>
      <c r="H499" s="83"/>
      <c r="I499" s="83"/>
      <c r="J499" s="83"/>
      <c r="K499" s="83"/>
      <c r="L499" s="83"/>
      <c r="M499" s="83"/>
      <c r="N499" s="83"/>
      <c r="O499" s="83"/>
      <c r="P499" s="83"/>
      <c r="Q499" s="83"/>
      <c r="R499" s="83"/>
      <c r="S499" s="83"/>
      <c r="T499" s="83"/>
      <c r="U499" s="83"/>
      <c r="V499" s="83"/>
      <c r="W499" s="83"/>
      <c r="X499" s="83"/>
      <c r="Y499" s="83"/>
      <c r="Z499" s="83"/>
    </row>
    <row r="500" spans="1:26" ht="16.5" customHeight="1" x14ac:dyDescent="0.3">
      <c r="A500" s="83"/>
      <c r="B500" s="83"/>
      <c r="C500" s="84"/>
      <c r="D500" s="84"/>
      <c r="E500" s="116"/>
      <c r="F500" s="116"/>
      <c r="G500" s="83"/>
      <c r="H500" s="83"/>
      <c r="I500" s="83"/>
      <c r="J500" s="83"/>
      <c r="K500" s="83"/>
      <c r="L500" s="83"/>
      <c r="M500" s="83"/>
      <c r="N500" s="83"/>
      <c r="O500" s="83"/>
      <c r="P500" s="83"/>
      <c r="Q500" s="83"/>
      <c r="R500" s="83"/>
      <c r="S500" s="83"/>
      <c r="T500" s="83"/>
      <c r="U500" s="83"/>
      <c r="V500" s="83"/>
      <c r="W500" s="83"/>
      <c r="X500" s="83"/>
      <c r="Y500" s="83"/>
      <c r="Z500" s="83"/>
    </row>
    <row r="501" spans="1:26" ht="16.5" customHeight="1" x14ac:dyDescent="0.3">
      <c r="A501" s="83"/>
      <c r="B501" s="83"/>
      <c r="C501" s="84"/>
      <c r="D501" s="84"/>
      <c r="E501" s="116"/>
      <c r="F501" s="116"/>
      <c r="G501" s="83"/>
      <c r="H501" s="83"/>
      <c r="I501" s="83"/>
      <c r="J501" s="83"/>
      <c r="K501" s="83"/>
      <c r="L501" s="83"/>
      <c r="M501" s="83"/>
      <c r="N501" s="83"/>
      <c r="O501" s="83"/>
      <c r="P501" s="83"/>
      <c r="Q501" s="83"/>
      <c r="R501" s="83"/>
      <c r="S501" s="83"/>
      <c r="T501" s="83"/>
      <c r="U501" s="83"/>
      <c r="V501" s="83"/>
      <c r="W501" s="83"/>
      <c r="X501" s="83"/>
      <c r="Y501" s="83"/>
      <c r="Z501" s="83"/>
    </row>
    <row r="502" spans="1:26" ht="16.5" customHeight="1" x14ac:dyDescent="0.3">
      <c r="A502" s="83"/>
      <c r="B502" s="83"/>
      <c r="C502" s="84"/>
      <c r="D502" s="84"/>
      <c r="E502" s="116"/>
      <c r="F502" s="116"/>
      <c r="G502" s="83"/>
      <c r="H502" s="83"/>
      <c r="I502" s="83"/>
      <c r="J502" s="83"/>
      <c r="K502" s="83"/>
      <c r="L502" s="83"/>
      <c r="M502" s="83"/>
      <c r="N502" s="83"/>
      <c r="O502" s="83"/>
      <c r="P502" s="83"/>
      <c r="Q502" s="83"/>
      <c r="R502" s="83"/>
      <c r="S502" s="83"/>
      <c r="T502" s="83"/>
      <c r="U502" s="83"/>
      <c r="V502" s="83"/>
      <c r="W502" s="83"/>
      <c r="X502" s="83"/>
      <c r="Y502" s="83"/>
      <c r="Z502" s="83"/>
    </row>
    <row r="503" spans="1:26" ht="16.5" customHeight="1" x14ac:dyDescent="0.3">
      <c r="A503" s="83"/>
      <c r="B503" s="83"/>
      <c r="C503" s="84"/>
      <c r="D503" s="84"/>
      <c r="E503" s="116"/>
      <c r="F503" s="116"/>
      <c r="G503" s="83"/>
      <c r="H503" s="83"/>
      <c r="I503" s="83"/>
      <c r="J503" s="83"/>
      <c r="K503" s="83"/>
      <c r="L503" s="83"/>
      <c r="M503" s="83"/>
      <c r="N503" s="83"/>
      <c r="O503" s="83"/>
      <c r="P503" s="83"/>
      <c r="Q503" s="83"/>
      <c r="R503" s="83"/>
      <c r="S503" s="83"/>
      <c r="T503" s="83"/>
      <c r="U503" s="83"/>
      <c r="V503" s="83"/>
      <c r="W503" s="83"/>
      <c r="X503" s="83"/>
      <c r="Y503" s="83"/>
      <c r="Z503" s="83"/>
    </row>
    <row r="504" spans="1:26" ht="16.5" customHeight="1" x14ac:dyDescent="0.3">
      <c r="A504" s="83"/>
      <c r="B504" s="83"/>
      <c r="C504" s="84"/>
      <c r="D504" s="84"/>
      <c r="E504" s="116"/>
      <c r="F504" s="116"/>
      <c r="G504" s="83"/>
      <c r="H504" s="83"/>
      <c r="I504" s="83"/>
      <c r="J504" s="83"/>
      <c r="K504" s="83"/>
      <c r="L504" s="83"/>
      <c r="M504" s="83"/>
      <c r="N504" s="83"/>
      <c r="O504" s="83"/>
      <c r="P504" s="83"/>
      <c r="Q504" s="83"/>
      <c r="R504" s="83"/>
      <c r="S504" s="83"/>
      <c r="T504" s="83"/>
      <c r="U504" s="83"/>
      <c r="V504" s="83"/>
      <c r="W504" s="83"/>
      <c r="X504" s="83"/>
      <c r="Y504" s="83"/>
      <c r="Z504" s="83"/>
    </row>
    <row r="505" spans="1:26" ht="16.5" customHeight="1" x14ac:dyDescent="0.3">
      <c r="A505" s="83"/>
      <c r="B505" s="83"/>
      <c r="C505" s="84"/>
      <c r="D505" s="84"/>
      <c r="E505" s="116"/>
      <c r="F505" s="116"/>
      <c r="G505" s="83"/>
      <c r="H505" s="83"/>
      <c r="I505" s="83"/>
      <c r="J505" s="83"/>
      <c r="K505" s="83"/>
      <c r="L505" s="83"/>
      <c r="M505" s="83"/>
      <c r="N505" s="83"/>
      <c r="O505" s="83"/>
      <c r="P505" s="83"/>
      <c r="Q505" s="83"/>
      <c r="R505" s="83"/>
      <c r="S505" s="83"/>
      <c r="T505" s="83"/>
      <c r="U505" s="83"/>
      <c r="V505" s="83"/>
      <c r="W505" s="83"/>
      <c r="X505" s="83"/>
      <c r="Y505" s="83"/>
      <c r="Z505" s="83"/>
    </row>
    <row r="506" spans="1:26" ht="16.5" customHeight="1" x14ac:dyDescent="0.3">
      <c r="A506" s="83"/>
      <c r="B506" s="83"/>
      <c r="C506" s="84"/>
      <c r="D506" s="84"/>
      <c r="E506" s="116"/>
      <c r="F506" s="116"/>
      <c r="G506" s="83"/>
      <c r="H506" s="83"/>
      <c r="I506" s="83"/>
      <c r="J506" s="83"/>
      <c r="K506" s="83"/>
      <c r="L506" s="83"/>
      <c r="M506" s="83"/>
      <c r="N506" s="83"/>
      <c r="O506" s="83"/>
      <c r="P506" s="83"/>
      <c r="Q506" s="83"/>
      <c r="R506" s="83"/>
      <c r="S506" s="83"/>
      <c r="T506" s="83"/>
      <c r="U506" s="83"/>
      <c r="V506" s="83"/>
      <c r="W506" s="83"/>
      <c r="X506" s="83"/>
      <c r="Y506" s="83"/>
      <c r="Z506" s="83"/>
    </row>
    <row r="507" spans="1:26" ht="16.5" customHeight="1" x14ac:dyDescent="0.3">
      <c r="A507" s="83"/>
      <c r="B507" s="83"/>
      <c r="C507" s="84"/>
      <c r="D507" s="84"/>
      <c r="E507" s="116"/>
      <c r="F507" s="116"/>
      <c r="G507" s="83"/>
      <c r="H507" s="83"/>
      <c r="I507" s="83"/>
      <c r="J507" s="83"/>
      <c r="K507" s="83"/>
      <c r="L507" s="83"/>
      <c r="M507" s="83"/>
      <c r="N507" s="83"/>
      <c r="O507" s="83"/>
      <c r="P507" s="83"/>
      <c r="Q507" s="83"/>
      <c r="R507" s="83"/>
      <c r="S507" s="83"/>
      <c r="T507" s="83"/>
      <c r="U507" s="83"/>
      <c r="V507" s="83"/>
      <c r="W507" s="83"/>
      <c r="X507" s="83"/>
      <c r="Y507" s="83"/>
      <c r="Z507" s="83"/>
    </row>
    <row r="508" spans="1:26" ht="16.5" customHeight="1" x14ac:dyDescent="0.3">
      <c r="A508" s="83"/>
      <c r="B508" s="83"/>
      <c r="C508" s="84"/>
      <c r="D508" s="84"/>
      <c r="E508" s="116"/>
      <c r="F508" s="116"/>
      <c r="G508" s="83"/>
      <c r="H508" s="83"/>
      <c r="I508" s="83"/>
      <c r="J508" s="83"/>
      <c r="K508" s="83"/>
      <c r="L508" s="83"/>
      <c r="M508" s="83"/>
      <c r="N508" s="83"/>
      <c r="O508" s="83"/>
      <c r="P508" s="83"/>
      <c r="Q508" s="83"/>
      <c r="R508" s="83"/>
      <c r="S508" s="83"/>
      <c r="T508" s="83"/>
      <c r="U508" s="83"/>
      <c r="V508" s="83"/>
      <c r="W508" s="83"/>
      <c r="X508" s="83"/>
      <c r="Y508" s="83"/>
      <c r="Z508" s="83"/>
    </row>
    <row r="509" spans="1:26" ht="16.5" customHeight="1" x14ac:dyDescent="0.3">
      <c r="A509" s="83"/>
      <c r="B509" s="83"/>
      <c r="C509" s="84"/>
      <c r="D509" s="84"/>
      <c r="E509" s="116"/>
      <c r="F509" s="116"/>
      <c r="G509" s="83"/>
      <c r="H509" s="83"/>
      <c r="I509" s="83"/>
      <c r="J509" s="83"/>
      <c r="K509" s="83"/>
      <c r="L509" s="83"/>
      <c r="M509" s="83"/>
      <c r="N509" s="83"/>
      <c r="O509" s="83"/>
      <c r="P509" s="83"/>
      <c r="Q509" s="83"/>
      <c r="R509" s="83"/>
      <c r="S509" s="83"/>
      <c r="T509" s="83"/>
      <c r="U509" s="83"/>
      <c r="V509" s="83"/>
      <c r="W509" s="83"/>
      <c r="X509" s="83"/>
      <c r="Y509" s="83"/>
      <c r="Z509" s="83"/>
    </row>
    <row r="510" spans="1:26" ht="16.5" customHeight="1" x14ac:dyDescent="0.3">
      <c r="A510" s="83"/>
      <c r="B510" s="83"/>
      <c r="C510" s="84"/>
      <c r="D510" s="84"/>
      <c r="E510" s="116"/>
      <c r="F510" s="116"/>
      <c r="G510" s="83"/>
      <c r="H510" s="83"/>
      <c r="I510" s="83"/>
      <c r="J510" s="83"/>
      <c r="K510" s="83"/>
      <c r="L510" s="83"/>
      <c r="M510" s="83"/>
      <c r="N510" s="83"/>
      <c r="O510" s="83"/>
      <c r="P510" s="83"/>
      <c r="Q510" s="83"/>
      <c r="R510" s="83"/>
      <c r="S510" s="83"/>
      <c r="T510" s="83"/>
      <c r="U510" s="83"/>
      <c r="V510" s="83"/>
      <c r="W510" s="83"/>
      <c r="X510" s="83"/>
      <c r="Y510" s="83"/>
      <c r="Z510" s="83"/>
    </row>
    <row r="511" spans="1:26" ht="16.5" customHeight="1" x14ac:dyDescent="0.3">
      <c r="A511" s="83"/>
      <c r="B511" s="83"/>
      <c r="C511" s="84"/>
      <c r="D511" s="84"/>
      <c r="E511" s="116"/>
      <c r="F511" s="116"/>
      <c r="G511" s="83"/>
      <c r="H511" s="83"/>
      <c r="I511" s="83"/>
      <c r="J511" s="83"/>
      <c r="K511" s="83"/>
      <c r="L511" s="83"/>
      <c r="M511" s="83"/>
      <c r="N511" s="83"/>
      <c r="O511" s="83"/>
      <c r="P511" s="83"/>
      <c r="Q511" s="83"/>
      <c r="R511" s="83"/>
      <c r="S511" s="83"/>
      <c r="T511" s="83"/>
      <c r="U511" s="83"/>
      <c r="V511" s="83"/>
      <c r="W511" s="83"/>
      <c r="X511" s="83"/>
      <c r="Y511" s="83"/>
      <c r="Z511" s="83"/>
    </row>
    <row r="512" spans="1:26" ht="16.5" customHeight="1" x14ac:dyDescent="0.3">
      <c r="A512" s="83"/>
      <c r="B512" s="83"/>
      <c r="C512" s="84"/>
      <c r="D512" s="84"/>
      <c r="E512" s="116"/>
      <c r="F512" s="116"/>
      <c r="G512" s="83"/>
      <c r="H512" s="83"/>
      <c r="I512" s="83"/>
      <c r="J512" s="83"/>
      <c r="K512" s="83"/>
      <c r="L512" s="83"/>
      <c r="M512" s="83"/>
      <c r="N512" s="83"/>
      <c r="O512" s="83"/>
      <c r="P512" s="83"/>
      <c r="Q512" s="83"/>
      <c r="R512" s="83"/>
      <c r="S512" s="83"/>
      <c r="T512" s="83"/>
      <c r="U512" s="83"/>
      <c r="V512" s="83"/>
      <c r="W512" s="83"/>
      <c r="X512" s="83"/>
      <c r="Y512" s="83"/>
      <c r="Z512" s="83"/>
    </row>
    <row r="513" spans="1:26" ht="16.5" customHeight="1" x14ac:dyDescent="0.3">
      <c r="A513" s="83"/>
      <c r="B513" s="83"/>
      <c r="C513" s="84"/>
      <c r="D513" s="84"/>
      <c r="E513" s="116"/>
      <c r="F513" s="116"/>
      <c r="G513" s="83"/>
      <c r="H513" s="83"/>
      <c r="I513" s="83"/>
      <c r="J513" s="83"/>
      <c r="K513" s="83"/>
      <c r="L513" s="83"/>
      <c r="M513" s="83"/>
      <c r="N513" s="83"/>
      <c r="O513" s="83"/>
      <c r="P513" s="83"/>
      <c r="Q513" s="83"/>
      <c r="R513" s="83"/>
      <c r="S513" s="83"/>
      <c r="T513" s="83"/>
      <c r="U513" s="83"/>
      <c r="V513" s="83"/>
      <c r="W513" s="83"/>
      <c r="X513" s="83"/>
      <c r="Y513" s="83"/>
      <c r="Z513" s="83"/>
    </row>
    <row r="514" spans="1:26" ht="16.5" customHeight="1" x14ac:dyDescent="0.3">
      <c r="A514" s="83"/>
      <c r="B514" s="83"/>
      <c r="C514" s="84"/>
      <c r="D514" s="84"/>
      <c r="E514" s="116"/>
      <c r="F514" s="116"/>
      <c r="G514" s="83"/>
      <c r="H514" s="83"/>
      <c r="I514" s="83"/>
      <c r="J514" s="83"/>
      <c r="K514" s="83"/>
      <c r="L514" s="83"/>
      <c r="M514" s="83"/>
      <c r="N514" s="83"/>
      <c r="O514" s="83"/>
      <c r="P514" s="83"/>
      <c r="Q514" s="83"/>
      <c r="R514" s="83"/>
      <c r="S514" s="83"/>
      <c r="T514" s="83"/>
      <c r="U514" s="83"/>
      <c r="V514" s="83"/>
      <c r="W514" s="83"/>
      <c r="X514" s="83"/>
      <c r="Y514" s="83"/>
      <c r="Z514" s="83"/>
    </row>
    <row r="515" spans="1:26" ht="16.5" customHeight="1" x14ac:dyDescent="0.3">
      <c r="A515" s="83"/>
      <c r="B515" s="83"/>
      <c r="C515" s="84"/>
      <c r="D515" s="84"/>
      <c r="E515" s="116"/>
      <c r="F515" s="116"/>
      <c r="G515" s="83"/>
      <c r="H515" s="83"/>
      <c r="I515" s="83"/>
      <c r="J515" s="83"/>
      <c r="K515" s="83"/>
      <c r="L515" s="83"/>
      <c r="M515" s="83"/>
      <c r="N515" s="83"/>
      <c r="O515" s="83"/>
      <c r="P515" s="83"/>
      <c r="Q515" s="83"/>
      <c r="R515" s="83"/>
      <c r="S515" s="83"/>
      <c r="T515" s="83"/>
      <c r="U515" s="83"/>
      <c r="V515" s="83"/>
      <c r="W515" s="83"/>
      <c r="X515" s="83"/>
      <c r="Y515" s="83"/>
      <c r="Z515" s="83"/>
    </row>
    <row r="516" spans="1:26" ht="16.5" customHeight="1" x14ac:dyDescent="0.3">
      <c r="A516" s="83"/>
      <c r="B516" s="83"/>
      <c r="C516" s="84"/>
      <c r="D516" s="84"/>
      <c r="E516" s="116"/>
      <c r="F516" s="116"/>
      <c r="G516" s="83"/>
      <c r="H516" s="83"/>
      <c r="I516" s="83"/>
      <c r="J516" s="83"/>
      <c r="K516" s="83"/>
      <c r="L516" s="83"/>
      <c r="M516" s="83"/>
      <c r="N516" s="83"/>
      <c r="O516" s="83"/>
      <c r="P516" s="83"/>
      <c r="Q516" s="83"/>
      <c r="R516" s="83"/>
      <c r="S516" s="83"/>
      <c r="T516" s="83"/>
      <c r="U516" s="83"/>
      <c r="V516" s="83"/>
      <c r="W516" s="83"/>
      <c r="X516" s="83"/>
      <c r="Y516" s="83"/>
      <c r="Z516" s="83"/>
    </row>
    <row r="517" spans="1:26" ht="16.5" customHeight="1" x14ac:dyDescent="0.3">
      <c r="A517" s="83"/>
      <c r="B517" s="83"/>
      <c r="C517" s="84"/>
      <c r="D517" s="84"/>
      <c r="E517" s="116"/>
      <c r="F517" s="116"/>
      <c r="G517" s="83"/>
      <c r="H517" s="83"/>
      <c r="I517" s="83"/>
      <c r="J517" s="83"/>
      <c r="K517" s="83"/>
      <c r="L517" s="83"/>
      <c r="M517" s="83"/>
      <c r="N517" s="83"/>
      <c r="O517" s="83"/>
      <c r="P517" s="83"/>
      <c r="Q517" s="83"/>
      <c r="R517" s="83"/>
      <c r="S517" s="83"/>
      <c r="T517" s="83"/>
      <c r="U517" s="83"/>
      <c r="V517" s="83"/>
      <c r="W517" s="83"/>
      <c r="X517" s="83"/>
      <c r="Y517" s="83"/>
      <c r="Z517" s="83"/>
    </row>
    <row r="518" spans="1:26" ht="16.5" customHeight="1" x14ac:dyDescent="0.3">
      <c r="A518" s="83"/>
      <c r="B518" s="83"/>
      <c r="C518" s="84"/>
      <c r="D518" s="84"/>
      <c r="E518" s="116"/>
      <c r="F518" s="116"/>
      <c r="G518" s="83"/>
      <c r="H518" s="83"/>
      <c r="I518" s="83"/>
      <c r="J518" s="83"/>
      <c r="K518" s="83"/>
      <c r="L518" s="83"/>
      <c r="M518" s="83"/>
      <c r="N518" s="83"/>
      <c r="O518" s="83"/>
      <c r="P518" s="83"/>
      <c r="Q518" s="83"/>
      <c r="R518" s="83"/>
      <c r="S518" s="83"/>
      <c r="T518" s="83"/>
      <c r="U518" s="83"/>
      <c r="V518" s="83"/>
      <c r="W518" s="83"/>
      <c r="X518" s="83"/>
      <c r="Y518" s="83"/>
      <c r="Z518" s="83"/>
    </row>
    <row r="519" spans="1:26" ht="16.5" customHeight="1" x14ac:dyDescent="0.3">
      <c r="A519" s="83"/>
      <c r="B519" s="83"/>
      <c r="C519" s="84"/>
      <c r="D519" s="84"/>
      <c r="E519" s="116"/>
      <c r="F519" s="116"/>
      <c r="G519" s="83"/>
      <c r="H519" s="83"/>
      <c r="I519" s="83"/>
      <c r="J519" s="83"/>
      <c r="K519" s="83"/>
      <c r="L519" s="83"/>
      <c r="M519" s="83"/>
      <c r="N519" s="83"/>
      <c r="O519" s="83"/>
      <c r="P519" s="83"/>
      <c r="Q519" s="83"/>
      <c r="R519" s="83"/>
      <c r="S519" s="83"/>
      <c r="T519" s="83"/>
      <c r="U519" s="83"/>
      <c r="V519" s="83"/>
      <c r="W519" s="83"/>
      <c r="X519" s="83"/>
      <c r="Y519" s="83"/>
      <c r="Z519" s="83"/>
    </row>
    <row r="520" spans="1:26" ht="16.5" customHeight="1" x14ac:dyDescent="0.3">
      <c r="A520" s="83"/>
      <c r="B520" s="83"/>
      <c r="C520" s="84"/>
      <c r="D520" s="84"/>
      <c r="E520" s="116"/>
      <c r="F520" s="116"/>
      <c r="G520" s="83"/>
      <c r="H520" s="83"/>
      <c r="I520" s="83"/>
      <c r="J520" s="83"/>
      <c r="K520" s="83"/>
      <c r="L520" s="83"/>
      <c r="M520" s="83"/>
      <c r="N520" s="83"/>
      <c r="O520" s="83"/>
      <c r="P520" s="83"/>
      <c r="Q520" s="83"/>
      <c r="R520" s="83"/>
      <c r="S520" s="83"/>
      <c r="T520" s="83"/>
      <c r="U520" s="83"/>
      <c r="V520" s="83"/>
      <c r="W520" s="83"/>
      <c r="X520" s="83"/>
      <c r="Y520" s="83"/>
      <c r="Z520" s="83"/>
    </row>
    <row r="521" spans="1:26" ht="16.5" customHeight="1" x14ac:dyDescent="0.3">
      <c r="A521" s="83"/>
      <c r="B521" s="83"/>
      <c r="C521" s="84"/>
      <c r="D521" s="84"/>
      <c r="E521" s="116"/>
      <c r="F521" s="116"/>
      <c r="G521" s="83"/>
      <c r="H521" s="83"/>
      <c r="I521" s="83"/>
      <c r="J521" s="83"/>
      <c r="K521" s="83"/>
      <c r="L521" s="83"/>
      <c r="M521" s="83"/>
      <c r="N521" s="83"/>
      <c r="O521" s="83"/>
      <c r="P521" s="83"/>
      <c r="Q521" s="83"/>
      <c r="R521" s="83"/>
      <c r="S521" s="83"/>
      <c r="T521" s="83"/>
      <c r="U521" s="83"/>
      <c r="V521" s="83"/>
      <c r="W521" s="83"/>
      <c r="X521" s="83"/>
      <c r="Y521" s="83"/>
      <c r="Z521" s="83"/>
    </row>
    <row r="522" spans="1:26" ht="16.5" customHeight="1" x14ac:dyDescent="0.3">
      <c r="A522" s="83"/>
      <c r="B522" s="83"/>
      <c r="C522" s="84"/>
      <c r="D522" s="84"/>
      <c r="E522" s="116"/>
      <c r="F522" s="116"/>
      <c r="G522" s="83"/>
      <c r="H522" s="83"/>
      <c r="I522" s="83"/>
      <c r="J522" s="83"/>
      <c r="K522" s="83"/>
      <c r="L522" s="83"/>
      <c r="M522" s="83"/>
      <c r="N522" s="83"/>
      <c r="O522" s="83"/>
      <c r="P522" s="83"/>
      <c r="Q522" s="83"/>
      <c r="R522" s="83"/>
      <c r="S522" s="83"/>
      <c r="T522" s="83"/>
      <c r="U522" s="83"/>
      <c r="V522" s="83"/>
      <c r="W522" s="83"/>
      <c r="X522" s="83"/>
      <c r="Y522" s="83"/>
      <c r="Z522" s="83"/>
    </row>
    <row r="523" spans="1:26" ht="16.5" customHeight="1" x14ac:dyDescent="0.3">
      <c r="A523" s="83"/>
      <c r="B523" s="83"/>
      <c r="C523" s="84"/>
      <c r="D523" s="84"/>
      <c r="E523" s="116"/>
      <c r="F523" s="116"/>
      <c r="G523" s="83"/>
      <c r="H523" s="83"/>
      <c r="I523" s="83"/>
      <c r="J523" s="83"/>
      <c r="K523" s="83"/>
      <c r="L523" s="83"/>
      <c r="M523" s="83"/>
      <c r="N523" s="83"/>
      <c r="O523" s="83"/>
      <c r="P523" s="83"/>
      <c r="Q523" s="83"/>
      <c r="R523" s="83"/>
      <c r="S523" s="83"/>
      <c r="T523" s="83"/>
      <c r="U523" s="83"/>
      <c r="V523" s="83"/>
      <c r="W523" s="83"/>
      <c r="X523" s="83"/>
      <c r="Y523" s="83"/>
      <c r="Z523" s="83"/>
    </row>
    <row r="524" spans="1:26" ht="16.5" customHeight="1" x14ac:dyDescent="0.3">
      <c r="A524" s="83"/>
      <c r="B524" s="83"/>
      <c r="C524" s="84"/>
      <c r="D524" s="84"/>
      <c r="E524" s="116"/>
      <c r="F524" s="116"/>
      <c r="G524" s="83"/>
      <c r="H524" s="83"/>
      <c r="I524" s="83"/>
      <c r="J524" s="83"/>
      <c r="K524" s="83"/>
      <c r="L524" s="83"/>
      <c r="M524" s="83"/>
      <c r="N524" s="83"/>
      <c r="O524" s="83"/>
      <c r="P524" s="83"/>
      <c r="Q524" s="83"/>
      <c r="R524" s="83"/>
      <c r="S524" s="83"/>
      <c r="T524" s="83"/>
      <c r="U524" s="83"/>
      <c r="V524" s="83"/>
      <c r="W524" s="83"/>
      <c r="X524" s="83"/>
      <c r="Y524" s="83"/>
      <c r="Z524" s="83"/>
    </row>
    <row r="525" spans="1:26" ht="16.5" customHeight="1" x14ac:dyDescent="0.3">
      <c r="A525" s="83"/>
      <c r="B525" s="83"/>
      <c r="C525" s="84"/>
      <c r="D525" s="84"/>
      <c r="E525" s="116"/>
      <c r="F525" s="116"/>
      <c r="G525" s="83"/>
      <c r="H525" s="83"/>
      <c r="I525" s="83"/>
      <c r="J525" s="83"/>
      <c r="K525" s="83"/>
      <c r="L525" s="83"/>
      <c r="M525" s="83"/>
      <c r="N525" s="83"/>
      <c r="O525" s="83"/>
      <c r="P525" s="83"/>
      <c r="Q525" s="83"/>
      <c r="R525" s="83"/>
      <c r="S525" s="83"/>
      <c r="T525" s="83"/>
      <c r="U525" s="83"/>
      <c r="V525" s="83"/>
      <c r="W525" s="83"/>
      <c r="X525" s="83"/>
      <c r="Y525" s="83"/>
      <c r="Z525" s="83"/>
    </row>
    <row r="526" spans="1:26" ht="16.5" customHeight="1" x14ac:dyDescent="0.3">
      <c r="A526" s="83"/>
      <c r="B526" s="83"/>
      <c r="C526" s="84"/>
      <c r="D526" s="84"/>
      <c r="E526" s="116"/>
      <c r="F526" s="116"/>
      <c r="G526" s="83"/>
      <c r="H526" s="83"/>
      <c r="I526" s="83"/>
      <c r="J526" s="83"/>
      <c r="K526" s="83"/>
      <c r="L526" s="83"/>
      <c r="M526" s="83"/>
      <c r="N526" s="83"/>
      <c r="O526" s="83"/>
      <c r="P526" s="83"/>
      <c r="Q526" s="83"/>
      <c r="R526" s="83"/>
      <c r="S526" s="83"/>
      <c r="T526" s="83"/>
      <c r="U526" s="83"/>
      <c r="V526" s="83"/>
      <c r="W526" s="83"/>
      <c r="X526" s="83"/>
      <c r="Y526" s="83"/>
      <c r="Z526" s="83"/>
    </row>
    <row r="527" spans="1:26" ht="16.5" customHeight="1" x14ac:dyDescent="0.3">
      <c r="A527" s="83"/>
      <c r="B527" s="83"/>
      <c r="C527" s="84"/>
      <c r="D527" s="84"/>
      <c r="E527" s="116"/>
      <c r="F527" s="116"/>
      <c r="G527" s="83"/>
      <c r="H527" s="83"/>
      <c r="I527" s="83"/>
      <c r="J527" s="83"/>
      <c r="K527" s="83"/>
      <c r="L527" s="83"/>
      <c r="M527" s="83"/>
      <c r="N527" s="83"/>
      <c r="O527" s="83"/>
      <c r="P527" s="83"/>
      <c r="Q527" s="83"/>
      <c r="R527" s="83"/>
      <c r="S527" s="83"/>
      <c r="T527" s="83"/>
      <c r="U527" s="83"/>
      <c r="V527" s="83"/>
      <c r="W527" s="83"/>
      <c r="X527" s="83"/>
      <c r="Y527" s="83"/>
      <c r="Z527" s="83"/>
    </row>
    <row r="528" spans="1:26" ht="16.5" customHeight="1" x14ac:dyDescent="0.3">
      <c r="A528" s="83"/>
      <c r="B528" s="83"/>
      <c r="C528" s="84"/>
      <c r="D528" s="84"/>
      <c r="E528" s="116"/>
      <c r="F528" s="116"/>
      <c r="G528" s="83"/>
      <c r="H528" s="83"/>
      <c r="I528" s="83"/>
      <c r="J528" s="83"/>
      <c r="K528" s="83"/>
      <c r="L528" s="83"/>
      <c r="M528" s="83"/>
      <c r="N528" s="83"/>
      <c r="O528" s="83"/>
      <c r="P528" s="83"/>
      <c r="Q528" s="83"/>
      <c r="R528" s="83"/>
      <c r="S528" s="83"/>
      <c r="T528" s="83"/>
      <c r="U528" s="83"/>
      <c r="V528" s="83"/>
      <c r="W528" s="83"/>
      <c r="X528" s="83"/>
      <c r="Y528" s="83"/>
      <c r="Z528" s="83"/>
    </row>
    <row r="529" spans="1:26" ht="16.5" customHeight="1" x14ac:dyDescent="0.3">
      <c r="A529" s="83"/>
      <c r="B529" s="83"/>
      <c r="C529" s="84"/>
      <c r="D529" s="84"/>
      <c r="E529" s="116"/>
      <c r="F529" s="116"/>
      <c r="G529" s="83"/>
      <c r="H529" s="83"/>
      <c r="I529" s="83"/>
      <c r="J529" s="83"/>
      <c r="K529" s="83"/>
      <c r="L529" s="83"/>
      <c r="M529" s="83"/>
      <c r="N529" s="83"/>
      <c r="O529" s="83"/>
      <c r="P529" s="83"/>
      <c r="Q529" s="83"/>
      <c r="R529" s="83"/>
      <c r="S529" s="83"/>
      <c r="T529" s="83"/>
      <c r="U529" s="83"/>
      <c r="V529" s="83"/>
      <c r="W529" s="83"/>
      <c r="X529" s="83"/>
      <c r="Y529" s="83"/>
      <c r="Z529" s="83"/>
    </row>
    <row r="530" spans="1:26" ht="16.5" customHeight="1" x14ac:dyDescent="0.3">
      <c r="A530" s="83"/>
      <c r="B530" s="83"/>
      <c r="C530" s="84"/>
      <c r="D530" s="84"/>
      <c r="E530" s="116"/>
      <c r="F530" s="116"/>
      <c r="G530" s="83"/>
      <c r="H530" s="83"/>
      <c r="I530" s="83"/>
      <c r="J530" s="83"/>
      <c r="K530" s="83"/>
      <c r="L530" s="83"/>
      <c r="M530" s="83"/>
      <c r="N530" s="83"/>
      <c r="O530" s="83"/>
      <c r="P530" s="83"/>
      <c r="Q530" s="83"/>
      <c r="R530" s="83"/>
      <c r="S530" s="83"/>
      <c r="T530" s="83"/>
      <c r="U530" s="83"/>
      <c r="V530" s="83"/>
      <c r="W530" s="83"/>
      <c r="X530" s="83"/>
      <c r="Y530" s="83"/>
      <c r="Z530" s="83"/>
    </row>
    <row r="531" spans="1:26" ht="16.5" customHeight="1" x14ac:dyDescent="0.3">
      <c r="A531" s="83"/>
      <c r="B531" s="83"/>
      <c r="C531" s="84"/>
      <c r="D531" s="84"/>
      <c r="E531" s="116"/>
      <c r="F531" s="116"/>
      <c r="G531" s="83"/>
      <c r="H531" s="83"/>
      <c r="I531" s="83"/>
      <c r="J531" s="83"/>
      <c r="K531" s="83"/>
      <c r="L531" s="83"/>
      <c r="M531" s="83"/>
      <c r="N531" s="83"/>
      <c r="O531" s="83"/>
      <c r="P531" s="83"/>
      <c r="Q531" s="83"/>
      <c r="R531" s="83"/>
      <c r="S531" s="83"/>
      <c r="T531" s="83"/>
      <c r="U531" s="83"/>
      <c r="V531" s="83"/>
      <c r="W531" s="83"/>
      <c r="X531" s="83"/>
      <c r="Y531" s="83"/>
      <c r="Z531" s="83"/>
    </row>
    <row r="532" spans="1:26" ht="16.5" customHeight="1" x14ac:dyDescent="0.3">
      <c r="A532" s="83"/>
      <c r="B532" s="83"/>
      <c r="C532" s="84"/>
      <c r="D532" s="84"/>
      <c r="E532" s="116"/>
      <c r="F532" s="116"/>
      <c r="G532" s="83"/>
      <c r="H532" s="83"/>
      <c r="I532" s="83"/>
      <c r="J532" s="83"/>
      <c r="K532" s="83"/>
      <c r="L532" s="83"/>
      <c r="M532" s="83"/>
      <c r="N532" s="83"/>
      <c r="O532" s="83"/>
      <c r="P532" s="83"/>
      <c r="Q532" s="83"/>
      <c r="R532" s="83"/>
      <c r="S532" s="83"/>
      <c r="T532" s="83"/>
      <c r="U532" s="83"/>
      <c r="V532" s="83"/>
      <c r="W532" s="83"/>
      <c r="X532" s="83"/>
      <c r="Y532" s="83"/>
      <c r="Z532" s="83"/>
    </row>
    <row r="533" spans="1:26" ht="16.5" customHeight="1" x14ac:dyDescent="0.3">
      <c r="A533" s="83"/>
      <c r="B533" s="83"/>
      <c r="C533" s="84"/>
      <c r="D533" s="84"/>
      <c r="E533" s="116"/>
      <c r="F533" s="116"/>
      <c r="G533" s="83"/>
      <c r="H533" s="83"/>
      <c r="I533" s="83"/>
      <c r="J533" s="83"/>
      <c r="K533" s="83"/>
      <c r="L533" s="83"/>
      <c r="M533" s="83"/>
      <c r="N533" s="83"/>
      <c r="O533" s="83"/>
      <c r="P533" s="83"/>
      <c r="Q533" s="83"/>
      <c r="R533" s="83"/>
      <c r="S533" s="83"/>
      <c r="T533" s="83"/>
      <c r="U533" s="83"/>
      <c r="V533" s="83"/>
      <c r="W533" s="83"/>
      <c r="X533" s="83"/>
      <c r="Y533" s="83"/>
      <c r="Z533" s="83"/>
    </row>
    <row r="534" spans="1:26" ht="16.5" customHeight="1" x14ac:dyDescent="0.3">
      <c r="A534" s="83"/>
      <c r="B534" s="83"/>
      <c r="C534" s="84"/>
      <c r="D534" s="84"/>
      <c r="E534" s="116"/>
      <c r="F534" s="116"/>
      <c r="G534" s="83"/>
      <c r="H534" s="83"/>
      <c r="I534" s="83"/>
      <c r="J534" s="83"/>
      <c r="K534" s="83"/>
      <c r="L534" s="83"/>
      <c r="M534" s="83"/>
      <c r="N534" s="83"/>
      <c r="O534" s="83"/>
      <c r="P534" s="83"/>
      <c r="Q534" s="83"/>
      <c r="R534" s="83"/>
      <c r="S534" s="83"/>
      <c r="T534" s="83"/>
      <c r="U534" s="83"/>
      <c r="V534" s="83"/>
      <c r="W534" s="83"/>
      <c r="X534" s="83"/>
      <c r="Y534" s="83"/>
      <c r="Z534" s="83"/>
    </row>
    <row r="535" spans="1:26" ht="16.5" customHeight="1" x14ac:dyDescent="0.3">
      <c r="A535" s="83"/>
      <c r="B535" s="83"/>
      <c r="C535" s="84"/>
      <c r="D535" s="84"/>
      <c r="E535" s="116"/>
      <c r="F535" s="116"/>
      <c r="G535" s="83"/>
      <c r="H535" s="83"/>
      <c r="I535" s="83"/>
      <c r="J535" s="83"/>
      <c r="K535" s="83"/>
      <c r="L535" s="83"/>
      <c r="M535" s="83"/>
      <c r="N535" s="83"/>
      <c r="O535" s="83"/>
      <c r="P535" s="83"/>
      <c r="Q535" s="83"/>
      <c r="R535" s="83"/>
      <c r="S535" s="83"/>
      <c r="T535" s="83"/>
      <c r="U535" s="83"/>
      <c r="V535" s="83"/>
      <c r="W535" s="83"/>
      <c r="X535" s="83"/>
      <c r="Y535" s="83"/>
      <c r="Z535" s="83"/>
    </row>
    <row r="536" spans="1:26" ht="16.5" customHeight="1" x14ac:dyDescent="0.3">
      <c r="A536" s="83"/>
      <c r="B536" s="83"/>
      <c r="C536" s="84"/>
      <c r="D536" s="84"/>
      <c r="E536" s="116"/>
      <c r="F536" s="116"/>
      <c r="G536" s="83"/>
      <c r="H536" s="83"/>
      <c r="I536" s="83"/>
      <c r="J536" s="83"/>
      <c r="K536" s="83"/>
      <c r="L536" s="83"/>
      <c r="M536" s="83"/>
      <c r="N536" s="83"/>
      <c r="O536" s="83"/>
      <c r="P536" s="83"/>
      <c r="Q536" s="83"/>
      <c r="R536" s="83"/>
      <c r="S536" s="83"/>
      <c r="T536" s="83"/>
      <c r="U536" s="83"/>
      <c r="V536" s="83"/>
      <c r="W536" s="83"/>
      <c r="X536" s="83"/>
      <c r="Y536" s="83"/>
      <c r="Z536" s="83"/>
    </row>
    <row r="537" spans="1:26" ht="16.5" customHeight="1" x14ac:dyDescent="0.3">
      <c r="A537" s="83"/>
      <c r="B537" s="83"/>
      <c r="C537" s="84"/>
      <c r="D537" s="84"/>
      <c r="E537" s="116"/>
      <c r="F537" s="116"/>
      <c r="G537" s="83"/>
      <c r="H537" s="83"/>
      <c r="I537" s="83"/>
      <c r="J537" s="83"/>
      <c r="K537" s="83"/>
      <c r="L537" s="83"/>
      <c r="M537" s="83"/>
      <c r="N537" s="83"/>
      <c r="O537" s="83"/>
      <c r="P537" s="83"/>
      <c r="Q537" s="83"/>
      <c r="R537" s="83"/>
      <c r="S537" s="83"/>
      <c r="T537" s="83"/>
      <c r="U537" s="83"/>
      <c r="V537" s="83"/>
      <c r="W537" s="83"/>
      <c r="X537" s="83"/>
      <c r="Y537" s="83"/>
      <c r="Z537" s="83"/>
    </row>
    <row r="538" spans="1:26" ht="16.5" customHeight="1" x14ac:dyDescent="0.3">
      <c r="A538" s="83"/>
      <c r="B538" s="83"/>
      <c r="C538" s="84"/>
      <c r="D538" s="84"/>
      <c r="E538" s="116"/>
      <c r="F538" s="116"/>
      <c r="G538" s="83"/>
      <c r="H538" s="83"/>
      <c r="I538" s="83"/>
      <c r="J538" s="83"/>
      <c r="K538" s="83"/>
      <c r="L538" s="83"/>
      <c r="M538" s="83"/>
      <c r="N538" s="83"/>
      <c r="O538" s="83"/>
      <c r="P538" s="83"/>
      <c r="Q538" s="83"/>
      <c r="R538" s="83"/>
      <c r="S538" s="83"/>
      <c r="T538" s="83"/>
      <c r="U538" s="83"/>
      <c r="V538" s="83"/>
      <c r="W538" s="83"/>
      <c r="X538" s="83"/>
      <c r="Y538" s="83"/>
      <c r="Z538" s="83"/>
    </row>
    <row r="539" spans="1:26" ht="16.5" customHeight="1" x14ac:dyDescent="0.3">
      <c r="A539" s="83"/>
      <c r="B539" s="83"/>
      <c r="C539" s="84"/>
      <c r="D539" s="84"/>
      <c r="E539" s="116"/>
      <c r="F539" s="116"/>
      <c r="G539" s="83"/>
      <c r="H539" s="83"/>
      <c r="I539" s="83"/>
      <c r="J539" s="83"/>
      <c r="K539" s="83"/>
      <c r="L539" s="83"/>
      <c r="M539" s="83"/>
      <c r="N539" s="83"/>
      <c r="O539" s="83"/>
      <c r="P539" s="83"/>
      <c r="Q539" s="83"/>
      <c r="R539" s="83"/>
      <c r="S539" s="83"/>
      <c r="T539" s="83"/>
      <c r="U539" s="83"/>
      <c r="V539" s="83"/>
      <c r="W539" s="83"/>
      <c r="X539" s="83"/>
      <c r="Y539" s="83"/>
      <c r="Z539" s="83"/>
    </row>
    <row r="540" spans="1:26" ht="16.5" customHeight="1" x14ac:dyDescent="0.3">
      <c r="A540" s="83"/>
      <c r="B540" s="83"/>
      <c r="C540" s="84"/>
      <c r="D540" s="84"/>
      <c r="E540" s="116"/>
      <c r="F540" s="116"/>
      <c r="G540" s="83"/>
      <c r="H540" s="83"/>
      <c r="I540" s="83"/>
      <c r="J540" s="83"/>
      <c r="K540" s="83"/>
      <c r="L540" s="83"/>
      <c r="M540" s="83"/>
      <c r="N540" s="83"/>
      <c r="O540" s="83"/>
      <c r="P540" s="83"/>
      <c r="Q540" s="83"/>
      <c r="R540" s="83"/>
      <c r="S540" s="83"/>
      <c r="T540" s="83"/>
      <c r="U540" s="83"/>
      <c r="V540" s="83"/>
      <c r="W540" s="83"/>
      <c r="X540" s="83"/>
      <c r="Y540" s="83"/>
      <c r="Z540" s="83"/>
    </row>
    <row r="541" spans="1:26" ht="16.5" customHeight="1" x14ac:dyDescent="0.3">
      <c r="A541" s="83"/>
      <c r="B541" s="83"/>
      <c r="C541" s="84"/>
      <c r="D541" s="84"/>
      <c r="E541" s="116"/>
      <c r="F541" s="116"/>
      <c r="G541" s="83"/>
      <c r="H541" s="83"/>
      <c r="I541" s="83"/>
      <c r="J541" s="83"/>
      <c r="K541" s="83"/>
      <c r="L541" s="83"/>
      <c r="M541" s="83"/>
      <c r="N541" s="83"/>
      <c r="O541" s="83"/>
      <c r="P541" s="83"/>
      <c r="Q541" s="83"/>
      <c r="R541" s="83"/>
      <c r="S541" s="83"/>
      <c r="T541" s="83"/>
      <c r="U541" s="83"/>
      <c r="V541" s="83"/>
      <c r="W541" s="83"/>
      <c r="X541" s="83"/>
      <c r="Y541" s="83"/>
      <c r="Z541" s="83"/>
    </row>
    <row r="542" spans="1:26" ht="16.5" customHeight="1" x14ac:dyDescent="0.3">
      <c r="A542" s="83"/>
      <c r="B542" s="83"/>
      <c r="C542" s="84"/>
      <c r="D542" s="84"/>
      <c r="E542" s="116"/>
      <c r="F542" s="116"/>
      <c r="G542" s="83"/>
      <c r="H542" s="83"/>
      <c r="I542" s="83"/>
      <c r="J542" s="83"/>
      <c r="K542" s="83"/>
      <c r="L542" s="83"/>
      <c r="M542" s="83"/>
      <c r="N542" s="83"/>
      <c r="O542" s="83"/>
      <c r="P542" s="83"/>
      <c r="Q542" s="83"/>
      <c r="R542" s="83"/>
      <c r="S542" s="83"/>
      <c r="T542" s="83"/>
      <c r="U542" s="83"/>
      <c r="V542" s="83"/>
      <c r="W542" s="83"/>
      <c r="X542" s="83"/>
      <c r="Y542" s="83"/>
      <c r="Z542" s="83"/>
    </row>
    <row r="543" spans="1:26" ht="16.5" customHeight="1" x14ac:dyDescent="0.3">
      <c r="A543" s="83"/>
      <c r="B543" s="83"/>
      <c r="C543" s="84"/>
      <c r="D543" s="84"/>
      <c r="E543" s="116"/>
      <c r="F543" s="116"/>
      <c r="G543" s="83"/>
      <c r="H543" s="83"/>
      <c r="I543" s="83"/>
      <c r="J543" s="83"/>
      <c r="K543" s="83"/>
      <c r="L543" s="83"/>
      <c r="M543" s="83"/>
      <c r="N543" s="83"/>
      <c r="O543" s="83"/>
      <c r="P543" s="83"/>
      <c r="Q543" s="83"/>
      <c r="R543" s="83"/>
      <c r="S543" s="83"/>
      <c r="T543" s="83"/>
      <c r="U543" s="83"/>
      <c r="V543" s="83"/>
      <c r="W543" s="83"/>
      <c r="X543" s="83"/>
      <c r="Y543" s="83"/>
      <c r="Z543" s="83"/>
    </row>
    <row r="544" spans="1:26" ht="16.5" customHeight="1" x14ac:dyDescent="0.3">
      <c r="A544" s="83"/>
      <c r="B544" s="83"/>
      <c r="C544" s="84"/>
      <c r="D544" s="84"/>
      <c r="E544" s="116"/>
      <c r="F544" s="116"/>
      <c r="G544" s="83"/>
      <c r="H544" s="83"/>
      <c r="I544" s="83"/>
      <c r="J544" s="83"/>
      <c r="K544" s="83"/>
      <c r="L544" s="83"/>
      <c r="M544" s="83"/>
      <c r="N544" s="83"/>
      <c r="O544" s="83"/>
      <c r="P544" s="83"/>
      <c r="Q544" s="83"/>
      <c r="R544" s="83"/>
      <c r="S544" s="83"/>
      <c r="T544" s="83"/>
      <c r="U544" s="83"/>
      <c r="V544" s="83"/>
      <c r="W544" s="83"/>
      <c r="X544" s="83"/>
      <c r="Y544" s="83"/>
      <c r="Z544" s="83"/>
    </row>
    <row r="545" spans="1:26" ht="16.5" customHeight="1" x14ac:dyDescent="0.3">
      <c r="A545" s="83"/>
      <c r="B545" s="83"/>
      <c r="C545" s="84"/>
      <c r="D545" s="84"/>
      <c r="E545" s="116"/>
      <c r="F545" s="116"/>
      <c r="G545" s="83"/>
      <c r="H545" s="83"/>
      <c r="I545" s="83"/>
      <c r="J545" s="83"/>
      <c r="K545" s="83"/>
      <c r="L545" s="83"/>
      <c r="M545" s="83"/>
      <c r="N545" s="83"/>
      <c r="O545" s="83"/>
      <c r="P545" s="83"/>
      <c r="Q545" s="83"/>
      <c r="R545" s="83"/>
      <c r="S545" s="83"/>
      <c r="T545" s="83"/>
      <c r="U545" s="83"/>
      <c r="V545" s="83"/>
      <c r="W545" s="83"/>
      <c r="X545" s="83"/>
      <c r="Y545" s="83"/>
      <c r="Z545" s="83"/>
    </row>
    <row r="546" spans="1:26" ht="16.5" customHeight="1" x14ac:dyDescent="0.3">
      <c r="A546" s="83"/>
      <c r="B546" s="83"/>
      <c r="C546" s="84"/>
      <c r="D546" s="84"/>
      <c r="E546" s="116"/>
      <c r="F546" s="116"/>
      <c r="G546" s="83"/>
      <c r="H546" s="83"/>
      <c r="I546" s="83"/>
      <c r="J546" s="83"/>
      <c r="K546" s="83"/>
      <c r="L546" s="83"/>
      <c r="M546" s="83"/>
      <c r="N546" s="83"/>
      <c r="O546" s="83"/>
      <c r="P546" s="83"/>
      <c r="Q546" s="83"/>
      <c r="R546" s="83"/>
      <c r="S546" s="83"/>
      <c r="T546" s="83"/>
      <c r="U546" s="83"/>
      <c r="V546" s="83"/>
      <c r="W546" s="83"/>
      <c r="X546" s="83"/>
      <c r="Y546" s="83"/>
      <c r="Z546" s="83"/>
    </row>
    <row r="547" spans="1:26" ht="16.5" customHeight="1" x14ac:dyDescent="0.3">
      <c r="A547" s="83"/>
      <c r="B547" s="83"/>
      <c r="C547" s="84"/>
      <c r="D547" s="84"/>
      <c r="E547" s="116"/>
      <c r="F547" s="116"/>
      <c r="G547" s="83"/>
      <c r="H547" s="83"/>
      <c r="I547" s="83"/>
      <c r="J547" s="83"/>
      <c r="K547" s="83"/>
      <c r="L547" s="83"/>
      <c r="M547" s="83"/>
      <c r="N547" s="83"/>
      <c r="O547" s="83"/>
      <c r="P547" s="83"/>
      <c r="Q547" s="83"/>
      <c r="R547" s="83"/>
      <c r="S547" s="83"/>
      <c r="T547" s="83"/>
      <c r="U547" s="83"/>
      <c r="V547" s="83"/>
      <c r="W547" s="83"/>
      <c r="X547" s="83"/>
      <c r="Y547" s="83"/>
      <c r="Z547" s="83"/>
    </row>
    <row r="548" spans="1:26" ht="16.5" customHeight="1" x14ac:dyDescent="0.3">
      <c r="A548" s="83"/>
      <c r="B548" s="83"/>
      <c r="C548" s="84"/>
      <c r="D548" s="84"/>
      <c r="E548" s="116"/>
      <c r="F548" s="116"/>
      <c r="G548" s="83"/>
      <c r="H548" s="83"/>
      <c r="I548" s="83"/>
      <c r="J548" s="83"/>
      <c r="K548" s="83"/>
      <c r="L548" s="83"/>
      <c r="M548" s="83"/>
      <c r="N548" s="83"/>
      <c r="O548" s="83"/>
      <c r="P548" s="83"/>
      <c r="Q548" s="83"/>
      <c r="R548" s="83"/>
      <c r="S548" s="83"/>
      <c r="T548" s="83"/>
      <c r="U548" s="83"/>
      <c r="V548" s="83"/>
      <c r="W548" s="83"/>
      <c r="X548" s="83"/>
      <c r="Y548" s="83"/>
      <c r="Z548" s="83"/>
    </row>
    <row r="549" spans="1:26" ht="16.5" customHeight="1" x14ac:dyDescent="0.3">
      <c r="A549" s="83"/>
      <c r="B549" s="83"/>
      <c r="C549" s="84"/>
      <c r="D549" s="84"/>
      <c r="E549" s="116"/>
      <c r="F549" s="116"/>
      <c r="G549" s="83"/>
      <c r="H549" s="83"/>
      <c r="I549" s="83"/>
      <c r="J549" s="83"/>
      <c r="K549" s="83"/>
      <c r="L549" s="83"/>
      <c r="M549" s="83"/>
      <c r="N549" s="83"/>
      <c r="O549" s="83"/>
      <c r="P549" s="83"/>
      <c r="Q549" s="83"/>
      <c r="R549" s="83"/>
      <c r="S549" s="83"/>
      <c r="T549" s="83"/>
      <c r="U549" s="83"/>
      <c r="V549" s="83"/>
      <c r="W549" s="83"/>
      <c r="X549" s="83"/>
      <c r="Y549" s="83"/>
      <c r="Z549" s="83"/>
    </row>
    <row r="550" spans="1:26" ht="16.5" customHeight="1" x14ac:dyDescent="0.3">
      <c r="A550" s="83"/>
      <c r="B550" s="83"/>
      <c r="C550" s="84"/>
      <c r="D550" s="84"/>
      <c r="E550" s="116"/>
      <c r="F550" s="116"/>
      <c r="G550" s="83"/>
      <c r="H550" s="83"/>
      <c r="I550" s="83"/>
      <c r="J550" s="83"/>
      <c r="K550" s="83"/>
      <c r="L550" s="83"/>
      <c r="M550" s="83"/>
      <c r="N550" s="83"/>
      <c r="O550" s="83"/>
      <c r="P550" s="83"/>
      <c r="Q550" s="83"/>
      <c r="R550" s="83"/>
      <c r="S550" s="83"/>
      <c r="T550" s="83"/>
      <c r="U550" s="83"/>
      <c r="V550" s="83"/>
      <c r="W550" s="83"/>
      <c r="X550" s="83"/>
      <c r="Y550" s="83"/>
      <c r="Z550" s="83"/>
    </row>
    <row r="551" spans="1:26" ht="16.5" customHeight="1" x14ac:dyDescent="0.3">
      <c r="A551" s="83"/>
      <c r="B551" s="83"/>
      <c r="C551" s="84"/>
      <c r="D551" s="84"/>
      <c r="E551" s="116"/>
      <c r="F551" s="116"/>
      <c r="G551" s="83"/>
      <c r="H551" s="83"/>
      <c r="I551" s="83"/>
      <c r="J551" s="83"/>
      <c r="K551" s="83"/>
      <c r="L551" s="83"/>
      <c r="M551" s="83"/>
      <c r="N551" s="83"/>
      <c r="O551" s="83"/>
      <c r="P551" s="83"/>
      <c r="Q551" s="83"/>
      <c r="R551" s="83"/>
      <c r="S551" s="83"/>
      <c r="T551" s="83"/>
      <c r="U551" s="83"/>
      <c r="V551" s="83"/>
      <c r="W551" s="83"/>
      <c r="X551" s="83"/>
      <c r="Y551" s="83"/>
      <c r="Z551" s="83"/>
    </row>
    <row r="552" spans="1:26" ht="16.5" customHeight="1" x14ac:dyDescent="0.3">
      <c r="A552" s="83"/>
      <c r="B552" s="83"/>
      <c r="C552" s="84"/>
      <c r="D552" s="84"/>
      <c r="E552" s="116"/>
      <c r="F552" s="116"/>
      <c r="G552" s="83"/>
      <c r="H552" s="83"/>
      <c r="I552" s="83"/>
      <c r="J552" s="83"/>
      <c r="K552" s="83"/>
      <c r="L552" s="83"/>
      <c r="M552" s="83"/>
      <c r="N552" s="83"/>
      <c r="O552" s="83"/>
      <c r="P552" s="83"/>
      <c r="Q552" s="83"/>
      <c r="R552" s="83"/>
      <c r="S552" s="83"/>
      <c r="T552" s="83"/>
      <c r="U552" s="83"/>
      <c r="V552" s="83"/>
      <c r="W552" s="83"/>
      <c r="X552" s="83"/>
      <c r="Y552" s="83"/>
      <c r="Z552" s="83"/>
    </row>
    <row r="553" spans="1:26" ht="16.5" customHeight="1" x14ac:dyDescent="0.3">
      <c r="A553" s="83"/>
      <c r="B553" s="83"/>
      <c r="C553" s="84"/>
      <c r="D553" s="84"/>
      <c r="E553" s="116"/>
      <c r="F553" s="116"/>
      <c r="G553" s="83"/>
      <c r="H553" s="83"/>
      <c r="I553" s="83"/>
      <c r="J553" s="83"/>
      <c r="K553" s="83"/>
      <c r="L553" s="83"/>
      <c r="M553" s="83"/>
      <c r="N553" s="83"/>
      <c r="O553" s="83"/>
      <c r="P553" s="83"/>
      <c r="Q553" s="83"/>
      <c r="R553" s="83"/>
      <c r="S553" s="83"/>
      <c r="T553" s="83"/>
      <c r="U553" s="83"/>
      <c r="V553" s="83"/>
      <c r="W553" s="83"/>
      <c r="X553" s="83"/>
      <c r="Y553" s="83"/>
      <c r="Z553" s="83"/>
    </row>
    <row r="554" spans="1:26" ht="16.5" customHeight="1" x14ac:dyDescent="0.3">
      <c r="A554" s="83"/>
      <c r="B554" s="83"/>
      <c r="C554" s="84"/>
      <c r="D554" s="84"/>
      <c r="E554" s="116"/>
      <c r="F554" s="116"/>
      <c r="G554" s="83"/>
      <c r="H554" s="83"/>
      <c r="I554" s="83"/>
      <c r="J554" s="83"/>
      <c r="K554" s="83"/>
      <c r="L554" s="83"/>
      <c r="M554" s="83"/>
      <c r="N554" s="83"/>
      <c r="O554" s="83"/>
      <c r="P554" s="83"/>
      <c r="Q554" s="83"/>
      <c r="R554" s="83"/>
      <c r="S554" s="83"/>
      <c r="T554" s="83"/>
      <c r="U554" s="83"/>
      <c r="V554" s="83"/>
      <c r="W554" s="83"/>
      <c r="X554" s="83"/>
      <c r="Y554" s="83"/>
      <c r="Z554" s="83"/>
    </row>
    <row r="555" spans="1:26" ht="16.5" customHeight="1" x14ac:dyDescent="0.3">
      <c r="A555" s="83"/>
      <c r="B555" s="83"/>
      <c r="C555" s="84"/>
      <c r="D555" s="84"/>
      <c r="E555" s="116"/>
      <c r="F555" s="116"/>
      <c r="G555" s="83"/>
      <c r="H555" s="83"/>
      <c r="I555" s="83"/>
      <c r="J555" s="83"/>
      <c r="K555" s="83"/>
      <c r="L555" s="83"/>
      <c r="M555" s="83"/>
      <c r="N555" s="83"/>
      <c r="O555" s="83"/>
      <c r="P555" s="83"/>
      <c r="Q555" s="83"/>
      <c r="R555" s="83"/>
      <c r="S555" s="83"/>
      <c r="T555" s="83"/>
      <c r="U555" s="83"/>
      <c r="V555" s="83"/>
      <c r="W555" s="83"/>
      <c r="X555" s="83"/>
      <c r="Y555" s="83"/>
      <c r="Z555" s="83"/>
    </row>
    <row r="556" spans="1:26" ht="16.5" customHeight="1" x14ac:dyDescent="0.3">
      <c r="A556" s="83"/>
      <c r="B556" s="83"/>
      <c r="C556" s="84"/>
      <c r="D556" s="84"/>
      <c r="E556" s="116"/>
      <c r="F556" s="116"/>
      <c r="G556" s="83"/>
      <c r="H556" s="83"/>
      <c r="I556" s="83"/>
      <c r="J556" s="83"/>
      <c r="K556" s="83"/>
      <c r="L556" s="83"/>
      <c r="M556" s="83"/>
      <c r="N556" s="83"/>
      <c r="O556" s="83"/>
      <c r="P556" s="83"/>
      <c r="Q556" s="83"/>
      <c r="R556" s="83"/>
      <c r="S556" s="83"/>
      <c r="T556" s="83"/>
      <c r="U556" s="83"/>
      <c r="V556" s="83"/>
      <c r="W556" s="83"/>
      <c r="X556" s="83"/>
      <c r="Y556" s="83"/>
      <c r="Z556" s="83"/>
    </row>
    <row r="557" spans="1:26" ht="16.5" customHeight="1" x14ac:dyDescent="0.3">
      <c r="A557" s="83"/>
      <c r="B557" s="83"/>
      <c r="C557" s="84"/>
      <c r="D557" s="84"/>
      <c r="E557" s="116"/>
      <c r="F557" s="116"/>
      <c r="G557" s="83"/>
      <c r="H557" s="83"/>
      <c r="I557" s="83"/>
      <c r="J557" s="83"/>
      <c r="K557" s="83"/>
      <c r="L557" s="83"/>
      <c r="M557" s="83"/>
      <c r="N557" s="83"/>
      <c r="O557" s="83"/>
      <c r="P557" s="83"/>
      <c r="Q557" s="83"/>
      <c r="R557" s="83"/>
      <c r="S557" s="83"/>
      <c r="T557" s="83"/>
      <c r="U557" s="83"/>
      <c r="V557" s="83"/>
      <c r="W557" s="83"/>
      <c r="X557" s="83"/>
      <c r="Y557" s="83"/>
      <c r="Z557" s="83"/>
    </row>
    <row r="558" spans="1:26" ht="16.5" customHeight="1" x14ac:dyDescent="0.3">
      <c r="A558" s="83"/>
      <c r="B558" s="83"/>
      <c r="C558" s="84"/>
      <c r="D558" s="84"/>
      <c r="E558" s="116"/>
      <c r="F558" s="116"/>
      <c r="G558" s="83"/>
      <c r="H558" s="83"/>
      <c r="I558" s="83"/>
      <c r="J558" s="83"/>
      <c r="K558" s="83"/>
      <c r="L558" s="83"/>
      <c r="M558" s="83"/>
      <c r="N558" s="83"/>
      <c r="O558" s="83"/>
      <c r="P558" s="83"/>
      <c r="Q558" s="83"/>
      <c r="R558" s="83"/>
      <c r="S558" s="83"/>
      <c r="T558" s="83"/>
      <c r="U558" s="83"/>
      <c r="V558" s="83"/>
      <c r="W558" s="83"/>
      <c r="X558" s="83"/>
      <c r="Y558" s="83"/>
      <c r="Z558" s="83"/>
    </row>
    <row r="559" spans="1:26" ht="16.5" customHeight="1" x14ac:dyDescent="0.3">
      <c r="A559" s="83"/>
      <c r="B559" s="83"/>
      <c r="C559" s="84"/>
      <c r="D559" s="84"/>
      <c r="E559" s="116"/>
      <c r="F559" s="116"/>
      <c r="G559" s="83"/>
      <c r="H559" s="83"/>
      <c r="I559" s="83"/>
      <c r="J559" s="83"/>
      <c r="K559" s="83"/>
      <c r="L559" s="83"/>
      <c r="M559" s="83"/>
      <c r="N559" s="83"/>
      <c r="O559" s="83"/>
      <c r="P559" s="83"/>
      <c r="Q559" s="83"/>
      <c r="R559" s="83"/>
      <c r="S559" s="83"/>
      <c r="T559" s="83"/>
      <c r="U559" s="83"/>
      <c r="V559" s="83"/>
      <c r="W559" s="83"/>
      <c r="X559" s="83"/>
      <c r="Y559" s="83"/>
      <c r="Z559" s="83"/>
    </row>
    <row r="560" spans="1:26" ht="16.5" customHeight="1" x14ac:dyDescent="0.3">
      <c r="A560" s="83"/>
      <c r="B560" s="83"/>
      <c r="C560" s="84"/>
      <c r="D560" s="84"/>
      <c r="E560" s="116"/>
      <c r="F560" s="116"/>
      <c r="G560" s="83"/>
      <c r="H560" s="83"/>
      <c r="I560" s="83"/>
      <c r="J560" s="83"/>
      <c r="K560" s="83"/>
      <c r="L560" s="83"/>
      <c r="M560" s="83"/>
      <c r="N560" s="83"/>
      <c r="O560" s="83"/>
      <c r="P560" s="83"/>
      <c r="Q560" s="83"/>
      <c r="R560" s="83"/>
      <c r="S560" s="83"/>
      <c r="T560" s="83"/>
      <c r="U560" s="83"/>
      <c r="V560" s="83"/>
      <c r="W560" s="83"/>
      <c r="X560" s="83"/>
      <c r="Y560" s="83"/>
      <c r="Z560" s="83"/>
    </row>
    <row r="561" spans="1:26" ht="16.5" customHeight="1" x14ac:dyDescent="0.3">
      <c r="A561" s="83"/>
      <c r="B561" s="83"/>
      <c r="C561" s="84"/>
      <c r="D561" s="84"/>
      <c r="E561" s="116"/>
      <c r="F561" s="116"/>
      <c r="G561" s="83"/>
      <c r="H561" s="83"/>
      <c r="I561" s="83"/>
      <c r="J561" s="83"/>
      <c r="K561" s="83"/>
      <c r="L561" s="83"/>
      <c r="M561" s="83"/>
      <c r="N561" s="83"/>
      <c r="O561" s="83"/>
      <c r="P561" s="83"/>
      <c r="Q561" s="83"/>
      <c r="R561" s="83"/>
      <c r="S561" s="83"/>
      <c r="T561" s="83"/>
      <c r="U561" s="83"/>
      <c r="V561" s="83"/>
      <c r="W561" s="83"/>
      <c r="X561" s="83"/>
      <c r="Y561" s="83"/>
      <c r="Z561" s="83"/>
    </row>
    <row r="562" spans="1:26" ht="16.5" customHeight="1" x14ac:dyDescent="0.3">
      <c r="A562" s="83"/>
      <c r="B562" s="83"/>
      <c r="C562" s="84"/>
      <c r="D562" s="84"/>
      <c r="E562" s="116"/>
      <c r="F562" s="116"/>
      <c r="G562" s="83"/>
      <c r="H562" s="83"/>
      <c r="I562" s="83"/>
      <c r="J562" s="83"/>
      <c r="K562" s="83"/>
      <c r="L562" s="83"/>
      <c r="M562" s="83"/>
      <c r="N562" s="83"/>
      <c r="O562" s="83"/>
      <c r="P562" s="83"/>
      <c r="Q562" s="83"/>
      <c r="R562" s="83"/>
      <c r="S562" s="83"/>
      <c r="T562" s="83"/>
      <c r="U562" s="83"/>
      <c r="V562" s="83"/>
      <c r="W562" s="83"/>
      <c r="X562" s="83"/>
      <c r="Y562" s="83"/>
      <c r="Z562" s="83"/>
    </row>
    <row r="563" spans="1:26" ht="16.5" customHeight="1" x14ac:dyDescent="0.3">
      <c r="A563" s="83"/>
      <c r="B563" s="83"/>
      <c r="C563" s="84"/>
      <c r="D563" s="84"/>
      <c r="E563" s="116"/>
      <c r="F563" s="116"/>
      <c r="G563" s="83"/>
      <c r="H563" s="83"/>
      <c r="I563" s="83"/>
      <c r="J563" s="83"/>
      <c r="K563" s="83"/>
      <c r="L563" s="83"/>
      <c r="M563" s="83"/>
      <c r="N563" s="83"/>
      <c r="O563" s="83"/>
      <c r="P563" s="83"/>
      <c r="Q563" s="83"/>
      <c r="R563" s="83"/>
      <c r="S563" s="83"/>
      <c r="T563" s="83"/>
      <c r="U563" s="83"/>
      <c r="V563" s="83"/>
      <c r="W563" s="83"/>
      <c r="X563" s="83"/>
      <c r="Y563" s="83"/>
      <c r="Z563" s="83"/>
    </row>
    <row r="564" spans="1:26" ht="16.5" customHeight="1" x14ac:dyDescent="0.3">
      <c r="A564" s="83"/>
      <c r="B564" s="83"/>
      <c r="C564" s="84"/>
      <c r="D564" s="84"/>
      <c r="E564" s="116"/>
      <c r="F564" s="116"/>
      <c r="G564" s="83"/>
      <c r="H564" s="83"/>
      <c r="I564" s="83"/>
      <c r="J564" s="83"/>
      <c r="K564" s="83"/>
      <c r="L564" s="83"/>
      <c r="M564" s="83"/>
      <c r="N564" s="83"/>
      <c r="O564" s="83"/>
      <c r="P564" s="83"/>
      <c r="Q564" s="83"/>
      <c r="R564" s="83"/>
      <c r="S564" s="83"/>
      <c r="T564" s="83"/>
      <c r="U564" s="83"/>
      <c r="V564" s="83"/>
      <c r="W564" s="83"/>
      <c r="X564" s="83"/>
      <c r="Y564" s="83"/>
      <c r="Z564" s="83"/>
    </row>
    <row r="565" spans="1:26" ht="16.5" customHeight="1" x14ac:dyDescent="0.3">
      <c r="A565" s="83"/>
      <c r="B565" s="83"/>
      <c r="C565" s="84"/>
      <c r="D565" s="84"/>
      <c r="E565" s="116"/>
      <c r="F565" s="116"/>
      <c r="G565" s="83"/>
      <c r="H565" s="83"/>
      <c r="I565" s="83"/>
      <c r="J565" s="83"/>
      <c r="K565" s="83"/>
      <c r="L565" s="83"/>
      <c r="M565" s="83"/>
      <c r="N565" s="83"/>
      <c r="O565" s="83"/>
      <c r="P565" s="83"/>
      <c r="Q565" s="83"/>
      <c r="R565" s="83"/>
      <c r="S565" s="83"/>
      <c r="T565" s="83"/>
      <c r="U565" s="83"/>
      <c r="V565" s="83"/>
      <c r="W565" s="83"/>
      <c r="X565" s="83"/>
      <c r="Y565" s="83"/>
      <c r="Z565" s="83"/>
    </row>
    <row r="566" spans="1:26" ht="16.5" customHeight="1" x14ac:dyDescent="0.3">
      <c r="A566" s="83"/>
      <c r="B566" s="83"/>
      <c r="C566" s="84"/>
      <c r="D566" s="84"/>
      <c r="E566" s="116"/>
      <c r="F566" s="116"/>
      <c r="G566" s="83"/>
      <c r="H566" s="83"/>
      <c r="I566" s="83"/>
      <c r="J566" s="83"/>
      <c r="K566" s="83"/>
      <c r="L566" s="83"/>
      <c r="M566" s="83"/>
      <c r="N566" s="83"/>
      <c r="O566" s="83"/>
      <c r="P566" s="83"/>
      <c r="Q566" s="83"/>
      <c r="R566" s="83"/>
      <c r="S566" s="83"/>
      <c r="T566" s="83"/>
      <c r="U566" s="83"/>
      <c r="V566" s="83"/>
      <c r="W566" s="83"/>
      <c r="X566" s="83"/>
      <c r="Y566" s="83"/>
      <c r="Z566" s="83"/>
    </row>
    <row r="567" spans="1:26" ht="16.5" customHeight="1" x14ac:dyDescent="0.3">
      <c r="A567" s="83"/>
      <c r="B567" s="83"/>
      <c r="C567" s="84"/>
      <c r="D567" s="84"/>
      <c r="E567" s="116"/>
      <c r="F567" s="116"/>
      <c r="G567" s="83"/>
      <c r="H567" s="83"/>
      <c r="I567" s="83"/>
      <c r="J567" s="83"/>
      <c r="K567" s="83"/>
      <c r="L567" s="83"/>
      <c r="M567" s="83"/>
      <c r="N567" s="83"/>
      <c r="O567" s="83"/>
      <c r="P567" s="83"/>
      <c r="Q567" s="83"/>
      <c r="R567" s="83"/>
      <c r="S567" s="83"/>
      <c r="T567" s="83"/>
      <c r="U567" s="83"/>
      <c r="V567" s="83"/>
      <c r="W567" s="83"/>
      <c r="X567" s="83"/>
      <c r="Y567" s="83"/>
      <c r="Z567" s="83"/>
    </row>
    <row r="568" spans="1:26" ht="16.5" customHeight="1" x14ac:dyDescent="0.3">
      <c r="A568" s="83"/>
      <c r="B568" s="83"/>
      <c r="C568" s="84"/>
      <c r="D568" s="84"/>
      <c r="E568" s="116"/>
      <c r="F568" s="116"/>
      <c r="G568" s="83"/>
      <c r="H568" s="83"/>
      <c r="I568" s="83"/>
      <c r="J568" s="83"/>
      <c r="K568" s="83"/>
      <c r="L568" s="83"/>
      <c r="M568" s="83"/>
      <c r="N568" s="83"/>
      <c r="O568" s="83"/>
      <c r="P568" s="83"/>
      <c r="Q568" s="83"/>
      <c r="R568" s="83"/>
      <c r="S568" s="83"/>
      <c r="T568" s="83"/>
      <c r="U568" s="83"/>
      <c r="V568" s="83"/>
      <c r="W568" s="83"/>
      <c r="X568" s="83"/>
      <c r="Y568" s="83"/>
      <c r="Z568" s="83"/>
    </row>
    <row r="569" spans="1:26" ht="16.5" customHeight="1" x14ac:dyDescent="0.3">
      <c r="A569" s="83"/>
      <c r="B569" s="83"/>
      <c r="C569" s="84"/>
      <c r="D569" s="84"/>
      <c r="E569" s="116"/>
      <c r="F569" s="116"/>
      <c r="G569" s="83"/>
      <c r="H569" s="83"/>
      <c r="I569" s="83"/>
      <c r="J569" s="83"/>
      <c r="K569" s="83"/>
      <c r="L569" s="83"/>
      <c r="M569" s="83"/>
      <c r="N569" s="83"/>
      <c r="O569" s="83"/>
      <c r="P569" s="83"/>
      <c r="Q569" s="83"/>
      <c r="R569" s="83"/>
      <c r="S569" s="83"/>
      <c r="T569" s="83"/>
      <c r="U569" s="83"/>
      <c r="V569" s="83"/>
      <c r="W569" s="83"/>
      <c r="X569" s="83"/>
      <c r="Y569" s="83"/>
      <c r="Z569" s="83"/>
    </row>
    <row r="570" spans="1:26" ht="16.5" customHeight="1" x14ac:dyDescent="0.3">
      <c r="A570" s="83"/>
      <c r="B570" s="83"/>
      <c r="C570" s="84"/>
      <c r="D570" s="84"/>
      <c r="E570" s="116"/>
      <c r="F570" s="116"/>
      <c r="G570" s="83"/>
      <c r="H570" s="83"/>
      <c r="I570" s="83"/>
      <c r="J570" s="83"/>
      <c r="K570" s="83"/>
      <c r="L570" s="83"/>
      <c r="M570" s="83"/>
      <c r="N570" s="83"/>
      <c r="O570" s="83"/>
      <c r="P570" s="83"/>
      <c r="Q570" s="83"/>
      <c r="R570" s="83"/>
      <c r="S570" s="83"/>
      <c r="T570" s="83"/>
      <c r="U570" s="83"/>
      <c r="V570" s="83"/>
      <c r="W570" s="83"/>
      <c r="X570" s="83"/>
      <c r="Y570" s="83"/>
      <c r="Z570" s="83"/>
    </row>
    <row r="571" spans="1:26" ht="16.5" customHeight="1" x14ac:dyDescent="0.3">
      <c r="A571" s="83"/>
      <c r="B571" s="83"/>
      <c r="C571" s="84"/>
      <c r="D571" s="84"/>
      <c r="E571" s="116"/>
      <c r="F571" s="116"/>
      <c r="G571" s="83"/>
      <c r="H571" s="83"/>
      <c r="I571" s="83"/>
      <c r="J571" s="83"/>
      <c r="K571" s="83"/>
      <c r="L571" s="83"/>
      <c r="M571" s="83"/>
      <c r="N571" s="83"/>
      <c r="O571" s="83"/>
      <c r="P571" s="83"/>
      <c r="Q571" s="83"/>
      <c r="R571" s="83"/>
      <c r="S571" s="83"/>
      <c r="T571" s="83"/>
      <c r="U571" s="83"/>
      <c r="V571" s="83"/>
      <c r="W571" s="83"/>
      <c r="X571" s="83"/>
      <c r="Y571" s="83"/>
      <c r="Z571" s="83"/>
    </row>
    <row r="572" spans="1:26" ht="16.5" customHeight="1" x14ac:dyDescent="0.3">
      <c r="A572" s="83"/>
      <c r="B572" s="83"/>
      <c r="C572" s="84"/>
      <c r="D572" s="84"/>
      <c r="E572" s="116"/>
      <c r="F572" s="116"/>
      <c r="G572" s="83"/>
      <c r="H572" s="83"/>
      <c r="I572" s="83"/>
      <c r="J572" s="83"/>
      <c r="K572" s="83"/>
      <c r="L572" s="83"/>
      <c r="M572" s="83"/>
      <c r="N572" s="83"/>
      <c r="O572" s="83"/>
      <c r="P572" s="83"/>
      <c r="Q572" s="83"/>
      <c r="R572" s="83"/>
      <c r="S572" s="83"/>
      <c r="T572" s="83"/>
      <c r="U572" s="83"/>
      <c r="V572" s="83"/>
      <c r="W572" s="83"/>
      <c r="X572" s="83"/>
      <c r="Y572" s="83"/>
      <c r="Z572" s="83"/>
    </row>
    <row r="573" spans="1:26" ht="16.5" customHeight="1" x14ac:dyDescent="0.3">
      <c r="A573" s="83"/>
      <c r="B573" s="83"/>
      <c r="C573" s="84"/>
      <c r="D573" s="84"/>
      <c r="E573" s="116"/>
      <c r="F573" s="116"/>
      <c r="G573" s="83"/>
      <c r="H573" s="83"/>
      <c r="I573" s="83"/>
      <c r="J573" s="83"/>
      <c r="K573" s="83"/>
      <c r="L573" s="83"/>
      <c r="M573" s="83"/>
      <c r="N573" s="83"/>
      <c r="O573" s="83"/>
      <c r="P573" s="83"/>
      <c r="Q573" s="83"/>
      <c r="R573" s="83"/>
      <c r="S573" s="83"/>
      <c r="T573" s="83"/>
      <c r="U573" s="83"/>
      <c r="V573" s="83"/>
      <c r="W573" s="83"/>
      <c r="X573" s="83"/>
      <c r="Y573" s="83"/>
      <c r="Z573" s="83"/>
    </row>
    <row r="574" spans="1:26" ht="16.5" customHeight="1" x14ac:dyDescent="0.3">
      <c r="A574" s="83"/>
      <c r="B574" s="83"/>
      <c r="C574" s="84"/>
      <c r="D574" s="84"/>
      <c r="E574" s="116"/>
      <c r="F574" s="116"/>
      <c r="G574" s="83"/>
      <c r="H574" s="83"/>
      <c r="I574" s="83"/>
      <c r="J574" s="83"/>
      <c r="K574" s="83"/>
      <c r="L574" s="83"/>
      <c r="M574" s="83"/>
      <c r="N574" s="83"/>
      <c r="O574" s="83"/>
      <c r="P574" s="83"/>
      <c r="Q574" s="83"/>
      <c r="R574" s="83"/>
      <c r="S574" s="83"/>
      <c r="T574" s="83"/>
      <c r="U574" s="83"/>
      <c r="V574" s="83"/>
      <c r="W574" s="83"/>
      <c r="X574" s="83"/>
      <c r="Y574" s="83"/>
      <c r="Z574" s="83"/>
    </row>
    <row r="575" spans="1:26" ht="16.5" customHeight="1" x14ac:dyDescent="0.3">
      <c r="A575" s="83"/>
      <c r="B575" s="83"/>
      <c r="C575" s="84"/>
      <c r="D575" s="84"/>
      <c r="E575" s="116"/>
      <c r="F575" s="116"/>
      <c r="G575" s="83"/>
      <c r="H575" s="83"/>
      <c r="I575" s="83"/>
      <c r="J575" s="83"/>
      <c r="K575" s="83"/>
      <c r="L575" s="83"/>
      <c r="M575" s="83"/>
      <c r="N575" s="83"/>
      <c r="O575" s="83"/>
      <c r="P575" s="83"/>
      <c r="Q575" s="83"/>
      <c r="R575" s="83"/>
      <c r="S575" s="83"/>
      <c r="T575" s="83"/>
      <c r="U575" s="83"/>
      <c r="V575" s="83"/>
      <c r="W575" s="83"/>
      <c r="X575" s="83"/>
      <c r="Y575" s="83"/>
      <c r="Z575" s="83"/>
    </row>
    <row r="576" spans="1:26" ht="16.5" customHeight="1" x14ac:dyDescent="0.3">
      <c r="A576" s="83"/>
      <c r="B576" s="83"/>
      <c r="C576" s="84"/>
      <c r="D576" s="84"/>
      <c r="E576" s="116"/>
      <c r="F576" s="116"/>
      <c r="G576" s="83"/>
      <c r="H576" s="83"/>
      <c r="I576" s="83"/>
      <c r="J576" s="83"/>
      <c r="K576" s="83"/>
      <c r="L576" s="83"/>
      <c r="M576" s="83"/>
      <c r="N576" s="83"/>
      <c r="O576" s="83"/>
      <c r="P576" s="83"/>
      <c r="Q576" s="83"/>
      <c r="R576" s="83"/>
      <c r="S576" s="83"/>
      <c r="T576" s="83"/>
      <c r="U576" s="83"/>
      <c r="V576" s="83"/>
      <c r="W576" s="83"/>
      <c r="X576" s="83"/>
      <c r="Y576" s="83"/>
      <c r="Z576" s="83"/>
    </row>
    <row r="577" spans="1:26" ht="16.5" customHeight="1" x14ac:dyDescent="0.3">
      <c r="A577" s="83"/>
      <c r="B577" s="83"/>
      <c r="C577" s="84"/>
      <c r="D577" s="84"/>
      <c r="E577" s="116"/>
      <c r="F577" s="116"/>
      <c r="G577" s="83"/>
      <c r="H577" s="83"/>
      <c r="I577" s="83"/>
      <c r="J577" s="83"/>
      <c r="K577" s="83"/>
      <c r="L577" s="83"/>
      <c r="M577" s="83"/>
      <c r="N577" s="83"/>
      <c r="O577" s="83"/>
      <c r="P577" s="83"/>
      <c r="Q577" s="83"/>
      <c r="R577" s="83"/>
      <c r="S577" s="83"/>
      <c r="T577" s="83"/>
      <c r="U577" s="83"/>
      <c r="V577" s="83"/>
      <c r="W577" s="83"/>
      <c r="X577" s="83"/>
      <c r="Y577" s="83"/>
      <c r="Z577" s="83"/>
    </row>
    <row r="578" spans="1:26" ht="16.5" customHeight="1" x14ac:dyDescent="0.3">
      <c r="A578" s="83"/>
      <c r="B578" s="83"/>
      <c r="C578" s="84"/>
      <c r="D578" s="84"/>
      <c r="E578" s="116"/>
      <c r="F578" s="116"/>
      <c r="G578" s="83"/>
      <c r="H578" s="83"/>
      <c r="I578" s="83"/>
      <c r="J578" s="83"/>
      <c r="K578" s="83"/>
      <c r="L578" s="83"/>
      <c r="M578" s="83"/>
      <c r="N578" s="83"/>
      <c r="O578" s="83"/>
      <c r="P578" s="83"/>
      <c r="Q578" s="83"/>
      <c r="R578" s="83"/>
      <c r="S578" s="83"/>
      <c r="T578" s="83"/>
      <c r="U578" s="83"/>
      <c r="V578" s="83"/>
      <c r="W578" s="83"/>
      <c r="X578" s="83"/>
      <c r="Y578" s="83"/>
      <c r="Z578" s="83"/>
    </row>
    <row r="579" spans="1:26" ht="16.5" customHeight="1" x14ac:dyDescent="0.3">
      <c r="A579" s="83"/>
      <c r="B579" s="83"/>
      <c r="C579" s="84"/>
      <c r="D579" s="84"/>
      <c r="E579" s="116"/>
      <c r="F579" s="116"/>
      <c r="G579" s="83"/>
      <c r="H579" s="83"/>
      <c r="I579" s="83"/>
      <c r="J579" s="83"/>
      <c r="K579" s="83"/>
      <c r="L579" s="83"/>
      <c r="M579" s="83"/>
      <c r="N579" s="83"/>
      <c r="O579" s="83"/>
      <c r="P579" s="83"/>
      <c r="Q579" s="83"/>
      <c r="R579" s="83"/>
      <c r="S579" s="83"/>
      <c r="T579" s="83"/>
      <c r="U579" s="83"/>
      <c r="V579" s="83"/>
      <c r="W579" s="83"/>
      <c r="X579" s="83"/>
      <c r="Y579" s="83"/>
      <c r="Z579" s="83"/>
    </row>
    <row r="580" spans="1:26" ht="16.5" customHeight="1" x14ac:dyDescent="0.3">
      <c r="A580" s="83"/>
      <c r="B580" s="83"/>
      <c r="C580" s="84"/>
      <c r="D580" s="84"/>
      <c r="E580" s="116"/>
      <c r="F580" s="116"/>
      <c r="G580" s="83"/>
      <c r="H580" s="83"/>
      <c r="I580" s="83"/>
      <c r="J580" s="83"/>
      <c r="K580" s="83"/>
      <c r="L580" s="83"/>
      <c r="M580" s="83"/>
      <c r="N580" s="83"/>
      <c r="O580" s="83"/>
      <c r="P580" s="83"/>
      <c r="Q580" s="83"/>
      <c r="R580" s="83"/>
      <c r="S580" s="83"/>
      <c r="T580" s="83"/>
      <c r="U580" s="83"/>
      <c r="V580" s="83"/>
      <c r="W580" s="83"/>
      <c r="X580" s="83"/>
      <c r="Y580" s="83"/>
      <c r="Z580" s="83"/>
    </row>
    <row r="581" spans="1:26" ht="16.5" customHeight="1" x14ac:dyDescent="0.3">
      <c r="A581" s="83"/>
      <c r="B581" s="83"/>
      <c r="C581" s="84"/>
      <c r="D581" s="84"/>
      <c r="E581" s="116"/>
      <c r="F581" s="116"/>
      <c r="G581" s="83"/>
      <c r="H581" s="83"/>
      <c r="I581" s="83"/>
      <c r="J581" s="83"/>
      <c r="K581" s="83"/>
      <c r="L581" s="83"/>
      <c r="M581" s="83"/>
      <c r="N581" s="83"/>
      <c r="O581" s="83"/>
      <c r="P581" s="83"/>
      <c r="Q581" s="83"/>
      <c r="R581" s="83"/>
      <c r="S581" s="83"/>
      <c r="T581" s="83"/>
      <c r="U581" s="83"/>
      <c r="V581" s="83"/>
      <c r="W581" s="83"/>
      <c r="X581" s="83"/>
      <c r="Y581" s="83"/>
      <c r="Z581" s="83"/>
    </row>
    <row r="582" spans="1:26" ht="16.5" customHeight="1" x14ac:dyDescent="0.3">
      <c r="A582" s="83"/>
      <c r="B582" s="83"/>
      <c r="C582" s="84"/>
      <c r="D582" s="84"/>
      <c r="E582" s="116"/>
      <c r="F582" s="116"/>
      <c r="G582" s="83"/>
      <c r="H582" s="83"/>
      <c r="I582" s="83"/>
      <c r="J582" s="83"/>
      <c r="K582" s="83"/>
      <c r="L582" s="83"/>
      <c r="M582" s="83"/>
      <c r="N582" s="83"/>
      <c r="O582" s="83"/>
      <c r="P582" s="83"/>
      <c r="Q582" s="83"/>
      <c r="R582" s="83"/>
      <c r="S582" s="83"/>
      <c r="T582" s="83"/>
      <c r="U582" s="83"/>
      <c r="V582" s="83"/>
      <c r="W582" s="83"/>
      <c r="X582" s="83"/>
      <c r="Y582" s="83"/>
      <c r="Z582" s="83"/>
    </row>
    <row r="583" spans="1:26" ht="16.5" customHeight="1" x14ac:dyDescent="0.3">
      <c r="A583" s="83"/>
      <c r="B583" s="83"/>
      <c r="C583" s="84"/>
      <c r="D583" s="84"/>
      <c r="E583" s="116"/>
      <c r="F583" s="116"/>
      <c r="G583" s="83"/>
      <c r="H583" s="83"/>
      <c r="I583" s="83"/>
      <c r="J583" s="83"/>
      <c r="K583" s="83"/>
      <c r="L583" s="83"/>
      <c r="M583" s="83"/>
      <c r="N583" s="83"/>
      <c r="O583" s="83"/>
      <c r="P583" s="83"/>
      <c r="Q583" s="83"/>
      <c r="R583" s="83"/>
      <c r="S583" s="83"/>
      <c r="T583" s="83"/>
      <c r="U583" s="83"/>
      <c r="V583" s="83"/>
      <c r="W583" s="83"/>
      <c r="X583" s="83"/>
      <c r="Y583" s="83"/>
      <c r="Z583" s="83"/>
    </row>
    <row r="584" spans="1:26" ht="16.5" customHeight="1" x14ac:dyDescent="0.3">
      <c r="A584" s="83"/>
      <c r="B584" s="83"/>
      <c r="C584" s="84"/>
      <c r="D584" s="84"/>
      <c r="E584" s="116"/>
      <c r="F584" s="116"/>
      <c r="G584" s="83"/>
      <c r="H584" s="83"/>
      <c r="I584" s="83"/>
      <c r="J584" s="83"/>
      <c r="K584" s="83"/>
      <c r="L584" s="83"/>
      <c r="M584" s="83"/>
      <c r="N584" s="83"/>
      <c r="O584" s="83"/>
      <c r="P584" s="83"/>
      <c r="Q584" s="83"/>
      <c r="R584" s="83"/>
      <c r="S584" s="83"/>
      <c r="T584" s="83"/>
      <c r="U584" s="83"/>
      <c r="V584" s="83"/>
      <c r="W584" s="83"/>
      <c r="X584" s="83"/>
      <c r="Y584" s="83"/>
      <c r="Z584" s="83"/>
    </row>
    <row r="585" spans="1:26" ht="16.5" customHeight="1" x14ac:dyDescent="0.3">
      <c r="A585" s="83"/>
      <c r="B585" s="83"/>
      <c r="C585" s="84"/>
      <c r="D585" s="84"/>
      <c r="E585" s="116"/>
      <c r="F585" s="116"/>
      <c r="G585" s="83"/>
      <c r="H585" s="83"/>
      <c r="I585" s="83"/>
      <c r="J585" s="83"/>
      <c r="K585" s="83"/>
      <c r="L585" s="83"/>
      <c r="M585" s="83"/>
      <c r="N585" s="83"/>
      <c r="O585" s="83"/>
      <c r="P585" s="83"/>
      <c r="Q585" s="83"/>
      <c r="R585" s="83"/>
      <c r="S585" s="83"/>
      <c r="T585" s="83"/>
      <c r="U585" s="83"/>
      <c r="V585" s="83"/>
      <c r="W585" s="83"/>
      <c r="X585" s="83"/>
      <c r="Y585" s="83"/>
      <c r="Z585" s="83"/>
    </row>
    <row r="586" spans="1:26" ht="16.5" customHeight="1" x14ac:dyDescent="0.3">
      <c r="A586" s="83"/>
      <c r="B586" s="83"/>
      <c r="C586" s="84"/>
      <c r="D586" s="84"/>
      <c r="E586" s="116"/>
      <c r="F586" s="116"/>
      <c r="G586" s="83"/>
      <c r="H586" s="83"/>
      <c r="I586" s="83"/>
      <c r="J586" s="83"/>
      <c r="K586" s="83"/>
      <c r="L586" s="83"/>
      <c r="M586" s="83"/>
      <c r="N586" s="83"/>
      <c r="O586" s="83"/>
      <c r="P586" s="83"/>
      <c r="Q586" s="83"/>
      <c r="R586" s="83"/>
      <c r="S586" s="83"/>
      <c r="T586" s="83"/>
      <c r="U586" s="83"/>
      <c r="V586" s="83"/>
      <c r="W586" s="83"/>
      <c r="X586" s="83"/>
      <c r="Y586" s="83"/>
      <c r="Z586" s="83"/>
    </row>
    <row r="587" spans="1:26" ht="16.5" customHeight="1" x14ac:dyDescent="0.3">
      <c r="A587" s="83"/>
      <c r="B587" s="83"/>
      <c r="C587" s="84"/>
      <c r="D587" s="84"/>
      <c r="E587" s="116"/>
      <c r="F587" s="116"/>
      <c r="G587" s="83"/>
      <c r="H587" s="83"/>
      <c r="I587" s="83"/>
      <c r="J587" s="83"/>
      <c r="K587" s="83"/>
      <c r="L587" s="83"/>
      <c r="M587" s="83"/>
      <c r="N587" s="83"/>
      <c r="O587" s="83"/>
      <c r="P587" s="83"/>
      <c r="Q587" s="83"/>
      <c r="R587" s="83"/>
      <c r="S587" s="83"/>
      <c r="T587" s="83"/>
      <c r="U587" s="83"/>
      <c r="V587" s="83"/>
      <c r="W587" s="83"/>
      <c r="X587" s="83"/>
      <c r="Y587" s="83"/>
      <c r="Z587" s="83"/>
    </row>
    <row r="588" spans="1:26" ht="16.5" customHeight="1" x14ac:dyDescent="0.3">
      <c r="A588" s="83"/>
      <c r="B588" s="83"/>
      <c r="C588" s="84"/>
      <c r="D588" s="84"/>
      <c r="E588" s="116"/>
      <c r="F588" s="116"/>
      <c r="G588" s="83"/>
      <c r="H588" s="83"/>
      <c r="I588" s="83"/>
      <c r="J588" s="83"/>
      <c r="K588" s="83"/>
      <c r="L588" s="83"/>
      <c r="M588" s="83"/>
      <c r="N588" s="83"/>
      <c r="O588" s="83"/>
      <c r="P588" s="83"/>
      <c r="Q588" s="83"/>
      <c r="R588" s="83"/>
      <c r="S588" s="83"/>
      <c r="T588" s="83"/>
      <c r="U588" s="83"/>
      <c r="V588" s="83"/>
      <c r="W588" s="83"/>
      <c r="X588" s="83"/>
      <c r="Y588" s="83"/>
      <c r="Z588" s="83"/>
    </row>
    <row r="589" spans="1:26" ht="16.5" customHeight="1" x14ac:dyDescent="0.3">
      <c r="A589" s="83"/>
      <c r="B589" s="83"/>
      <c r="C589" s="84"/>
      <c r="D589" s="84"/>
      <c r="E589" s="116"/>
      <c r="F589" s="116"/>
      <c r="G589" s="83"/>
      <c r="H589" s="83"/>
      <c r="I589" s="83"/>
      <c r="J589" s="83"/>
      <c r="K589" s="83"/>
      <c r="L589" s="83"/>
      <c r="M589" s="83"/>
      <c r="N589" s="83"/>
      <c r="O589" s="83"/>
      <c r="P589" s="83"/>
      <c r="Q589" s="83"/>
      <c r="R589" s="83"/>
      <c r="S589" s="83"/>
      <c r="T589" s="83"/>
      <c r="U589" s="83"/>
      <c r="V589" s="83"/>
      <c r="W589" s="83"/>
      <c r="X589" s="83"/>
      <c r="Y589" s="83"/>
      <c r="Z589" s="83"/>
    </row>
    <row r="590" spans="1:26" ht="16.5" customHeight="1" x14ac:dyDescent="0.3">
      <c r="A590" s="83"/>
      <c r="B590" s="83"/>
      <c r="C590" s="84"/>
      <c r="D590" s="84"/>
      <c r="E590" s="116"/>
      <c r="F590" s="116"/>
      <c r="G590" s="83"/>
      <c r="H590" s="83"/>
      <c r="I590" s="83"/>
      <c r="J590" s="83"/>
      <c r="K590" s="83"/>
      <c r="L590" s="83"/>
      <c r="M590" s="83"/>
      <c r="N590" s="83"/>
      <c r="O590" s="83"/>
      <c r="P590" s="83"/>
      <c r="Q590" s="83"/>
      <c r="R590" s="83"/>
      <c r="S590" s="83"/>
      <c r="T590" s="83"/>
      <c r="U590" s="83"/>
      <c r="V590" s="83"/>
      <c r="W590" s="83"/>
      <c r="X590" s="83"/>
      <c r="Y590" s="83"/>
      <c r="Z590" s="83"/>
    </row>
    <row r="591" spans="1:26" ht="16.5" customHeight="1" x14ac:dyDescent="0.3">
      <c r="A591" s="83"/>
      <c r="B591" s="83"/>
      <c r="C591" s="84"/>
      <c r="D591" s="84"/>
      <c r="E591" s="116"/>
      <c r="F591" s="116"/>
      <c r="G591" s="83"/>
      <c r="H591" s="83"/>
      <c r="I591" s="83"/>
      <c r="J591" s="83"/>
      <c r="K591" s="83"/>
      <c r="L591" s="83"/>
      <c r="M591" s="83"/>
      <c r="N591" s="83"/>
      <c r="O591" s="83"/>
      <c r="P591" s="83"/>
      <c r="Q591" s="83"/>
      <c r="R591" s="83"/>
      <c r="S591" s="83"/>
      <c r="T591" s="83"/>
      <c r="U591" s="83"/>
      <c r="V591" s="83"/>
      <c r="W591" s="83"/>
      <c r="X591" s="83"/>
      <c r="Y591" s="83"/>
      <c r="Z591" s="83"/>
    </row>
    <row r="592" spans="1:26" ht="16.5" customHeight="1" x14ac:dyDescent="0.3">
      <c r="A592" s="83"/>
      <c r="B592" s="83"/>
      <c r="C592" s="84"/>
      <c r="D592" s="84"/>
      <c r="E592" s="116"/>
      <c r="F592" s="116"/>
      <c r="G592" s="83"/>
      <c r="H592" s="83"/>
      <c r="I592" s="83"/>
      <c r="J592" s="83"/>
      <c r="K592" s="83"/>
      <c r="L592" s="83"/>
      <c r="M592" s="83"/>
      <c r="N592" s="83"/>
      <c r="O592" s="83"/>
      <c r="P592" s="83"/>
      <c r="Q592" s="83"/>
      <c r="R592" s="83"/>
      <c r="S592" s="83"/>
      <c r="T592" s="83"/>
      <c r="U592" s="83"/>
      <c r="V592" s="83"/>
      <c r="W592" s="83"/>
      <c r="X592" s="83"/>
      <c r="Y592" s="83"/>
      <c r="Z592" s="83"/>
    </row>
    <row r="593" spans="1:26" ht="16.5" customHeight="1" x14ac:dyDescent="0.3">
      <c r="A593" s="83"/>
      <c r="B593" s="83"/>
      <c r="C593" s="84"/>
      <c r="D593" s="84"/>
      <c r="E593" s="116"/>
      <c r="F593" s="116"/>
      <c r="G593" s="83"/>
      <c r="H593" s="83"/>
      <c r="I593" s="83"/>
      <c r="J593" s="83"/>
      <c r="K593" s="83"/>
      <c r="L593" s="83"/>
      <c r="M593" s="83"/>
      <c r="N593" s="83"/>
      <c r="O593" s="83"/>
      <c r="P593" s="83"/>
      <c r="Q593" s="83"/>
      <c r="R593" s="83"/>
      <c r="S593" s="83"/>
      <c r="T593" s="83"/>
      <c r="U593" s="83"/>
      <c r="V593" s="83"/>
      <c r="W593" s="83"/>
      <c r="X593" s="83"/>
      <c r="Y593" s="83"/>
      <c r="Z593" s="83"/>
    </row>
    <row r="594" spans="1:26" ht="16.5" customHeight="1" x14ac:dyDescent="0.3">
      <c r="A594" s="83"/>
      <c r="B594" s="83"/>
      <c r="C594" s="84"/>
      <c r="D594" s="84"/>
      <c r="E594" s="116"/>
      <c r="F594" s="116"/>
      <c r="G594" s="83"/>
      <c r="H594" s="83"/>
      <c r="I594" s="83"/>
      <c r="J594" s="83"/>
      <c r="K594" s="83"/>
      <c r="L594" s="83"/>
      <c r="M594" s="83"/>
      <c r="N594" s="83"/>
      <c r="O594" s="83"/>
      <c r="P594" s="83"/>
      <c r="Q594" s="83"/>
      <c r="R594" s="83"/>
      <c r="S594" s="83"/>
      <c r="T594" s="83"/>
      <c r="U594" s="83"/>
      <c r="V594" s="83"/>
      <c r="W594" s="83"/>
      <c r="X594" s="83"/>
      <c r="Y594" s="83"/>
      <c r="Z594" s="83"/>
    </row>
    <row r="595" spans="1:26" ht="16.5" customHeight="1" x14ac:dyDescent="0.3">
      <c r="A595" s="83"/>
      <c r="B595" s="83"/>
      <c r="C595" s="84"/>
      <c r="D595" s="84"/>
      <c r="E595" s="116"/>
      <c r="F595" s="116"/>
      <c r="G595" s="83"/>
      <c r="H595" s="83"/>
      <c r="I595" s="83"/>
      <c r="J595" s="83"/>
      <c r="K595" s="83"/>
      <c r="L595" s="83"/>
      <c r="M595" s="83"/>
      <c r="N595" s="83"/>
      <c r="O595" s="83"/>
      <c r="P595" s="83"/>
      <c r="Q595" s="83"/>
      <c r="R595" s="83"/>
      <c r="S595" s="83"/>
      <c r="T595" s="83"/>
      <c r="U595" s="83"/>
      <c r="V595" s="83"/>
      <c r="W595" s="83"/>
      <c r="X595" s="83"/>
      <c r="Y595" s="83"/>
      <c r="Z595" s="83"/>
    </row>
    <row r="596" spans="1:26" ht="16.5" customHeight="1" x14ac:dyDescent="0.3">
      <c r="A596" s="83"/>
      <c r="B596" s="83"/>
      <c r="C596" s="84"/>
      <c r="D596" s="84"/>
      <c r="E596" s="116"/>
      <c r="F596" s="116"/>
      <c r="G596" s="83"/>
      <c r="H596" s="83"/>
      <c r="I596" s="83"/>
      <c r="J596" s="83"/>
      <c r="K596" s="83"/>
      <c r="L596" s="83"/>
      <c r="M596" s="83"/>
      <c r="N596" s="83"/>
      <c r="O596" s="83"/>
      <c r="P596" s="83"/>
      <c r="Q596" s="83"/>
      <c r="R596" s="83"/>
      <c r="S596" s="83"/>
      <c r="T596" s="83"/>
      <c r="U596" s="83"/>
      <c r="V596" s="83"/>
      <c r="W596" s="83"/>
      <c r="X596" s="83"/>
      <c r="Y596" s="83"/>
      <c r="Z596" s="83"/>
    </row>
    <row r="597" spans="1:26" ht="16.5" customHeight="1" x14ac:dyDescent="0.3">
      <c r="A597" s="83"/>
      <c r="B597" s="83"/>
      <c r="C597" s="84"/>
      <c r="D597" s="84"/>
      <c r="E597" s="116"/>
      <c r="F597" s="116"/>
      <c r="G597" s="83"/>
      <c r="H597" s="83"/>
      <c r="I597" s="83"/>
      <c r="J597" s="83"/>
      <c r="K597" s="83"/>
      <c r="L597" s="83"/>
      <c r="M597" s="83"/>
      <c r="N597" s="83"/>
      <c r="O597" s="83"/>
      <c r="P597" s="83"/>
      <c r="Q597" s="83"/>
      <c r="R597" s="83"/>
      <c r="S597" s="83"/>
      <c r="T597" s="83"/>
      <c r="U597" s="83"/>
      <c r="V597" s="83"/>
      <c r="W597" s="83"/>
      <c r="X597" s="83"/>
      <c r="Y597" s="83"/>
      <c r="Z597" s="83"/>
    </row>
    <row r="598" spans="1:26" ht="16.5" customHeight="1" x14ac:dyDescent="0.3">
      <c r="A598" s="83"/>
      <c r="B598" s="83"/>
      <c r="C598" s="84"/>
      <c r="D598" s="84"/>
      <c r="E598" s="116"/>
      <c r="F598" s="116"/>
      <c r="G598" s="83"/>
      <c r="H598" s="83"/>
      <c r="I598" s="83"/>
      <c r="J598" s="83"/>
      <c r="K598" s="83"/>
      <c r="L598" s="83"/>
      <c r="M598" s="83"/>
      <c r="N598" s="83"/>
      <c r="O598" s="83"/>
      <c r="P598" s="83"/>
      <c r="Q598" s="83"/>
      <c r="R598" s="83"/>
      <c r="S598" s="83"/>
      <c r="T598" s="83"/>
      <c r="U598" s="83"/>
      <c r="V598" s="83"/>
      <c r="W598" s="83"/>
      <c r="X598" s="83"/>
      <c r="Y598" s="83"/>
      <c r="Z598" s="83"/>
    </row>
    <row r="599" spans="1:26" ht="16.5" customHeight="1" x14ac:dyDescent="0.3">
      <c r="A599" s="83"/>
      <c r="B599" s="83"/>
      <c r="C599" s="84"/>
      <c r="D599" s="84"/>
      <c r="E599" s="116"/>
      <c r="F599" s="116"/>
      <c r="G599" s="83"/>
      <c r="H599" s="83"/>
      <c r="I599" s="83"/>
      <c r="J599" s="83"/>
      <c r="K599" s="83"/>
      <c r="L599" s="83"/>
      <c r="M599" s="83"/>
      <c r="N599" s="83"/>
      <c r="O599" s="83"/>
      <c r="P599" s="83"/>
      <c r="Q599" s="83"/>
      <c r="R599" s="83"/>
      <c r="S599" s="83"/>
      <c r="T599" s="83"/>
      <c r="U599" s="83"/>
      <c r="V599" s="83"/>
      <c r="W599" s="83"/>
      <c r="X599" s="83"/>
      <c r="Y599" s="83"/>
      <c r="Z599" s="83"/>
    </row>
    <row r="600" spans="1:26" ht="16.5" customHeight="1" x14ac:dyDescent="0.3">
      <c r="A600" s="83"/>
      <c r="B600" s="83"/>
      <c r="C600" s="84"/>
      <c r="D600" s="84"/>
      <c r="E600" s="116"/>
      <c r="F600" s="116"/>
      <c r="G600" s="83"/>
      <c r="H600" s="83"/>
      <c r="I600" s="83"/>
      <c r="J600" s="83"/>
      <c r="K600" s="83"/>
      <c r="L600" s="83"/>
      <c r="M600" s="83"/>
      <c r="N600" s="83"/>
      <c r="O600" s="83"/>
      <c r="P600" s="83"/>
      <c r="Q600" s="83"/>
      <c r="R600" s="83"/>
      <c r="S600" s="83"/>
      <c r="T600" s="83"/>
      <c r="U600" s="83"/>
      <c r="V600" s="83"/>
      <c r="W600" s="83"/>
      <c r="X600" s="83"/>
      <c r="Y600" s="83"/>
      <c r="Z600" s="83"/>
    </row>
    <row r="601" spans="1:26" ht="16.5" customHeight="1" x14ac:dyDescent="0.3">
      <c r="A601" s="83"/>
      <c r="B601" s="83"/>
      <c r="C601" s="84"/>
      <c r="D601" s="84"/>
      <c r="E601" s="116"/>
      <c r="F601" s="116"/>
      <c r="G601" s="83"/>
      <c r="H601" s="83"/>
      <c r="I601" s="83"/>
      <c r="J601" s="83"/>
      <c r="K601" s="83"/>
      <c r="L601" s="83"/>
      <c r="M601" s="83"/>
      <c r="N601" s="83"/>
      <c r="O601" s="83"/>
      <c r="P601" s="83"/>
      <c r="Q601" s="83"/>
      <c r="R601" s="83"/>
      <c r="S601" s="83"/>
      <c r="T601" s="83"/>
      <c r="U601" s="83"/>
      <c r="V601" s="83"/>
      <c r="W601" s="83"/>
      <c r="X601" s="83"/>
      <c r="Y601" s="83"/>
      <c r="Z601" s="83"/>
    </row>
    <row r="602" spans="1:26" ht="16.5" customHeight="1" x14ac:dyDescent="0.3">
      <c r="A602" s="83"/>
      <c r="B602" s="83"/>
      <c r="C602" s="84"/>
      <c r="D602" s="84"/>
      <c r="E602" s="116"/>
      <c r="F602" s="116"/>
      <c r="G602" s="83"/>
      <c r="H602" s="83"/>
      <c r="I602" s="83"/>
      <c r="J602" s="83"/>
      <c r="K602" s="83"/>
      <c r="L602" s="83"/>
      <c r="M602" s="83"/>
      <c r="N602" s="83"/>
      <c r="O602" s="83"/>
      <c r="P602" s="83"/>
      <c r="Q602" s="83"/>
      <c r="R602" s="83"/>
      <c r="S602" s="83"/>
      <c r="T602" s="83"/>
      <c r="U602" s="83"/>
      <c r="V602" s="83"/>
      <c r="W602" s="83"/>
      <c r="X602" s="83"/>
      <c r="Y602" s="83"/>
      <c r="Z602" s="83"/>
    </row>
    <row r="603" spans="1:26" ht="16.5" customHeight="1" x14ac:dyDescent="0.3">
      <c r="A603" s="83"/>
      <c r="B603" s="83"/>
      <c r="C603" s="84"/>
      <c r="D603" s="84"/>
      <c r="E603" s="116"/>
      <c r="F603" s="116"/>
      <c r="G603" s="83"/>
      <c r="H603" s="83"/>
      <c r="I603" s="83"/>
      <c r="J603" s="83"/>
      <c r="K603" s="83"/>
      <c r="L603" s="83"/>
      <c r="M603" s="83"/>
      <c r="N603" s="83"/>
      <c r="O603" s="83"/>
      <c r="P603" s="83"/>
      <c r="Q603" s="83"/>
      <c r="R603" s="83"/>
      <c r="S603" s="83"/>
      <c r="T603" s="83"/>
      <c r="U603" s="83"/>
      <c r="V603" s="83"/>
      <c r="W603" s="83"/>
      <c r="X603" s="83"/>
      <c r="Y603" s="83"/>
      <c r="Z603" s="83"/>
    </row>
    <row r="604" spans="1:26" ht="16.5" customHeight="1" x14ac:dyDescent="0.3">
      <c r="A604" s="83"/>
      <c r="B604" s="83"/>
      <c r="C604" s="84"/>
      <c r="D604" s="84"/>
      <c r="E604" s="116"/>
      <c r="F604" s="116"/>
      <c r="G604" s="83"/>
      <c r="H604" s="83"/>
      <c r="I604" s="83"/>
      <c r="J604" s="83"/>
      <c r="K604" s="83"/>
      <c r="L604" s="83"/>
      <c r="M604" s="83"/>
      <c r="N604" s="83"/>
      <c r="O604" s="83"/>
      <c r="P604" s="83"/>
      <c r="Q604" s="83"/>
      <c r="R604" s="83"/>
      <c r="S604" s="83"/>
      <c r="T604" s="83"/>
      <c r="U604" s="83"/>
      <c r="V604" s="83"/>
      <c r="W604" s="83"/>
      <c r="X604" s="83"/>
      <c r="Y604" s="83"/>
      <c r="Z604" s="83"/>
    </row>
    <row r="605" spans="1:26" ht="16.5" customHeight="1" x14ac:dyDescent="0.3">
      <c r="A605" s="83"/>
      <c r="B605" s="83"/>
      <c r="C605" s="84"/>
      <c r="D605" s="84"/>
      <c r="E605" s="116"/>
      <c r="F605" s="116"/>
      <c r="G605" s="83"/>
      <c r="H605" s="83"/>
      <c r="I605" s="83"/>
      <c r="J605" s="83"/>
      <c r="K605" s="83"/>
      <c r="L605" s="83"/>
      <c r="M605" s="83"/>
      <c r="N605" s="83"/>
      <c r="O605" s="83"/>
      <c r="P605" s="83"/>
      <c r="Q605" s="83"/>
      <c r="R605" s="83"/>
      <c r="S605" s="83"/>
      <c r="T605" s="83"/>
      <c r="U605" s="83"/>
      <c r="V605" s="83"/>
      <c r="W605" s="83"/>
      <c r="X605" s="83"/>
      <c r="Y605" s="83"/>
      <c r="Z605" s="83"/>
    </row>
    <row r="606" spans="1:26" ht="16.5" customHeight="1" x14ac:dyDescent="0.3">
      <c r="A606" s="83"/>
      <c r="B606" s="83"/>
      <c r="C606" s="84"/>
      <c r="D606" s="84"/>
      <c r="E606" s="116"/>
      <c r="F606" s="116"/>
      <c r="G606" s="83"/>
      <c r="H606" s="83"/>
      <c r="I606" s="83"/>
      <c r="J606" s="83"/>
      <c r="K606" s="83"/>
      <c r="L606" s="83"/>
      <c r="M606" s="83"/>
      <c r="N606" s="83"/>
      <c r="O606" s="83"/>
      <c r="P606" s="83"/>
      <c r="Q606" s="83"/>
      <c r="R606" s="83"/>
      <c r="S606" s="83"/>
      <c r="T606" s="83"/>
      <c r="U606" s="83"/>
      <c r="V606" s="83"/>
      <c r="W606" s="83"/>
      <c r="X606" s="83"/>
      <c r="Y606" s="83"/>
      <c r="Z606" s="83"/>
    </row>
    <row r="607" spans="1:26" ht="16.5" customHeight="1" x14ac:dyDescent="0.3">
      <c r="A607" s="83"/>
      <c r="B607" s="83"/>
      <c r="C607" s="84"/>
      <c r="D607" s="84"/>
      <c r="E607" s="116"/>
      <c r="F607" s="116"/>
      <c r="G607" s="83"/>
      <c r="H607" s="83"/>
      <c r="I607" s="83"/>
      <c r="J607" s="83"/>
      <c r="K607" s="83"/>
      <c r="L607" s="83"/>
      <c r="M607" s="83"/>
      <c r="N607" s="83"/>
      <c r="O607" s="83"/>
      <c r="P607" s="83"/>
      <c r="Q607" s="83"/>
      <c r="R607" s="83"/>
      <c r="S607" s="83"/>
      <c r="T607" s="83"/>
      <c r="U607" s="83"/>
      <c r="V607" s="83"/>
      <c r="W607" s="83"/>
      <c r="X607" s="83"/>
      <c r="Y607" s="83"/>
      <c r="Z607" s="83"/>
    </row>
    <row r="608" spans="1:26" ht="16.5" customHeight="1" x14ac:dyDescent="0.3">
      <c r="A608" s="83"/>
      <c r="B608" s="83"/>
      <c r="C608" s="84"/>
      <c r="D608" s="84"/>
      <c r="E608" s="116"/>
      <c r="F608" s="116"/>
      <c r="G608" s="83"/>
      <c r="H608" s="83"/>
      <c r="I608" s="83"/>
      <c r="J608" s="83"/>
      <c r="K608" s="83"/>
      <c r="L608" s="83"/>
      <c r="M608" s="83"/>
      <c r="N608" s="83"/>
      <c r="O608" s="83"/>
      <c r="P608" s="83"/>
      <c r="Q608" s="83"/>
      <c r="R608" s="83"/>
      <c r="S608" s="83"/>
      <c r="T608" s="83"/>
      <c r="U608" s="83"/>
      <c r="V608" s="83"/>
      <c r="W608" s="83"/>
      <c r="X608" s="83"/>
      <c r="Y608" s="83"/>
      <c r="Z608" s="83"/>
    </row>
    <row r="609" spans="1:26" ht="16.5" customHeight="1" x14ac:dyDescent="0.3">
      <c r="A609" s="83"/>
      <c r="B609" s="83"/>
      <c r="C609" s="84"/>
      <c r="D609" s="84"/>
      <c r="E609" s="116"/>
      <c r="F609" s="116"/>
      <c r="G609" s="83"/>
      <c r="H609" s="83"/>
      <c r="I609" s="83"/>
      <c r="J609" s="83"/>
      <c r="K609" s="83"/>
      <c r="L609" s="83"/>
      <c r="M609" s="83"/>
      <c r="N609" s="83"/>
      <c r="O609" s="83"/>
      <c r="P609" s="83"/>
      <c r="Q609" s="83"/>
      <c r="R609" s="83"/>
      <c r="S609" s="83"/>
      <c r="T609" s="83"/>
      <c r="U609" s="83"/>
      <c r="V609" s="83"/>
      <c r="W609" s="83"/>
      <c r="X609" s="83"/>
      <c r="Y609" s="83"/>
      <c r="Z609" s="83"/>
    </row>
    <row r="610" spans="1:26" ht="16.5" customHeight="1" x14ac:dyDescent="0.3">
      <c r="A610" s="83"/>
      <c r="B610" s="83"/>
      <c r="C610" s="84"/>
      <c r="D610" s="84"/>
      <c r="E610" s="116"/>
      <c r="F610" s="116"/>
      <c r="G610" s="83"/>
      <c r="H610" s="83"/>
      <c r="I610" s="83"/>
      <c r="J610" s="83"/>
      <c r="K610" s="83"/>
      <c r="L610" s="83"/>
      <c r="M610" s="83"/>
      <c r="N610" s="83"/>
      <c r="O610" s="83"/>
      <c r="P610" s="83"/>
      <c r="Q610" s="83"/>
      <c r="R610" s="83"/>
      <c r="S610" s="83"/>
      <c r="T610" s="83"/>
      <c r="U610" s="83"/>
      <c r="V610" s="83"/>
      <c r="W610" s="83"/>
      <c r="X610" s="83"/>
      <c r="Y610" s="83"/>
      <c r="Z610" s="83"/>
    </row>
    <row r="611" spans="1:26" ht="16.5" customHeight="1" x14ac:dyDescent="0.3">
      <c r="A611" s="83"/>
      <c r="B611" s="83"/>
      <c r="C611" s="84"/>
      <c r="D611" s="84"/>
      <c r="E611" s="116"/>
      <c r="F611" s="116"/>
      <c r="G611" s="83"/>
      <c r="H611" s="83"/>
      <c r="I611" s="83"/>
      <c r="J611" s="83"/>
      <c r="K611" s="83"/>
      <c r="L611" s="83"/>
      <c r="M611" s="83"/>
      <c r="N611" s="83"/>
      <c r="O611" s="83"/>
      <c r="P611" s="83"/>
      <c r="Q611" s="83"/>
      <c r="R611" s="83"/>
      <c r="S611" s="83"/>
      <c r="T611" s="83"/>
      <c r="U611" s="83"/>
      <c r="V611" s="83"/>
      <c r="W611" s="83"/>
      <c r="X611" s="83"/>
      <c r="Y611" s="83"/>
      <c r="Z611" s="83"/>
    </row>
    <row r="612" spans="1:26" ht="16.5" customHeight="1" x14ac:dyDescent="0.3">
      <c r="A612" s="83"/>
      <c r="B612" s="83"/>
      <c r="C612" s="84"/>
      <c r="D612" s="84"/>
      <c r="E612" s="116"/>
      <c r="F612" s="116"/>
      <c r="G612" s="83"/>
      <c r="H612" s="83"/>
      <c r="I612" s="83"/>
      <c r="J612" s="83"/>
      <c r="K612" s="83"/>
      <c r="L612" s="83"/>
      <c r="M612" s="83"/>
      <c r="N612" s="83"/>
      <c r="O612" s="83"/>
      <c r="P612" s="83"/>
      <c r="Q612" s="83"/>
      <c r="R612" s="83"/>
      <c r="S612" s="83"/>
      <c r="T612" s="83"/>
      <c r="U612" s="83"/>
      <c r="V612" s="83"/>
      <c r="W612" s="83"/>
      <c r="X612" s="83"/>
      <c r="Y612" s="83"/>
      <c r="Z612" s="83"/>
    </row>
    <row r="613" spans="1:26" ht="16.5" customHeight="1" x14ac:dyDescent="0.3">
      <c r="A613" s="83"/>
      <c r="B613" s="83"/>
      <c r="C613" s="84"/>
      <c r="D613" s="84"/>
      <c r="E613" s="116"/>
      <c r="F613" s="116"/>
      <c r="G613" s="83"/>
      <c r="H613" s="83"/>
      <c r="I613" s="83"/>
      <c r="J613" s="83"/>
      <c r="K613" s="83"/>
      <c r="L613" s="83"/>
      <c r="M613" s="83"/>
      <c r="N613" s="83"/>
      <c r="O613" s="83"/>
      <c r="P613" s="83"/>
      <c r="Q613" s="83"/>
      <c r="R613" s="83"/>
      <c r="S613" s="83"/>
      <c r="T613" s="83"/>
      <c r="U613" s="83"/>
      <c r="V613" s="83"/>
      <c r="W613" s="83"/>
      <c r="X613" s="83"/>
      <c r="Y613" s="83"/>
      <c r="Z613" s="83"/>
    </row>
    <row r="614" spans="1:26" ht="16.5" customHeight="1" x14ac:dyDescent="0.3">
      <c r="A614" s="83"/>
      <c r="B614" s="83"/>
      <c r="C614" s="84"/>
      <c r="D614" s="84"/>
      <c r="E614" s="116"/>
      <c r="F614" s="116"/>
      <c r="G614" s="83"/>
      <c r="H614" s="83"/>
      <c r="I614" s="83"/>
      <c r="J614" s="83"/>
      <c r="K614" s="83"/>
      <c r="L614" s="83"/>
      <c r="M614" s="83"/>
      <c r="N614" s="83"/>
      <c r="O614" s="83"/>
      <c r="P614" s="83"/>
      <c r="Q614" s="83"/>
      <c r="R614" s="83"/>
      <c r="S614" s="83"/>
      <c r="T614" s="83"/>
      <c r="U614" s="83"/>
      <c r="V614" s="83"/>
      <c r="W614" s="83"/>
      <c r="X614" s="83"/>
      <c r="Y614" s="83"/>
      <c r="Z614" s="83"/>
    </row>
    <row r="615" spans="1:26" ht="16.5" customHeight="1" x14ac:dyDescent="0.3">
      <c r="A615" s="83"/>
      <c r="B615" s="83"/>
      <c r="C615" s="84"/>
      <c r="D615" s="84"/>
      <c r="E615" s="116"/>
      <c r="F615" s="116"/>
      <c r="G615" s="83"/>
      <c r="H615" s="83"/>
      <c r="I615" s="83"/>
      <c r="J615" s="83"/>
      <c r="K615" s="83"/>
      <c r="L615" s="83"/>
      <c r="M615" s="83"/>
      <c r="N615" s="83"/>
      <c r="O615" s="83"/>
      <c r="P615" s="83"/>
      <c r="Q615" s="83"/>
      <c r="R615" s="83"/>
      <c r="S615" s="83"/>
      <c r="T615" s="83"/>
      <c r="U615" s="83"/>
      <c r="V615" s="83"/>
      <c r="W615" s="83"/>
      <c r="X615" s="83"/>
      <c r="Y615" s="83"/>
      <c r="Z615" s="83"/>
    </row>
    <row r="616" spans="1:26" ht="16.5" customHeight="1" x14ac:dyDescent="0.3">
      <c r="A616" s="83"/>
      <c r="B616" s="83"/>
      <c r="C616" s="84"/>
      <c r="D616" s="84"/>
      <c r="E616" s="116"/>
      <c r="F616" s="116"/>
      <c r="G616" s="83"/>
      <c r="H616" s="83"/>
      <c r="I616" s="83"/>
      <c r="J616" s="83"/>
      <c r="K616" s="83"/>
      <c r="L616" s="83"/>
      <c r="M616" s="83"/>
      <c r="N616" s="83"/>
      <c r="O616" s="83"/>
      <c r="P616" s="83"/>
      <c r="Q616" s="83"/>
      <c r="R616" s="83"/>
      <c r="S616" s="83"/>
      <c r="T616" s="83"/>
      <c r="U616" s="83"/>
      <c r="V616" s="83"/>
      <c r="W616" s="83"/>
      <c r="X616" s="83"/>
      <c r="Y616" s="83"/>
      <c r="Z616" s="83"/>
    </row>
    <row r="617" spans="1:26" ht="16.5" customHeight="1" x14ac:dyDescent="0.3">
      <c r="A617" s="83"/>
      <c r="B617" s="83"/>
      <c r="C617" s="84"/>
      <c r="D617" s="84"/>
      <c r="E617" s="116"/>
      <c r="F617" s="116"/>
      <c r="G617" s="83"/>
      <c r="H617" s="83"/>
      <c r="I617" s="83"/>
      <c r="J617" s="83"/>
      <c r="K617" s="83"/>
      <c r="L617" s="83"/>
      <c r="M617" s="83"/>
      <c r="N617" s="83"/>
      <c r="O617" s="83"/>
      <c r="P617" s="83"/>
      <c r="Q617" s="83"/>
      <c r="R617" s="83"/>
      <c r="S617" s="83"/>
      <c r="T617" s="83"/>
      <c r="U617" s="83"/>
      <c r="V617" s="83"/>
      <c r="W617" s="83"/>
      <c r="X617" s="83"/>
      <c r="Y617" s="83"/>
      <c r="Z617" s="83"/>
    </row>
    <row r="618" spans="1:26" ht="16.5" customHeight="1" x14ac:dyDescent="0.3">
      <c r="A618" s="83"/>
      <c r="B618" s="83"/>
      <c r="C618" s="84"/>
      <c r="D618" s="84"/>
      <c r="E618" s="116"/>
      <c r="F618" s="116"/>
      <c r="G618" s="83"/>
      <c r="H618" s="83"/>
      <c r="I618" s="83"/>
      <c r="J618" s="83"/>
      <c r="K618" s="83"/>
      <c r="L618" s="83"/>
      <c r="M618" s="83"/>
      <c r="N618" s="83"/>
      <c r="O618" s="83"/>
      <c r="P618" s="83"/>
      <c r="Q618" s="83"/>
      <c r="R618" s="83"/>
      <c r="S618" s="83"/>
      <c r="T618" s="83"/>
      <c r="U618" s="83"/>
      <c r="V618" s="83"/>
      <c r="W618" s="83"/>
      <c r="X618" s="83"/>
      <c r="Y618" s="83"/>
      <c r="Z618" s="83"/>
    </row>
    <row r="619" spans="1:26" ht="16.5" customHeight="1" x14ac:dyDescent="0.3">
      <c r="A619" s="83"/>
      <c r="B619" s="83"/>
      <c r="C619" s="84"/>
      <c r="D619" s="84"/>
      <c r="E619" s="116"/>
      <c r="F619" s="116"/>
      <c r="G619" s="83"/>
      <c r="H619" s="83"/>
      <c r="I619" s="83"/>
      <c r="J619" s="83"/>
      <c r="K619" s="83"/>
      <c r="L619" s="83"/>
      <c r="M619" s="83"/>
      <c r="N619" s="83"/>
      <c r="O619" s="83"/>
      <c r="P619" s="83"/>
      <c r="Q619" s="83"/>
      <c r="R619" s="83"/>
      <c r="S619" s="83"/>
      <c r="T619" s="83"/>
      <c r="U619" s="83"/>
      <c r="V619" s="83"/>
      <c r="W619" s="83"/>
      <c r="X619" s="83"/>
      <c r="Y619" s="83"/>
      <c r="Z619" s="83"/>
    </row>
    <row r="620" spans="1:26" ht="16.5" customHeight="1" x14ac:dyDescent="0.3">
      <c r="A620" s="83"/>
      <c r="B620" s="83"/>
      <c r="C620" s="84"/>
      <c r="D620" s="84"/>
      <c r="E620" s="116"/>
      <c r="F620" s="116"/>
      <c r="G620" s="83"/>
      <c r="H620" s="83"/>
      <c r="I620" s="83"/>
      <c r="J620" s="83"/>
      <c r="K620" s="83"/>
      <c r="L620" s="83"/>
      <c r="M620" s="83"/>
      <c r="N620" s="83"/>
      <c r="O620" s="83"/>
      <c r="P620" s="83"/>
      <c r="Q620" s="83"/>
      <c r="R620" s="83"/>
      <c r="S620" s="83"/>
      <c r="T620" s="83"/>
      <c r="U620" s="83"/>
      <c r="V620" s="83"/>
      <c r="W620" s="83"/>
      <c r="X620" s="83"/>
      <c r="Y620" s="83"/>
      <c r="Z620" s="83"/>
    </row>
    <row r="621" spans="1:26" ht="16.5" customHeight="1" x14ac:dyDescent="0.3">
      <c r="A621" s="83"/>
      <c r="B621" s="83"/>
      <c r="C621" s="84"/>
      <c r="D621" s="84"/>
      <c r="E621" s="116"/>
      <c r="F621" s="116"/>
      <c r="G621" s="83"/>
      <c r="H621" s="83"/>
      <c r="I621" s="83"/>
      <c r="J621" s="83"/>
      <c r="K621" s="83"/>
      <c r="L621" s="83"/>
      <c r="M621" s="83"/>
      <c r="N621" s="83"/>
      <c r="O621" s="83"/>
      <c r="P621" s="83"/>
      <c r="Q621" s="83"/>
      <c r="R621" s="83"/>
      <c r="S621" s="83"/>
      <c r="T621" s="83"/>
      <c r="U621" s="83"/>
      <c r="V621" s="83"/>
      <c r="W621" s="83"/>
      <c r="X621" s="83"/>
      <c r="Y621" s="83"/>
      <c r="Z621" s="83"/>
    </row>
    <row r="622" spans="1:26" ht="16.5" customHeight="1" x14ac:dyDescent="0.3">
      <c r="A622" s="83"/>
      <c r="B622" s="83"/>
      <c r="C622" s="84"/>
      <c r="D622" s="84"/>
      <c r="E622" s="116"/>
      <c r="F622" s="116"/>
      <c r="G622" s="83"/>
      <c r="H622" s="83"/>
      <c r="I622" s="83"/>
      <c r="J622" s="83"/>
      <c r="K622" s="83"/>
      <c r="L622" s="83"/>
      <c r="M622" s="83"/>
      <c r="N622" s="83"/>
      <c r="O622" s="83"/>
      <c r="P622" s="83"/>
      <c r="Q622" s="83"/>
      <c r="R622" s="83"/>
      <c r="S622" s="83"/>
      <c r="T622" s="83"/>
      <c r="U622" s="83"/>
      <c r="V622" s="83"/>
      <c r="W622" s="83"/>
      <c r="X622" s="83"/>
      <c r="Y622" s="83"/>
      <c r="Z622" s="83"/>
    </row>
    <row r="623" spans="1:26" ht="16.5" customHeight="1" x14ac:dyDescent="0.3">
      <c r="A623" s="83"/>
      <c r="B623" s="83"/>
      <c r="C623" s="84"/>
      <c r="D623" s="84"/>
      <c r="E623" s="116"/>
      <c r="F623" s="116"/>
      <c r="G623" s="83"/>
      <c r="H623" s="83"/>
      <c r="I623" s="83"/>
      <c r="J623" s="83"/>
      <c r="K623" s="83"/>
      <c r="L623" s="83"/>
      <c r="M623" s="83"/>
      <c r="N623" s="83"/>
      <c r="O623" s="83"/>
      <c r="P623" s="83"/>
      <c r="Q623" s="83"/>
      <c r="R623" s="83"/>
      <c r="S623" s="83"/>
      <c r="T623" s="83"/>
      <c r="U623" s="83"/>
      <c r="V623" s="83"/>
      <c r="W623" s="83"/>
      <c r="X623" s="83"/>
      <c r="Y623" s="83"/>
      <c r="Z623" s="83"/>
    </row>
    <row r="624" spans="1:26" ht="16.5" customHeight="1" x14ac:dyDescent="0.3">
      <c r="A624" s="83"/>
      <c r="B624" s="83"/>
      <c r="C624" s="84"/>
      <c r="D624" s="84"/>
      <c r="E624" s="116"/>
      <c r="F624" s="116"/>
      <c r="G624" s="83"/>
      <c r="H624" s="83"/>
      <c r="I624" s="83"/>
      <c r="J624" s="83"/>
      <c r="K624" s="83"/>
      <c r="L624" s="83"/>
      <c r="M624" s="83"/>
      <c r="N624" s="83"/>
      <c r="O624" s="83"/>
      <c r="P624" s="83"/>
      <c r="Q624" s="83"/>
      <c r="R624" s="83"/>
      <c r="S624" s="83"/>
      <c r="T624" s="83"/>
      <c r="U624" s="83"/>
      <c r="V624" s="83"/>
      <c r="W624" s="83"/>
      <c r="X624" s="83"/>
      <c r="Y624" s="83"/>
      <c r="Z624" s="83"/>
    </row>
    <row r="625" spans="1:26" ht="16.5" customHeight="1" x14ac:dyDescent="0.3">
      <c r="A625" s="83"/>
      <c r="B625" s="83"/>
      <c r="C625" s="84"/>
      <c r="D625" s="84"/>
      <c r="E625" s="116"/>
      <c r="F625" s="116"/>
      <c r="G625" s="83"/>
      <c r="H625" s="83"/>
      <c r="I625" s="83"/>
      <c r="J625" s="83"/>
      <c r="K625" s="83"/>
      <c r="L625" s="83"/>
      <c r="M625" s="83"/>
      <c r="N625" s="83"/>
      <c r="O625" s="83"/>
      <c r="P625" s="83"/>
      <c r="Q625" s="83"/>
      <c r="R625" s="83"/>
      <c r="S625" s="83"/>
      <c r="T625" s="83"/>
      <c r="U625" s="83"/>
      <c r="V625" s="83"/>
      <c r="W625" s="83"/>
      <c r="X625" s="83"/>
      <c r="Y625" s="83"/>
      <c r="Z625" s="83"/>
    </row>
    <row r="626" spans="1:26" ht="16.5" customHeight="1" x14ac:dyDescent="0.3">
      <c r="A626" s="83"/>
      <c r="B626" s="83"/>
      <c r="C626" s="84"/>
      <c r="D626" s="84"/>
      <c r="E626" s="116"/>
      <c r="F626" s="116"/>
      <c r="G626" s="83"/>
      <c r="H626" s="83"/>
      <c r="I626" s="83"/>
      <c r="J626" s="83"/>
      <c r="K626" s="83"/>
      <c r="L626" s="83"/>
      <c r="M626" s="83"/>
      <c r="N626" s="83"/>
      <c r="O626" s="83"/>
      <c r="P626" s="83"/>
      <c r="Q626" s="83"/>
      <c r="R626" s="83"/>
      <c r="S626" s="83"/>
      <c r="T626" s="83"/>
      <c r="U626" s="83"/>
      <c r="V626" s="83"/>
      <c r="W626" s="83"/>
      <c r="X626" s="83"/>
      <c r="Y626" s="83"/>
      <c r="Z626" s="83"/>
    </row>
    <row r="627" spans="1:26" ht="16.5" customHeight="1" x14ac:dyDescent="0.3">
      <c r="A627" s="83"/>
      <c r="B627" s="83"/>
      <c r="C627" s="84"/>
      <c r="D627" s="84"/>
      <c r="E627" s="116"/>
      <c r="F627" s="116"/>
      <c r="G627" s="83"/>
      <c r="H627" s="83"/>
      <c r="I627" s="83"/>
      <c r="J627" s="83"/>
      <c r="K627" s="83"/>
      <c r="L627" s="83"/>
      <c r="M627" s="83"/>
      <c r="N627" s="83"/>
      <c r="O627" s="83"/>
      <c r="P627" s="83"/>
      <c r="Q627" s="83"/>
      <c r="R627" s="83"/>
      <c r="S627" s="83"/>
      <c r="T627" s="83"/>
      <c r="U627" s="83"/>
      <c r="V627" s="83"/>
      <c r="W627" s="83"/>
      <c r="X627" s="83"/>
      <c r="Y627" s="83"/>
      <c r="Z627" s="83"/>
    </row>
    <row r="628" spans="1:26" ht="16.5" customHeight="1" x14ac:dyDescent="0.3">
      <c r="A628" s="83"/>
      <c r="B628" s="83"/>
      <c r="C628" s="84"/>
      <c r="D628" s="84"/>
      <c r="E628" s="116"/>
      <c r="F628" s="116"/>
      <c r="G628" s="83"/>
      <c r="H628" s="83"/>
      <c r="I628" s="83"/>
      <c r="J628" s="83"/>
      <c r="K628" s="83"/>
      <c r="L628" s="83"/>
      <c r="M628" s="83"/>
      <c r="N628" s="83"/>
      <c r="O628" s="83"/>
      <c r="P628" s="83"/>
      <c r="Q628" s="83"/>
      <c r="R628" s="83"/>
      <c r="S628" s="83"/>
      <c r="T628" s="83"/>
      <c r="U628" s="83"/>
      <c r="V628" s="83"/>
      <c r="W628" s="83"/>
      <c r="X628" s="83"/>
      <c r="Y628" s="83"/>
      <c r="Z628" s="83"/>
    </row>
    <row r="629" spans="1:26" ht="16.5" customHeight="1" x14ac:dyDescent="0.3">
      <c r="A629" s="83"/>
      <c r="B629" s="83"/>
      <c r="C629" s="84"/>
      <c r="D629" s="84"/>
      <c r="E629" s="116"/>
      <c r="F629" s="116"/>
      <c r="G629" s="83"/>
      <c r="H629" s="83"/>
      <c r="I629" s="83"/>
      <c r="J629" s="83"/>
      <c r="K629" s="83"/>
      <c r="L629" s="83"/>
      <c r="M629" s="83"/>
      <c r="N629" s="83"/>
      <c r="O629" s="83"/>
      <c r="P629" s="83"/>
      <c r="Q629" s="83"/>
      <c r="R629" s="83"/>
      <c r="S629" s="83"/>
      <c r="T629" s="83"/>
      <c r="U629" s="83"/>
      <c r="V629" s="83"/>
      <c r="W629" s="83"/>
      <c r="X629" s="83"/>
      <c r="Y629" s="83"/>
      <c r="Z629" s="83"/>
    </row>
    <row r="630" spans="1:26" ht="16.5" customHeight="1" x14ac:dyDescent="0.3">
      <c r="A630" s="83"/>
      <c r="B630" s="83"/>
      <c r="C630" s="84"/>
      <c r="D630" s="84"/>
      <c r="E630" s="116"/>
      <c r="F630" s="116"/>
      <c r="G630" s="83"/>
      <c r="H630" s="83"/>
      <c r="I630" s="83"/>
      <c r="J630" s="83"/>
      <c r="K630" s="83"/>
      <c r="L630" s="83"/>
      <c r="M630" s="83"/>
      <c r="N630" s="83"/>
      <c r="O630" s="83"/>
      <c r="P630" s="83"/>
      <c r="Q630" s="83"/>
      <c r="R630" s="83"/>
      <c r="S630" s="83"/>
      <c r="T630" s="83"/>
      <c r="U630" s="83"/>
      <c r="V630" s="83"/>
      <c r="W630" s="83"/>
      <c r="X630" s="83"/>
      <c r="Y630" s="83"/>
      <c r="Z630" s="83"/>
    </row>
    <row r="631" spans="1:26" ht="16.5" customHeight="1" x14ac:dyDescent="0.3">
      <c r="A631" s="83"/>
      <c r="B631" s="83"/>
      <c r="C631" s="84"/>
      <c r="D631" s="84"/>
      <c r="E631" s="116"/>
      <c r="F631" s="116"/>
      <c r="G631" s="83"/>
      <c r="H631" s="83"/>
      <c r="I631" s="83"/>
      <c r="J631" s="83"/>
      <c r="K631" s="83"/>
      <c r="L631" s="83"/>
      <c r="M631" s="83"/>
      <c r="N631" s="83"/>
      <c r="O631" s="83"/>
      <c r="P631" s="83"/>
      <c r="Q631" s="83"/>
      <c r="R631" s="83"/>
      <c r="S631" s="83"/>
      <c r="T631" s="83"/>
      <c r="U631" s="83"/>
      <c r="V631" s="83"/>
      <c r="W631" s="83"/>
      <c r="X631" s="83"/>
      <c r="Y631" s="83"/>
      <c r="Z631" s="83"/>
    </row>
    <row r="632" spans="1:26" ht="16.5" customHeight="1" x14ac:dyDescent="0.3">
      <c r="A632" s="83"/>
      <c r="B632" s="83"/>
      <c r="C632" s="84"/>
      <c r="D632" s="84"/>
      <c r="E632" s="116"/>
      <c r="F632" s="116"/>
      <c r="G632" s="83"/>
      <c r="H632" s="83"/>
      <c r="I632" s="83"/>
      <c r="J632" s="83"/>
      <c r="K632" s="83"/>
      <c r="L632" s="83"/>
      <c r="M632" s="83"/>
      <c r="N632" s="83"/>
      <c r="O632" s="83"/>
      <c r="P632" s="83"/>
      <c r="Q632" s="83"/>
      <c r="R632" s="83"/>
      <c r="S632" s="83"/>
      <c r="T632" s="83"/>
      <c r="U632" s="83"/>
      <c r="V632" s="83"/>
      <c r="W632" s="83"/>
      <c r="X632" s="83"/>
      <c r="Y632" s="83"/>
      <c r="Z632" s="83"/>
    </row>
    <row r="633" spans="1:26" ht="16.5" customHeight="1" x14ac:dyDescent="0.3">
      <c r="A633" s="83"/>
      <c r="B633" s="83"/>
      <c r="C633" s="84"/>
      <c r="D633" s="84"/>
      <c r="E633" s="116"/>
      <c r="F633" s="116"/>
      <c r="G633" s="83"/>
      <c r="H633" s="83"/>
      <c r="I633" s="83"/>
      <c r="J633" s="83"/>
      <c r="K633" s="83"/>
      <c r="L633" s="83"/>
      <c r="M633" s="83"/>
      <c r="N633" s="83"/>
      <c r="O633" s="83"/>
      <c r="P633" s="83"/>
      <c r="Q633" s="83"/>
      <c r="R633" s="83"/>
      <c r="S633" s="83"/>
      <c r="T633" s="83"/>
      <c r="U633" s="83"/>
      <c r="V633" s="83"/>
      <c r="W633" s="83"/>
      <c r="X633" s="83"/>
      <c r="Y633" s="83"/>
      <c r="Z633" s="83"/>
    </row>
    <row r="634" spans="1:26" ht="16.5" customHeight="1" x14ac:dyDescent="0.3">
      <c r="A634" s="83"/>
      <c r="B634" s="83"/>
      <c r="C634" s="84"/>
      <c r="D634" s="84"/>
      <c r="E634" s="116"/>
      <c r="F634" s="116"/>
      <c r="G634" s="83"/>
      <c r="H634" s="83"/>
      <c r="I634" s="83"/>
      <c r="J634" s="83"/>
      <c r="K634" s="83"/>
      <c r="L634" s="83"/>
      <c r="M634" s="83"/>
      <c r="N634" s="83"/>
      <c r="O634" s="83"/>
      <c r="P634" s="83"/>
      <c r="Q634" s="83"/>
      <c r="R634" s="83"/>
      <c r="S634" s="83"/>
      <c r="T634" s="83"/>
      <c r="U634" s="83"/>
      <c r="V634" s="83"/>
      <c r="W634" s="83"/>
      <c r="X634" s="83"/>
      <c r="Y634" s="83"/>
      <c r="Z634" s="83"/>
    </row>
    <row r="635" spans="1:26" ht="16.5" customHeight="1" x14ac:dyDescent="0.3">
      <c r="A635" s="83"/>
      <c r="B635" s="83"/>
      <c r="C635" s="84"/>
      <c r="D635" s="84"/>
      <c r="E635" s="116"/>
      <c r="F635" s="116"/>
      <c r="G635" s="83"/>
      <c r="H635" s="83"/>
      <c r="I635" s="83"/>
      <c r="J635" s="83"/>
      <c r="K635" s="83"/>
      <c r="L635" s="83"/>
      <c r="M635" s="83"/>
      <c r="N635" s="83"/>
      <c r="O635" s="83"/>
      <c r="P635" s="83"/>
      <c r="Q635" s="83"/>
      <c r="R635" s="83"/>
      <c r="S635" s="83"/>
      <c r="T635" s="83"/>
      <c r="U635" s="83"/>
      <c r="V635" s="83"/>
      <c r="W635" s="83"/>
      <c r="X635" s="83"/>
      <c r="Y635" s="83"/>
      <c r="Z635" s="83"/>
    </row>
    <row r="636" spans="1:26" ht="16.5" customHeight="1" x14ac:dyDescent="0.3">
      <c r="A636" s="83"/>
      <c r="B636" s="83"/>
      <c r="C636" s="84"/>
      <c r="D636" s="84"/>
      <c r="E636" s="116"/>
      <c r="F636" s="116"/>
      <c r="G636" s="83"/>
      <c r="H636" s="83"/>
      <c r="I636" s="83"/>
      <c r="J636" s="83"/>
      <c r="K636" s="83"/>
      <c r="L636" s="83"/>
      <c r="M636" s="83"/>
      <c r="N636" s="83"/>
      <c r="O636" s="83"/>
      <c r="P636" s="83"/>
      <c r="Q636" s="83"/>
      <c r="R636" s="83"/>
      <c r="S636" s="83"/>
      <c r="T636" s="83"/>
      <c r="U636" s="83"/>
      <c r="V636" s="83"/>
      <c r="W636" s="83"/>
      <c r="X636" s="83"/>
      <c r="Y636" s="83"/>
      <c r="Z636" s="83"/>
    </row>
    <row r="637" spans="1:26" ht="16.5" customHeight="1" x14ac:dyDescent="0.3">
      <c r="A637" s="83"/>
      <c r="B637" s="83"/>
      <c r="C637" s="84"/>
      <c r="D637" s="84"/>
      <c r="E637" s="116"/>
      <c r="F637" s="116"/>
      <c r="G637" s="83"/>
      <c r="H637" s="83"/>
      <c r="I637" s="83"/>
      <c r="J637" s="83"/>
      <c r="K637" s="83"/>
      <c r="L637" s="83"/>
      <c r="M637" s="83"/>
      <c r="N637" s="83"/>
      <c r="O637" s="83"/>
      <c r="P637" s="83"/>
      <c r="Q637" s="83"/>
      <c r="R637" s="83"/>
      <c r="S637" s="83"/>
      <c r="T637" s="83"/>
      <c r="U637" s="83"/>
      <c r="V637" s="83"/>
      <c r="W637" s="83"/>
      <c r="X637" s="83"/>
      <c r="Y637" s="83"/>
      <c r="Z637" s="83"/>
    </row>
    <row r="638" spans="1:26" ht="16.5" customHeight="1" x14ac:dyDescent="0.3">
      <c r="A638" s="83"/>
      <c r="B638" s="83"/>
      <c r="C638" s="84"/>
      <c r="D638" s="84"/>
      <c r="E638" s="116"/>
      <c r="F638" s="116"/>
      <c r="G638" s="83"/>
      <c r="H638" s="83"/>
      <c r="I638" s="83"/>
      <c r="J638" s="83"/>
      <c r="K638" s="83"/>
      <c r="L638" s="83"/>
      <c r="M638" s="83"/>
      <c r="N638" s="83"/>
      <c r="O638" s="83"/>
      <c r="P638" s="83"/>
      <c r="Q638" s="83"/>
      <c r="R638" s="83"/>
      <c r="S638" s="83"/>
      <c r="T638" s="83"/>
      <c r="U638" s="83"/>
      <c r="V638" s="83"/>
      <c r="W638" s="83"/>
      <c r="X638" s="83"/>
      <c r="Y638" s="83"/>
      <c r="Z638" s="83"/>
    </row>
    <row r="639" spans="1:26" ht="16.5" customHeight="1" x14ac:dyDescent="0.3">
      <c r="A639" s="83"/>
      <c r="B639" s="83"/>
      <c r="C639" s="84"/>
      <c r="D639" s="84"/>
      <c r="E639" s="116"/>
      <c r="F639" s="116"/>
      <c r="G639" s="83"/>
      <c r="H639" s="83"/>
      <c r="I639" s="83"/>
      <c r="J639" s="83"/>
      <c r="K639" s="83"/>
      <c r="L639" s="83"/>
      <c r="M639" s="83"/>
      <c r="N639" s="83"/>
      <c r="O639" s="83"/>
      <c r="P639" s="83"/>
      <c r="Q639" s="83"/>
      <c r="R639" s="83"/>
      <c r="S639" s="83"/>
      <c r="T639" s="83"/>
      <c r="U639" s="83"/>
      <c r="V639" s="83"/>
      <c r="W639" s="83"/>
      <c r="X639" s="83"/>
      <c r="Y639" s="83"/>
      <c r="Z639" s="83"/>
    </row>
    <row r="640" spans="1:26" ht="16.5" customHeight="1" x14ac:dyDescent="0.3">
      <c r="A640" s="83"/>
      <c r="B640" s="83"/>
      <c r="C640" s="84"/>
      <c r="D640" s="84"/>
      <c r="E640" s="116"/>
      <c r="F640" s="116"/>
      <c r="G640" s="83"/>
      <c r="H640" s="83"/>
      <c r="I640" s="83"/>
      <c r="J640" s="83"/>
      <c r="K640" s="83"/>
      <c r="L640" s="83"/>
      <c r="M640" s="83"/>
      <c r="N640" s="83"/>
      <c r="O640" s="83"/>
      <c r="P640" s="83"/>
      <c r="Q640" s="83"/>
      <c r="R640" s="83"/>
      <c r="S640" s="83"/>
      <c r="T640" s="83"/>
      <c r="U640" s="83"/>
      <c r="V640" s="83"/>
      <c r="W640" s="83"/>
      <c r="X640" s="83"/>
      <c r="Y640" s="83"/>
      <c r="Z640" s="83"/>
    </row>
    <row r="641" spans="1:26" ht="16.5" customHeight="1" x14ac:dyDescent="0.3">
      <c r="A641" s="83"/>
      <c r="B641" s="83"/>
      <c r="C641" s="84"/>
      <c r="D641" s="84"/>
      <c r="E641" s="116"/>
      <c r="F641" s="116"/>
      <c r="G641" s="83"/>
      <c r="H641" s="83"/>
      <c r="I641" s="83"/>
      <c r="J641" s="83"/>
      <c r="K641" s="83"/>
      <c r="L641" s="83"/>
      <c r="M641" s="83"/>
      <c r="N641" s="83"/>
      <c r="O641" s="83"/>
      <c r="P641" s="83"/>
      <c r="Q641" s="83"/>
      <c r="R641" s="83"/>
      <c r="S641" s="83"/>
      <c r="T641" s="83"/>
      <c r="U641" s="83"/>
      <c r="V641" s="83"/>
      <c r="W641" s="83"/>
      <c r="X641" s="83"/>
      <c r="Y641" s="83"/>
      <c r="Z641" s="83"/>
    </row>
    <row r="642" spans="1:26" ht="16.5" customHeight="1" x14ac:dyDescent="0.3">
      <c r="A642" s="83"/>
      <c r="B642" s="83"/>
      <c r="C642" s="84"/>
      <c r="D642" s="84"/>
      <c r="E642" s="116"/>
      <c r="F642" s="116"/>
      <c r="G642" s="83"/>
      <c r="H642" s="83"/>
      <c r="I642" s="83"/>
      <c r="J642" s="83"/>
      <c r="K642" s="83"/>
      <c r="L642" s="83"/>
      <c r="M642" s="83"/>
      <c r="N642" s="83"/>
      <c r="O642" s="83"/>
      <c r="P642" s="83"/>
      <c r="Q642" s="83"/>
      <c r="R642" s="83"/>
      <c r="S642" s="83"/>
      <c r="T642" s="83"/>
      <c r="U642" s="83"/>
      <c r="V642" s="83"/>
      <c r="W642" s="83"/>
      <c r="X642" s="83"/>
      <c r="Y642" s="83"/>
      <c r="Z642" s="83"/>
    </row>
    <row r="643" spans="1:26" ht="16.5" customHeight="1" x14ac:dyDescent="0.3">
      <c r="A643" s="83"/>
      <c r="B643" s="83"/>
      <c r="C643" s="84"/>
      <c r="D643" s="84"/>
      <c r="E643" s="116"/>
      <c r="F643" s="116"/>
      <c r="G643" s="83"/>
      <c r="H643" s="83"/>
      <c r="I643" s="83"/>
      <c r="J643" s="83"/>
      <c r="K643" s="83"/>
      <c r="L643" s="83"/>
      <c r="M643" s="83"/>
      <c r="N643" s="83"/>
      <c r="O643" s="83"/>
      <c r="P643" s="83"/>
      <c r="Q643" s="83"/>
      <c r="R643" s="83"/>
      <c r="S643" s="83"/>
      <c r="T643" s="83"/>
      <c r="U643" s="83"/>
      <c r="V643" s="83"/>
      <c r="W643" s="83"/>
      <c r="X643" s="83"/>
      <c r="Y643" s="83"/>
      <c r="Z643" s="83"/>
    </row>
    <row r="644" spans="1:26" ht="16.5" customHeight="1" x14ac:dyDescent="0.3">
      <c r="A644" s="83"/>
      <c r="B644" s="83"/>
      <c r="C644" s="84"/>
      <c r="D644" s="84"/>
      <c r="E644" s="116"/>
      <c r="F644" s="116"/>
      <c r="G644" s="83"/>
      <c r="H644" s="83"/>
      <c r="I644" s="83"/>
      <c r="J644" s="83"/>
      <c r="K644" s="83"/>
      <c r="L644" s="83"/>
      <c r="M644" s="83"/>
      <c r="N644" s="83"/>
      <c r="O644" s="83"/>
      <c r="P644" s="83"/>
      <c r="Q644" s="83"/>
      <c r="R644" s="83"/>
      <c r="S644" s="83"/>
      <c r="T644" s="83"/>
      <c r="U644" s="83"/>
      <c r="V644" s="83"/>
      <c r="W644" s="83"/>
      <c r="X644" s="83"/>
      <c r="Y644" s="83"/>
      <c r="Z644" s="83"/>
    </row>
    <row r="645" spans="1:26" ht="16.5" customHeight="1" x14ac:dyDescent="0.3">
      <c r="A645" s="83"/>
      <c r="B645" s="83"/>
      <c r="C645" s="84"/>
      <c r="D645" s="84"/>
      <c r="E645" s="116"/>
      <c r="F645" s="116"/>
      <c r="G645" s="83"/>
      <c r="H645" s="83"/>
      <c r="I645" s="83"/>
      <c r="J645" s="83"/>
      <c r="K645" s="83"/>
      <c r="L645" s="83"/>
      <c r="M645" s="83"/>
      <c r="N645" s="83"/>
      <c r="O645" s="83"/>
      <c r="P645" s="83"/>
      <c r="Q645" s="83"/>
      <c r="R645" s="83"/>
      <c r="S645" s="83"/>
      <c r="T645" s="83"/>
      <c r="U645" s="83"/>
      <c r="V645" s="83"/>
      <c r="W645" s="83"/>
      <c r="X645" s="83"/>
      <c r="Y645" s="83"/>
      <c r="Z645" s="83"/>
    </row>
    <row r="646" spans="1:26" ht="16.5" customHeight="1" x14ac:dyDescent="0.3">
      <c r="A646" s="83"/>
      <c r="B646" s="83"/>
      <c r="C646" s="84"/>
      <c r="D646" s="84"/>
      <c r="E646" s="116"/>
      <c r="F646" s="116"/>
      <c r="G646" s="83"/>
      <c r="H646" s="83"/>
      <c r="I646" s="83"/>
      <c r="J646" s="83"/>
      <c r="K646" s="83"/>
      <c r="L646" s="83"/>
      <c r="M646" s="83"/>
      <c r="N646" s="83"/>
      <c r="O646" s="83"/>
      <c r="P646" s="83"/>
      <c r="Q646" s="83"/>
      <c r="R646" s="83"/>
      <c r="S646" s="83"/>
      <c r="T646" s="83"/>
      <c r="U646" s="83"/>
      <c r="V646" s="83"/>
      <c r="W646" s="83"/>
      <c r="X646" s="83"/>
      <c r="Y646" s="83"/>
      <c r="Z646" s="83"/>
    </row>
    <row r="647" spans="1:26" ht="16.5" customHeight="1" x14ac:dyDescent="0.3">
      <c r="A647" s="83"/>
      <c r="B647" s="83"/>
      <c r="C647" s="84"/>
      <c r="D647" s="84"/>
      <c r="E647" s="116"/>
      <c r="F647" s="116"/>
      <c r="G647" s="83"/>
      <c r="H647" s="83"/>
      <c r="I647" s="83"/>
      <c r="J647" s="83"/>
      <c r="K647" s="83"/>
      <c r="L647" s="83"/>
      <c r="M647" s="83"/>
      <c r="N647" s="83"/>
      <c r="O647" s="83"/>
      <c r="P647" s="83"/>
      <c r="Q647" s="83"/>
      <c r="R647" s="83"/>
      <c r="S647" s="83"/>
      <c r="T647" s="83"/>
      <c r="U647" s="83"/>
      <c r="V647" s="83"/>
      <c r="W647" s="83"/>
      <c r="X647" s="83"/>
      <c r="Y647" s="83"/>
      <c r="Z647" s="83"/>
    </row>
    <row r="648" spans="1:26" ht="16.5" customHeight="1" x14ac:dyDescent="0.3">
      <c r="A648" s="83"/>
      <c r="B648" s="83"/>
      <c r="C648" s="84"/>
      <c r="D648" s="84"/>
      <c r="E648" s="116"/>
      <c r="F648" s="116"/>
      <c r="G648" s="83"/>
      <c r="H648" s="83"/>
      <c r="I648" s="83"/>
      <c r="J648" s="83"/>
      <c r="K648" s="83"/>
      <c r="L648" s="83"/>
      <c r="M648" s="83"/>
      <c r="N648" s="83"/>
      <c r="O648" s="83"/>
      <c r="P648" s="83"/>
      <c r="Q648" s="83"/>
      <c r="R648" s="83"/>
      <c r="S648" s="83"/>
      <c r="T648" s="83"/>
      <c r="U648" s="83"/>
      <c r="V648" s="83"/>
      <c r="W648" s="83"/>
      <c r="X648" s="83"/>
      <c r="Y648" s="83"/>
      <c r="Z648" s="83"/>
    </row>
    <row r="649" spans="1:26" ht="16.5" customHeight="1" x14ac:dyDescent="0.3">
      <c r="A649" s="83"/>
      <c r="B649" s="83"/>
      <c r="C649" s="84"/>
      <c r="D649" s="84"/>
      <c r="E649" s="116"/>
      <c r="F649" s="116"/>
      <c r="G649" s="83"/>
      <c r="H649" s="83"/>
      <c r="I649" s="83"/>
      <c r="J649" s="83"/>
      <c r="K649" s="83"/>
      <c r="L649" s="83"/>
      <c r="M649" s="83"/>
      <c r="N649" s="83"/>
      <c r="O649" s="83"/>
      <c r="P649" s="83"/>
      <c r="Q649" s="83"/>
      <c r="R649" s="83"/>
      <c r="S649" s="83"/>
      <c r="T649" s="83"/>
      <c r="U649" s="83"/>
      <c r="V649" s="83"/>
      <c r="W649" s="83"/>
      <c r="X649" s="83"/>
      <c r="Y649" s="83"/>
      <c r="Z649" s="83"/>
    </row>
    <row r="650" spans="1:26" ht="16.5" customHeight="1" x14ac:dyDescent="0.3">
      <c r="A650" s="83"/>
      <c r="B650" s="83"/>
      <c r="C650" s="84"/>
      <c r="D650" s="84"/>
      <c r="E650" s="116"/>
      <c r="F650" s="116"/>
      <c r="G650" s="83"/>
      <c r="H650" s="83"/>
      <c r="I650" s="83"/>
      <c r="J650" s="83"/>
      <c r="K650" s="83"/>
      <c r="L650" s="83"/>
      <c r="M650" s="83"/>
      <c r="N650" s="83"/>
      <c r="O650" s="83"/>
      <c r="P650" s="83"/>
      <c r="Q650" s="83"/>
      <c r="R650" s="83"/>
      <c r="S650" s="83"/>
      <c r="T650" s="83"/>
      <c r="U650" s="83"/>
      <c r="V650" s="83"/>
      <c r="W650" s="83"/>
      <c r="X650" s="83"/>
      <c r="Y650" s="83"/>
      <c r="Z650" s="83"/>
    </row>
    <row r="651" spans="1:26" ht="16.5" customHeight="1" x14ac:dyDescent="0.3">
      <c r="A651" s="83"/>
      <c r="B651" s="83"/>
      <c r="C651" s="84"/>
      <c r="D651" s="84"/>
      <c r="E651" s="116"/>
      <c r="F651" s="116"/>
      <c r="G651" s="83"/>
      <c r="H651" s="83"/>
      <c r="I651" s="83"/>
      <c r="J651" s="83"/>
      <c r="K651" s="83"/>
      <c r="L651" s="83"/>
      <c r="M651" s="83"/>
      <c r="N651" s="83"/>
      <c r="O651" s="83"/>
      <c r="P651" s="83"/>
      <c r="Q651" s="83"/>
      <c r="R651" s="83"/>
      <c r="S651" s="83"/>
      <c r="T651" s="83"/>
      <c r="U651" s="83"/>
      <c r="V651" s="83"/>
      <c r="W651" s="83"/>
      <c r="X651" s="83"/>
      <c r="Y651" s="83"/>
      <c r="Z651" s="83"/>
    </row>
    <row r="652" spans="1:26" ht="16.5" customHeight="1" x14ac:dyDescent="0.3">
      <c r="A652" s="83"/>
      <c r="B652" s="83"/>
      <c r="C652" s="84"/>
      <c r="D652" s="84"/>
      <c r="E652" s="116"/>
      <c r="F652" s="116"/>
      <c r="G652" s="83"/>
      <c r="H652" s="83"/>
      <c r="I652" s="83"/>
      <c r="J652" s="83"/>
      <c r="K652" s="83"/>
      <c r="L652" s="83"/>
      <c r="M652" s="83"/>
      <c r="N652" s="83"/>
      <c r="O652" s="83"/>
      <c r="P652" s="83"/>
      <c r="Q652" s="83"/>
      <c r="R652" s="83"/>
      <c r="S652" s="83"/>
      <c r="T652" s="83"/>
      <c r="U652" s="83"/>
      <c r="V652" s="83"/>
      <c r="W652" s="83"/>
      <c r="X652" s="83"/>
      <c r="Y652" s="83"/>
      <c r="Z652" s="83"/>
    </row>
    <row r="653" spans="1:26" ht="16.5" customHeight="1" x14ac:dyDescent="0.3">
      <c r="A653" s="83"/>
      <c r="B653" s="83"/>
      <c r="C653" s="84"/>
      <c r="D653" s="84"/>
      <c r="E653" s="116"/>
      <c r="F653" s="116"/>
      <c r="G653" s="83"/>
      <c r="H653" s="83"/>
      <c r="I653" s="83"/>
      <c r="J653" s="83"/>
      <c r="K653" s="83"/>
      <c r="L653" s="83"/>
      <c r="M653" s="83"/>
      <c r="N653" s="83"/>
      <c r="O653" s="83"/>
      <c r="P653" s="83"/>
      <c r="Q653" s="83"/>
      <c r="R653" s="83"/>
      <c r="S653" s="83"/>
      <c r="T653" s="83"/>
      <c r="U653" s="83"/>
      <c r="V653" s="83"/>
      <c r="W653" s="83"/>
      <c r="X653" s="83"/>
      <c r="Y653" s="83"/>
      <c r="Z653" s="83"/>
    </row>
    <row r="654" spans="1:26" ht="16.5" customHeight="1" x14ac:dyDescent="0.3">
      <c r="A654" s="83"/>
      <c r="B654" s="83"/>
      <c r="C654" s="84"/>
      <c r="D654" s="84"/>
      <c r="E654" s="116"/>
      <c r="F654" s="116"/>
      <c r="G654" s="83"/>
      <c r="H654" s="83"/>
      <c r="I654" s="83"/>
      <c r="J654" s="83"/>
      <c r="K654" s="83"/>
      <c r="L654" s="83"/>
      <c r="M654" s="83"/>
      <c r="N654" s="83"/>
      <c r="O654" s="83"/>
      <c r="P654" s="83"/>
      <c r="Q654" s="83"/>
      <c r="R654" s="83"/>
      <c r="S654" s="83"/>
      <c r="T654" s="83"/>
      <c r="U654" s="83"/>
      <c r="V654" s="83"/>
      <c r="W654" s="83"/>
      <c r="X654" s="83"/>
      <c r="Y654" s="83"/>
      <c r="Z654" s="83"/>
    </row>
    <row r="655" spans="1:26" ht="16.5" customHeight="1" x14ac:dyDescent="0.3">
      <c r="A655" s="83"/>
      <c r="B655" s="83"/>
      <c r="C655" s="84"/>
      <c r="D655" s="84"/>
      <c r="E655" s="116"/>
      <c r="F655" s="116"/>
      <c r="G655" s="83"/>
      <c r="H655" s="83"/>
      <c r="I655" s="83"/>
      <c r="J655" s="83"/>
      <c r="K655" s="83"/>
      <c r="L655" s="83"/>
      <c r="M655" s="83"/>
      <c r="N655" s="83"/>
      <c r="O655" s="83"/>
      <c r="P655" s="83"/>
      <c r="Q655" s="83"/>
      <c r="R655" s="83"/>
      <c r="S655" s="83"/>
      <c r="T655" s="83"/>
      <c r="U655" s="83"/>
      <c r="V655" s="83"/>
      <c r="W655" s="83"/>
      <c r="X655" s="83"/>
      <c r="Y655" s="83"/>
      <c r="Z655" s="83"/>
    </row>
    <row r="656" spans="1:26" ht="16.5" customHeight="1" x14ac:dyDescent="0.3">
      <c r="A656" s="83"/>
      <c r="B656" s="83"/>
      <c r="C656" s="84"/>
      <c r="D656" s="84"/>
      <c r="E656" s="116"/>
      <c r="F656" s="116"/>
      <c r="G656" s="83"/>
      <c r="H656" s="83"/>
      <c r="I656" s="83"/>
      <c r="J656" s="83"/>
      <c r="K656" s="83"/>
      <c r="L656" s="83"/>
      <c r="M656" s="83"/>
      <c r="N656" s="83"/>
      <c r="O656" s="83"/>
      <c r="P656" s="83"/>
      <c r="Q656" s="83"/>
      <c r="R656" s="83"/>
      <c r="S656" s="83"/>
      <c r="T656" s="83"/>
      <c r="U656" s="83"/>
      <c r="V656" s="83"/>
      <c r="W656" s="83"/>
      <c r="X656" s="83"/>
      <c r="Y656" s="83"/>
      <c r="Z656" s="83"/>
    </row>
    <row r="657" spans="1:26" ht="16.5" customHeight="1" x14ac:dyDescent="0.3">
      <c r="A657" s="83"/>
      <c r="B657" s="83"/>
      <c r="C657" s="84"/>
      <c r="D657" s="84"/>
      <c r="E657" s="116"/>
      <c r="F657" s="116"/>
      <c r="G657" s="83"/>
      <c r="H657" s="83"/>
      <c r="I657" s="83"/>
      <c r="J657" s="83"/>
      <c r="K657" s="83"/>
      <c r="L657" s="83"/>
      <c r="M657" s="83"/>
      <c r="N657" s="83"/>
      <c r="O657" s="83"/>
      <c r="P657" s="83"/>
      <c r="Q657" s="83"/>
      <c r="R657" s="83"/>
      <c r="S657" s="83"/>
      <c r="T657" s="83"/>
      <c r="U657" s="83"/>
      <c r="V657" s="83"/>
      <c r="W657" s="83"/>
      <c r="X657" s="83"/>
      <c r="Y657" s="83"/>
      <c r="Z657" s="83"/>
    </row>
    <row r="658" spans="1:26" ht="16.5" customHeight="1" x14ac:dyDescent="0.3">
      <c r="A658" s="83"/>
      <c r="B658" s="83"/>
      <c r="C658" s="84"/>
      <c r="D658" s="84"/>
      <c r="E658" s="116"/>
      <c r="F658" s="116"/>
      <c r="G658" s="83"/>
      <c r="H658" s="83"/>
      <c r="I658" s="83"/>
      <c r="J658" s="83"/>
      <c r="K658" s="83"/>
      <c r="L658" s="83"/>
      <c r="M658" s="83"/>
      <c r="N658" s="83"/>
      <c r="O658" s="83"/>
      <c r="P658" s="83"/>
      <c r="Q658" s="83"/>
      <c r="R658" s="83"/>
      <c r="S658" s="83"/>
      <c r="T658" s="83"/>
      <c r="U658" s="83"/>
      <c r="V658" s="83"/>
      <c r="W658" s="83"/>
      <c r="X658" s="83"/>
      <c r="Y658" s="83"/>
      <c r="Z658" s="83"/>
    </row>
    <row r="659" spans="1:26" ht="16.5" customHeight="1" x14ac:dyDescent="0.3">
      <c r="A659" s="83"/>
      <c r="B659" s="83"/>
      <c r="C659" s="84"/>
      <c r="D659" s="84"/>
      <c r="E659" s="116"/>
      <c r="F659" s="116"/>
      <c r="G659" s="83"/>
      <c r="H659" s="83"/>
      <c r="I659" s="83"/>
      <c r="J659" s="83"/>
      <c r="K659" s="83"/>
      <c r="L659" s="83"/>
      <c r="M659" s="83"/>
      <c r="N659" s="83"/>
      <c r="O659" s="83"/>
      <c r="P659" s="83"/>
      <c r="Q659" s="83"/>
      <c r="R659" s="83"/>
      <c r="S659" s="83"/>
      <c r="T659" s="83"/>
      <c r="U659" s="83"/>
      <c r="V659" s="83"/>
      <c r="W659" s="83"/>
      <c r="X659" s="83"/>
      <c r="Y659" s="83"/>
      <c r="Z659" s="83"/>
    </row>
    <row r="660" spans="1:26" ht="16.5" customHeight="1" x14ac:dyDescent="0.3">
      <c r="A660" s="83"/>
      <c r="B660" s="83"/>
      <c r="C660" s="84"/>
      <c r="D660" s="84"/>
      <c r="E660" s="116"/>
      <c r="F660" s="116"/>
      <c r="G660" s="83"/>
      <c r="H660" s="83"/>
      <c r="I660" s="83"/>
      <c r="J660" s="83"/>
      <c r="K660" s="83"/>
      <c r="L660" s="83"/>
      <c r="M660" s="83"/>
      <c r="N660" s="83"/>
      <c r="O660" s="83"/>
      <c r="P660" s="83"/>
      <c r="Q660" s="83"/>
      <c r="R660" s="83"/>
      <c r="S660" s="83"/>
      <c r="T660" s="83"/>
      <c r="U660" s="83"/>
      <c r="V660" s="83"/>
      <c r="W660" s="83"/>
      <c r="X660" s="83"/>
      <c r="Y660" s="83"/>
      <c r="Z660" s="83"/>
    </row>
    <row r="661" spans="1:26" ht="16.5" customHeight="1" x14ac:dyDescent="0.3">
      <c r="A661" s="83"/>
      <c r="B661" s="83"/>
      <c r="C661" s="84"/>
      <c r="D661" s="84"/>
      <c r="E661" s="116"/>
      <c r="F661" s="116"/>
      <c r="G661" s="83"/>
      <c r="H661" s="83"/>
      <c r="I661" s="83"/>
      <c r="J661" s="83"/>
      <c r="K661" s="83"/>
      <c r="L661" s="83"/>
      <c r="M661" s="83"/>
      <c r="N661" s="83"/>
      <c r="O661" s="83"/>
      <c r="P661" s="83"/>
      <c r="Q661" s="83"/>
      <c r="R661" s="83"/>
      <c r="S661" s="83"/>
      <c r="T661" s="83"/>
      <c r="U661" s="83"/>
      <c r="V661" s="83"/>
      <c r="W661" s="83"/>
      <c r="X661" s="83"/>
      <c r="Y661" s="83"/>
      <c r="Z661" s="83"/>
    </row>
    <row r="662" spans="1:26" ht="16.5" customHeight="1" x14ac:dyDescent="0.3">
      <c r="A662" s="83"/>
      <c r="B662" s="83"/>
      <c r="C662" s="84"/>
      <c r="D662" s="84"/>
      <c r="E662" s="116"/>
      <c r="F662" s="116"/>
      <c r="G662" s="83"/>
      <c r="H662" s="83"/>
      <c r="I662" s="83"/>
      <c r="J662" s="83"/>
      <c r="K662" s="83"/>
      <c r="L662" s="83"/>
      <c r="M662" s="83"/>
      <c r="N662" s="83"/>
      <c r="O662" s="83"/>
      <c r="P662" s="83"/>
      <c r="Q662" s="83"/>
      <c r="R662" s="83"/>
      <c r="S662" s="83"/>
      <c r="T662" s="83"/>
      <c r="U662" s="83"/>
      <c r="V662" s="83"/>
      <c r="W662" s="83"/>
      <c r="X662" s="83"/>
      <c r="Y662" s="83"/>
      <c r="Z662" s="83"/>
    </row>
    <row r="663" spans="1:26" ht="16.5" customHeight="1" x14ac:dyDescent="0.3">
      <c r="A663" s="83"/>
      <c r="B663" s="83"/>
      <c r="C663" s="84"/>
      <c r="D663" s="84"/>
      <c r="E663" s="116"/>
      <c r="F663" s="116"/>
      <c r="G663" s="83"/>
      <c r="H663" s="83"/>
      <c r="I663" s="83"/>
      <c r="J663" s="83"/>
      <c r="K663" s="83"/>
      <c r="L663" s="83"/>
      <c r="M663" s="83"/>
      <c r="N663" s="83"/>
      <c r="O663" s="83"/>
      <c r="P663" s="83"/>
      <c r="Q663" s="83"/>
      <c r="R663" s="83"/>
      <c r="S663" s="83"/>
      <c r="T663" s="83"/>
      <c r="U663" s="83"/>
      <c r="V663" s="83"/>
      <c r="W663" s="83"/>
      <c r="X663" s="83"/>
      <c r="Y663" s="83"/>
      <c r="Z663" s="83"/>
    </row>
    <row r="664" spans="1:26" ht="16.5" customHeight="1" x14ac:dyDescent="0.3">
      <c r="A664" s="83"/>
      <c r="B664" s="83"/>
      <c r="C664" s="84"/>
      <c r="D664" s="84"/>
      <c r="E664" s="116"/>
      <c r="F664" s="116"/>
      <c r="G664" s="83"/>
      <c r="H664" s="83"/>
      <c r="I664" s="83"/>
      <c r="J664" s="83"/>
      <c r="K664" s="83"/>
      <c r="L664" s="83"/>
      <c r="M664" s="83"/>
      <c r="N664" s="83"/>
      <c r="O664" s="83"/>
      <c r="P664" s="83"/>
      <c r="Q664" s="83"/>
      <c r="R664" s="83"/>
      <c r="S664" s="83"/>
      <c r="T664" s="83"/>
      <c r="U664" s="83"/>
      <c r="V664" s="83"/>
      <c r="W664" s="83"/>
      <c r="X664" s="83"/>
      <c r="Y664" s="83"/>
      <c r="Z664" s="83"/>
    </row>
    <row r="665" spans="1:26" ht="16.5" customHeight="1" x14ac:dyDescent="0.3">
      <c r="A665" s="83"/>
      <c r="B665" s="83"/>
      <c r="C665" s="84"/>
      <c r="D665" s="84"/>
      <c r="E665" s="116"/>
      <c r="F665" s="116"/>
      <c r="G665" s="83"/>
      <c r="H665" s="83"/>
      <c r="I665" s="83"/>
      <c r="J665" s="83"/>
      <c r="K665" s="83"/>
      <c r="L665" s="83"/>
      <c r="M665" s="83"/>
      <c r="N665" s="83"/>
      <c r="O665" s="83"/>
      <c r="P665" s="83"/>
      <c r="Q665" s="83"/>
      <c r="R665" s="83"/>
      <c r="S665" s="83"/>
      <c r="T665" s="83"/>
      <c r="U665" s="83"/>
      <c r="V665" s="83"/>
      <c r="W665" s="83"/>
      <c r="X665" s="83"/>
      <c r="Y665" s="83"/>
      <c r="Z665" s="83"/>
    </row>
    <row r="666" spans="1:26" ht="16.5" customHeight="1" x14ac:dyDescent="0.3">
      <c r="A666" s="83"/>
      <c r="B666" s="83"/>
      <c r="C666" s="84"/>
      <c r="D666" s="84"/>
      <c r="E666" s="116"/>
      <c r="F666" s="116"/>
      <c r="G666" s="83"/>
      <c r="H666" s="83"/>
      <c r="I666" s="83"/>
      <c r="J666" s="83"/>
      <c r="K666" s="83"/>
      <c r="L666" s="83"/>
      <c r="M666" s="83"/>
      <c r="N666" s="83"/>
      <c r="O666" s="83"/>
      <c r="P666" s="83"/>
      <c r="Q666" s="83"/>
      <c r="R666" s="83"/>
      <c r="S666" s="83"/>
      <c r="T666" s="83"/>
      <c r="U666" s="83"/>
      <c r="V666" s="83"/>
      <c r="W666" s="83"/>
      <c r="X666" s="83"/>
      <c r="Y666" s="83"/>
      <c r="Z666" s="83"/>
    </row>
    <row r="667" spans="1:26" ht="16.5" customHeight="1" x14ac:dyDescent="0.3">
      <c r="A667" s="83"/>
      <c r="B667" s="83"/>
      <c r="C667" s="84"/>
      <c r="D667" s="84"/>
      <c r="E667" s="116"/>
      <c r="F667" s="116"/>
      <c r="G667" s="83"/>
      <c r="H667" s="83"/>
      <c r="I667" s="83"/>
      <c r="J667" s="83"/>
      <c r="K667" s="83"/>
      <c r="L667" s="83"/>
      <c r="M667" s="83"/>
      <c r="N667" s="83"/>
      <c r="O667" s="83"/>
      <c r="P667" s="83"/>
      <c r="Q667" s="83"/>
      <c r="R667" s="83"/>
      <c r="S667" s="83"/>
      <c r="T667" s="83"/>
      <c r="U667" s="83"/>
      <c r="V667" s="83"/>
      <c r="W667" s="83"/>
      <c r="X667" s="83"/>
      <c r="Y667" s="83"/>
      <c r="Z667" s="83"/>
    </row>
    <row r="668" spans="1:26" ht="16.5" customHeight="1" x14ac:dyDescent="0.3">
      <c r="A668" s="83"/>
      <c r="B668" s="83"/>
      <c r="C668" s="84"/>
      <c r="D668" s="84"/>
      <c r="E668" s="116"/>
      <c r="F668" s="116"/>
      <c r="G668" s="83"/>
      <c r="H668" s="83"/>
      <c r="I668" s="83"/>
      <c r="J668" s="83"/>
      <c r="K668" s="83"/>
      <c r="L668" s="83"/>
      <c r="M668" s="83"/>
      <c r="N668" s="83"/>
      <c r="O668" s="83"/>
      <c r="P668" s="83"/>
      <c r="Q668" s="83"/>
      <c r="R668" s="83"/>
      <c r="S668" s="83"/>
      <c r="T668" s="83"/>
      <c r="U668" s="83"/>
      <c r="V668" s="83"/>
      <c r="W668" s="83"/>
      <c r="X668" s="83"/>
      <c r="Y668" s="83"/>
      <c r="Z668" s="83"/>
    </row>
    <row r="669" spans="1:26" ht="16.5" customHeight="1" x14ac:dyDescent="0.3">
      <c r="A669" s="83"/>
      <c r="B669" s="83"/>
      <c r="C669" s="84"/>
      <c r="D669" s="84"/>
      <c r="E669" s="116"/>
      <c r="F669" s="116"/>
      <c r="G669" s="83"/>
      <c r="H669" s="83"/>
      <c r="I669" s="83"/>
      <c r="J669" s="83"/>
      <c r="K669" s="83"/>
      <c r="L669" s="83"/>
      <c r="M669" s="83"/>
      <c r="N669" s="83"/>
      <c r="O669" s="83"/>
      <c r="P669" s="83"/>
      <c r="Q669" s="83"/>
      <c r="R669" s="83"/>
      <c r="S669" s="83"/>
      <c r="T669" s="83"/>
      <c r="U669" s="83"/>
      <c r="V669" s="83"/>
      <c r="W669" s="83"/>
      <c r="X669" s="83"/>
      <c r="Y669" s="83"/>
      <c r="Z669" s="83"/>
    </row>
    <row r="670" spans="1:26" ht="16.5" customHeight="1" x14ac:dyDescent="0.3">
      <c r="A670" s="83"/>
      <c r="B670" s="83"/>
      <c r="C670" s="84"/>
      <c r="D670" s="84"/>
      <c r="E670" s="116"/>
      <c r="F670" s="116"/>
      <c r="G670" s="83"/>
      <c r="H670" s="83"/>
      <c r="I670" s="83"/>
      <c r="J670" s="83"/>
      <c r="K670" s="83"/>
      <c r="L670" s="83"/>
      <c r="M670" s="83"/>
      <c r="N670" s="83"/>
      <c r="O670" s="83"/>
      <c r="P670" s="83"/>
      <c r="Q670" s="83"/>
      <c r="R670" s="83"/>
      <c r="S670" s="83"/>
      <c r="T670" s="83"/>
      <c r="U670" s="83"/>
      <c r="V670" s="83"/>
      <c r="W670" s="83"/>
      <c r="X670" s="83"/>
      <c r="Y670" s="83"/>
      <c r="Z670" s="83"/>
    </row>
    <row r="671" spans="1:26" ht="16.5" customHeight="1" x14ac:dyDescent="0.3">
      <c r="A671" s="83"/>
      <c r="B671" s="83"/>
      <c r="C671" s="84"/>
      <c r="D671" s="84"/>
      <c r="E671" s="116"/>
      <c r="F671" s="116"/>
      <c r="G671" s="83"/>
      <c r="H671" s="83"/>
      <c r="I671" s="83"/>
      <c r="J671" s="83"/>
      <c r="K671" s="83"/>
      <c r="L671" s="83"/>
      <c r="M671" s="83"/>
      <c r="N671" s="83"/>
      <c r="O671" s="83"/>
      <c r="P671" s="83"/>
      <c r="Q671" s="83"/>
      <c r="R671" s="83"/>
      <c r="S671" s="83"/>
      <c r="T671" s="83"/>
      <c r="U671" s="83"/>
      <c r="V671" s="83"/>
      <c r="W671" s="83"/>
      <c r="X671" s="83"/>
      <c r="Y671" s="83"/>
      <c r="Z671" s="83"/>
    </row>
    <row r="672" spans="1:26" ht="16.5" customHeight="1" x14ac:dyDescent="0.3">
      <c r="A672" s="83"/>
      <c r="B672" s="83"/>
      <c r="C672" s="84"/>
      <c r="D672" s="84"/>
      <c r="E672" s="116"/>
      <c r="F672" s="116"/>
      <c r="G672" s="83"/>
      <c r="H672" s="83"/>
      <c r="I672" s="83"/>
      <c r="J672" s="83"/>
      <c r="K672" s="83"/>
      <c r="L672" s="83"/>
      <c r="M672" s="83"/>
      <c r="N672" s="83"/>
      <c r="O672" s="83"/>
      <c r="P672" s="83"/>
      <c r="Q672" s="83"/>
      <c r="R672" s="83"/>
      <c r="S672" s="83"/>
      <c r="T672" s="83"/>
      <c r="U672" s="83"/>
      <c r="V672" s="83"/>
      <c r="W672" s="83"/>
      <c r="X672" s="83"/>
      <c r="Y672" s="83"/>
      <c r="Z672" s="83"/>
    </row>
    <row r="673" spans="1:26" ht="16.5" customHeight="1" x14ac:dyDescent="0.3">
      <c r="A673" s="83"/>
      <c r="B673" s="83"/>
      <c r="C673" s="84"/>
      <c r="D673" s="84"/>
      <c r="E673" s="116"/>
      <c r="F673" s="116"/>
      <c r="G673" s="83"/>
      <c r="H673" s="83"/>
      <c r="I673" s="83"/>
      <c r="J673" s="83"/>
      <c r="K673" s="83"/>
      <c r="L673" s="83"/>
      <c r="M673" s="83"/>
      <c r="N673" s="83"/>
      <c r="O673" s="83"/>
      <c r="P673" s="83"/>
      <c r="Q673" s="83"/>
      <c r="R673" s="83"/>
      <c r="S673" s="83"/>
      <c r="T673" s="83"/>
      <c r="U673" s="83"/>
      <c r="V673" s="83"/>
      <c r="W673" s="83"/>
      <c r="X673" s="83"/>
      <c r="Y673" s="83"/>
      <c r="Z673" s="83"/>
    </row>
    <row r="674" spans="1:26" ht="16.5" customHeight="1" x14ac:dyDescent="0.3">
      <c r="A674" s="83"/>
      <c r="B674" s="83"/>
      <c r="C674" s="84"/>
      <c r="D674" s="84"/>
      <c r="E674" s="116"/>
      <c r="F674" s="116"/>
      <c r="G674" s="83"/>
      <c r="H674" s="83"/>
      <c r="I674" s="83"/>
      <c r="J674" s="83"/>
      <c r="K674" s="83"/>
      <c r="L674" s="83"/>
      <c r="M674" s="83"/>
      <c r="N674" s="83"/>
      <c r="O674" s="83"/>
      <c r="P674" s="83"/>
      <c r="Q674" s="83"/>
      <c r="R674" s="83"/>
      <c r="S674" s="83"/>
      <c r="T674" s="83"/>
      <c r="U674" s="83"/>
      <c r="V674" s="83"/>
      <c r="W674" s="83"/>
      <c r="X674" s="83"/>
      <c r="Y674" s="83"/>
      <c r="Z674" s="83"/>
    </row>
    <row r="675" spans="1:26" ht="16.5" customHeight="1" x14ac:dyDescent="0.3">
      <c r="A675" s="83"/>
      <c r="B675" s="83"/>
      <c r="C675" s="84"/>
      <c r="D675" s="84"/>
      <c r="E675" s="116"/>
      <c r="F675" s="116"/>
      <c r="G675" s="83"/>
      <c r="H675" s="83"/>
      <c r="I675" s="83"/>
      <c r="J675" s="83"/>
      <c r="K675" s="83"/>
      <c r="L675" s="83"/>
      <c r="M675" s="83"/>
      <c r="N675" s="83"/>
      <c r="O675" s="83"/>
      <c r="P675" s="83"/>
      <c r="Q675" s="83"/>
      <c r="R675" s="83"/>
      <c r="S675" s="83"/>
      <c r="T675" s="83"/>
      <c r="U675" s="83"/>
      <c r="V675" s="83"/>
      <c r="W675" s="83"/>
      <c r="X675" s="83"/>
      <c r="Y675" s="83"/>
      <c r="Z675" s="83"/>
    </row>
    <row r="676" spans="1:26" ht="16.5" customHeight="1" x14ac:dyDescent="0.3">
      <c r="A676" s="83"/>
      <c r="B676" s="83"/>
      <c r="C676" s="84"/>
      <c r="D676" s="84"/>
      <c r="E676" s="116"/>
      <c r="F676" s="116"/>
      <c r="G676" s="83"/>
      <c r="H676" s="83"/>
      <c r="I676" s="83"/>
      <c r="J676" s="83"/>
      <c r="K676" s="83"/>
      <c r="L676" s="83"/>
      <c r="M676" s="83"/>
      <c r="N676" s="83"/>
      <c r="O676" s="83"/>
      <c r="P676" s="83"/>
      <c r="Q676" s="83"/>
      <c r="R676" s="83"/>
      <c r="S676" s="83"/>
      <c r="T676" s="83"/>
      <c r="U676" s="83"/>
      <c r="V676" s="83"/>
      <c r="W676" s="83"/>
      <c r="X676" s="83"/>
      <c r="Y676" s="83"/>
      <c r="Z676" s="83"/>
    </row>
    <row r="677" spans="1:26" ht="16.5" customHeight="1" x14ac:dyDescent="0.3">
      <c r="A677" s="83"/>
      <c r="B677" s="83"/>
      <c r="C677" s="84"/>
      <c r="D677" s="84"/>
      <c r="E677" s="116"/>
      <c r="F677" s="116"/>
      <c r="G677" s="83"/>
      <c r="H677" s="83"/>
      <c r="I677" s="83"/>
      <c r="J677" s="83"/>
      <c r="K677" s="83"/>
      <c r="L677" s="83"/>
      <c r="M677" s="83"/>
      <c r="N677" s="83"/>
      <c r="O677" s="83"/>
      <c r="P677" s="83"/>
      <c r="Q677" s="83"/>
      <c r="R677" s="83"/>
      <c r="S677" s="83"/>
      <c r="T677" s="83"/>
      <c r="U677" s="83"/>
      <c r="V677" s="83"/>
      <c r="W677" s="83"/>
      <c r="X677" s="83"/>
      <c r="Y677" s="83"/>
      <c r="Z677" s="83"/>
    </row>
    <row r="678" spans="1:26" ht="16.5" customHeight="1" x14ac:dyDescent="0.3">
      <c r="A678" s="83"/>
      <c r="B678" s="83"/>
      <c r="C678" s="84"/>
      <c r="D678" s="84"/>
      <c r="E678" s="116"/>
      <c r="F678" s="116"/>
      <c r="G678" s="83"/>
      <c r="H678" s="83"/>
      <c r="I678" s="83"/>
      <c r="J678" s="83"/>
      <c r="K678" s="83"/>
      <c r="L678" s="83"/>
      <c r="M678" s="83"/>
      <c r="N678" s="83"/>
      <c r="O678" s="83"/>
      <c r="P678" s="83"/>
      <c r="Q678" s="83"/>
      <c r="R678" s="83"/>
      <c r="S678" s="83"/>
      <c r="T678" s="83"/>
      <c r="U678" s="83"/>
      <c r="V678" s="83"/>
      <c r="W678" s="83"/>
      <c r="X678" s="83"/>
      <c r="Y678" s="83"/>
      <c r="Z678" s="83"/>
    </row>
    <row r="679" spans="1:26" ht="16.5" customHeight="1" x14ac:dyDescent="0.3">
      <c r="A679" s="83"/>
      <c r="B679" s="83"/>
      <c r="C679" s="84"/>
      <c r="D679" s="84"/>
      <c r="E679" s="116"/>
      <c r="F679" s="116"/>
      <c r="G679" s="83"/>
      <c r="H679" s="83"/>
      <c r="I679" s="83"/>
      <c r="J679" s="83"/>
      <c r="K679" s="83"/>
      <c r="L679" s="83"/>
      <c r="M679" s="83"/>
      <c r="N679" s="83"/>
      <c r="O679" s="83"/>
      <c r="P679" s="83"/>
      <c r="Q679" s="83"/>
      <c r="R679" s="83"/>
      <c r="S679" s="83"/>
      <c r="T679" s="83"/>
      <c r="U679" s="83"/>
      <c r="V679" s="83"/>
      <c r="W679" s="83"/>
      <c r="X679" s="83"/>
      <c r="Y679" s="83"/>
      <c r="Z679" s="83"/>
    </row>
    <row r="680" spans="1:26" ht="16.5" customHeight="1" x14ac:dyDescent="0.3">
      <c r="A680" s="83"/>
      <c r="B680" s="83"/>
      <c r="C680" s="84"/>
      <c r="D680" s="84"/>
      <c r="E680" s="116"/>
      <c r="F680" s="116"/>
      <c r="G680" s="83"/>
      <c r="H680" s="83"/>
      <c r="I680" s="83"/>
      <c r="J680" s="83"/>
      <c r="K680" s="83"/>
      <c r="L680" s="83"/>
      <c r="M680" s="83"/>
      <c r="N680" s="83"/>
      <c r="O680" s="83"/>
      <c r="P680" s="83"/>
      <c r="Q680" s="83"/>
      <c r="R680" s="83"/>
      <c r="S680" s="83"/>
      <c r="T680" s="83"/>
      <c r="U680" s="83"/>
      <c r="V680" s="83"/>
      <c r="W680" s="83"/>
      <c r="X680" s="83"/>
      <c r="Y680" s="83"/>
      <c r="Z680" s="83"/>
    </row>
    <row r="681" spans="1:26" ht="16.5" customHeight="1" x14ac:dyDescent="0.3">
      <c r="A681" s="83"/>
      <c r="B681" s="83"/>
      <c r="C681" s="84"/>
      <c r="D681" s="84"/>
      <c r="E681" s="116"/>
      <c r="F681" s="116"/>
      <c r="G681" s="83"/>
      <c r="H681" s="83"/>
      <c r="I681" s="83"/>
      <c r="J681" s="83"/>
      <c r="K681" s="83"/>
      <c r="L681" s="83"/>
      <c r="M681" s="83"/>
      <c r="N681" s="83"/>
      <c r="O681" s="83"/>
      <c r="P681" s="83"/>
      <c r="Q681" s="83"/>
      <c r="R681" s="83"/>
      <c r="S681" s="83"/>
      <c r="T681" s="83"/>
      <c r="U681" s="83"/>
      <c r="V681" s="83"/>
      <c r="W681" s="83"/>
      <c r="X681" s="83"/>
      <c r="Y681" s="83"/>
      <c r="Z681" s="83"/>
    </row>
    <row r="682" spans="1:26" ht="16.5" customHeight="1" x14ac:dyDescent="0.3">
      <c r="A682" s="83"/>
      <c r="B682" s="83"/>
      <c r="C682" s="84"/>
      <c r="D682" s="84"/>
      <c r="E682" s="116"/>
      <c r="F682" s="116"/>
      <c r="G682" s="83"/>
      <c r="H682" s="83"/>
      <c r="I682" s="83"/>
      <c r="J682" s="83"/>
      <c r="K682" s="83"/>
      <c r="L682" s="83"/>
      <c r="M682" s="83"/>
      <c r="N682" s="83"/>
      <c r="O682" s="83"/>
      <c r="P682" s="83"/>
      <c r="Q682" s="83"/>
      <c r="R682" s="83"/>
      <c r="S682" s="83"/>
      <c r="T682" s="83"/>
      <c r="U682" s="83"/>
      <c r="V682" s="83"/>
      <c r="W682" s="83"/>
      <c r="X682" s="83"/>
      <c r="Y682" s="83"/>
      <c r="Z682" s="83"/>
    </row>
    <row r="683" spans="1:26" ht="16.5" customHeight="1" x14ac:dyDescent="0.3">
      <c r="A683" s="83"/>
      <c r="B683" s="83"/>
      <c r="C683" s="84"/>
      <c r="D683" s="84"/>
      <c r="E683" s="116"/>
      <c r="F683" s="116"/>
      <c r="G683" s="83"/>
      <c r="H683" s="83"/>
      <c r="I683" s="83"/>
      <c r="J683" s="83"/>
      <c r="K683" s="83"/>
      <c r="L683" s="83"/>
      <c r="M683" s="83"/>
      <c r="N683" s="83"/>
      <c r="O683" s="83"/>
      <c r="P683" s="83"/>
      <c r="Q683" s="83"/>
      <c r="R683" s="83"/>
      <c r="S683" s="83"/>
      <c r="T683" s="83"/>
      <c r="U683" s="83"/>
      <c r="V683" s="83"/>
      <c r="W683" s="83"/>
      <c r="X683" s="83"/>
      <c r="Y683" s="83"/>
      <c r="Z683" s="83"/>
    </row>
    <row r="684" spans="1:26" ht="16.5" customHeight="1" x14ac:dyDescent="0.3">
      <c r="A684" s="83"/>
      <c r="B684" s="83"/>
      <c r="C684" s="84"/>
      <c r="D684" s="84"/>
      <c r="E684" s="116"/>
      <c r="F684" s="116"/>
      <c r="G684" s="83"/>
      <c r="H684" s="83"/>
      <c r="I684" s="83"/>
      <c r="J684" s="83"/>
      <c r="K684" s="83"/>
      <c r="L684" s="83"/>
      <c r="M684" s="83"/>
      <c r="N684" s="83"/>
      <c r="O684" s="83"/>
      <c r="P684" s="83"/>
      <c r="Q684" s="83"/>
      <c r="R684" s="83"/>
      <c r="S684" s="83"/>
      <c r="T684" s="83"/>
      <c r="U684" s="83"/>
      <c r="V684" s="83"/>
      <c r="W684" s="83"/>
      <c r="X684" s="83"/>
      <c r="Y684" s="83"/>
      <c r="Z684" s="83"/>
    </row>
    <row r="685" spans="1:26" ht="16.5" customHeight="1" x14ac:dyDescent="0.3">
      <c r="A685" s="83"/>
      <c r="B685" s="83"/>
      <c r="C685" s="84"/>
      <c r="D685" s="84"/>
      <c r="E685" s="116"/>
      <c r="F685" s="116"/>
      <c r="G685" s="83"/>
      <c r="H685" s="83"/>
      <c r="I685" s="83"/>
      <c r="J685" s="83"/>
      <c r="K685" s="83"/>
      <c r="L685" s="83"/>
      <c r="M685" s="83"/>
      <c r="N685" s="83"/>
      <c r="O685" s="83"/>
      <c r="P685" s="83"/>
      <c r="Q685" s="83"/>
      <c r="R685" s="83"/>
      <c r="S685" s="83"/>
      <c r="T685" s="83"/>
      <c r="U685" s="83"/>
      <c r="V685" s="83"/>
      <c r="W685" s="83"/>
      <c r="X685" s="83"/>
      <c r="Y685" s="83"/>
      <c r="Z685" s="83"/>
    </row>
    <row r="686" spans="1:26" ht="16.5" customHeight="1" x14ac:dyDescent="0.3">
      <c r="A686" s="83"/>
      <c r="B686" s="83"/>
      <c r="C686" s="84"/>
      <c r="D686" s="84"/>
      <c r="E686" s="116"/>
      <c r="F686" s="116"/>
      <c r="G686" s="83"/>
      <c r="H686" s="83"/>
      <c r="I686" s="83"/>
      <c r="J686" s="83"/>
      <c r="K686" s="83"/>
      <c r="L686" s="83"/>
      <c r="M686" s="83"/>
      <c r="N686" s="83"/>
      <c r="O686" s="83"/>
      <c r="P686" s="83"/>
      <c r="Q686" s="83"/>
      <c r="R686" s="83"/>
      <c r="S686" s="83"/>
      <c r="T686" s="83"/>
      <c r="U686" s="83"/>
      <c r="V686" s="83"/>
      <c r="W686" s="83"/>
      <c r="X686" s="83"/>
      <c r="Y686" s="83"/>
      <c r="Z686" s="83"/>
    </row>
    <row r="687" spans="1:26" ht="16.5" customHeight="1" x14ac:dyDescent="0.3">
      <c r="A687" s="83"/>
      <c r="B687" s="83"/>
      <c r="C687" s="84"/>
      <c r="D687" s="84"/>
      <c r="E687" s="116"/>
      <c r="F687" s="116"/>
      <c r="G687" s="83"/>
      <c r="H687" s="83"/>
      <c r="I687" s="83"/>
      <c r="J687" s="83"/>
      <c r="K687" s="83"/>
      <c r="L687" s="83"/>
      <c r="M687" s="83"/>
      <c r="N687" s="83"/>
      <c r="O687" s="83"/>
      <c r="P687" s="83"/>
      <c r="Q687" s="83"/>
      <c r="R687" s="83"/>
      <c r="S687" s="83"/>
      <c r="T687" s="83"/>
      <c r="U687" s="83"/>
      <c r="V687" s="83"/>
      <c r="W687" s="83"/>
      <c r="X687" s="83"/>
      <c r="Y687" s="83"/>
      <c r="Z687" s="83"/>
    </row>
    <row r="688" spans="1:26" ht="16.5" customHeight="1" x14ac:dyDescent="0.3">
      <c r="A688" s="83"/>
      <c r="B688" s="83"/>
      <c r="C688" s="84"/>
      <c r="D688" s="84"/>
      <c r="E688" s="116"/>
      <c r="F688" s="116"/>
      <c r="G688" s="83"/>
      <c r="H688" s="83"/>
      <c r="I688" s="83"/>
      <c r="J688" s="83"/>
      <c r="K688" s="83"/>
      <c r="L688" s="83"/>
      <c r="M688" s="83"/>
      <c r="N688" s="83"/>
      <c r="O688" s="83"/>
      <c r="P688" s="83"/>
      <c r="Q688" s="83"/>
      <c r="R688" s="83"/>
      <c r="S688" s="83"/>
      <c r="T688" s="83"/>
      <c r="U688" s="83"/>
      <c r="V688" s="83"/>
      <c r="W688" s="83"/>
      <c r="X688" s="83"/>
      <c r="Y688" s="83"/>
      <c r="Z688" s="83"/>
    </row>
    <row r="689" spans="1:26" ht="16.5" customHeight="1" x14ac:dyDescent="0.3">
      <c r="A689" s="83"/>
      <c r="B689" s="83"/>
      <c r="C689" s="84"/>
      <c r="D689" s="84"/>
      <c r="E689" s="116"/>
      <c r="F689" s="116"/>
      <c r="G689" s="83"/>
      <c r="H689" s="83"/>
      <c r="I689" s="83"/>
      <c r="J689" s="83"/>
      <c r="K689" s="83"/>
      <c r="L689" s="83"/>
      <c r="M689" s="83"/>
      <c r="N689" s="83"/>
      <c r="O689" s="83"/>
      <c r="P689" s="83"/>
      <c r="Q689" s="83"/>
      <c r="R689" s="83"/>
      <c r="S689" s="83"/>
      <c r="T689" s="83"/>
      <c r="U689" s="83"/>
      <c r="V689" s="83"/>
      <c r="W689" s="83"/>
      <c r="X689" s="83"/>
      <c r="Y689" s="83"/>
      <c r="Z689" s="83"/>
    </row>
    <row r="690" spans="1:26" ht="16.5" customHeight="1" x14ac:dyDescent="0.3">
      <c r="A690" s="83"/>
      <c r="B690" s="83"/>
      <c r="C690" s="84"/>
      <c r="D690" s="84"/>
      <c r="E690" s="116"/>
      <c r="F690" s="116"/>
      <c r="G690" s="83"/>
      <c r="H690" s="83"/>
      <c r="I690" s="83"/>
      <c r="J690" s="83"/>
      <c r="K690" s="83"/>
      <c r="L690" s="83"/>
      <c r="M690" s="83"/>
      <c r="N690" s="83"/>
      <c r="O690" s="83"/>
      <c r="P690" s="83"/>
      <c r="Q690" s="83"/>
      <c r="R690" s="83"/>
      <c r="S690" s="83"/>
      <c r="T690" s="83"/>
      <c r="U690" s="83"/>
      <c r="V690" s="83"/>
      <c r="W690" s="83"/>
      <c r="X690" s="83"/>
      <c r="Y690" s="83"/>
      <c r="Z690" s="83"/>
    </row>
    <row r="691" spans="1:26" ht="16.5" customHeight="1" x14ac:dyDescent="0.3">
      <c r="A691" s="83"/>
      <c r="B691" s="83"/>
      <c r="C691" s="84"/>
      <c r="D691" s="84"/>
      <c r="E691" s="116"/>
      <c r="F691" s="116"/>
      <c r="G691" s="83"/>
      <c r="H691" s="83"/>
      <c r="I691" s="83"/>
      <c r="J691" s="83"/>
      <c r="K691" s="83"/>
      <c r="L691" s="83"/>
      <c r="M691" s="83"/>
      <c r="N691" s="83"/>
      <c r="O691" s="83"/>
      <c r="P691" s="83"/>
      <c r="Q691" s="83"/>
      <c r="R691" s="83"/>
      <c r="S691" s="83"/>
      <c r="T691" s="83"/>
      <c r="U691" s="83"/>
      <c r="V691" s="83"/>
      <c r="W691" s="83"/>
      <c r="X691" s="83"/>
      <c r="Y691" s="83"/>
      <c r="Z691" s="83"/>
    </row>
    <row r="692" spans="1:26" ht="16.5" customHeight="1" x14ac:dyDescent="0.3">
      <c r="A692" s="83"/>
      <c r="B692" s="83"/>
      <c r="C692" s="84"/>
      <c r="D692" s="84"/>
      <c r="E692" s="116"/>
      <c r="F692" s="116"/>
      <c r="G692" s="83"/>
      <c r="H692" s="83"/>
      <c r="I692" s="83"/>
      <c r="J692" s="83"/>
      <c r="K692" s="83"/>
      <c r="L692" s="83"/>
      <c r="M692" s="83"/>
      <c r="N692" s="83"/>
      <c r="O692" s="83"/>
      <c r="P692" s="83"/>
      <c r="Q692" s="83"/>
      <c r="R692" s="83"/>
      <c r="S692" s="83"/>
      <c r="T692" s="83"/>
      <c r="U692" s="83"/>
      <c r="V692" s="83"/>
      <c r="W692" s="83"/>
      <c r="X692" s="83"/>
      <c r="Y692" s="83"/>
      <c r="Z692" s="83"/>
    </row>
    <row r="693" spans="1:26" ht="16.5" customHeight="1" x14ac:dyDescent="0.3">
      <c r="A693" s="83"/>
      <c r="B693" s="83"/>
      <c r="C693" s="84"/>
      <c r="D693" s="84"/>
      <c r="E693" s="116"/>
      <c r="F693" s="116"/>
      <c r="G693" s="83"/>
      <c r="H693" s="83"/>
      <c r="I693" s="83"/>
      <c r="J693" s="83"/>
      <c r="K693" s="83"/>
      <c r="L693" s="83"/>
      <c r="M693" s="83"/>
      <c r="N693" s="83"/>
      <c r="O693" s="83"/>
      <c r="P693" s="83"/>
      <c r="Q693" s="83"/>
      <c r="R693" s="83"/>
      <c r="S693" s="83"/>
      <c r="T693" s="83"/>
      <c r="U693" s="83"/>
      <c r="V693" s="83"/>
      <c r="W693" s="83"/>
      <c r="X693" s="83"/>
      <c r="Y693" s="83"/>
      <c r="Z693" s="83"/>
    </row>
    <row r="694" spans="1:26" ht="16.5" customHeight="1" x14ac:dyDescent="0.3">
      <c r="A694" s="83"/>
      <c r="B694" s="83"/>
      <c r="C694" s="84"/>
      <c r="D694" s="84"/>
      <c r="E694" s="116"/>
      <c r="F694" s="116"/>
      <c r="G694" s="83"/>
      <c r="H694" s="83"/>
      <c r="I694" s="83"/>
      <c r="J694" s="83"/>
      <c r="K694" s="83"/>
      <c r="L694" s="83"/>
      <c r="M694" s="83"/>
      <c r="N694" s="83"/>
      <c r="O694" s="83"/>
      <c r="P694" s="83"/>
      <c r="Q694" s="83"/>
      <c r="R694" s="83"/>
      <c r="S694" s="83"/>
      <c r="T694" s="83"/>
      <c r="U694" s="83"/>
      <c r="V694" s="83"/>
      <c r="W694" s="83"/>
      <c r="X694" s="83"/>
      <c r="Y694" s="83"/>
      <c r="Z694" s="83"/>
    </row>
    <row r="695" spans="1:26" ht="16.5" customHeight="1" x14ac:dyDescent="0.3">
      <c r="A695" s="83"/>
      <c r="B695" s="83"/>
      <c r="C695" s="84"/>
      <c r="D695" s="84"/>
      <c r="E695" s="116"/>
      <c r="F695" s="116"/>
      <c r="G695" s="83"/>
      <c r="H695" s="83"/>
      <c r="I695" s="83"/>
      <c r="J695" s="83"/>
      <c r="K695" s="83"/>
      <c r="L695" s="83"/>
      <c r="M695" s="83"/>
      <c r="N695" s="83"/>
      <c r="O695" s="83"/>
      <c r="P695" s="83"/>
      <c r="Q695" s="83"/>
      <c r="R695" s="83"/>
      <c r="S695" s="83"/>
      <c r="T695" s="83"/>
      <c r="U695" s="83"/>
      <c r="V695" s="83"/>
      <c r="W695" s="83"/>
      <c r="X695" s="83"/>
      <c r="Y695" s="83"/>
      <c r="Z695" s="83"/>
    </row>
    <row r="696" spans="1:26" ht="16.5" customHeight="1" x14ac:dyDescent="0.3">
      <c r="A696" s="83"/>
      <c r="B696" s="83"/>
      <c r="C696" s="84"/>
      <c r="D696" s="84"/>
      <c r="E696" s="116"/>
      <c r="F696" s="116"/>
      <c r="G696" s="83"/>
      <c r="H696" s="83"/>
      <c r="I696" s="83"/>
      <c r="J696" s="83"/>
      <c r="K696" s="83"/>
      <c r="L696" s="83"/>
      <c r="M696" s="83"/>
      <c r="N696" s="83"/>
      <c r="O696" s="83"/>
      <c r="P696" s="83"/>
      <c r="Q696" s="83"/>
      <c r="R696" s="83"/>
      <c r="S696" s="83"/>
      <c r="T696" s="83"/>
      <c r="U696" s="83"/>
      <c r="V696" s="83"/>
      <c r="W696" s="83"/>
      <c r="X696" s="83"/>
      <c r="Y696" s="83"/>
      <c r="Z696" s="83"/>
    </row>
    <row r="697" spans="1:26" ht="16.5" customHeight="1" x14ac:dyDescent="0.3">
      <c r="A697" s="83"/>
      <c r="B697" s="83"/>
      <c r="C697" s="84"/>
      <c r="D697" s="84"/>
      <c r="E697" s="116"/>
      <c r="F697" s="116"/>
      <c r="G697" s="83"/>
      <c r="H697" s="83"/>
      <c r="I697" s="83"/>
      <c r="J697" s="83"/>
      <c r="K697" s="83"/>
      <c r="L697" s="83"/>
      <c r="M697" s="83"/>
      <c r="N697" s="83"/>
      <c r="O697" s="83"/>
      <c r="P697" s="83"/>
      <c r="Q697" s="83"/>
      <c r="R697" s="83"/>
      <c r="S697" s="83"/>
      <c r="T697" s="83"/>
      <c r="U697" s="83"/>
      <c r="V697" s="83"/>
      <c r="W697" s="83"/>
      <c r="X697" s="83"/>
      <c r="Y697" s="83"/>
      <c r="Z697" s="83"/>
    </row>
    <row r="698" spans="1:26" ht="16.5" customHeight="1" x14ac:dyDescent="0.3">
      <c r="A698" s="83"/>
      <c r="B698" s="83"/>
      <c r="C698" s="84"/>
      <c r="D698" s="84"/>
      <c r="E698" s="116"/>
      <c r="F698" s="116"/>
      <c r="G698" s="83"/>
      <c r="H698" s="83"/>
      <c r="I698" s="83"/>
      <c r="J698" s="83"/>
      <c r="K698" s="83"/>
      <c r="L698" s="83"/>
      <c r="M698" s="83"/>
      <c r="N698" s="83"/>
      <c r="O698" s="83"/>
      <c r="P698" s="83"/>
      <c r="Q698" s="83"/>
      <c r="R698" s="83"/>
      <c r="S698" s="83"/>
      <c r="T698" s="83"/>
      <c r="U698" s="83"/>
      <c r="V698" s="83"/>
      <c r="W698" s="83"/>
      <c r="X698" s="83"/>
      <c r="Y698" s="83"/>
      <c r="Z698" s="83"/>
    </row>
    <row r="699" spans="1:26" ht="16.5" customHeight="1" x14ac:dyDescent="0.3">
      <c r="A699" s="83"/>
      <c r="B699" s="83"/>
      <c r="C699" s="84"/>
      <c r="D699" s="84"/>
      <c r="E699" s="116"/>
      <c r="F699" s="116"/>
      <c r="G699" s="83"/>
      <c r="H699" s="83"/>
      <c r="I699" s="83"/>
      <c r="J699" s="83"/>
      <c r="K699" s="83"/>
      <c r="L699" s="83"/>
      <c r="M699" s="83"/>
      <c r="N699" s="83"/>
      <c r="O699" s="83"/>
      <c r="P699" s="83"/>
      <c r="Q699" s="83"/>
      <c r="R699" s="83"/>
      <c r="S699" s="83"/>
      <c r="T699" s="83"/>
      <c r="U699" s="83"/>
      <c r="V699" s="83"/>
      <c r="W699" s="83"/>
      <c r="X699" s="83"/>
      <c r="Y699" s="83"/>
      <c r="Z699" s="83"/>
    </row>
    <row r="700" spans="1:26" ht="16.5" customHeight="1" x14ac:dyDescent="0.3">
      <c r="A700" s="83"/>
      <c r="B700" s="83"/>
      <c r="C700" s="84"/>
      <c r="D700" s="84"/>
      <c r="E700" s="116"/>
      <c r="F700" s="116"/>
      <c r="G700" s="83"/>
      <c r="H700" s="83"/>
      <c r="I700" s="83"/>
      <c r="J700" s="83"/>
      <c r="K700" s="83"/>
      <c r="L700" s="83"/>
      <c r="M700" s="83"/>
      <c r="N700" s="83"/>
      <c r="O700" s="83"/>
      <c r="P700" s="83"/>
      <c r="Q700" s="83"/>
      <c r="R700" s="83"/>
      <c r="S700" s="83"/>
      <c r="T700" s="83"/>
      <c r="U700" s="83"/>
      <c r="V700" s="83"/>
      <c r="W700" s="83"/>
      <c r="X700" s="83"/>
      <c r="Y700" s="83"/>
      <c r="Z700" s="83"/>
    </row>
    <row r="701" spans="1:26" ht="16.5" customHeight="1" x14ac:dyDescent="0.3">
      <c r="A701" s="83"/>
      <c r="B701" s="83"/>
      <c r="C701" s="84"/>
      <c r="D701" s="84"/>
      <c r="E701" s="116"/>
      <c r="F701" s="116"/>
      <c r="G701" s="83"/>
      <c r="H701" s="83"/>
      <c r="I701" s="83"/>
      <c r="J701" s="83"/>
      <c r="K701" s="83"/>
      <c r="L701" s="83"/>
      <c r="M701" s="83"/>
      <c r="N701" s="83"/>
      <c r="O701" s="83"/>
      <c r="P701" s="83"/>
      <c r="Q701" s="83"/>
      <c r="R701" s="83"/>
      <c r="S701" s="83"/>
      <c r="T701" s="83"/>
      <c r="U701" s="83"/>
      <c r="V701" s="83"/>
      <c r="W701" s="83"/>
      <c r="X701" s="83"/>
      <c r="Y701" s="83"/>
      <c r="Z701" s="83"/>
    </row>
    <row r="702" spans="1:26" ht="16.5" customHeight="1" x14ac:dyDescent="0.3">
      <c r="A702" s="83"/>
      <c r="B702" s="83"/>
      <c r="C702" s="84"/>
      <c r="D702" s="84"/>
      <c r="E702" s="116"/>
      <c r="F702" s="116"/>
      <c r="G702" s="83"/>
      <c r="H702" s="83"/>
      <c r="I702" s="83"/>
      <c r="J702" s="83"/>
      <c r="K702" s="83"/>
      <c r="L702" s="83"/>
      <c r="M702" s="83"/>
      <c r="N702" s="83"/>
      <c r="O702" s="83"/>
      <c r="P702" s="83"/>
      <c r="Q702" s="83"/>
      <c r="R702" s="83"/>
      <c r="S702" s="83"/>
      <c r="T702" s="83"/>
      <c r="U702" s="83"/>
      <c r="V702" s="83"/>
      <c r="W702" s="83"/>
      <c r="X702" s="83"/>
      <c r="Y702" s="83"/>
      <c r="Z702" s="83"/>
    </row>
    <row r="703" spans="1:26" ht="16.5" customHeight="1" x14ac:dyDescent="0.3">
      <c r="A703" s="83"/>
      <c r="B703" s="83"/>
      <c r="C703" s="84"/>
      <c r="D703" s="84"/>
      <c r="E703" s="116"/>
      <c r="F703" s="116"/>
      <c r="G703" s="83"/>
      <c r="H703" s="83"/>
      <c r="I703" s="83"/>
      <c r="J703" s="83"/>
      <c r="K703" s="83"/>
      <c r="L703" s="83"/>
      <c r="M703" s="83"/>
      <c r="N703" s="83"/>
      <c r="O703" s="83"/>
      <c r="P703" s="83"/>
      <c r="Q703" s="83"/>
      <c r="R703" s="83"/>
      <c r="S703" s="83"/>
      <c r="T703" s="83"/>
      <c r="U703" s="83"/>
      <c r="V703" s="83"/>
      <c r="W703" s="83"/>
      <c r="X703" s="83"/>
      <c r="Y703" s="83"/>
      <c r="Z703" s="83"/>
    </row>
    <row r="704" spans="1:26" ht="16.5" customHeight="1" x14ac:dyDescent="0.3">
      <c r="A704" s="83"/>
      <c r="B704" s="83"/>
      <c r="C704" s="84"/>
      <c r="D704" s="84"/>
      <c r="E704" s="116"/>
      <c r="F704" s="116"/>
      <c r="G704" s="83"/>
      <c r="H704" s="83"/>
      <c r="I704" s="83"/>
      <c r="J704" s="83"/>
      <c r="K704" s="83"/>
      <c r="L704" s="83"/>
      <c r="M704" s="83"/>
      <c r="N704" s="83"/>
      <c r="O704" s="83"/>
      <c r="P704" s="83"/>
      <c r="Q704" s="83"/>
      <c r="R704" s="83"/>
      <c r="S704" s="83"/>
      <c r="T704" s="83"/>
      <c r="U704" s="83"/>
      <c r="V704" s="83"/>
      <c r="W704" s="83"/>
      <c r="X704" s="83"/>
      <c r="Y704" s="83"/>
      <c r="Z704" s="83"/>
    </row>
    <row r="705" spans="1:26" ht="16.5" customHeight="1" x14ac:dyDescent="0.3">
      <c r="A705" s="83"/>
      <c r="B705" s="83"/>
      <c r="C705" s="84"/>
      <c r="D705" s="84"/>
      <c r="E705" s="116"/>
      <c r="F705" s="116"/>
      <c r="G705" s="83"/>
      <c r="H705" s="83"/>
      <c r="I705" s="83"/>
      <c r="J705" s="83"/>
      <c r="K705" s="83"/>
      <c r="L705" s="83"/>
      <c r="M705" s="83"/>
      <c r="N705" s="83"/>
      <c r="O705" s="83"/>
      <c r="P705" s="83"/>
      <c r="Q705" s="83"/>
      <c r="R705" s="83"/>
      <c r="S705" s="83"/>
      <c r="T705" s="83"/>
      <c r="U705" s="83"/>
      <c r="V705" s="83"/>
      <c r="W705" s="83"/>
      <c r="X705" s="83"/>
      <c r="Y705" s="83"/>
      <c r="Z705" s="83"/>
    </row>
    <row r="706" spans="1:26" ht="16.5" customHeight="1" x14ac:dyDescent="0.3">
      <c r="A706" s="83"/>
      <c r="B706" s="83"/>
      <c r="C706" s="84"/>
      <c r="D706" s="84"/>
      <c r="E706" s="116"/>
      <c r="F706" s="116"/>
      <c r="G706" s="83"/>
      <c r="H706" s="83"/>
      <c r="I706" s="83"/>
      <c r="J706" s="83"/>
      <c r="K706" s="83"/>
      <c r="L706" s="83"/>
      <c r="M706" s="83"/>
      <c r="N706" s="83"/>
      <c r="O706" s="83"/>
      <c r="P706" s="83"/>
      <c r="Q706" s="83"/>
      <c r="R706" s="83"/>
      <c r="S706" s="83"/>
      <c r="T706" s="83"/>
      <c r="U706" s="83"/>
      <c r="V706" s="83"/>
      <c r="W706" s="83"/>
      <c r="X706" s="83"/>
      <c r="Y706" s="83"/>
      <c r="Z706" s="83"/>
    </row>
    <row r="707" spans="1:26" ht="16.5" customHeight="1" x14ac:dyDescent="0.3">
      <c r="A707" s="83"/>
      <c r="B707" s="83"/>
      <c r="C707" s="84"/>
      <c r="D707" s="84"/>
      <c r="E707" s="116"/>
      <c r="F707" s="116"/>
      <c r="G707" s="83"/>
      <c r="H707" s="83"/>
      <c r="I707" s="83"/>
      <c r="J707" s="83"/>
      <c r="K707" s="83"/>
      <c r="L707" s="83"/>
      <c r="M707" s="83"/>
      <c r="N707" s="83"/>
      <c r="O707" s="83"/>
      <c r="P707" s="83"/>
      <c r="Q707" s="83"/>
      <c r="R707" s="83"/>
      <c r="S707" s="83"/>
      <c r="T707" s="83"/>
      <c r="U707" s="83"/>
      <c r="V707" s="83"/>
      <c r="W707" s="83"/>
      <c r="X707" s="83"/>
      <c r="Y707" s="83"/>
      <c r="Z707" s="83"/>
    </row>
    <row r="708" spans="1:26" ht="16.5" customHeight="1" x14ac:dyDescent="0.3">
      <c r="A708" s="83"/>
      <c r="B708" s="83"/>
      <c r="C708" s="84"/>
      <c r="D708" s="84"/>
      <c r="E708" s="116"/>
      <c r="F708" s="116"/>
      <c r="G708" s="83"/>
      <c r="H708" s="83"/>
      <c r="I708" s="83"/>
      <c r="J708" s="83"/>
      <c r="K708" s="83"/>
      <c r="L708" s="83"/>
      <c r="M708" s="83"/>
      <c r="N708" s="83"/>
      <c r="O708" s="83"/>
      <c r="P708" s="83"/>
      <c r="Q708" s="83"/>
      <c r="R708" s="83"/>
      <c r="S708" s="83"/>
      <c r="T708" s="83"/>
      <c r="U708" s="83"/>
      <c r="V708" s="83"/>
      <c r="W708" s="83"/>
      <c r="X708" s="83"/>
      <c r="Y708" s="83"/>
      <c r="Z708" s="83"/>
    </row>
    <row r="709" spans="1:26" ht="16.5" customHeight="1" x14ac:dyDescent="0.3">
      <c r="A709" s="83"/>
      <c r="B709" s="83"/>
      <c r="C709" s="84"/>
      <c r="D709" s="84"/>
      <c r="E709" s="116"/>
      <c r="F709" s="116"/>
      <c r="G709" s="83"/>
      <c r="H709" s="83"/>
      <c r="I709" s="83"/>
      <c r="J709" s="83"/>
      <c r="K709" s="83"/>
      <c r="L709" s="83"/>
      <c r="M709" s="83"/>
      <c r="N709" s="83"/>
      <c r="O709" s="83"/>
      <c r="P709" s="83"/>
      <c r="Q709" s="83"/>
      <c r="R709" s="83"/>
      <c r="S709" s="83"/>
      <c r="T709" s="83"/>
      <c r="U709" s="83"/>
      <c r="V709" s="83"/>
      <c r="W709" s="83"/>
      <c r="X709" s="83"/>
      <c r="Y709" s="83"/>
      <c r="Z709" s="83"/>
    </row>
    <row r="710" spans="1:26" ht="16.5" customHeight="1" x14ac:dyDescent="0.3">
      <c r="A710" s="83"/>
      <c r="B710" s="83"/>
      <c r="C710" s="84"/>
      <c r="D710" s="84"/>
      <c r="E710" s="116"/>
      <c r="F710" s="116"/>
      <c r="G710" s="83"/>
      <c r="H710" s="83"/>
      <c r="I710" s="83"/>
      <c r="J710" s="83"/>
      <c r="K710" s="83"/>
      <c r="L710" s="83"/>
      <c r="M710" s="83"/>
      <c r="N710" s="83"/>
      <c r="O710" s="83"/>
      <c r="P710" s="83"/>
      <c r="Q710" s="83"/>
      <c r="R710" s="83"/>
      <c r="S710" s="83"/>
      <c r="T710" s="83"/>
      <c r="U710" s="83"/>
      <c r="V710" s="83"/>
      <c r="W710" s="83"/>
      <c r="X710" s="83"/>
      <c r="Y710" s="83"/>
      <c r="Z710" s="83"/>
    </row>
    <row r="711" spans="1:26" ht="16.5" customHeight="1" x14ac:dyDescent="0.3">
      <c r="A711" s="83"/>
      <c r="B711" s="83"/>
      <c r="C711" s="84"/>
      <c r="D711" s="84"/>
      <c r="E711" s="116"/>
      <c r="F711" s="116"/>
      <c r="G711" s="83"/>
      <c r="H711" s="83"/>
      <c r="I711" s="83"/>
      <c r="J711" s="83"/>
      <c r="K711" s="83"/>
      <c r="L711" s="83"/>
      <c r="M711" s="83"/>
      <c r="N711" s="83"/>
      <c r="O711" s="83"/>
      <c r="P711" s="83"/>
      <c r="Q711" s="83"/>
      <c r="R711" s="83"/>
      <c r="S711" s="83"/>
      <c r="T711" s="83"/>
      <c r="U711" s="83"/>
      <c r="V711" s="83"/>
      <c r="W711" s="83"/>
      <c r="X711" s="83"/>
      <c r="Y711" s="83"/>
      <c r="Z711" s="83"/>
    </row>
    <row r="712" spans="1:26" ht="16.5" customHeight="1" x14ac:dyDescent="0.3">
      <c r="A712" s="83"/>
      <c r="B712" s="83"/>
      <c r="C712" s="84"/>
      <c r="D712" s="84"/>
      <c r="E712" s="116"/>
      <c r="F712" s="116"/>
      <c r="G712" s="83"/>
      <c r="H712" s="83"/>
      <c r="I712" s="83"/>
      <c r="J712" s="83"/>
      <c r="K712" s="83"/>
      <c r="L712" s="83"/>
      <c r="M712" s="83"/>
      <c r="N712" s="83"/>
      <c r="O712" s="83"/>
      <c r="P712" s="83"/>
      <c r="Q712" s="83"/>
      <c r="R712" s="83"/>
      <c r="S712" s="83"/>
      <c r="T712" s="83"/>
      <c r="U712" s="83"/>
      <c r="V712" s="83"/>
      <c r="W712" s="83"/>
      <c r="X712" s="83"/>
      <c r="Y712" s="83"/>
      <c r="Z712" s="83"/>
    </row>
    <row r="713" spans="1:26" ht="16.5" customHeight="1" x14ac:dyDescent="0.3">
      <c r="A713" s="83"/>
      <c r="B713" s="83"/>
      <c r="C713" s="84"/>
      <c r="D713" s="84"/>
      <c r="E713" s="116"/>
      <c r="F713" s="116"/>
      <c r="G713" s="83"/>
      <c r="H713" s="83"/>
      <c r="I713" s="83"/>
      <c r="J713" s="83"/>
      <c r="K713" s="83"/>
      <c r="L713" s="83"/>
      <c r="M713" s="83"/>
      <c r="N713" s="83"/>
      <c r="O713" s="83"/>
      <c r="P713" s="83"/>
      <c r="Q713" s="83"/>
      <c r="R713" s="83"/>
      <c r="S713" s="83"/>
      <c r="T713" s="83"/>
      <c r="U713" s="83"/>
      <c r="V713" s="83"/>
      <c r="W713" s="83"/>
      <c r="X713" s="83"/>
      <c r="Y713" s="83"/>
      <c r="Z713" s="83"/>
    </row>
    <row r="714" spans="1:26" ht="16.5" customHeight="1" x14ac:dyDescent="0.3">
      <c r="A714" s="83"/>
      <c r="B714" s="83"/>
      <c r="C714" s="84"/>
      <c r="D714" s="84"/>
      <c r="E714" s="116"/>
      <c r="F714" s="116"/>
      <c r="G714" s="83"/>
      <c r="H714" s="83"/>
      <c r="I714" s="83"/>
      <c r="J714" s="83"/>
      <c r="K714" s="83"/>
      <c r="L714" s="83"/>
      <c r="M714" s="83"/>
      <c r="N714" s="83"/>
      <c r="O714" s="83"/>
      <c r="P714" s="83"/>
      <c r="Q714" s="83"/>
      <c r="R714" s="83"/>
      <c r="S714" s="83"/>
      <c r="T714" s="83"/>
      <c r="U714" s="83"/>
      <c r="V714" s="83"/>
      <c r="W714" s="83"/>
      <c r="X714" s="83"/>
      <c r="Y714" s="83"/>
      <c r="Z714" s="83"/>
    </row>
    <row r="715" spans="1:26" ht="16.5" customHeight="1" x14ac:dyDescent="0.3">
      <c r="A715" s="83"/>
      <c r="B715" s="83"/>
      <c r="C715" s="84"/>
      <c r="D715" s="84"/>
      <c r="E715" s="116"/>
      <c r="F715" s="116"/>
      <c r="G715" s="83"/>
      <c r="H715" s="83"/>
      <c r="I715" s="83"/>
      <c r="J715" s="83"/>
      <c r="K715" s="83"/>
      <c r="L715" s="83"/>
      <c r="M715" s="83"/>
      <c r="N715" s="83"/>
      <c r="O715" s="83"/>
      <c r="P715" s="83"/>
      <c r="Q715" s="83"/>
      <c r="R715" s="83"/>
      <c r="S715" s="83"/>
      <c r="T715" s="83"/>
      <c r="U715" s="83"/>
      <c r="V715" s="83"/>
      <c r="W715" s="83"/>
      <c r="X715" s="83"/>
      <c r="Y715" s="83"/>
      <c r="Z715" s="83"/>
    </row>
    <row r="716" spans="1:26" ht="16.5" customHeight="1" x14ac:dyDescent="0.3">
      <c r="A716" s="83"/>
      <c r="B716" s="83"/>
      <c r="C716" s="84"/>
      <c r="D716" s="84"/>
      <c r="E716" s="116"/>
      <c r="F716" s="116"/>
      <c r="G716" s="83"/>
      <c r="H716" s="83"/>
      <c r="I716" s="83"/>
      <c r="J716" s="83"/>
      <c r="K716" s="83"/>
      <c r="L716" s="83"/>
      <c r="M716" s="83"/>
      <c r="N716" s="83"/>
      <c r="O716" s="83"/>
      <c r="P716" s="83"/>
      <c r="Q716" s="83"/>
      <c r="R716" s="83"/>
      <c r="S716" s="83"/>
      <c r="T716" s="83"/>
      <c r="U716" s="83"/>
      <c r="V716" s="83"/>
      <c r="W716" s="83"/>
      <c r="X716" s="83"/>
      <c r="Y716" s="83"/>
      <c r="Z716" s="83"/>
    </row>
    <row r="717" spans="1:26" ht="16.5" customHeight="1" x14ac:dyDescent="0.3">
      <c r="A717" s="83"/>
      <c r="B717" s="83"/>
      <c r="C717" s="84"/>
      <c r="D717" s="84"/>
      <c r="E717" s="116"/>
      <c r="F717" s="116"/>
      <c r="G717" s="83"/>
      <c r="H717" s="83"/>
      <c r="I717" s="83"/>
      <c r="J717" s="83"/>
      <c r="K717" s="83"/>
      <c r="L717" s="83"/>
      <c r="M717" s="83"/>
      <c r="N717" s="83"/>
      <c r="O717" s="83"/>
      <c r="P717" s="83"/>
      <c r="Q717" s="83"/>
      <c r="R717" s="83"/>
      <c r="S717" s="83"/>
      <c r="T717" s="83"/>
      <c r="U717" s="83"/>
      <c r="V717" s="83"/>
      <c r="W717" s="83"/>
      <c r="X717" s="83"/>
      <c r="Y717" s="83"/>
      <c r="Z717" s="83"/>
    </row>
    <row r="718" spans="1:26" ht="16.5" customHeight="1" x14ac:dyDescent="0.3">
      <c r="A718" s="83"/>
      <c r="B718" s="83"/>
      <c r="C718" s="84"/>
      <c r="D718" s="84"/>
      <c r="E718" s="116"/>
      <c r="F718" s="116"/>
      <c r="G718" s="83"/>
      <c r="H718" s="83"/>
      <c r="I718" s="83"/>
      <c r="J718" s="83"/>
      <c r="K718" s="83"/>
      <c r="L718" s="83"/>
      <c r="M718" s="83"/>
      <c r="N718" s="83"/>
      <c r="O718" s="83"/>
      <c r="P718" s="83"/>
      <c r="Q718" s="83"/>
      <c r="R718" s="83"/>
      <c r="S718" s="83"/>
      <c r="T718" s="83"/>
      <c r="U718" s="83"/>
      <c r="V718" s="83"/>
      <c r="W718" s="83"/>
      <c r="X718" s="83"/>
      <c r="Y718" s="83"/>
      <c r="Z718" s="83"/>
    </row>
    <row r="719" spans="1:26" ht="16.5" customHeight="1" x14ac:dyDescent="0.3">
      <c r="A719" s="83"/>
      <c r="B719" s="83"/>
      <c r="C719" s="84"/>
      <c r="D719" s="84"/>
      <c r="E719" s="116"/>
      <c r="F719" s="116"/>
      <c r="G719" s="83"/>
      <c r="H719" s="83"/>
      <c r="I719" s="83"/>
      <c r="J719" s="83"/>
      <c r="K719" s="83"/>
      <c r="L719" s="83"/>
      <c r="M719" s="83"/>
      <c r="N719" s="83"/>
      <c r="O719" s="83"/>
      <c r="P719" s="83"/>
      <c r="Q719" s="83"/>
      <c r="R719" s="83"/>
      <c r="S719" s="83"/>
      <c r="T719" s="83"/>
      <c r="U719" s="83"/>
      <c r="V719" s="83"/>
      <c r="W719" s="83"/>
      <c r="X719" s="83"/>
      <c r="Y719" s="83"/>
      <c r="Z719" s="83"/>
    </row>
    <row r="720" spans="1:26" ht="16.5" customHeight="1" x14ac:dyDescent="0.3">
      <c r="A720" s="83"/>
      <c r="B720" s="83"/>
      <c r="C720" s="84"/>
      <c r="D720" s="84"/>
      <c r="E720" s="116"/>
      <c r="F720" s="116"/>
      <c r="G720" s="83"/>
      <c r="H720" s="83"/>
      <c r="I720" s="83"/>
      <c r="J720" s="83"/>
      <c r="K720" s="83"/>
      <c r="L720" s="83"/>
      <c r="M720" s="83"/>
      <c r="N720" s="83"/>
      <c r="O720" s="83"/>
      <c r="P720" s="83"/>
      <c r="Q720" s="83"/>
      <c r="R720" s="83"/>
      <c r="S720" s="83"/>
      <c r="T720" s="83"/>
      <c r="U720" s="83"/>
      <c r="V720" s="83"/>
      <c r="W720" s="83"/>
      <c r="X720" s="83"/>
      <c r="Y720" s="83"/>
      <c r="Z720" s="83"/>
    </row>
    <row r="721" spans="1:26" ht="16.5" customHeight="1" x14ac:dyDescent="0.3">
      <c r="A721" s="83"/>
      <c r="B721" s="83"/>
      <c r="C721" s="84"/>
      <c r="D721" s="84"/>
      <c r="E721" s="116"/>
      <c r="F721" s="116"/>
      <c r="G721" s="83"/>
      <c r="H721" s="83"/>
      <c r="I721" s="83"/>
      <c r="J721" s="83"/>
      <c r="K721" s="83"/>
      <c r="L721" s="83"/>
      <c r="M721" s="83"/>
      <c r="N721" s="83"/>
      <c r="O721" s="83"/>
      <c r="P721" s="83"/>
      <c r="Q721" s="83"/>
      <c r="R721" s="83"/>
      <c r="S721" s="83"/>
      <c r="T721" s="83"/>
      <c r="U721" s="83"/>
      <c r="V721" s="83"/>
      <c r="W721" s="83"/>
      <c r="X721" s="83"/>
      <c r="Y721" s="83"/>
      <c r="Z721" s="83"/>
    </row>
    <row r="722" spans="1:26" ht="16.5" customHeight="1" x14ac:dyDescent="0.3">
      <c r="A722" s="83"/>
      <c r="B722" s="83"/>
      <c r="C722" s="84"/>
      <c r="D722" s="84"/>
      <c r="E722" s="116"/>
      <c r="F722" s="116"/>
      <c r="G722" s="83"/>
      <c r="H722" s="83"/>
      <c r="I722" s="83"/>
      <c r="J722" s="83"/>
      <c r="K722" s="83"/>
      <c r="L722" s="83"/>
      <c r="M722" s="83"/>
      <c r="N722" s="83"/>
      <c r="O722" s="83"/>
      <c r="P722" s="83"/>
      <c r="Q722" s="83"/>
      <c r="R722" s="83"/>
      <c r="S722" s="83"/>
      <c r="T722" s="83"/>
      <c r="U722" s="83"/>
      <c r="V722" s="83"/>
      <c r="W722" s="83"/>
      <c r="X722" s="83"/>
      <c r="Y722" s="83"/>
      <c r="Z722" s="83"/>
    </row>
    <row r="723" spans="1:26" ht="16.5" customHeight="1" x14ac:dyDescent="0.3">
      <c r="A723" s="83"/>
      <c r="B723" s="83"/>
      <c r="C723" s="84"/>
      <c r="D723" s="84"/>
      <c r="E723" s="116"/>
      <c r="F723" s="116"/>
      <c r="G723" s="83"/>
      <c r="H723" s="83"/>
      <c r="I723" s="83"/>
      <c r="J723" s="83"/>
      <c r="K723" s="83"/>
      <c r="L723" s="83"/>
      <c r="M723" s="83"/>
      <c r="N723" s="83"/>
      <c r="O723" s="83"/>
      <c r="P723" s="83"/>
      <c r="Q723" s="83"/>
      <c r="R723" s="83"/>
      <c r="S723" s="83"/>
      <c r="T723" s="83"/>
      <c r="U723" s="83"/>
      <c r="V723" s="83"/>
      <c r="W723" s="83"/>
      <c r="X723" s="83"/>
      <c r="Y723" s="83"/>
      <c r="Z723" s="83"/>
    </row>
    <row r="724" spans="1:26" ht="16.5" customHeight="1" x14ac:dyDescent="0.3">
      <c r="A724" s="83"/>
      <c r="B724" s="83"/>
      <c r="C724" s="84"/>
      <c r="D724" s="84"/>
      <c r="E724" s="116"/>
      <c r="F724" s="116"/>
      <c r="G724" s="83"/>
      <c r="H724" s="83"/>
      <c r="I724" s="83"/>
      <c r="J724" s="83"/>
      <c r="K724" s="83"/>
      <c r="L724" s="83"/>
      <c r="M724" s="83"/>
      <c r="N724" s="83"/>
      <c r="O724" s="83"/>
      <c r="P724" s="83"/>
      <c r="Q724" s="83"/>
      <c r="R724" s="83"/>
      <c r="S724" s="83"/>
      <c r="T724" s="83"/>
      <c r="U724" s="83"/>
      <c r="V724" s="83"/>
      <c r="W724" s="83"/>
      <c r="X724" s="83"/>
      <c r="Y724" s="83"/>
      <c r="Z724" s="83"/>
    </row>
    <row r="725" spans="1:26" ht="16.5" customHeight="1" x14ac:dyDescent="0.3">
      <c r="A725" s="83"/>
      <c r="B725" s="83"/>
      <c r="C725" s="84"/>
      <c r="D725" s="84"/>
      <c r="E725" s="116"/>
      <c r="F725" s="116"/>
      <c r="G725" s="83"/>
      <c r="H725" s="83"/>
      <c r="I725" s="83"/>
      <c r="J725" s="83"/>
      <c r="K725" s="83"/>
      <c r="L725" s="83"/>
      <c r="M725" s="83"/>
      <c r="N725" s="83"/>
      <c r="O725" s="83"/>
      <c r="P725" s="83"/>
      <c r="Q725" s="83"/>
      <c r="R725" s="83"/>
      <c r="S725" s="83"/>
      <c r="T725" s="83"/>
      <c r="U725" s="83"/>
      <c r="V725" s="83"/>
      <c r="W725" s="83"/>
      <c r="X725" s="83"/>
      <c r="Y725" s="83"/>
      <c r="Z725" s="83"/>
    </row>
    <row r="726" spans="1:26" ht="16.5" customHeight="1" x14ac:dyDescent="0.3">
      <c r="A726" s="83"/>
      <c r="B726" s="83"/>
      <c r="C726" s="84"/>
      <c r="D726" s="84"/>
      <c r="E726" s="116"/>
      <c r="F726" s="116"/>
      <c r="G726" s="83"/>
      <c r="H726" s="83"/>
      <c r="I726" s="83"/>
      <c r="J726" s="83"/>
      <c r="K726" s="83"/>
      <c r="L726" s="83"/>
      <c r="M726" s="83"/>
      <c r="N726" s="83"/>
      <c r="O726" s="83"/>
      <c r="P726" s="83"/>
      <c r="Q726" s="83"/>
      <c r="R726" s="83"/>
      <c r="S726" s="83"/>
      <c r="T726" s="83"/>
      <c r="U726" s="83"/>
      <c r="V726" s="83"/>
      <c r="W726" s="83"/>
      <c r="X726" s="83"/>
      <c r="Y726" s="83"/>
      <c r="Z726" s="83"/>
    </row>
    <row r="727" spans="1:26" ht="16.5" customHeight="1" x14ac:dyDescent="0.3">
      <c r="A727" s="83"/>
      <c r="B727" s="83"/>
      <c r="C727" s="84"/>
      <c r="D727" s="84"/>
      <c r="E727" s="116"/>
      <c r="F727" s="116"/>
      <c r="G727" s="83"/>
      <c r="H727" s="83"/>
      <c r="I727" s="83"/>
      <c r="J727" s="83"/>
      <c r="K727" s="83"/>
      <c r="L727" s="83"/>
      <c r="M727" s="83"/>
      <c r="N727" s="83"/>
      <c r="O727" s="83"/>
      <c r="P727" s="83"/>
      <c r="Q727" s="83"/>
      <c r="R727" s="83"/>
      <c r="S727" s="83"/>
      <c r="T727" s="83"/>
      <c r="U727" s="83"/>
      <c r="V727" s="83"/>
      <c r="W727" s="83"/>
      <c r="X727" s="83"/>
      <c r="Y727" s="83"/>
      <c r="Z727" s="83"/>
    </row>
    <row r="728" spans="1:26" ht="16.5" customHeight="1" x14ac:dyDescent="0.3">
      <c r="A728" s="83"/>
      <c r="B728" s="83"/>
      <c r="C728" s="84"/>
      <c r="D728" s="84"/>
      <c r="E728" s="116"/>
      <c r="F728" s="116"/>
      <c r="G728" s="83"/>
      <c r="H728" s="83"/>
      <c r="I728" s="83"/>
      <c r="J728" s="83"/>
      <c r="K728" s="83"/>
      <c r="L728" s="83"/>
      <c r="M728" s="83"/>
      <c r="N728" s="83"/>
      <c r="O728" s="83"/>
      <c r="P728" s="83"/>
      <c r="Q728" s="83"/>
      <c r="R728" s="83"/>
      <c r="S728" s="83"/>
      <c r="T728" s="83"/>
      <c r="U728" s="83"/>
      <c r="V728" s="83"/>
      <c r="W728" s="83"/>
      <c r="X728" s="83"/>
      <c r="Y728" s="83"/>
      <c r="Z728" s="83"/>
    </row>
    <row r="729" spans="1:26" ht="16.5" customHeight="1" x14ac:dyDescent="0.3">
      <c r="A729" s="83"/>
      <c r="B729" s="83"/>
      <c r="C729" s="84"/>
      <c r="D729" s="84"/>
      <c r="E729" s="116"/>
      <c r="F729" s="116"/>
      <c r="G729" s="83"/>
      <c r="H729" s="83"/>
      <c r="I729" s="83"/>
      <c r="J729" s="83"/>
      <c r="K729" s="83"/>
      <c r="L729" s="83"/>
      <c r="M729" s="83"/>
      <c r="N729" s="83"/>
      <c r="O729" s="83"/>
      <c r="P729" s="83"/>
      <c r="Q729" s="83"/>
      <c r="R729" s="83"/>
      <c r="S729" s="83"/>
      <c r="T729" s="83"/>
      <c r="U729" s="83"/>
      <c r="V729" s="83"/>
      <c r="W729" s="83"/>
      <c r="X729" s="83"/>
      <c r="Y729" s="83"/>
      <c r="Z729" s="83"/>
    </row>
    <row r="730" spans="1:26" ht="16.5" customHeight="1" x14ac:dyDescent="0.3">
      <c r="A730" s="83"/>
      <c r="B730" s="83"/>
      <c r="C730" s="84"/>
      <c r="D730" s="84"/>
      <c r="E730" s="116"/>
      <c r="F730" s="116"/>
      <c r="G730" s="83"/>
      <c r="H730" s="83"/>
      <c r="I730" s="83"/>
      <c r="J730" s="83"/>
      <c r="K730" s="83"/>
      <c r="L730" s="83"/>
      <c r="M730" s="83"/>
      <c r="N730" s="83"/>
      <c r="O730" s="83"/>
      <c r="P730" s="83"/>
      <c r="Q730" s="83"/>
      <c r="R730" s="83"/>
      <c r="S730" s="83"/>
      <c r="T730" s="83"/>
      <c r="U730" s="83"/>
      <c r="V730" s="83"/>
      <c r="W730" s="83"/>
      <c r="X730" s="83"/>
      <c r="Y730" s="83"/>
      <c r="Z730" s="83"/>
    </row>
    <row r="731" spans="1:26" ht="16.5" customHeight="1" x14ac:dyDescent="0.3">
      <c r="A731" s="83"/>
      <c r="B731" s="83"/>
      <c r="C731" s="84"/>
      <c r="D731" s="84"/>
      <c r="E731" s="116"/>
      <c r="F731" s="116"/>
      <c r="G731" s="83"/>
      <c r="H731" s="83"/>
      <c r="I731" s="83"/>
      <c r="J731" s="83"/>
      <c r="K731" s="83"/>
      <c r="L731" s="83"/>
      <c r="M731" s="83"/>
      <c r="N731" s="83"/>
      <c r="O731" s="83"/>
      <c r="P731" s="83"/>
      <c r="Q731" s="83"/>
      <c r="R731" s="83"/>
      <c r="S731" s="83"/>
      <c r="T731" s="83"/>
      <c r="U731" s="83"/>
      <c r="V731" s="83"/>
      <c r="W731" s="83"/>
      <c r="X731" s="83"/>
      <c r="Y731" s="83"/>
      <c r="Z731" s="83"/>
    </row>
    <row r="732" spans="1:26" ht="16.5" customHeight="1" x14ac:dyDescent="0.3">
      <c r="A732" s="83"/>
      <c r="B732" s="83"/>
      <c r="C732" s="84"/>
      <c r="D732" s="84"/>
      <c r="E732" s="116"/>
      <c r="F732" s="116"/>
      <c r="G732" s="83"/>
      <c r="H732" s="83"/>
      <c r="I732" s="83"/>
      <c r="J732" s="83"/>
      <c r="K732" s="83"/>
      <c r="L732" s="83"/>
      <c r="M732" s="83"/>
      <c r="N732" s="83"/>
      <c r="O732" s="83"/>
      <c r="P732" s="83"/>
      <c r="Q732" s="83"/>
      <c r="R732" s="83"/>
      <c r="S732" s="83"/>
      <c r="T732" s="83"/>
      <c r="U732" s="83"/>
      <c r="V732" s="83"/>
      <c r="W732" s="83"/>
      <c r="X732" s="83"/>
      <c r="Y732" s="83"/>
      <c r="Z732" s="83"/>
    </row>
    <row r="733" spans="1:26" ht="16.5" customHeight="1" x14ac:dyDescent="0.3">
      <c r="A733" s="83"/>
      <c r="B733" s="83"/>
      <c r="C733" s="84"/>
      <c r="D733" s="84"/>
      <c r="E733" s="116"/>
      <c r="F733" s="116"/>
      <c r="G733" s="83"/>
      <c r="H733" s="83"/>
      <c r="I733" s="83"/>
      <c r="J733" s="83"/>
      <c r="K733" s="83"/>
      <c r="L733" s="83"/>
      <c r="M733" s="83"/>
      <c r="N733" s="83"/>
      <c r="O733" s="83"/>
      <c r="P733" s="83"/>
      <c r="Q733" s="83"/>
      <c r="R733" s="83"/>
      <c r="S733" s="83"/>
      <c r="T733" s="83"/>
      <c r="U733" s="83"/>
      <c r="V733" s="83"/>
      <c r="W733" s="83"/>
      <c r="X733" s="83"/>
      <c r="Y733" s="83"/>
      <c r="Z733" s="83"/>
    </row>
    <row r="734" spans="1:26" ht="16.5" customHeight="1" x14ac:dyDescent="0.3">
      <c r="A734" s="83"/>
      <c r="B734" s="83"/>
      <c r="C734" s="84"/>
      <c r="D734" s="84"/>
      <c r="E734" s="116"/>
      <c r="F734" s="116"/>
      <c r="G734" s="83"/>
      <c r="H734" s="83"/>
      <c r="I734" s="83"/>
      <c r="J734" s="83"/>
      <c r="K734" s="83"/>
      <c r="L734" s="83"/>
      <c r="M734" s="83"/>
      <c r="N734" s="83"/>
      <c r="O734" s="83"/>
      <c r="P734" s="83"/>
      <c r="Q734" s="83"/>
      <c r="R734" s="83"/>
      <c r="S734" s="83"/>
      <c r="T734" s="83"/>
      <c r="U734" s="83"/>
      <c r="V734" s="83"/>
      <c r="W734" s="83"/>
      <c r="X734" s="83"/>
      <c r="Y734" s="83"/>
      <c r="Z734" s="83"/>
    </row>
    <row r="735" spans="1:26" ht="16.5" customHeight="1" x14ac:dyDescent="0.3">
      <c r="A735" s="83"/>
      <c r="B735" s="83"/>
      <c r="C735" s="84"/>
      <c r="D735" s="84"/>
      <c r="E735" s="116"/>
      <c r="F735" s="116"/>
      <c r="G735" s="83"/>
      <c r="H735" s="83"/>
      <c r="I735" s="83"/>
      <c r="J735" s="83"/>
      <c r="K735" s="83"/>
      <c r="L735" s="83"/>
      <c r="M735" s="83"/>
      <c r="N735" s="83"/>
      <c r="O735" s="83"/>
      <c r="P735" s="83"/>
      <c r="Q735" s="83"/>
      <c r="R735" s="83"/>
      <c r="S735" s="83"/>
      <c r="T735" s="83"/>
      <c r="U735" s="83"/>
      <c r="V735" s="83"/>
      <c r="W735" s="83"/>
      <c r="X735" s="83"/>
      <c r="Y735" s="83"/>
      <c r="Z735" s="83"/>
    </row>
    <row r="736" spans="1:26" ht="16.5" customHeight="1" x14ac:dyDescent="0.3">
      <c r="A736" s="83"/>
      <c r="B736" s="83"/>
      <c r="C736" s="84"/>
      <c r="D736" s="84"/>
      <c r="E736" s="116"/>
      <c r="F736" s="116"/>
      <c r="G736" s="83"/>
      <c r="H736" s="83"/>
      <c r="I736" s="83"/>
      <c r="J736" s="83"/>
      <c r="K736" s="83"/>
      <c r="L736" s="83"/>
      <c r="M736" s="83"/>
      <c r="N736" s="83"/>
      <c r="O736" s="83"/>
      <c r="P736" s="83"/>
      <c r="Q736" s="83"/>
      <c r="R736" s="83"/>
      <c r="S736" s="83"/>
      <c r="T736" s="83"/>
      <c r="U736" s="83"/>
      <c r="V736" s="83"/>
      <c r="W736" s="83"/>
      <c r="X736" s="83"/>
      <c r="Y736" s="83"/>
      <c r="Z736" s="83"/>
    </row>
    <row r="737" spans="1:26" ht="16.5" customHeight="1" x14ac:dyDescent="0.3">
      <c r="A737" s="83"/>
      <c r="B737" s="83"/>
      <c r="C737" s="84"/>
      <c r="D737" s="84"/>
      <c r="E737" s="116"/>
      <c r="F737" s="116"/>
      <c r="G737" s="83"/>
      <c r="H737" s="83"/>
      <c r="I737" s="83"/>
      <c r="J737" s="83"/>
      <c r="K737" s="83"/>
      <c r="L737" s="83"/>
      <c r="M737" s="83"/>
      <c r="N737" s="83"/>
      <c r="O737" s="83"/>
      <c r="P737" s="83"/>
      <c r="Q737" s="83"/>
      <c r="R737" s="83"/>
      <c r="S737" s="83"/>
      <c r="T737" s="83"/>
      <c r="U737" s="83"/>
      <c r="V737" s="83"/>
      <c r="W737" s="83"/>
      <c r="X737" s="83"/>
      <c r="Y737" s="83"/>
      <c r="Z737" s="83"/>
    </row>
    <row r="738" spans="1:26" ht="16.5" customHeight="1" x14ac:dyDescent="0.3">
      <c r="A738" s="83"/>
      <c r="B738" s="83"/>
      <c r="C738" s="84"/>
      <c r="D738" s="84"/>
      <c r="E738" s="116"/>
      <c r="F738" s="116"/>
      <c r="G738" s="83"/>
      <c r="H738" s="83"/>
      <c r="I738" s="83"/>
      <c r="J738" s="83"/>
      <c r="K738" s="83"/>
      <c r="L738" s="83"/>
      <c r="M738" s="83"/>
      <c r="N738" s="83"/>
      <c r="O738" s="83"/>
      <c r="P738" s="83"/>
      <c r="Q738" s="83"/>
      <c r="R738" s="83"/>
      <c r="S738" s="83"/>
      <c r="T738" s="83"/>
      <c r="U738" s="83"/>
      <c r="V738" s="83"/>
      <c r="W738" s="83"/>
      <c r="X738" s="83"/>
      <c r="Y738" s="83"/>
      <c r="Z738" s="83"/>
    </row>
    <row r="739" spans="1:26" ht="16.5" customHeight="1" x14ac:dyDescent="0.3">
      <c r="A739" s="83"/>
      <c r="B739" s="83"/>
      <c r="C739" s="84"/>
      <c r="D739" s="84"/>
      <c r="E739" s="116"/>
      <c r="F739" s="116"/>
      <c r="G739" s="83"/>
      <c r="H739" s="83"/>
      <c r="I739" s="83"/>
      <c r="J739" s="83"/>
      <c r="K739" s="83"/>
      <c r="L739" s="83"/>
      <c r="M739" s="83"/>
      <c r="N739" s="83"/>
      <c r="O739" s="83"/>
      <c r="P739" s="83"/>
      <c r="Q739" s="83"/>
      <c r="R739" s="83"/>
      <c r="S739" s="83"/>
      <c r="T739" s="83"/>
      <c r="U739" s="83"/>
      <c r="V739" s="83"/>
      <c r="W739" s="83"/>
      <c r="X739" s="83"/>
      <c r="Y739" s="83"/>
      <c r="Z739" s="83"/>
    </row>
    <row r="740" spans="1:26" ht="16.5" customHeight="1" x14ac:dyDescent="0.3">
      <c r="A740" s="83"/>
      <c r="B740" s="83"/>
      <c r="C740" s="84"/>
      <c r="D740" s="84"/>
      <c r="E740" s="116"/>
      <c r="F740" s="116"/>
      <c r="G740" s="83"/>
      <c r="H740" s="83"/>
      <c r="I740" s="83"/>
      <c r="J740" s="83"/>
      <c r="K740" s="83"/>
      <c r="L740" s="83"/>
      <c r="M740" s="83"/>
      <c r="N740" s="83"/>
      <c r="O740" s="83"/>
      <c r="P740" s="83"/>
      <c r="Q740" s="83"/>
      <c r="R740" s="83"/>
      <c r="S740" s="83"/>
      <c r="T740" s="83"/>
      <c r="U740" s="83"/>
      <c r="V740" s="83"/>
      <c r="W740" s="83"/>
      <c r="X740" s="83"/>
      <c r="Y740" s="83"/>
      <c r="Z740" s="83"/>
    </row>
    <row r="741" spans="1:26" ht="16.5" customHeight="1" x14ac:dyDescent="0.3">
      <c r="A741" s="83"/>
      <c r="B741" s="83"/>
      <c r="C741" s="84"/>
      <c r="D741" s="84"/>
      <c r="E741" s="116"/>
      <c r="F741" s="116"/>
      <c r="G741" s="83"/>
      <c r="H741" s="83"/>
      <c r="I741" s="83"/>
      <c r="J741" s="83"/>
      <c r="K741" s="83"/>
      <c r="L741" s="83"/>
      <c r="M741" s="83"/>
      <c r="N741" s="83"/>
      <c r="O741" s="83"/>
      <c r="P741" s="83"/>
      <c r="Q741" s="83"/>
      <c r="R741" s="83"/>
      <c r="S741" s="83"/>
      <c r="T741" s="83"/>
      <c r="U741" s="83"/>
      <c r="V741" s="83"/>
      <c r="W741" s="83"/>
      <c r="X741" s="83"/>
      <c r="Y741" s="83"/>
      <c r="Z741" s="83"/>
    </row>
    <row r="742" spans="1:26" ht="16.5" customHeight="1" x14ac:dyDescent="0.3">
      <c r="A742" s="83"/>
      <c r="B742" s="83"/>
      <c r="C742" s="84"/>
      <c r="D742" s="84"/>
      <c r="E742" s="116"/>
      <c r="F742" s="116"/>
      <c r="G742" s="83"/>
      <c r="H742" s="83"/>
      <c r="I742" s="83"/>
      <c r="J742" s="83"/>
      <c r="K742" s="83"/>
      <c r="L742" s="83"/>
      <c r="M742" s="83"/>
      <c r="N742" s="83"/>
      <c r="O742" s="83"/>
      <c r="P742" s="83"/>
      <c r="Q742" s="83"/>
      <c r="R742" s="83"/>
      <c r="S742" s="83"/>
      <c r="T742" s="83"/>
      <c r="U742" s="83"/>
      <c r="V742" s="83"/>
      <c r="W742" s="83"/>
      <c r="X742" s="83"/>
      <c r="Y742" s="83"/>
      <c r="Z742" s="83"/>
    </row>
    <row r="743" spans="1:26" ht="16.5" customHeight="1" x14ac:dyDescent="0.3">
      <c r="A743" s="83"/>
      <c r="B743" s="83"/>
      <c r="C743" s="84"/>
      <c r="D743" s="84"/>
      <c r="E743" s="116"/>
      <c r="F743" s="116"/>
      <c r="G743" s="83"/>
      <c r="H743" s="83"/>
      <c r="I743" s="83"/>
      <c r="J743" s="83"/>
      <c r="K743" s="83"/>
      <c r="L743" s="83"/>
      <c r="M743" s="83"/>
      <c r="N743" s="83"/>
      <c r="O743" s="83"/>
      <c r="P743" s="83"/>
      <c r="Q743" s="83"/>
      <c r="R743" s="83"/>
      <c r="S743" s="83"/>
      <c r="T743" s="83"/>
      <c r="U743" s="83"/>
      <c r="V743" s="83"/>
      <c r="W743" s="83"/>
      <c r="X743" s="83"/>
      <c r="Y743" s="83"/>
      <c r="Z743" s="83"/>
    </row>
    <row r="744" spans="1:26" ht="16.5" customHeight="1" x14ac:dyDescent="0.3">
      <c r="A744" s="83"/>
      <c r="B744" s="83"/>
      <c r="C744" s="84"/>
      <c r="D744" s="84"/>
      <c r="E744" s="116"/>
      <c r="F744" s="116"/>
      <c r="G744" s="83"/>
      <c r="H744" s="83"/>
      <c r="I744" s="83"/>
      <c r="J744" s="83"/>
      <c r="K744" s="83"/>
      <c r="L744" s="83"/>
      <c r="M744" s="83"/>
      <c r="N744" s="83"/>
      <c r="O744" s="83"/>
      <c r="P744" s="83"/>
      <c r="Q744" s="83"/>
      <c r="R744" s="83"/>
      <c r="S744" s="83"/>
      <c r="T744" s="83"/>
      <c r="U744" s="83"/>
      <c r="V744" s="83"/>
      <c r="W744" s="83"/>
      <c r="X744" s="83"/>
      <c r="Y744" s="83"/>
      <c r="Z744" s="83"/>
    </row>
    <row r="745" spans="1:26" ht="16.5" customHeight="1" x14ac:dyDescent="0.3">
      <c r="A745" s="83"/>
      <c r="B745" s="83"/>
      <c r="C745" s="84"/>
      <c r="D745" s="84"/>
      <c r="E745" s="116"/>
      <c r="F745" s="116"/>
      <c r="G745" s="83"/>
      <c r="H745" s="83"/>
      <c r="I745" s="83"/>
      <c r="J745" s="83"/>
      <c r="K745" s="83"/>
      <c r="L745" s="83"/>
      <c r="M745" s="83"/>
      <c r="N745" s="83"/>
      <c r="O745" s="83"/>
      <c r="P745" s="83"/>
      <c r="Q745" s="83"/>
      <c r="R745" s="83"/>
      <c r="S745" s="83"/>
      <c r="T745" s="83"/>
      <c r="U745" s="83"/>
      <c r="V745" s="83"/>
      <c r="W745" s="83"/>
      <c r="X745" s="83"/>
      <c r="Y745" s="83"/>
      <c r="Z745" s="83"/>
    </row>
    <row r="746" spans="1:26" ht="16.5" customHeight="1" x14ac:dyDescent="0.3">
      <c r="A746" s="83"/>
      <c r="B746" s="83"/>
      <c r="C746" s="84"/>
      <c r="D746" s="84"/>
      <c r="E746" s="116"/>
      <c r="F746" s="116"/>
      <c r="G746" s="83"/>
      <c r="H746" s="83"/>
      <c r="I746" s="83"/>
      <c r="J746" s="83"/>
      <c r="K746" s="83"/>
      <c r="L746" s="83"/>
      <c r="M746" s="83"/>
      <c r="N746" s="83"/>
      <c r="O746" s="83"/>
      <c r="P746" s="83"/>
      <c r="Q746" s="83"/>
      <c r="R746" s="83"/>
      <c r="S746" s="83"/>
      <c r="T746" s="83"/>
      <c r="U746" s="83"/>
      <c r="V746" s="83"/>
      <c r="W746" s="83"/>
      <c r="X746" s="83"/>
      <c r="Y746" s="83"/>
      <c r="Z746" s="83"/>
    </row>
    <row r="747" spans="1:26" ht="16.5" customHeight="1" x14ac:dyDescent="0.3">
      <c r="A747" s="83"/>
      <c r="B747" s="83"/>
      <c r="C747" s="84"/>
      <c r="D747" s="84"/>
      <c r="E747" s="116"/>
      <c r="F747" s="116"/>
      <c r="G747" s="83"/>
      <c r="H747" s="83"/>
      <c r="I747" s="83"/>
      <c r="J747" s="83"/>
      <c r="K747" s="83"/>
      <c r="L747" s="83"/>
      <c r="M747" s="83"/>
      <c r="N747" s="83"/>
      <c r="O747" s="83"/>
      <c r="P747" s="83"/>
      <c r="Q747" s="83"/>
      <c r="R747" s="83"/>
      <c r="S747" s="83"/>
      <c r="T747" s="83"/>
      <c r="U747" s="83"/>
      <c r="V747" s="83"/>
      <c r="W747" s="83"/>
      <c r="X747" s="83"/>
      <c r="Y747" s="83"/>
      <c r="Z747" s="83"/>
    </row>
    <row r="748" spans="1:26" ht="16.5" customHeight="1" x14ac:dyDescent="0.3">
      <c r="A748" s="83"/>
      <c r="B748" s="83"/>
      <c r="C748" s="84"/>
      <c r="D748" s="84"/>
      <c r="E748" s="116"/>
      <c r="F748" s="116"/>
      <c r="G748" s="83"/>
      <c r="H748" s="83"/>
      <c r="I748" s="83"/>
      <c r="J748" s="83"/>
      <c r="K748" s="83"/>
      <c r="L748" s="83"/>
      <c r="M748" s="83"/>
      <c r="N748" s="83"/>
      <c r="O748" s="83"/>
      <c r="P748" s="83"/>
      <c r="Q748" s="83"/>
      <c r="R748" s="83"/>
      <c r="S748" s="83"/>
      <c r="T748" s="83"/>
      <c r="U748" s="83"/>
      <c r="V748" s="83"/>
      <c r="W748" s="83"/>
      <c r="X748" s="83"/>
      <c r="Y748" s="83"/>
      <c r="Z748" s="83"/>
    </row>
    <row r="749" spans="1:26" ht="16.5" customHeight="1" x14ac:dyDescent="0.3">
      <c r="A749" s="83"/>
      <c r="B749" s="83"/>
      <c r="C749" s="84"/>
      <c r="D749" s="84"/>
      <c r="E749" s="116"/>
      <c r="F749" s="116"/>
      <c r="G749" s="83"/>
      <c r="H749" s="83"/>
      <c r="I749" s="83"/>
      <c r="J749" s="83"/>
      <c r="K749" s="83"/>
      <c r="L749" s="83"/>
      <c r="M749" s="83"/>
      <c r="N749" s="83"/>
      <c r="O749" s="83"/>
      <c r="P749" s="83"/>
      <c r="Q749" s="83"/>
      <c r="R749" s="83"/>
      <c r="S749" s="83"/>
      <c r="T749" s="83"/>
      <c r="U749" s="83"/>
      <c r="V749" s="83"/>
      <c r="W749" s="83"/>
      <c r="X749" s="83"/>
      <c r="Y749" s="83"/>
      <c r="Z749" s="83"/>
    </row>
    <row r="750" spans="1:26" ht="16.5" customHeight="1" x14ac:dyDescent="0.3">
      <c r="A750" s="83"/>
      <c r="B750" s="83"/>
      <c r="C750" s="84"/>
      <c r="D750" s="84"/>
      <c r="E750" s="116"/>
      <c r="F750" s="116"/>
      <c r="G750" s="83"/>
      <c r="H750" s="83"/>
      <c r="I750" s="83"/>
      <c r="J750" s="83"/>
      <c r="K750" s="83"/>
      <c r="L750" s="83"/>
      <c r="M750" s="83"/>
      <c r="N750" s="83"/>
      <c r="O750" s="83"/>
      <c r="P750" s="83"/>
      <c r="Q750" s="83"/>
      <c r="R750" s="83"/>
      <c r="S750" s="83"/>
      <c r="T750" s="83"/>
      <c r="U750" s="83"/>
      <c r="V750" s="83"/>
      <c r="W750" s="83"/>
      <c r="X750" s="83"/>
      <c r="Y750" s="83"/>
      <c r="Z750" s="83"/>
    </row>
    <row r="751" spans="1:26" ht="16.5" customHeight="1" x14ac:dyDescent="0.3">
      <c r="A751" s="83"/>
      <c r="B751" s="83"/>
      <c r="C751" s="84"/>
      <c r="D751" s="84"/>
      <c r="E751" s="116"/>
      <c r="F751" s="116"/>
      <c r="G751" s="83"/>
      <c r="H751" s="83"/>
      <c r="I751" s="83"/>
      <c r="J751" s="83"/>
      <c r="K751" s="83"/>
      <c r="L751" s="83"/>
      <c r="M751" s="83"/>
      <c r="N751" s="83"/>
      <c r="O751" s="83"/>
      <c r="P751" s="83"/>
      <c r="Q751" s="83"/>
      <c r="R751" s="83"/>
      <c r="S751" s="83"/>
      <c r="T751" s="83"/>
      <c r="U751" s="83"/>
      <c r="V751" s="83"/>
      <c r="W751" s="83"/>
      <c r="X751" s="83"/>
      <c r="Y751" s="83"/>
      <c r="Z751" s="83"/>
    </row>
    <row r="752" spans="1:26" ht="16.5" customHeight="1" x14ac:dyDescent="0.3">
      <c r="A752" s="83"/>
      <c r="B752" s="83"/>
      <c r="C752" s="84"/>
      <c r="D752" s="84"/>
      <c r="E752" s="116"/>
      <c r="F752" s="116"/>
      <c r="G752" s="83"/>
      <c r="H752" s="83"/>
      <c r="I752" s="83"/>
      <c r="J752" s="83"/>
      <c r="K752" s="83"/>
      <c r="L752" s="83"/>
      <c r="M752" s="83"/>
      <c r="N752" s="83"/>
      <c r="O752" s="83"/>
      <c r="P752" s="83"/>
      <c r="Q752" s="83"/>
      <c r="R752" s="83"/>
      <c r="S752" s="83"/>
      <c r="T752" s="83"/>
      <c r="U752" s="83"/>
      <c r="V752" s="83"/>
      <c r="W752" s="83"/>
      <c r="X752" s="83"/>
      <c r="Y752" s="83"/>
      <c r="Z752" s="83"/>
    </row>
    <row r="753" spans="1:26" ht="16.5" customHeight="1" x14ac:dyDescent="0.3">
      <c r="A753" s="83"/>
      <c r="B753" s="83"/>
      <c r="C753" s="84"/>
      <c r="D753" s="84"/>
      <c r="E753" s="116"/>
      <c r="F753" s="116"/>
      <c r="G753" s="83"/>
      <c r="H753" s="83"/>
      <c r="I753" s="83"/>
      <c r="J753" s="83"/>
      <c r="K753" s="83"/>
      <c r="L753" s="83"/>
      <c r="M753" s="83"/>
      <c r="N753" s="83"/>
      <c r="O753" s="83"/>
      <c r="P753" s="83"/>
      <c r="Q753" s="83"/>
      <c r="R753" s="83"/>
      <c r="S753" s="83"/>
      <c r="T753" s="83"/>
      <c r="U753" s="83"/>
      <c r="V753" s="83"/>
      <c r="W753" s="83"/>
      <c r="X753" s="83"/>
      <c r="Y753" s="83"/>
      <c r="Z753" s="83"/>
    </row>
    <row r="754" spans="1:26" ht="16.5" customHeight="1" x14ac:dyDescent="0.3">
      <c r="A754" s="83"/>
      <c r="B754" s="83"/>
      <c r="C754" s="84"/>
      <c r="D754" s="84"/>
      <c r="E754" s="116"/>
      <c r="F754" s="116"/>
      <c r="G754" s="83"/>
      <c r="H754" s="83"/>
      <c r="I754" s="83"/>
      <c r="J754" s="83"/>
      <c r="K754" s="83"/>
      <c r="L754" s="83"/>
      <c r="M754" s="83"/>
      <c r="N754" s="83"/>
      <c r="O754" s="83"/>
      <c r="P754" s="83"/>
      <c r="Q754" s="83"/>
      <c r="R754" s="83"/>
      <c r="S754" s="83"/>
      <c r="T754" s="83"/>
      <c r="U754" s="83"/>
      <c r="V754" s="83"/>
      <c r="W754" s="83"/>
      <c r="X754" s="83"/>
      <c r="Y754" s="83"/>
      <c r="Z754" s="83"/>
    </row>
    <row r="755" spans="1:26" ht="16.5" customHeight="1" x14ac:dyDescent="0.3">
      <c r="A755" s="83"/>
      <c r="B755" s="83"/>
      <c r="C755" s="84"/>
      <c r="D755" s="84"/>
      <c r="E755" s="116"/>
      <c r="F755" s="116"/>
      <c r="G755" s="83"/>
      <c r="H755" s="83"/>
      <c r="I755" s="83"/>
      <c r="J755" s="83"/>
      <c r="K755" s="83"/>
      <c r="L755" s="83"/>
      <c r="M755" s="83"/>
      <c r="N755" s="83"/>
      <c r="O755" s="83"/>
      <c r="P755" s="83"/>
      <c r="Q755" s="83"/>
      <c r="R755" s="83"/>
      <c r="S755" s="83"/>
      <c r="T755" s="83"/>
      <c r="U755" s="83"/>
      <c r="V755" s="83"/>
      <c r="W755" s="83"/>
      <c r="X755" s="83"/>
      <c r="Y755" s="83"/>
      <c r="Z755" s="83"/>
    </row>
    <row r="756" spans="1:26" ht="16.5" customHeight="1" x14ac:dyDescent="0.3">
      <c r="A756" s="83"/>
      <c r="B756" s="83"/>
      <c r="C756" s="84"/>
      <c r="D756" s="84"/>
      <c r="E756" s="116"/>
      <c r="F756" s="116"/>
      <c r="G756" s="83"/>
      <c r="H756" s="83"/>
      <c r="I756" s="83"/>
      <c r="J756" s="83"/>
      <c r="K756" s="83"/>
      <c r="L756" s="83"/>
      <c r="M756" s="83"/>
      <c r="N756" s="83"/>
      <c r="O756" s="83"/>
      <c r="P756" s="83"/>
      <c r="Q756" s="83"/>
      <c r="R756" s="83"/>
      <c r="S756" s="83"/>
      <c r="T756" s="83"/>
      <c r="U756" s="83"/>
      <c r="V756" s="83"/>
      <c r="W756" s="83"/>
      <c r="X756" s="83"/>
      <c r="Y756" s="83"/>
      <c r="Z756" s="83"/>
    </row>
    <row r="757" spans="1:26" ht="16.5" customHeight="1" x14ac:dyDescent="0.3">
      <c r="A757" s="83"/>
      <c r="B757" s="83"/>
      <c r="C757" s="84"/>
      <c r="D757" s="84"/>
      <c r="E757" s="116"/>
      <c r="F757" s="116"/>
      <c r="G757" s="83"/>
      <c r="H757" s="83"/>
      <c r="I757" s="83"/>
      <c r="J757" s="83"/>
      <c r="K757" s="83"/>
      <c r="L757" s="83"/>
      <c r="M757" s="83"/>
      <c r="N757" s="83"/>
      <c r="O757" s="83"/>
      <c r="P757" s="83"/>
      <c r="Q757" s="83"/>
      <c r="R757" s="83"/>
      <c r="S757" s="83"/>
      <c r="T757" s="83"/>
      <c r="U757" s="83"/>
      <c r="V757" s="83"/>
      <c r="W757" s="83"/>
      <c r="X757" s="83"/>
      <c r="Y757" s="83"/>
      <c r="Z757" s="83"/>
    </row>
    <row r="758" spans="1:26" ht="16.5" customHeight="1" x14ac:dyDescent="0.3">
      <c r="A758" s="83"/>
      <c r="B758" s="83"/>
      <c r="C758" s="84"/>
      <c r="D758" s="84"/>
      <c r="E758" s="116"/>
      <c r="F758" s="116"/>
      <c r="G758" s="83"/>
      <c r="H758" s="83"/>
      <c r="I758" s="83"/>
      <c r="J758" s="83"/>
      <c r="K758" s="83"/>
      <c r="L758" s="83"/>
      <c r="M758" s="83"/>
      <c r="N758" s="83"/>
      <c r="O758" s="83"/>
      <c r="P758" s="83"/>
      <c r="Q758" s="83"/>
      <c r="R758" s="83"/>
      <c r="S758" s="83"/>
      <c r="T758" s="83"/>
      <c r="U758" s="83"/>
      <c r="V758" s="83"/>
      <c r="W758" s="83"/>
      <c r="X758" s="83"/>
      <c r="Y758" s="83"/>
      <c r="Z758" s="83"/>
    </row>
    <row r="759" spans="1:26" ht="16.5" customHeight="1" x14ac:dyDescent="0.3">
      <c r="A759" s="83"/>
      <c r="B759" s="83"/>
      <c r="C759" s="84"/>
      <c r="D759" s="84"/>
      <c r="E759" s="116"/>
      <c r="F759" s="116"/>
      <c r="G759" s="83"/>
      <c r="H759" s="83"/>
      <c r="I759" s="83"/>
      <c r="J759" s="83"/>
      <c r="K759" s="83"/>
      <c r="L759" s="83"/>
      <c r="M759" s="83"/>
      <c r="N759" s="83"/>
      <c r="O759" s="83"/>
      <c r="P759" s="83"/>
      <c r="Q759" s="83"/>
      <c r="R759" s="83"/>
      <c r="S759" s="83"/>
      <c r="T759" s="83"/>
      <c r="U759" s="83"/>
      <c r="V759" s="83"/>
      <c r="W759" s="83"/>
      <c r="X759" s="83"/>
      <c r="Y759" s="83"/>
      <c r="Z759" s="83"/>
    </row>
    <row r="760" spans="1:26" ht="16.5" customHeight="1" x14ac:dyDescent="0.3">
      <c r="A760" s="83"/>
      <c r="B760" s="83"/>
      <c r="C760" s="84"/>
      <c r="D760" s="84"/>
      <c r="E760" s="116"/>
      <c r="F760" s="116"/>
      <c r="G760" s="83"/>
      <c r="H760" s="83"/>
      <c r="I760" s="83"/>
      <c r="J760" s="83"/>
      <c r="K760" s="83"/>
      <c r="L760" s="83"/>
      <c r="M760" s="83"/>
      <c r="N760" s="83"/>
      <c r="O760" s="83"/>
      <c r="P760" s="83"/>
      <c r="Q760" s="83"/>
      <c r="R760" s="83"/>
      <c r="S760" s="83"/>
      <c r="T760" s="83"/>
      <c r="U760" s="83"/>
      <c r="V760" s="83"/>
      <c r="W760" s="83"/>
      <c r="X760" s="83"/>
      <c r="Y760" s="83"/>
      <c r="Z760" s="83"/>
    </row>
    <row r="761" spans="1:26" ht="16.5" customHeight="1" x14ac:dyDescent="0.3">
      <c r="A761" s="83"/>
      <c r="B761" s="83"/>
      <c r="C761" s="84"/>
      <c r="D761" s="84"/>
      <c r="E761" s="116"/>
      <c r="F761" s="116"/>
      <c r="G761" s="83"/>
      <c r="H761" s="83"/>
      <c r="I761" s="83"/>
      <c r="J761" s="83"/>
      <c r="K761" s="83"/>
      <c r="L761" s="83"/>
      <c r="M761" s="83"/>
      <c r="N761" s="83"/>
      <c r="O761" s="83"/>
      <c r="P761" s="83"/>
      <c r="Q761" s="83"/>
      <c r="R761" s="83"/>
      <c r="S761" s="83"/>
      <c r="T761" s="83"/>
      <c r="U761" s="83"/>
      <c r="V761" s="83"/>
      <c r="W761" s="83"/>
      <c r="X761" s="83"/>
      <c r="Y761" s="83"/>
      <c r="Z761" s="83"/>
    </row>
    <row r="762" spans="1:26" ht="16.5" customHeight="1" x14ac:dyDescent="0.3">
      <c r="A762" s="83"/>
      <c r="B762" s="83"/>
      <c r="C762" s="84"/>
      <c r="D762" s="84"/>
      <c r="E762" s="116"/>
      <c r="F762" s="116"/>
      <c r="G762" s="83"/>
      <c r="H762" s="83"/>
      <c r="I762" s="83"/>
      <c r="J762" s="83"/>
      <c r="K762" s="83"/>
      <c r="L762" s="83"/>
      <c r="M762" s="83"/>
      <c r="N762" s="83"/>
      <c r="O762" s="83"/>
      <c r="P762" s="83"/>
      <c r="Q762" s="83"/>
      <c r="R762" s="83"/>
      <c r="S762" s="83"/>
      <c r="T762" s="83"/>
      <c r="U762" s="83"/>
      <c r="V762" s="83"/>
      <c r="W762" s="83"/>
      <c r="X762" s="83"/>
      <c r="Y762" s="83"/>
      <c r="Z762" s="83"/>
    </row>
    <row r="763" spans="1:26" ht="16.5" customHeight="1" x14ac:dyDescent="0.3">
      <c r="A763" s="83"/>
      <c r="B763" s="83"/>
      <c r="C763" s="84"/>
      <c r="D763" s="84"/>
      <c r="E763" s="116"/>
      <c r="F763" s="116"/>
      <c r="G763" s="83"/>
      <c r="H763" s="83"/>
      <c r="I763" s="83"/>
      <c r="J763" s="83"/>
      <c r="K763" s="83"/>
      <c r="L763" s="83"/>
      <c r="M763" s="83"/>
      <c r="N763" s="83"/>
      <c r="O763" s="83"/>
      <c r="P763" s="83"/>
      <c r="Q763" s="83"/>
      <c r="R763" s="83"/>
      <c r="S763" s="83"/>
      <c r="T763" s="83"/>
      <c r="U763" s="83"/>
      <c r="V763" s="83"/>
      <c r="W763" s="83"/>
      <c r="X763" s="83"/>
      <c r="Y763" s="83"/>
      <c r="Z763" s="83"/>
    </row>
    <row r="764" spans="1:26" ht="16.5" customHeight="1" x14ac:dyDescent="0.3">
      <c r="A764" s="83"/>
      <c r="B764" s="83"/>
      <c r="C764" s="84"/>
      <c r="D764" s="84"/>
      <c r="E764" s="116"/>
      <c r="F764" s="116"/>
      <c r="G764" s="83"/>
      <c r="H764" s="83"/>
      <c r="I764" s="83"/>
      <c r="J764" s="83"/>
      <c r="K764" s="83"/>
      <c r="L764" s="83"/>
      <c r="M764" s="83"/>
      <c r="N764" s="83"/>
      <c r="O764" s="83"/>
      <c r="P764" s="83"/>
      <c r="Q764" s="83"/>
      <c r="R764" s="83"/>
      <c r="S764" s="83"/>
      <c r="T764" s="83"/>
      <c r="U764" s="83"/>
      <c r="V764" s="83"/>
      <c r="W764" s="83"/>
      <c r="X764" s="83"/>
      <c r="Y764" s="83"/>
      <c r="Z764" s="83"/>
    </row>
    <row r="765" spans="1:26" ht="16.5" customHeight="1" x14ac:dyDescent="0.3">
      <c r="A765" s="83"/>
      <c r="B765" s="83"/>
      <c r="C765" s="84"/>
      <c r="D765" s="84"/>
      <c r="E765" s="116"/>
      <c r="F765" s="116"/>
      <c r="G765" s="83"/>
      <c r="H765" s="83"/>
      <c r="I765" s="83"/>
      <c r="J765" s="83"/>
      <c r="K765" s="83"/>
      <c r="L765" s="83"/>
      <c r="M765" s="83"/>
      <c r="N765" s="83"/>
      <c r="O765" s="83"/>
      <c r="P765" s="83"/>
      <c r="Q765" s="83"/>
      <c r="R765" s="83"/>
      <c r="S765" s="83"/>
      <c r="T765" s="83"/>
      <c r="U765" s="83"/>
      <c r="V765" s="83"/>
      <c r="W765" s="83"/>
      <c r="X765" s="83"/>
      <c r="Y765" s="83"/>
      <c r="Z765" s="83"/>
    </row>
    <row r="766" spans="1:26" ht="16.5" customHeight="1" x14ac:dyDescent="0.3">
      <c r="A766" s="83"/>
      <c r="B766" s="83"/>
      <c r="C766" s="84"/>
      <c r="D766" s="84"/>
      <c r="E766" s="116"/>
      <c r="F766" s="116"/>
      <c r="G766" s="83"/>
      <c r="H766" s="83"/>
      <c r="I766" s="83"/>
      <c r="J766" s="83"/>
      <c r="K766" s="83"/>
      <c r="L766" s="83"/>
      <c r="M766" s="83"/>
      <c r="N766" s="83"/>
      <c r="O766" s="83"/>
      <c r="P766" s="83"/>
      <c r="Q766" s="83"/>
      <c r="R766" s="83"/>
      <c r="S766" s="83"/>
      <c r="T766" s="83"/>
      <c r="U766" s="83"/>
      <c r="V766" s="83"/>
      <c r="W766" s="83"/>
      <c r="X766" s="83"/>
      <c r="Y766" s="83"/>
      <c r="Z766" s="83"/>
    </row>
    <row r="767" spans="1:26" ht="16.5" customHeight="1" x14ac:dyDescent="0.3">
      <c r="A767" s="83"/>
      <c r="B767" s="83"/>
      <c r="C767" s="84"/>
      <c r="D767" s="84"/>
      <c r="E767" s="116"/>
      <c r="F767" s="116"/>
      <c r="G767" s="83"/>
      <c r="H767" s="83"/>
      <c r="I767" s="83"/>
      <c r="J767" s="83"/>
      <c r="K767" s="83"/>
      <c r="L767" s="83"/>
      <c r="M767" s="83"/>
      <c r="N767" s="83"/>
      <c r="O767" s="83"/>
      <c r="P767" s="83"/>
      <c r="Q767" s="83"/>
      <c r="R767" s="83"/>
      <c r="S767" s="83"/>
      <c r="T767" s="83"/>
      <c r="U767" s="83"/>
      <c r="V767" s="83"/>
      <c r="W767" s="83"/>
      <c r="X767" s="83"/>
      <c r="Y767" s="83"/>
      <c r="Z767" s="83"/>
    </row>
    <row r="768" spans="1:26" ht="16.5" customHeight="1" x14ac:dyDescent="0.3">
      <c r="A768" s="83"/>
      <c r="B768" s="83"/>
      <c r="C768" s="84"/>
      <c r="D768" s="84"/>
      <c r="E768" s="116"/>
      <c r="F768" s="116"/>
      <c r="G768" s="83"/>
      <c r="H768" s="83"/>
      <c r="I768" s="83"/>
      <c r="J768" s="83"/>
      <c r="K768" s="83"/>
      <c r="L768" s="83"/>
      <c r="M768" s="83"/>
      <c r="N768" s="83"/>
      <c r="O768" s="83"/>
      <c r="P768" s="83"/>
      <c r="Q768" s="83"/>
      <c r="R768" s="83"/>
      <c r="S768" s="83"/>
      <c r="T768" s="83"/>
      <c r="U768" s="83"/>
      <c r="V768" s="83"/>
      <c r="W768" s="83"/>
      <c r="X768" s="83"/>
      <c r="Y768" s="83"/>
      <c r="Z768" s="83"/>
    </row>
    <row r="769" spans="1:26" ht="16.5" customHeight="1" x14ac:dyDescent="0.3">
      <c r="A769" s="83"/>
      <c r="B769" s="83"/>
      <c r="C769" s="84"/>
      <c r="D769" s="84"/>
      <c r="E769" s="116"/>
      <c r="F769" s="116"/>
      <c r="G769" s="83"/>
      <c r="H769" s="83"/>
      <c r="I769" s="83"/>
      <c r="J769" s="83"/>
      <c r="K769" s="83"/>
      <c r="L769" s="83"/>
      <c r="M769" s="83"/>
      <c r="N769" s="83"/>
      <c r="O769" s="83"/>
      <c r="P769" s="83"/>
      <c r="Q769" s="83"/>
      <c r="R769" s="83"/>
      <c r="S769" s="83"/>
      <c r="T769" s="83"/>
      <c r="U769" s="83"/>
      <c r="V769" s="83"/>
      <c r="W769" s="83"/>
      <c r="X769" s="83"/>
      <c r="Y769" s="83"/>
      <c r="Z769" s="83"/>
    </row>
    <row r="770" spans="1:26" ht="16.5" customHeight="1" x14ac:dyDescent="0.3">
      <c r="A770" s="83"/>
      <c r="B770" s="83"/>
      <c r="C770" s="84"/>
      <c r="D770" s="84"/>
      <c r="E770" s="116"/>
      <c r="F770" s="116"/>
      <c r="G770" s="83"/>
      <c r="H770" s="83"/>
      <c r="I770" s="83"/>
      <c r="J770" s="83"/>
      <c r="K770" s="83"/>
      <c r="L770" s="83"/>
      <c r="M770" s="83"/>
      <c r="N770" s="83"/>
      <c r="O770" s="83"/>
      <c r="P770" s="83"/>
      <c r="Q770" s="83"/>
      <c r="R770" s="83"/>
      <c r="S770" s="83"/>
      <c r="T770" s="83"/>
      <c r="U770" s="83"/>
      <c r="V770" s="83"/>
      <c r="W770" s="83"/>
      <c r="X770" s="83"/>
      <c r="Y770" s="83"/>
      <c r="Z770" s="83"/>
    </row>
    <row r="771" spans="1:26" ht="16.5" customHeight="1" x14ac:dyDescent="0.3">
      <c r="A771" s="83"/>
      <c r="B771" s="83"/>
      <c r="C771" s="84"/>
      <c r="D771" s="84"/>
      <c r="E771" s="116"/>
      <c r="F771" s="116"/>
      <c r="G771" s="83"/>
      <c r="H771" s="83"/>
      <c r="I771" s="83"/>
      <c r="J771" s="83"/>
      <c r="K771" s="83"/>
      <c r="L771" s="83"/>
      <c r="M771" s="83"/>
      <c r="N771" s="83"/>
      <c r="O771" s="83"/>
      <c r="P771" s="83"/>
      <c r="Q771" s="83"/>
      <c r="R771" s="83"/>
      <c r="S771" s="83"/>
      <c r="T771" s="83"/>
      <c r="U771" s="83"/>
      <c r="V771" s="83"/>
      <c r="W771" s="83"/>
      <c r="X771" s="83"/>
      <c r="Y771" s="83"/>
      <c r="Z771" s="83"/>
    </row>
    <row r="772" spans="1:26" ht="16.5" customHeight="1" x14ac:dyDescent="0.3">
      <c r="A772" s="83"/>
      <c r="B772" s="83"/>
      <c r="C772" s="84"/>
      <c r="D772" s="84"/>
      <c r="E772" s="116"/>
      <c r="F772" s="116"/>
      <c r="G772" s="83"/>
      <c r="H772" s="83"/>
      <c r="I772" s="83"/>
      <c r="J772" s="83"/>
      <c r="K772" s="83"/>
      <c r="L772" s="83"/>
      <c r="M772" s="83"/>
      <c r="N772" s="83"/>
      <c r="O772" s="83"/>
      <c r="P772" s="83"/>
      <c r="Q772" s="83"/>
      <c r="R772" s="83"/>
      <c r="S772" s="83"/>
      <c r="T772" s="83"/>
      <c r="U772" s="83"/>
      <c r="V772" s="83"/>
      <c r="W772" s="83"/>
      <c r="X772" s="83"/>
      <c r="Y772" s="83"/>
      <c r="Z772" s="83"/>
    </row>
    <row r="773" spans="1:26" ht="16.5" customHeight="1" x14ac:dyDescent="0.3">
      <c r="A773" s="83"/>
      <c r="B773" s="83"/>
      <c r="C773" s="84"/>
      <c r="D773" s="84"/>
      <c r="E773" s="116"/>
      <c r="F773" s="116"/>
      <c r="G773" s="83"/>
      <c r="H773" s="83"/>
      <c r="I773" s="83"/>
      <c r="J773" s="83"/>
      <c r="K773" s="83"/>
      <c r="L773" s="83"/>
      <c r="M773" s="83"/>
      <c r="N773" s="83"/>
      <c r="O773" s="83"/>
      <c r="P773" s="83"/>
      <c r="Q773" s="83"/>
      <c r="R773" s="83"/>
      <c r="S773" s="83"/>
      <c r="T773" s="83"/>
      <c r="U773" s="83"/>
      <c r="V773" s="83"/>
      <c r="W773" s="83"/>
      <c r="X773" s="83"/>
      <c r="Y773" s="83"/>
      <c r="Z773" s="83"/>
    </row>
    <row r="774" spans="1:26" ht="16.5" customHeight="1" x14ac:dyDescent="0.3">
      <c r="A774" s="83"/>
      <c r="B774" s="83"/>
      <c r="C774" s="84"/>
      <c r="D774" s="84"/>
      <c r="E774" s="116"/>
      <c r="F774" s="116"/>
      <c r="G774" s="83"/>
      <c r="H774" s="83"/>
      <c r="I774" s="83"/>
      <c r="J774" s="83"/>
      <c r="K774" s="83"/>
      <c r="L774" s="83"/>
      <c r="M774" s="83"/>
      <c r="N774" s="83"/>
      <c r="O774" s="83"/>
      <c r="P774" s="83"/>
      <c r="Q774" s="83"/>
      <c r="R774" s="83"/>
      <c r="S774" s="83"/>
      <c r="T774" s="83"/>
      <c r="U774" s="83"/>
      <c r="V774" s="83"/>
      <c r="W774" s="83"/>
      <c r="X774" s="83"/>
      <c r="Y774" s="83"/>
      <c r="Z774" s="83"/>
    </row>
    <row r="775" spans="1:26" ht="16.5" customHeight="1" x14ac:dyDescent="0.3">
      <c r="A775" s="83"/>
      <c r="B775" s="83"/>
      <c r="C775" s="84"/>
      <c r="D775" s="84"/>
      <c r="E775" s="116"/>
      <c r="F775" s="116"/>
      <c r="G775" s="83"/>
      <c r="H775" s="83"/>
      <c r="I775" s="83"/>
      <c r="J775" s="83"/>
      <c r="K775" s="83"/>
      <c r="L775" s="83"/>
      <c r="M775" s="83"/>
      <c r="N775" s="83"/>
      <c r="O775" s="83"/>
      <c r="P775" s="83"/>
      <c r="Q775" s="83"/>
      <c r="R775" s="83"/>
      <c r="S775" s="83"/>
      <c r="T775" s="83"/>
      <c r="U775" s="83"/>
      <c r="V775" s="83"/>
      <c r="W775" s="83"/>
      <c r="X775" s="83"/>
      <c r="Y775" s="83"/>
      <c r="Z775" s="83"/>
    </row>
    <row r="776" spans="1:26" ht="16.5" customHeight="1" x14ac:dyDescent="0.3">
      <c r="A776" s="83"/>
      <c r="B776" s="83"/>
      <c r="C776" s="84"/>
      <c r="D776" s="84"/>
      <c r="E776" s="116"/>
      <c r="F776" s="116"/>
      <c r="G776" s="83"/>
      <c r="H776" s="83"/>
      <c r="I776" s="83"/>
      <c r="J776" s="83"/>
      <c r="K776" s="83"/>
      <c r="L776" s="83"/>
      <c r="M776" s="83"/>
      <c r="N776" s="83"/>
      <c r="O776" s="83"/>
      <c r="P776" s="83"/>
      <c r="Q776" s="83"/>
      <c r="R776" s="83"/>
      <c r="S776" s="83"/>
      <c r="T776" s="83"/>
      <c r="U776" s="83"/>
      <c r="V776" s="83"/>
      <c r="W776" s="83"/>
      <c r="X776" s="83"/>
      <c r="Y776" s="83"/>
      <c r="Z776" s="83"/>
    </row>
    <row r="777" spans="1:26" ht="16.5" customHeight="1" x14ac:dyDescent="0.3">
      <c r="A777" s="83"/>
      <c r="B777" s="83"/>
      <c r="C777" s="84"/>
      <c r="D777" s="84"/>
      <c r="E777" s="116"/>
      <c r="F777" s="116"/>
      <c r="G777" s="83"/>
      <c r="H777" s="83"/>
      <c r="I777" s="83"/>
      <c r="J777" s="83"/>
      <c r="K777" s="83"/>
      <c r="L777" s="83"/>
      <c r="M777" s="83"/>
      <c r="N777" s="83"/>
      <c r="O777" s="83"/>
      <c r="P777" s="83"/>
      <c r="Q777" s="83"/>
      <c r="R777" s="83"/>
      <c r="S777" s="83"/>
      <c r="T777" s="83"/>
      <c r="U777" s="83"/>
      <c r="V777" s="83"/>
      <c r="W777" s="83"/>
      <c r="X777" s="83"/>
      <c r="Y777" s="83"/>
      <c r="Z777" s="83"/>
    </row>
    <row r="778" spans="1:26" ht="16.5" customHeight="1" x14ac:dyDescent="0.3">
      <c r="A778" s="83"/>
      <c r="B778" s="83"/>
      <c r="C778" s="84"/>
      <c r="D778" s="84"/>
      <c r="E778" s="116"/>
      <c r="F778" s="116"/>
      <c r="G778" s="83"/>
      <c r="H778" s="83"/>
      <c r="I778" s="83"/>
      <c r="J778" s="83"/>
      <c r="K778" s="83"/>
      <c r="L778" s="83"/>
      <c r="M778" s="83"/>
      <c r="N778" s="83"/>
      <c r="O778" s="83"/>
      <c r="P778" s="83"/>
      <c r="Q778" s="83"/>
      <c r="R778" s="83"/>
      <c r="S778" s="83"/>
      <c r="T778" s="83"/>
      <c r="U778" s="83"/>
      <c r="V778" s="83"/>
      <c r="W778" s="83"/>
      <c r="X778" s="83"/>
      <c r="Y778" s="83"/>
      <c r="Z778" s="83"/>
    </row>
    <row r="779" spans="1:26" ht="16.5" customHeight="1" x14ac:dyDescent="0.3">
      <c r="A779" s="83"/>
      <c r="B779" s="83"/>
      <c r="C779" s="84"/>
      <c r="D779" s="84"/>
      <c r="E779" s="116"/>
      <c r="F779" s="116"/>
      <c r="G779" s="83"/>
      <c r="H779" s="83"/>
      <c r="I779" s="83"/>
      <c r="J779" s="83"/>
      <c r="K779" s="83"/>
      <c r="L779" s="83"/>
      <c r="M779" s="83"/>
      <c r="N779" s="83"/>
      <c r="O779" s="83"/>
      <c r="P779" s="83"/>
      <c r="Q779" s="83"/>
      <c r="R779" s="83"/>
      <c r="S779" s="83"/>
      <c r="T779" s="83"/>
      <c r="U779" s="83"/>
      <c r="V779" s="83"/>
      <c r="W779" s="83"/>
      <c r="X779" s="83"/>
      <c r="Y779" s="83"/>
      <c r="Z779" s="83"/>
    </row>
    <row r="780" spans="1:26" ht="16.5" customHeight="1" x14ac:dyDescent="0.3">
      <c r="A780" s="83"/>
      <c r="B780" s="83"/>
      <c r="C780" s="84"/>
      <c r="D780" s="84"/>
      <c r="E780" s="116"/>
      <c r="F780" s="116"/>
      <c r="G780" s="83"/>
      <c r="H780" s="83"/>
      <c r="I780" s="83"/>
      <c r="J780" s="83"/>
      <c r="K780" s="83"/>
      <c r="L780" s="83"/>
      <c r="M780" s="83"/>
      <c r="N780" s="83"/>
      <c r="O780" s="83"/>
      <c r="P780" s="83"/>
      <c r="Q780" s="83"/>
      <c r="R780" s="83"/>
      <c r="S780" s="83"/>
      <c r="T780" s="83"/>
      <c r="U780" s="83"/>
      <c r="V780" s="83"/>
      <c r="W780" s="83"/>
      <c r="X780" s="83"/>
      <c r="Y780" s="83"/>
      <c r="Z780" s="83"/>
    </row>
    <row r="781" spans="1:26" ht="16.5" customHeight="1" x14ac:dyDescent="0.3">
      <c r="A781" s="83"/>
      <c r="B781" s="83"/>
      <c r="C781" s="84"/>
      <c r="D781" s="84"/>
      <c r="E781" s="116"/>
      <c r="F781" s="116"/>
      <c r="G781" s="83"/>
      <c r="H781" s="83"/>
      <c r="I781" s="83"/>
      <c r="J781" s="83"/>
      <c r="K781" s="83"/>
      <c r="L781" s="83"/>
      <c r="M781" s="83"/>
      <c r="N781" s="83"/>
      <c r="O781" s="83"/>
      <c r="P781" s="83"/>
      <c r="Q781" s="83"/>
      <c r="R781" s="83"/>
      <c r="S781" s="83"/>
      <c r="T781" s="83"/>
      <c r="U781" s="83"/>
      <c r="V781" s="83"/>
      <c r="W781" s="83"/>
      <c r="X781" s="83"/>
      <c r="Y781" s="83"/>
      <c r="Z781" s="83"/>
    </row>
    <row r="782" spans="1:26" ht="16.5" customHeight="1" x14ac:dyDescent="0.3">
      <c r="A782" s="83"/>
      <c r="B782" s="83"/>
      <c r="C782" s="84"/>
      <c r="D782" s="84"/>
      <c r="E782" s="116"/>
      <c r="F782" s="116"/>
      <c r="G782" s="83"/>
      <c r="H782" s="83"/>
      <c r="I782" s="83"/>
      <c r="J782" s="83"/>
      <c r="K782" s="83"/>
      <c r="L782" s="83"/>
      <c r="M782" s="83"/>
      <c r="N782" s="83"/>
      <c r="O782" s="83"/>
      <c r="P782" s="83"/>
      <c r="Q782" s="83"/>
      <c r="R782" s="83"/>
      <c r="S782" s="83"/>
      <c r="T782" s="83"/>
      <c r="U782" s="83"/>
      <c r="V782" s="83"/>
      <c r="W782" s="83"/>
      <c r="X782" s="83"/>
      <c r="Y782" s="83"/>
      <c r="Z782" s="83"/>
    </row>
    <row r="783" spans="1:26" ht="16.5" customHeight="1" x14ac:dyDescent="0.3">
      <c r="A783" s="83"/>
      <c r="B783" s="83"/>
      <c r="C783" s="84"/>
      <c r="D783" s="84"/>
      <c r="E783" s="116"/>
      <c r="F783" s="116"/>
      <c r="G783" s="83"/>
      <c r="H783" s="83"/>
      <c r="I783" s="83"/>
      <c r="J783" s="83"/>
      <c r="K783" s="83"/>
      <c r="L783" s="83"/>
      <c r="M783" s="83"/>
      <c r="N783" s="83"/>
      <c r="O783" s="83"/>
      <c r="P783" s="83"/>
      <c r="Q783" s="83"/>
      <c r="R783" s="83"/>
      <c r="S783" s="83"/>
      <c r="T783" s="83"/>
      <c r="U783" s="83"/>
      <c r="V783" s="83"/>
      <c r="W783" s="83"/>
      <c r="X783" s="83"/>
      <c r="Y783" s="83"/>
      <c r="Z783" s="83"/>
    </row>
    <row r="784" spans="1:26" ht="16.5" customHeight="1" x14ac:dyDescent="0.3">
      <c r="A784" s="83"/>
      <c r="B784" s="83"/>
      <c r="C784" s="84"/>
      <c r="D784" s="84"/>
      <c r="E784" s="116"/>
      <c r="F784" s="116"/>
      <c r="G784" s="83"/>
      <c r="H784" s="83"/>
      <c r="I784" s="83"/>
      <c r="J784" s="83"/>
      <c r="K784" s="83"/>
      <c r="L784" s="83"/>
      <c r="M784" s="83"/>
      <c r="N784" s="83"/>
      <c r="O784" s="83"/>
      <c r="P784" s="83"/>
      <c r="Q784" s="83"/>
      <c r="R784" s="83"/>
      <c r="S784" s="83"/>
      <c r="T784" s="83"/>
      <c r="U784" s="83"/>
      <c r="V784" s="83"/>
      <c r="W784" s="83"/>
      <c r="X784" s="83"/>
      <c r="Y784" s="83"/>
      <c r="Z784" s="83"/>
    </row>
    <row r="785" spans="1:26" ht="16.5" customHeight="1" x14ac:dyDescent="0.3">
      <c r="A785" s="83"/>
      <c r="B785" s="83"/>
      <c r="C785" s="84"/>
      <c r="D785" s="84"/>
      <c r="E785" s="116"/>
      <c r="F785" s="116"/>
      <c r="G785" s="83"/>
      <c r="H785" s="83"/>
      <c r="I785" s="83"/>
      <c r="J785" s="83"/>
      <c r="K785" s="83"/>
      <c r="L785" s="83"/>
      <c r="M785" s="83"/>
      <c r="N785" s="83"/>
      <c r="O785" s="83"/>
      <c r="P785" s="83"/>
      <c r="Q785" s="83"/>
      <c r="R785" s="83"/>
      <c r="S785" s="83"/>
      <c r="T785" s="83"/>
      <c r="U785" s="83"/>
      <c r="V785" s="83"/>
      <c r="W785" s="83"/>
      <c r="X785" s="83"/>
      <c r="Y785" s="83"/>
      <c r="Z785" s="83"/>
    </row>
    <row r="786" spans="1:26" ht="16.5" customHeight="1" x14ac:dyDescent="0.3">
      <c r="A786" s="83"/>
      <c r="B786" s="83"/>
      <c r="C786" s="84"/>
      <c r="D786" s="84"/>
      <c r="E786" s="116"/>
      <c r="F786" s="116"/>
      <c r="G786" s="83"/>
      <c r="H786" s="83"/>
      <c r="I786" s="83"/>
      <c r="J786" s="83"/>
      <c r="K786" s="83"/>
      <c r="L786" s="83"/>
      <c r="M786" s="83"/>
      <c r="N786" s="83"/>
      <c r="O786" s="83"/>
      <c r="P786" s="83"/>
      <c r="Q786" s="83"/>
      <c r="R786" s="83"/>
      <c r="S786" s="83"/>
      <c r="T786" s="83"/>
      <c r="U786" s="83"/>
      <c r="V786" s="83"/>
      <c r="W786" s="83"/>
      <c r="X786" s="83"/>
      <c r="Y786" s="83"/>
      <c r="Z786" s="83"/>
    </row>
    <row r="787" spans="1:26" ht="16.5" customHeight="1" x14ac:dyDescent="0.3">
      <c r="A787" s="83"/>
      <c r="B787" s="83"/>
      <c r="C787" s="84"/>
      <c r="D787" s="84"/>
      <c r="E787" s="116"/>
      <c r="F787" s="116"/>
      <c r="G787" s="83"/>
      <c r="H787" s="83"/>
      <c r="I787" s="83"/>
      <c r="J787" s="83"/>
      <c r="K787" s="83"/>
      <c r="L787" s="83"/>
      <c r="M787" s="83"/>
      <c r="N787" s="83"/>
      <c r="O787" s="83"/>
      <c r="P787" s="83"/>
      <c r="Q787" s="83"/>
      <c r="R787" s="83"/>
      <c r="S787" s="83"/>
      <c r="T787" s="83"/>
      <c r="U787" s="83"/>
      <c r="V787" s="83"/>
      <c r="W787" s="83"/>
      <c r="X787" s="83"/>
      <c r="Y787" s="83"/>
      <c r="Z787" s="83"/>
    </row>
    <row r="788" spans="1:26" ht="16.5" customHeight="1" x14ac:dyDescent="0.3">
      <c r="A788" s="83"/>
      <c r="B788" s="83"/>
      <c r="C788" s="84"/>
      <c r="D788" s="84"/>
      <c r="E788" s="116"/>
      <c r="F788" s="116"/>
      <c r="G788" s="83"/>
      <c r="H788" s="83"/>
      <c r="I788" s="83"/>
      <c r="J788" s="83"/>
      <c r="K788" s="83"/>
      <c r="L788" s="83"/>
      <c r="M788" s="83"/>
      <c r="N788" s="83"/>
      <c r="O788" s="83"/>
      <c r="P788" s="83"/>
      <c r="Q788" s="83"/>
      <c r="R788" s="83"/>
      <c r="S788" s="83"/>
      <c r="T788" s="83"/>
      <c r="U788" s="83"/>
      <c r="V788" s="83"/>
      <c r="W788" s="83"/>
      <c r="X788" s="83"/>
      <c r="Y788" s="83"/>
      <c r="Z788" s="83"/>
    </row>
    <row r="789" spans="1:26" ht="16.5" customHeight="1" x14ac:dyDescent="0.3">
      <c r="A789" s="83"/>
      <c r="B789" s="83"/>
      <c r="C789" s="84"/>
      <c r="D789" s="84"/>
      <c r="E789" s="116"/>
      <c r="F789" s="116"/>
      <c r="G789" s="83"/>
      <c r="H789" s="83"/>
      <c r="I789" s="83"/>
      <c r="J789" s="83"/>
      <c r="K789" s="83"/>
      <c r="L789" s="83"/>
      <c r="M789" s="83"/>
      <c r="N789" s="83"/>
      <c r="O789" s="83"/>
      <c r="P789" s="83"/>
      <c r="Q789" s="83"/>
      <c r="R789" s="83"/>
      <c r="S789" s="83"/>
      <c r="T789" s="83"/>
      <c r="U789" s="83"/>
      <c r="V789" s="83"/>
      <c r="W789" s="83"/>
      <c r="X789" s="83"/>
      <c r="Y789" s="83"/>
      <c r="Z789" s="83"/>
    </row>
    <row r="790" spans="1:26" ht="16.5" customHeight="1" x14ac:dyDescent="0.3">
      <c r="A790" s="83"/>
      <c r="B790" s="83"/>
      <c r="C790" s="84"/>
      <c r="D790" s="84"/>
      <c r="E790" s="116"/>
      <c r="F790" s="116"/>
      <c r="G790" s="83"/>
      <c r="H790" s="83"/>
      <c r="I790" s="83"/>
      <c r="J790" s="83"/>
      <c r="K790" s="83"/>
      <c r="L790" s="83"/>
      <c r="M790" s="83"/>
      <c r="N790" s="83"/>
      <c r="O790" s="83"/>
      <c r="P790" s="83"/>
      <c r="Q790" s="83"/>
      <c r="R790" s="83"/>
      <c r="S790" s="83"/>
      <c r="T790" s="83"/>
      <c r="U790" s="83"/>
      <c r="V790" s="83"/>
      <c r="W790" s="83"/>
      <c r="X790" s="83"/>
      <c r="Y790" s="83"/>
      <c r="Z790" s="83"/>
    </row>
    <row r="791" spans="1:26" ht="16.5" customHeight="1" x14ac:dyDescent="0.3">
      <c r="A791" s="83"/>
      <c r="B791" s="83"/>
      <c r="C791" s="84"/>
      <c r="D791" s="84"/>
      <c r="E791" s="116"/>
      <c r="F791" s="116"/>
      <c r="G791" s="83"/>
      <c r="H791" s="83"/>
      <c r="I791" s="83"/>
      <c r="J791" s="83"/>
      <c r="K791" s="83"/>
      <c r="L791" s="83"/>
      <c r="M791" s="83"/>
      <c r="N791" s="83"/>
      <c r="O791" s="83"/>
      <c r="P791" s="83"/>
      <c r="Q791" s="83"/>
      <c r="R791" s="83"/>
      <c r="S791" s="83"/>
      <c r="T791" s="83"/>
      <c r="U791" s="83"/>
      <c r="V791" s="83"/>
      <c r="W791" s="83"/>
      <c r="X791" s="83"/>
      <c r="Y791" s="83"/>
      <c r="Z791" s="83"/>
    </row>
    <row r="792" spans="1:26" ht="16.5" customHeight="1" x14ac:dyDescent="0.3">
      <c r="A792" s="83"/>
      <c r="B792" s="83"/>
      <c r="C792" s="84"/>
      <c r="D792" s="84"/>
      <c r="E792" s="116"/>
      <c r="F792" s="116"/>
      <c r="G792" s="83"/>
      <c r="H792" s="83"/>
      <c r="I792" s="83"/>
      <c r="J792" s="83"/>
      <c r="K792" s="83"/>
      <c r="L792" s="83"/>
      <c r="M792" s="83"/>
      <c r="N792" s="83"/>
      <c r="O792" s="83"/>
      <c r="P792" s="83"/>
      <c r="Q792" s="83"/>
      <c r="R792" s="83"/>
      <c r="S792" s="83"/>
      <c r="T792" s="83"/>
      <c r="U792" s="83"/>
      <c r="V792" s="83"/>
      <c r="W792" s="83"/>
      <c r="X792" s="83"/>
      <c r="Y792" s="83"/>
      <c r="Z792" s="83"/>
    </row>
    <row r="793" spans="1:26" ht="16.5" customHeight="1" x14ac:dyDescent="0.3">
      <c r="A793" s="83"/>
      <c r="B793" s="83"/>
      <c r="C793" s="84"/>
      <c r="D793" s="84"/>
      <c r="E793" s="116"/>
      <c r="F793" s="116"/>
      <c r="G793" s="83"/>
      <c r="H793" s="83"/>
      <c r="I793" s="83"/>
      <c r="J793" s="83"/>
      <c r="K793" s="83"/>
      <c r="L793" s="83"/>
      <c r="M793" s="83"/>
      <c r="N793" s="83"/>
      <c r="O793" s="83"/>
      <c r="P793" s="83"/>
      <c r="Q793" s="83"/>
      <c r="R793" s="83"/>
      <c r="S793" s="83"/>
      <c r="T793" s="83"/>
      <c r="U793" s="83"/>
      <c r="V793" s="83"/>
      <c r="W793" s="83"/>
      <c r="X793" s="83"/>
      <c r="Y793" s="83"/>
      <c r="Z793" s="83"/>
    </row>
    <row r="794" spans="1:26" ht="16.5" customHeight="1" x14ac:dyDescent="0.3">
      <c r="A794" s="83"/>
      <c r="B794" s="83"/>
      <c r="C794" s="84"/>
      <c r="D794" s="84"/>
      <c r="E794" s="116"/>
      <c r="F794" s="116"/>
      <c r="G794" s="83"/>
      <c r="H794" s="83"/>
      <c r="I794" s="83"/>
      <c r="J794" s="83"/>
      <c r="K794" s="83"/>
      <c r="L794" s="83"/>
      <c r="M794" s="83"/>
      <c r="N794" s="83"/>
      <c r="O794" s="83"/>
      <c r="P794" s="83"/>
      <c r="Q794" s="83"/>
      <c r="R794" s="83"/>
      <c r="S794" s="83"/>
      <c r="T794" s="83"/>
      <c r="U794" s="83"/>
      <c r="V794" s="83"/>
      <c r="W794" s="83"/>
      <c r="X794" s="83"/>
      <c r="Y794" s="83"/>
      <c r="Z794" s="83"/>
    </row>
    <row r="795" spans="1:26" ht="16.5" customHeight="1" x14ac:dyDescent="0.3">
      <c r="A795" s="83"/>
      <c r="B795" s="83"/>
      <c r="C795" s="84"/>
      <c r="D795" s="84"/>
      <c r="E795" s="116"/>
      <c r="F795" s="116"/>
      <c r="G795" s="83"/>
      <c r="H795" s="83"/>
      <c r="I795" s="83"/>
      <c r="J795" s="83"/>
      <c r="K795" s="83"/>
      <c r="L795" s="83"/>
      <c r="M795" s="83"/>
      <c r="N795" s="83"/>
      <c r="O795" s="83"/>
      <c r="P795" s="83"/>
      <c r="Q795" s="83"/>
      <c r="R795" s="83"/>
      <c r="S795" s="83"/>
      <c r="T795" s="83"/>
      <c r="U795" s="83"/>
      <c r="V795" s="83"/>
      <c r="W795" s="83"/>
      <c r="X795" s="83"/>
      <c r="Y795" s="83"/>
      <c r="Z795" s="83"/>
    </row>
    <row r="796" spans="1:26" ht="16.5" customHeight="1" x14ac:dyDescent="0.3">
      <c r="A796" s="83"/>
      <c r="B796" s="83"/>
      <c r="C796" s="84"/>
      <c r="D796" s="84"/>
      <c r="E796" s="116"/>
      <c r="F796" s="116"/>
      <c r="G796" s="83"/>
      <c r="H796" s="83"/>
      <c r="I796" s="83"/>
      <c r="J796" s="83"/>
      <c r="K796" s="83"/>
      <c r="L796" s="83"/>
      <c r="M796" s="83"/>
      <c r="N796" s="83"/>
      <c r="O796" s="83"/>
      <c r="P796" s="83"/>
      <c r="Q796" s="83"/>
      <c r="R796" s="83"/>
      <c r="S796" s="83"/>
      <c r="T796" s="83"/>
      <c r="U796" s="83"/>
      <c r="V796" s="83"/>
      <c r="W796" s="83"/>
      <c r="X796" s="83"/>
      <c r="Y796" s="83"/>
      <c r="Z796" s="83"/>
    </row>
    <row r="797" spans="1:26" ht="16.5" customHeight="1" x14ac:dyDescent="0.3">
      <c r="A797" s="83"/>
      <c r="B797" s="83"/>
      <c r="C797" s="84"/>
      <c r="D797" s="84"/>
      <c r="E797" s="116"/>
      <c r="F797" s="116"/>
      <c r="G797" s="83"/>
      <c r="H797" s="83"/>
      <c r="I797" s="83"/>
      <c r="J797" s="83"/>
      <c r="K797" s="83"/>
      <c r="L797" s="83"/>
      <c r="M797" s="83"/>
      <c r="N797" s="83"/>
      <c r="O797" s="83"/>
      <c r="P797" s="83"/>
      <c r="Q797" s="83"/>
      <c r="R797" s="83"/>
      <c r="S797" s="83"/>
      <c r="T797" s="83"/>
      <c r="U797" s="83"/>
      <c r="V797" s="83"/>
      <c r="W797" s="83"/>
      <c r="X797" s="83"/>
      <c r="Y797" s="83"/>
      <c r="Z797" s="83"/>
    </row>
    <row r="798" spans="1:26" ht="16.5" customHeight="1" x14ac:dyDescent="0.3">
      <c r="A798" s="83"/>
      <c r="B798" s="83"/>
      <c r="C798" s="84"/>
      <c r="D798" s="84"/>
      <c r="E798" s="116"/>
      <c r="F798" s="116"/>
      <c r="G798" s="83"/>
      <c r="H798" s="83"/>
      <c r="I798" s="83"/>
      <c r="J798" s="83"/>
      <c r="K798" s="83"/>
      <c r="L798" s="83"/>
      <c r="M798" s="83"/>
      <c r="N798" s="83"/>
      <c r="O798" s="83"/>
      <c r="P798" s="83"/>
      <c r="Q798" s="83"/>
      <c r="R798" s="83"/>
      <c r="S798" s="83"/>
      <c r="T798" s="83"/>
      <c r="U798" s="83"/>
      <c r="V798" s="83"/>
      <c r="W798" s="83"/>
      <c r="X798" s="83"/>
      <c r="Y798" s="83"/>
      <c r="Z798" s="83"/>
    </row>
    <row r="799" spans="1:26" ht="16.5" customHeight="1" x14ac:dyDescent="0.3">
      <c r="A799" s="83"/>
      <c r="B799" s="83"/>
      <c r="C799" s="84"/>
      <c r="D799" s="84"/>
      <c r="E799" s="116"/>
      <c r="F799" s="116"/>
      <c r="G799" s="83"/>
      <c r="H799" s="83"/>
      <c r="I799" s="83"/>
      <c r="J799" s="83"/>
      <c r="K799" s="83"/>
      <c r="L799" s="83"/>
      <c r="M799" s="83"/>
      <c r="N799" s="83"/>
      <c r="O799" s="83"/>
      <c r="P799" s="83"/>
      <c r="Q799" s="83"/>
      <c r="R799" s="83"/>
      <c r="S799" s="83"/>
      <c r="T799" s="83"/>
      <c r="U799" s="83"/>
      <c r="V799" s="83"/>
      <c r="W799" s="83"/>
      <c r="X799" s="83"/>
      <c r="Y799" s="83"/>
      <c r="Z799" s="83"/>
    </row>
    <row r="800" spans="1:26" ht="16.5" customHeight="1" x14ac:dyDescent="0.3">
      <c r="A800" s="83"/>
      <c r="B800" s="83"/>
      <c r="C800" s="84"/>
      <c r="D800" s="84"/>
      <c r="E800" s="116"/>
      <c r="F800" s="116"/>
      <c r="G800" s="83"/>
      <c r="H800" s="83"/>
      <c r="I800" s="83"/>
      <c r="J800" s="83"/>
      <c r="K800" s="83"/>
      <c r="L800" s="83"/>
      <c r="M800" s="83"/>
      <c r="N800" s="83"/>
      <c r="O800" s="83"/>
      <c r="P800" s="83"/>
      <c r="Q800" s="83"/>
      <c r="R800" s="83"/>
      <c r="S800" s="83"/>
      <c r="T800" s="83"/>
      <c r="U800" s="83"/>
      <c r="V800" s="83"/>
      <c r="W800" s="83"/>
      <c r="X800" s="83"/>
      <c r="Y800" s="83"/>
      <c r="Z800" s="83"/>
    </row>
    <row r="801" spans="1:26" ht="16.5" customHeight="1" x14ac:dyDescent="0.3">
      <c r="A801" s="83"/>
      <c r="B801" s="83"/>
      <c r="C801" s="84"/>
      <c r="D801" s="84"/>
      <c r="E801" s="116"/>
      <c r="F801" s="116"/>
      <c r="G801" s="83"/>
      <c r="H801" s="83"/>
      <c r="I801" s="83"/>
      <c r="J801" s="83"/>
      <c r="K801" s="83"/>
      <c r="L801" s="83"/>
      <c r="M801" s="83"/>
      <c r="N801" s="83"/>
      <c r="O801" s="83"/>
      <c r="P801" s="83"/>
      <c r="Q801" s="83"/>
      <c r="R801" s="83"/>
      <c r="S801" s="83"/>
      <c r="T801" s="83"/>
      <c r="U801" s="83"/>
      <c r="V801" s="83"/>
      <c r="W801" s="83"/>
      <c r="X801" s="83"/>
      <c r="Y801" s="83"/>
      <c r="Z801" s="83"/>
    </row>
    <row r="802" spans="1:26" ht="16.5" customHeight="1" x14ac:dyDescent="0.3">
      <c r="A802" s="83"/>
      <c r="B802" s="83"/>
      <c r="C802" s="84"/>
      <c r="D802" s="84"/>
      <c r="E802" s="116"/>
      <c r="F802" s="116"/>
      <c r="G802" s="83"/>
      <c r="H802" s="83"/>
      <c r="I802" s="83"/>
      <c r="J802" s="83"/>
      <c r="K802" s="83"/>
      <c r="L802" s="83"/>
      <c r="M802" s="83"/>
      <c r="N802" s="83"/>
      <c r="O802" s="83"/>
      <c r="P802" s="83"/>
      <c r="Q802" s="83"/>
      <c r="R802" s="83"/>
      <c r="S802" s="83"/>
      <c r="T802" s="83"/>
      <c r="U802" s="83"/>
      <c r="V802" s="83"/>
      <c r="W802" s="83"/>
      <c r="X802" s="83"/>
      <c r="Y802" s="83"/>
      <c r="Z802" s="83"/>
    </row>
    <row r="803" spans="1:26" ht="16.5" customHeight="1" x14ac:dyDescent="0.3">
      <c r="A803" s="83"/>
      <c r="B803" s="83"/>
      <c r="C803" s="84"/>
      <c r="D803" s="84"/>
      <c r="E803" s="116"/>
      <c r="F803" s="116"/>
      <c r="G803" s="83"/>
      <c r="H803" s="83"/>
      <c r="I803" s="83"/>
      <c r="J803" s="83"/>
      <c r="K803" s="83"/>
      <c r="L803" s="83"/>
      <c r="M803" s="83"/>
      <c r="N803" s="83"/>
      <c r="O803" s="83"/>
      <c r="P803" s="83"/>
      <c r="Q803" s="83"/>
      <c r="R803" s="83"/>
      <c r="S803" s="83"/>
      <c r="T803" s="83"/>
      <c r="U803" s="83"/>
      <c r="V803" s="83"/>
      <c r="W803" s="83"/>
      <c r="X803" s="83"/>
      <c r="Y803" s="83"/>
      <c r="Z803" s="83"/>
    </row>
    <row r="804" spans="1:26" ht="16.5" customHeight="1" x14ac:dyDescent="0.3">
      <c r="A804" s="83"/>
      <c r="B804" s="83"/>
      <c r="C804" s="84"/>
      <c r="D804" s="84"/>
      <c r="E804" s="116"/>
      <c r="F804" s="116"/>
      <c r="G804" s="83"/>
      <c r="H804" s="83"/>
      <c r="I804" s="83"/>
      <c r="J804" s="83"/>
      <c r="K804" s="83"/>
      <c r="L804" s="83"/>
      <c r="M804" s="83"/>
      <c r="N804" s="83"/>
      <c r="O804" s="83"/>
      <c r="P804" s="83"/>
      <c r="Q804" s="83"/>
      <c r="R804" s="83"/>
      <c r="S804" s="83"/>
      <c r="T804" s="83"/>
      <c r="U804" s="83"/>
      <c r="V804" s="83"/>
      <c r="W804" s="83"/>
      <c r="X804" s="83"/>
      <c r="Y804" s="83"/>
      <c r="Z804" s="83"/>
    </row>
    <row r="805" spans="1:26" ht="16.5" customHeight="1" x14ac:dyDescent="0.3">
      <c r="A805" s="83"/>
      <c r="B805" s="83"/>
      <c r="C805" s="84"/>
      <c r="D805" s="84"/>
      <c r="E805" s="116"/>
      <c r="F805" s="116"/>
      <c r="G805" s="83"/>
      <c r="H805" s="83"/>
      <c r="I805" s="83"/>
      <c r="J805" s="83"/>
      <c r="K805" s="83"/>
      <c r="L805" s="83"/>
      <c r="M805" s="83"/>
      <c r="N805" s="83"/>
      <c r="O805" s="83"/>
      <c r="P805" s="83"/>
      <c r="Q805" s="83"/>
      <c r="R805" s="83"/>
      <c r="S805" s="83"/>
      <c r="T805" s="83"/>
      <c r="U805" s="83"/>
      <c r="V805" s="83"/>
      <c r="W805" s="83"/>
      <c r="X805" s="83"/>
      <c r="Y805" s="83"/>
      <c r="Z805" s="83"/>
    </row>
    <row r="806" spans="1:26" ht="16.5" customHeight="1" x14ac:dyDescent="0.3">
      <c r="A806" s="83"/>
      <c r="B806" s="83"/>
      <c r="C806" s="84"/>
      <c r="D806" s="84"/>
      <c r="E806" s="116"/>
      <c r="F806" s="116"/>
      <c r="G806" s="83"/>
      <c r="H806" s="83"/>
      <c r="I806" s="83"/>
      <c r="J806" s="83"/>
      <c r="K806" s="83"/>
      <c r="L806" s="83"/>
      <c r="M806" s="83"/>
      <c r="N806" s="83"/>
      <c r="O806" s="83"/>
      <c r="P806" s="83"/>
      <c r="Q806" s="83"/>
      <c r="R806" s="83"/>
      <c r="S806" s="83"/>
      <c r="T806" s="83"/>
      <c r="U806" s="83"/>
      <c r="V806" s="83"/>
      <c r="W806" s="83"/>
      <c r="X806" s="83"/>
      <c r="Y806" s="83"/>
      <c r="Z806" s="83"/>
    </row>
    <row r="807" spans="1:26" ht="16.5" customHeight="1" x14ac:dyDescent="0.3">
      <c r="A807" s="83"/>
      <c r="B807" s="83"/>
      <c r="C807" s="84"/>
      <c r="D807" s="84"/>
      <c r="E807" s="116"/>
      <c r="F807" s="116"/>
      <c r="G807" s="83"/>
      <c r="H807" s="83"/>
      <c r="I807" s="83"/>
      <c r="J807" s="83"/>
      <c r="K807" s="83"/>
      <c r="L807" s="83"/>
      <c r="M807" s="83"/>
      <c r="N807" s="83"/>
      <c r="O807" s="83"/>
      <c r="P807" s="83"/>
      <c r="Q807" s="83"/>
      <c r="R807" s="83"/>
      <c r="S807" s="83"/>
      <c r="T807" s="83"/>
      <c r="U807" s="83"/>
      <c r="V807" s="83"/>
      <c r="W807" s="83"/>
      <c r="X807" s="83"/>
      <c r="Y807" s="83"/>
      <c r="Z807" s="83"/>
    </row>
    <row r="808" spans="1:26" ht="16.5" customHeight="1" x14ac:dyDescent="0.3">
      <c r="A808" s="83"/>
      <c r="B808" s="83"/>
      <c r="C808" s="84"/>
      <c r="D808" s="84"/>
      <c r="E808" s="116"/>
      <c r="F808" s="116"/>
      <c r="G808" s="83"/>
      <c r="H808" s="83"/>
      <c r="I808" s="83"/>
      <c r="J808" s="83"/>
      <c r="K808" s="83"/>
      <c r="L808" s="83"/>
      <c r="M808" s="83"/>
      <c r="N808" s="83"/>
      <c r="O808" s="83"/>
      <c r="P808" s="83"/>
      <c r="Q808" s="83"/>
      <c r="R808" s="83"/>
      <c r="S808" s="83"/>
      <c r="T808" s="83"/>
      <c r="U808" s="83"/>
      <c r="V808" s="83"/>
      <c r="W808" s="83"/>
      <c r="X808" s="83"/>
      <c r="Y808" s="83"/>
      <c r="Z808" s="83"/>
    </row>
    <row r="809" spans="1:26" ht="16.5" customHeight="1" x14ac:dyDescent="0.3">
      <c r="A809" s="83"/>
      <c r="B809" s="83"/>
      <c r="C809" s="84"/>
      <c r="D809" s="84"/>
      <c r="E809" s="116"/>
      <c r="F809" s="116"/>
      <c r="G809" s="83"/>
      <c r="H809" s="83"/>
      <c r="I809" s="83"/>
      <c r="J809" s="83"/>
      <c r="K809" s="83"/>
      <c r="L809" s="83"/>
      <c r="M809" s="83"/>
      <c r="N809" s="83"/>
      <c r="O809" s="83"/>
      <c r="P809" s="83"/>
      <c r="Q809" s="83"/>
      <c r="R809" s="83"/>
      <c r="S809" s="83"/>
      <c r="T809" s="83"/>
      <c r="U809" s="83"/>
      <c r="V809" s="83"/>
      <c r="W809" s="83"/>
      <c r="X809" s="83"/>
      <c r="Y809" s="83"/>
      <c r="Z809" s="83"/>
    </row>
    <row r="810" spans="1:26" ht="16.5" customHeight="1" x14ac:dyDescent="0.3">
      <c r="A810" s="83"/>
      <c r="B810" s="83"/>
      <c r="C810" s="84"/>
      <c r="D810" s="84"/>
      <c r="E810" s="116"/>
      <c r="F810" s="116"/>
      <c r="G810" s="83"/>
      <c r="H810" s="83"/>
      <c r="I810" s="83"/>
      <c r="J810" s="83"/>
      <c r="K810" s="83"/>
      <c r="L810" s="83"/>
      <c r="M810" s="83"/>
      <c r="N810" s="83"/>
      <c r="O810" s="83"/>
      <c r="P810" s="83"/>
      <c r="Q810" s="83"/>
      <c r="R810" s="83"/>
      <c r="S810" s="83"/>
      <c r="T810" s="83"/>
      <c r="U810" s="83"/>
      <c r="V810" s="83"/>
      <c r="W810" s="83"/>
      <c r="X810" s="83"/>
      <c r="Y810" s="83"/>
      <c r="Z810" s="83"/>
    </row>
    <row r="811" spans="1:26" ht="16.5" customHeight="1" x14ac:dyDescent="0.3">
      <c r="A811" s="83"/>
      <c r="B811" s="83"/>
      <c r="C811" s="84"/>
      <c r="D811" s="84"/>
      <c r="E811" s="116"/>
      <c r="F811" s="116"/>
      <c r="G811" s="83"/>
      <c r="H811" s="83"/>
      <c r="I811" s="83"/>
      <c r="J811" s="83"/>
      <c r="K811" s="83"/>
      <c r="L811" s="83"/>
      <c r="M811" s="83"/>
      <c r="N811" s="83"/>
      <c r="O811" s="83"/>
      <c r="P811" s="83"/>
      <c r="Q811" s="83"/>
      <c r="R811" s="83"/>
      <c r="S811" s="83"/>
      <c r="T811" s="83"/>
      <c r="U811" s="83"/>
      <c r="V811" s="83"/>
      <c r="W811" s="83"/>
      <c r="X811" s="83"/>
      <c r="Y811" s="83"/>
      <c r="Z811" s="83"/>
    </row>
    <row r="812" spans="1:26" ht="16.5" customHeight="1" x14ac:dyDescent="0.3">
      <c r="A812" s="83"/>
      <c r="B812" s="83"/>
      <c r="C812" s="84"/>
      <c r="D812" s="84"/>
      <c r="E812" s="116"/>
      <c r="F812" s="116"/>
      <c r="G812" s="83"/>
      <c r="H812" s="83"/>
      <c r="I812" s="83"/>
      <c r="J812" s="83"/>
      <c r="K812" s="83"/>
      <c r="L812" s="83"/>
      <c r="M812" s="83"/>
      <c r="N812" s="83"/>
      <c r="O812" s="83"/>
      <c r="P812" s="83"/>
      <c r="Q812" s="83"/>
      <c r="R812" s="83"/>
      <c r="S812" s="83"/>
      <c r="T812" s="83"/>
      <c r="U812" s="83"/>
      <c r="V812" s="83"/>
      <c r="W812" s="83"/>
      <c r="X812" s="83"/>
      <c r="Y812" s="83"/>
      <c r="Z812" s="83"/>
    </row>
    <row r="813" spans="1:26" ht="16.5" customHeight="1" x14ac:dyDescent="0.3">
      <c r="A813" s="83"/>
      <c r="B813" s="83"/>
      <c r="C813" s="84"/>
      <c r="D813" s="84"/>
      <c r="E813" s="116"/>
      <c r="F813" s="116"/>
      <c r="G813" s="83"/>
      <c r="H813" s="83"/>
      <c r="I813" s="83"/>
      <c r="J813" s="83"/>
      <c r="K813" s="83"/>
      <c r="L813" s="83"/>
      <c r="M813" s="83"/>
      <c r="N813" s="83"/>
      <c r="O813" s="83"/>
      <c r="P813" s="83"/>
      <c r="Q813" s="83"/>
      <c r="R813" s="83"/>
      <c r="S813" s="83"/>
      <c r="T813" s="83"/>
      <c r="U813" s="83"/>
      <c r="V813" s="83"/>
      <c r="W813" s="83"/>
      <c r="X813" s="83"/>
      <c r="Y813" s="83"/>
      <c r="Z813" s="83"/>
    </row>
    <row r="814" spans="1:26" ht="16.5" customHeight="1" x14ac:dyDescent="0.3">
      <c r="A814" s="83"/>
      <c r="B814" s="83"/>
      <c r="C814" s="84"/>
      <c r="D814" s="84"/>
      <c r="E814" s="116"/>
      <c r="F814" s="116"/>
      <c r="G814" s="83"/>
      <c r="H814" s="83"/>
      <c r="I814" s="83"/>
      <c r="J814" s="83"/>
      <c r="K814" s="83"/>
      <c r="L814" s="83"/>
      <c r="M814" s="83"/>
      <c r="N814" s="83"/>
      <c r="O814" s="83"/>
      <c r="P814" s="83"/>
      <c r="Q814" s="83"/>
      <c r="R814" s="83"/>
      <c r="S814" s="83"/>
      <c r="T814" s="83"/>
      <c r="U814" s="83"/>
      <c r="V814" s="83"/>
      <c r="W814" s="83"/>
      <c r="X814" s="83"/>
      <c r="Y814" s="83"/>
      <c r="Z814" s="83"/>
    </row>
    <row r="815" spans="1:26" ht="16.5" customHeight="1" x14ac:dyDescent="0.3">
      <c r="A815" s="83"/>
      <c r="B815" s="83"/>
      <c r="C815" s="84"/>
      <c r="D815" s="84"/>
      <c r="E815" s="116"/>
      <c r="F815" s="116"/>
      <c r="G815" s="83"/>
      <c r="H815" s="83"/>
      <c r="I815" s="83"/>
      <c r="J815" s="83"/>
      <c r="K815" s="83"/>
      <c r="L815" s="83"/>
      <c r="M815" s="83"/>
      <c r="N815" s="83"/>
      <c r="O815" s="83"/>
      <c r="P815" s="83"/>
      <c r="Q815" s="83"/>
      <c r="R815" s="83"/>
      <c r="S815" s="83"/>
      <c r="T815" s="83"/>
      <c r="U815" s="83"/>
      <c r="V815" s="83"/>
      <c r="W815" s="83"/>
      <c r="X815" s="83"/>
      <c r="Y815" s="83"/>
      <c r="Z815" s="83"/>
    </row>
    <row r="816" spans="1:26" ht="16.5" customHeight="1" x14ac:dyDescent="0.3">
      <c r="A816" s="83"/>
      <c r="B816" s="83"/>
      <c r="C816" s="84"/>
      <c r="D816" s="84"/>
      <c r="E816" s="116"/>
      <c r="F816" s="116"/>
      <c r="G816" s="83"/>
      <c r="H816" s="83"/>
      <c r="I816" s="83"/>
      <c r="J816" s="83"/>
      <c r="K816" s="83"/>
      <c r="L816" s="83"/>
      <c r="M816" s="83"/>
      <c r="N816" s="83"/>
      <c r="O816" s="83"/>
      <c r="P816" s="83"/>
      <c r="Q816" s="83"/>
      <c r="R816" s="83"/>
      <c r="S816" s="83"/>
      <c r="T816" s="83"/>
      <c r="U816" s="83"/>
      <c r="V816" s="83"/>
      <c r="W816" s="83"/>
      <c r="X816" s="83"/>
      <c r="Y816" s="83"/>
      <c r="Z816" s="83"/>
    </row>
    <row r="817" spans="1:26" ht="16.5" customHeight="1" x14ac:dyDescent="0.3">
      <c r="A817" s="83"/>
      <c r="B817" s="83"/>
      <c r="C817" s="84"/>
      <c r="D817" s="84"/>
      <c r="E817" s="116"/>
      <c r="F817" s="116"/>
      <c r="G817" s="83"/>
      <c r="H817" s="83"/>
      <c r="I817" s="83"/>
      <c r="J817" s="83"/>
      <c r="K817" s="83"/>
      <c r="L817" s="83"/>
      <c r="M817" s="83"/>
      <c r="N817" s="83"/>
      <c r="O817" s="83"/>
      <c r="P817" s="83"/>
      <c r="Q817" s="83"/>
      <c r="R817" s="83"/>
      <c r="S817" s="83"/>
      <c r="T817" s="83"/>
      <c r="U817" s="83"/>
      <c r="V817" s="83"/>
      <c r="W817" s="83"/>
      <c r="X817" s="83"/>
      <c r="Y817" s="83"/>
      <c r="Z817" s="83"/>
    </row>
    <row r="818" spans="1:26" ht="16.5" customHeight="1" x14ac:dyDescent="0.3">
      <c r="A818" s="83"/>
      <c r="B818" s="83"/>
      <c r="C818" s="84"/>
      <c r="D818" s="84"/>
      <c r="E818" s="116"/>
      <c r="F818" s="116"/>
      <c r="G818" s="83"/>
      <c r="H818" s="83"/>
      <c r="I818" s="83"/>
      <c r="J818" s="83"/>
      <c r="K818" s="83"/>
      <c r="L818" s="83"/>
      <c r="M818" s="83"/>
      <c r="N818" s="83"/>
      <c r="O818" s="83"/>
      <c r="P818" s="83"/>
      <c r="Q818" s="83"/>
      <c r="R818" s="83"/>
      <c r="S818" s="83"/>
      <c r="T818" s="83"/>
      <c r="U818" s="83"/>
      <c r="V818" s="83"/>
      <c r="W818" s="83"/>
      <c r="X818" s="83"/>
      <c r="Y818" s="83"/>
      <c r="Z818" s="83"/>
    </row>
    <row r="819" spans="1:26" ht="16.5" customHeight="1" x14ac:dyDescent="0.3">
      <c r="A819" s="83"/>
      <c r="B819" s="83"/>
      <c r="C819" s="84"/>
      <c r="D819" s="84"/>
      <c r="E819" s="116"/>
      <c r="F819" s="116"/>
      <c r="G819" s="83"/>
      <c r="H819" s="83"/>
      <c r="I819" s="83"/>
      <c r="J819" s="83"/>
      <c r="K819" s="83"/>
      <c r="L819" s="83"/>
      <c r="M819" s="83"/>
      <c r="N819" s="83"/>
      <c r="O819" s="83"/>
      <c r="P819" s="83"/>
      <c r="Q819" s="83"/>
      <c r="R819" s="83"/>
      <c r="S819" s="83"/>
      <c r="T819" s="83"/>
      <c r="U819" s="83"/>
      <c r="V819" s="83"/>
      <c r="W819" s="83"/>
      <c r="X819" s="83"/>
      <c r="Y819" s="83"/>
      <c r="Z819" s="83"/>
    </row>
    <row r="820" spans="1:26" ht="16.5" customHeight="1" x14ac:dyDescent="0.3">
      <c r="A820" s="83"/>
      <c r="B820" s="83"/>
      <c r="C820" s="84"/>
      <c r="D820" s="84"/>
      <c r="E820" s="116"/>
      <c r="F820" s="116"/>
      <c r="G820" s="83"/>
      <c r="H820" s="83"/>
      <c r="I820" s="83"/>
      <c r="J820" s="83"/>
      <c r="K820" s="83"/>
      <c r="L820" s="83"/>
      <c r="M820" s="83"/>
      <c r="N820" s="83"/>
      <c r="O820" s="83"/>
      <c r="P820" s="83"/>
      <c r="Q820" s="83"/>
      <c r="R820" s="83"/>
      <c r="S820" s="83"/>
      <c r="T820" s="83"/>
      <c r="U820" s="83"/>
      <c r="V820" s="83"/>
      <c r="W820" s="83"/>
      <c r="X820" s="83"/>
      <c r="Y820" s="83"/>
      <c r="Z820" s="83"/>
    </row>
    <row r="821" spans="1:26" ht="16.5" customHeight="1" x14ac:dyDescent="0.3">
      <c r="A821" s="83"/>
      <c r="B821" s="83"/>
      <c r="C821" s="84"/>
      <c r="D821" s="84"/>
      <c r="E821" s="116"/>
      <c r="F821" s="116"/>
      <c r="G821" s="83"/>
      <c r="H821" s="83"/>
      <c r="I821" s="83"/>
      <c r="J821" s="83"/>
      <c r="K821" s="83"/>
      <c r="L821" s="83"/>
      <c r="M821" s="83"/>
      <c r="N821" s="83"/>
      <c r="O821" s="83"/>
      <c r="P821" s="83"/>
      <c r="Q821" s="83"/>
      <c r="R821" s="83"/>
      <c r="S821" s="83"/>
      <c r="T821" s="83"/>
      <c r="U821" s="83"/>
      <c r="V821" s="83"/>
      <c r="W821" s="83"/>
      <c r="X821" s="83"/>
      <c r="Y821" s="83"/>
      <c r="Z821" s="83"/>
    </row>
    <row r="822" spans="1:26" ht="16.5" customHeight="1" x14ac:dyDescent="0.3">
      <c r="A822" s="83"/>
      <c r="B822" s="83"/>
      <c r="C822" s="84"/>
      <c r="D822" s="84"/>
      <c r="E822" s="116"/>
      <c r="F822" s="116"/>
      <c r="G822" s="83"/>
      <c r="H822" s="83"/>
      <c r="I822" s="83"/>
      <c r="J822" s="83"/>
      <c r="K822" s="83"/>
      <c r="L822" s="83"/>
      <c r="M822" s="83"/>
      <c r="N822" s="83"/>
      <c r="O822" s="83"/>
      <c r="P822" s="83"/>
      <c r="Q822" s="83"/>
      <c r="R822" s="83"/>
      <c r="S822" s="83"/>
      <c r="T822" s="83"/>
      <c r="U822" s="83"/>
      <c r="V822" s="83"/>
      <c r="W822" s="83"/>
      <c r="X822" s="83"/>
      <c r="Y822" s="83"/>
      <c r="Z822" s="83"/>
    </row>
    <row r="823" spans="1:26" ht="16.5" customHeight="1" x14ac:dyDescent="0.3">
      <c r="A823" s="83"/>
      <c r="B823" s="83"/>
      <c r="C823" s="84"/>
      <c r="D823" s="84"/>
      <c r="E823" s="116"/>
      <c r="F823" s="116"/>
      <c r="G823" s="83"/>
      <c r="H823" s="83"/>
      <c r="I823" s="83"/>
      <c r="J823" s="83"/>
      <c r="K823" s="83"/>
      <c r="L823" s="83"/>
      <c r="M823" s="83"/>
      <c r="N823" s="83"/>
      <c r="O823" s="83"/>
      <c r="P823" s="83"/>
      <c r="Q823" s="83"/>
      <c r="R823" s="83"/>
      <c r="S823" s="83"/>
      <c r="T823" s="83"/>
      <c r="U823" s="83"/>
      <c r="V823" s="83"/>
      <c r="W823" s="83"/>
      <c r="X823" s="83"/>
      <c r="Y823" s="83"/>
      <c r="Z823" s="83"/>
    </row>
    <row r="824" spans="1:26" ht="16.5" customHeight="1" x14ac:dyDescent="0.3">
      <c r="A824" s="83"/>
      <c r="B824" s="83"/>
      <c r="C824" s="84"/>
      <c r="D824" s="84"/>
      <c r="E824" s="116"/>
      <c r="F824" s="116"/>
      <c r="G824" s="83"/>
      <c r="H824" s="83"/>
      <c r="I824" s="83"/>
      <c r="J824" s="83"/>
      <c r="K824" s="83"/>
      <c r="L824" s="83"/>
      <c r="M824" s="83"/>
      <c r="N824" s="83"/>
      <c r="O824" s="83"/>
      <c r="P824" s="83"/>
      <c r="Q824" s="83"/>
      <c r="R824" s="83"/>
      <c r="S824" s="83"/>
      <c r="T824" s="83"/>
      <c r="U824" s="83"/>
      <c r="V824" s="83"/>
      <c r="W824" s="83"/>
      <c r="X824" s="83"/>
      <c r="Y824" s="83"/>
      <c r="Z824" s="83"/>
    </row>
    <row r="825" spans="1:26" ht="16.5" customHeight="1" x14ac:dyDescent="0.3">
      <c r="A825" s="83"/>
      <c r="B825" s="83"/>
      <c r="C825" s="84"/>
      <c r="D825" s="84"/>
      <c r="E825" s="116"/>
      <c r="F825" s="116"/>
      <c r="G825" s="83"/>
      <c r="H825" s="83"/>
      <c r="I825" s="83"/>
      <c r="J825" s="83"/>
      <c r="K825" s="83"/>
      <c r="L825" s="83"/>
      <c r="M825" s="83"/>
      <c r="N825" s="83"/>
      <c r="O825" s="83"/>
      <c r="P825" s="83"/>
      <c r="Q825" s="83"/>
      <c r="R825" s="83"/>
      <c r="S825" s="83"/>
      <c r="T825" s="83"/>
      <c r="U825" s="83"/>
      <c r="V825" s="83"/>
      <c r="W825" s="83"/>
      <c r="X825" s="83"/>
      <c r="Y825" s="83"/>
      <c r="Z825" s="83"/>
    </row>
    <row r="826" spans="1:26" ht="16.5" customHeight="1" x14ac:dyDescent="0.3">
      <c r="A826" s="83"/>
      <c r="B826" s="83"/>
      <c r="C826" s="84"/>
      <c r="D826" s="84"/>
      <c r="E826" s="116"/>
      <c r="F826" s="116"/>
      <c r="G826" s="83"/>
      <c r="H826" s="83"/>
      <c r="I826" s="83"/>
      <c r="J826" s="83"/>
      <c r="K826" s="83"/>
      <c r="L826" s="83"/>
      <c r="M826" s="83"/>
      <c r="N826" s="83"/>
      <c r="O826" s="83"/>
      <c r="P826" s="83"/>
      <c r="Q826" s="83"/>
      <c r="R826" s="83"/>
      <c r="S826" s="83"/>
      <c r="T826" s="83"/>
      <c r="U826" s="83"/>
      <c r="V826" s="83"/>
      <c r="W826" s="83"/>
      <c r="X826" s="83"/>
      <c r="Y826" s="83"/>
      <c r="Z826" s="83"/>
    </row>
    <row r="827" spans="1:26" ht="16.5" customHeight="1" x14ac:dyDescent="0.3">
      <c r="A827" s="83"/>
      <c r="B827" s="83"/>
      <c r="C827" s="84"/>
      <c r="D827" s="84"/>
      <c r="E827" s="116"/>
      <c r="F827" s="116"/>
      <c r="G827" s="83"/>
      <c r="H827" s="83"/>
      <c r="I827" s="83"/>
      <c r="J827" s="83"/>
      <c r="K827" s="83"/>
      <c r="L827" s="83"/>
      <c r="M827" s="83"/>
      <c r="N827" s="83"/>
      <c r="O827" s="83"/>
      <c r="P827" s="83"/>
      <c r="Q827" s="83"/>
      <c r="R827" s="83"/>
      <c r="S827" s="83"/>
      <c r="T827" s="83"/>
      <c r="U827" s="83"/>
      <c r="V827" s="83"/>
      <c r="W827" s="83"/>
      <c r="X827" s="83"/>
      <c r="Y827" s="83"/>
      <c r="Z827" s="83"/>
    </row>
    <row r="828" spans="1:26" ht="16.5" customHeight="1" x14ac:dyDescent="0.3">
      <c r="A828" s="83"/>
      <c r="B828" s="83"/>
      <c r="C828" s="84"/>
      <c r="D828" s="84"/>
      <c r="E828" s="116"/>
      <c r="F828" s="116"/>
      <c r="G828" s="83"/>
      <c r="H828" s="83"/>
      <c r="I828" s="83"/>
      <c r="J828" s="83"/>
      <c r="K828" s="83"/>
      <c r="L828" s="83"/>
      <c r="M828" s="83"/>
      <c r="N828" s="83"/>
      <c r="O828" s="83"/>
      <c r="P828" s="83"/>
      <c r="Q828" s="83"/>
      <c r="R828" s="83"/>
      <c r="S828" s="83"/>
      <c r="T828" s="83"/>
      <c r="U828" s="83"/>
      <c r="V828" s="83"/>
      <c r="W828" s="83"/>
      <c r="X828" s="83"/>
      <c r="Y828" s="83"/>
      <c r="Z828" s="83"/>
    </row>
    <row r="829" spans="1:26" ht="16.5" customHeight="1" x14ac:dyDescent="0.3">
      <c r="A829" s="83"/>
      <c r="B829" s="83"/>
      <c r="C829" s="84"/>
      <c r="D829" s="84"/>
      <c r="E829" s="116"/>
      <c r="F829" s="116"/>
      <c r="G829" s="83"/>
      <c r="H829" s="83"/>
      <c r="I829" s="83"/>
      <c r="J829" s="83"/>
      <c r="K829" s="83"/>
      <c r="L829" s="83"/>
      <c r="M829" s="83"/>
      <c r="N829" s="83"/>
      <c r="O829" s="83"/>
      <c r="P829" s="83"/>
      <c r="Q829" s="83"/>
      <c r="R829" s="83"/>
      <c r="S829" s="83"/>
      <c r="T829" s="83"/>
      <c r="U829" s="83"/>
      <c r="V829" s="83"/>
      <c r="W829" s="83"/>
      <c r="X829" s="83"/>
      <c r="Y829" s="83"/>
      <c r="Z829" s="83"/>
    </row>
    <row r="830" spans="1:26" ht="16.5" customHeight="1" x14ac:dyDescent="0.3">
      <c r="A830" s="83"/>
      <c r="B830" s="83"/>
      <c r="C830" s="84"/>
      <c r="D830" s="84"/>
      <c r="E830" s="116"/>
      <c r="F830" s="116"/>
      <c r="G830" s="83"/>
      <c r="H830" s="83"/>
      <c r="I830" s="83"/>
      <c r="J830" s="83"/>
      <c r="K830" s="83"/>
      <c r="L830" s="83"/>
      <c r="M830" s="83"/>
      <c r="N830" s="83"/>
      <c r="O830" s="83"/>
      <c r="P830" s="83"/>
      <c r="Q830" s="83"/>
      <c r="R830" s="83"/>
      <c r="S830" s="83"/>
      <c r="T830" s="83"/>
      <c r="U830" s="83"/>
      <c r="V830" s="83"/>
      <c r="W830" s="83"/>
      <c r="X830" s="83"/>
      <c r="Y830" s="83"/>
      <c r="Z830" s="83"/>
    </row>
    <row r="831" spans="1:26" ht="16.5" customHeight="1" x14ac:dyDescent="0.3">
      <c r="A831" s="83"/>
      <c r="B831" s="83"/>
      <c r="C831" s="84"/>
      <c r="D831" s="84"/>
      <c r="E831" s="116"/>
      <c r="F831" s="116"/>
      <c r="G831" s="83"/>
      <c r="H831" s="83"/>
      <c r="I831" s="83"/>
      <c r="J831" s="83"/>
      <c r="K831" s="83"/>
      <c r="L831" s="83"/>
      <c r="M831" s="83"/>
      <c r="N831" s="83"/>
      <c r="O831" s="83"/>
      <c r="P831" s="83"/>
      <c r="Q831" s="83"/>
      <c r="R831" s="83"/>
      <c r="S831" s="83"/>
      <c r="T831" s="83"/>
      <c r="U831" s="83"/>
      <c r="V831" s="83"/>
      <c r="W831" s="83"/>
      <c r="X831" s="83"/>
      <c r="Y831" s="83"/>
      <c r="Z831" s="83"/>
    </row>
    <row r="832" spans="1:26" ht="16.5" customHeight="1" x14ac:dyDescent="0.3">
      <c r="A832" s="83"/>
      <c r="B832" s="83"/>
      <c r="C832" s="84"/>
      <c r="D832" s="84"/>
      <c r="E832" s="116"/>
      <c r="F832" s="116"/>
      <c r="G832" s="83"/>
      <c r="H832" s="83"/>
      <c r="I832" s="83"/>
      <c r="J832" s="83"/>
      <c r="K832" s="83"/>
      <c r="L832" s="83"/>
      <c r="M832" s="83"/>
      <c r="N832" s="83"/>
      <c r="O832" s="83"/>
      <c r="P832" s="83"/>
      <c r="Q832" s="83"/>
      <c r="R832" s="83"/>
      <c r="S832" s="83"/>
      <c r="T832" s="83"/>
      <c r="U832" s="83"/>
      <c r="V832" s="83"/>
      <c r="W832" s="83"/>
      <c r="X832" s="83"/>
      <c r="Y832" s="83"/>
      <c r="Z832" s="83"/>
    </row>
    <row r="833" spans="1:26" ht="16.5" customHeight="1" x14ac:dyDescent="0.3">
      <c r="A833" s="83"/>
      <c r="B833" s="83"/>
      <c r="C833" s="84"/>
      <c r="D833" s="84"/>
      <c r="E833" s="116"/>
      <c r="F833" s="116"/>
      <c r="G833" s="83"/>
      <c r="H833" s="83"/>
      <c r="I833" s="83"/>
      <c r="J833" s="83"/>
      <c r="K833" s="83"/>
      <c r="L833" s="83"/>
      <c r="M833" s="83"/>
      <c r="N833" s="83"/>
      <c r="O833" s="83"/>
      <c r="P833" s="83"/>
      <c r="Q833" s="83"/>
      <c r="R833" s="83"/>
      <c r="S833" s="83"/>
      <c r="T833" s="83"/>
      <c r="U833" s="83"/>
      <c r="V833" s="83"/>
      <c r="W833" s="83"/>
      <c r="X833" s="83"/>
      <c r="Y833" s="83"/>
      <c r="Z833" s="83"/>
    </row>
    <row r="834" spans="1:26" ht="16.5" customHeight="1" x14ac:dyDescent="0.3">
      <c r="A834" s="83"/>
      <c r="B834" s="83"/>
      <c r="C834" s="84"/>
      <c r="D834" s="84"/>
      <c r="E834" s="116"/>
      <c r="F834" s="116"/>
      <c r="G834" s="83"/>
      <c r="H834" s="83"/>
      <c r="I834" s="83"/>
      <c r="J834" s="83"/>
      <c r="K834" s="83"/>
      <c r="L834" s="83"/>
      <c r="M834" s="83"/>
      <c r="N834" s="83"/>
      <c r="O834" s="83"/>
      <c r="P834" s="83"/>
      <c r="Q834" s="83"/>
      <c r="R834" s="83"/>
      <c r="S834" s="83"/>
      <c r="T834" s="83"/>
      <c r="U834" s="83"/>
      <c r="V834" s="83"/>
      <c r="W834" s="83"/>
      <c r="X834" s="83"/>
      <c r="Y834" s="83"/>
      <c r="Z834" s="83"/>
    </row>
    <row r="835" spans="1:26" ht="16.5" customHeight="1" x14ac:dyDescent="0.3">
      <c r="A835" s="83"/>
      <c r="B835" s="83"/>
      <c r="C835" s="84"/>
      <c r="D835" s="84"/>
      <c r="E835" s="116"/>
      <c r="F835" s="116"/>
      <c r="G835" s="83"/>
      <c r="H835" s="83"/>
      <c r="I835" s="83"/>
      <c r="J835" s="83"/>
      <c r="K835" s="83"/>
      <c r="L835" s="83"/>
      <c r="M835" s="83"/>
      <c r="N835" s="83"/>
      <c r="O835" s="83"/>
      <c r="P835" s="83"/>
      <c r="Q835" s="83"/>
      <c r="R835" s="83"/>
      <c r="S835" s="83"/>
      <c r="T835" s="83"/>
      <c r="U835" s="83"/>
      <c r="V835" s="83"/>
      <c r="W835" s="83"/>
      <c r="X835" s="83"/>
      <c r="Y835" s="83"/>
      <c r="Z835" s="83"/>
    </row>
    <row r="836" spans="1:26" ht="16.5" customHeight="1" x14ac:dyDescent="0.3">
      <c r="A836" s="83"/>
      <c r="B836" s="83"/>
      <c r="C836" s="84"/>
      <c r="D836" s="84"/>
      <c r="E836" s="116"/>
      <c r="F836" s="116"/>
      <c r="G836" s="83"/>
      <c r="H836" s="83"/>
      <c r="I836" s="83"/>
      <c r="J836" s="83"/>
      <c r="K836" s="83"/>
      <c r="L836" s="83"/>
      <c r="M836" s="83"/>
      <c r="N836" s="83"/>
      <c r="O836" s="83"/>
      <c r="P836" s="83"/>
      <c r="Q836" s="83"/>
      <c r="R836" s="83"/>
      <c r="S836" s="83"/>
      <c r="T836" s="83"/>
      <c r="U836" s="83"/>
      <c r="V836" s="83"/>
      <c r="W836" s="83"/>
      <c r="X836" s="83"/>
      <c r="Y836" s="83"/>
      <c r="Z836" s="83"/>
    </row>
    <row r="837" spans="1:26" ht="16.5" customHeight="1" x14ac:dyDescent="0.3">
      <c r="A837" s="83"/>
      <c r="B837" s="83"/>
      <c r="C837" s="84"/>
      <c r="D837" s="84"/>
      <c r="E837" s="116"/>
      <c r="F837" s="116"/>
      <c r="G837" s="83"/>
      <c r="H837" s="83"/>
      <c r="I837" s="83"/>
      <c r="J837" s="83"/>
      <c r="K837" s="83"/>
      <c r="L837" s="83"/>
      <c r="M837" s="83"/>
      <c r="N837" s="83"/>
      <c r="O837" s="83"/>
      <c r="P837" s="83"/>
      <c r="Q837" s="83"/>
      <c r="R837" s="83"/>
      <c r="S837" s="83"/>
      <c r="T837" s="83"/>
      <c r="U837" s="83"/>
      <c r="V837" s="83"/>
      <c r="W837" s="83"/>
      <c r="X837" s="83"/>
      <c r="Y837" s="83"/>
      <c r="Z837" s="83"/>
    </row>
    <row r="838" spans="1:26" ht="16.5" customHeight="1" x14ac:dyDescent="0.3">
      <c r="A838" s="83"/>
      <c r="B838" s="83"/>
      <c r="C838" s="84"/>
      <c r="D838" s="84"/>
      <c r="E838" s="116"/>
      <c r="F838" s="116"/>
      <c r="G838" s="83"/>
      <c r="H838" s="83"/>
      <c r="I838" s="83"/>
      <c r="J838" s="83"/>
      <c r="K838" s="83"/>
      <c r="L838" s="83"/>
      <c r="M838" s="83"/>
      <c r="N838" s="83"/>
      <c r="O838" s="83"/>
      <c r="P838" s="83"/>
      <c r="Q838" s="83"/>
      <c r="R838" s="83"/>
      <c r="S838" s="83"/>
      <c r="T838" s="83"/>
      <c r="U838" s="83"/>
      <c r="V838" s="83"/>
      <c r="W838" s="83"/>
      <c r="X838" s="83"/>
      <c r="Y838" s="83"/>
      <c r="Z838" s="83"/>
    </row>
    <row r="839" spans="1:26" ht="16.5" customHeight="1" x14ac:dyDescent="0.3">
      <c r="A839" s="83"/>
      <c r="B839" s="83"/>
      <c r="C839" s="84"/>
      <c r="D839" s="84"/>
      <c r="E839" s="116"/>
      <c r="F839" s="116"/>
      <c r="G839" s="83"/>
      <c r="H839" s="83"/>
      <c r="I839" s="83"/>
      <c r="J839" s="83"/>
      <c r="K839" s="83"/>
      <c r="L839" s="83"/>
      <c r="M839" s="83"/>
      <c r="N839" s="83"/>
      <c r="O839" s="83"/>
      <c r="P839" s="83"/>
      <c r="Q839" s="83"/>
      <c r="R839" s="83"/>
      <c r="S839" s="83"/>
      <c r="T839" s="83"/>
      <c r="U839" s="83"/>
      <c r="V839" s="83"/>
      <c r="W839" s="83"/>
      <c r="X839" s="83"/>
      <c r="Y839" s="83"/>
      <c r="Z839" s="83"/>
    </row>
    <row r="840" spans="1:26" ht="16.5" customHeight="1" x14ac:dyDescent="0.3">
      <c r="A840" s="83"/>
      <c r="B840" s="83"/>
      <c r="C840" s="84"/>
      <c r="D840" s="84"/>
      <c r="E840" s="116"/>
      <c r="F840" s="116"/>
      <c r="G840" s="83"/>
      <c r="H840" s="83"/>
      <c r="I840" s="83"/>
      <c r="J840" s="83"/>
      <c r="K840" s="83"/>
      <c r="L840" s="83"/>
      <c r="M840" s="83"/>
      <c r="N840" s="83"/>
      <c r="O840" s="83"/>
      <c r="P840" s="83"/>
      <c r="Q840" s="83"/>
      <c r="R840" s="83"/>
      <c r="S840" s="83"/>
      <c r="T840" s="83"/>
      <c r="U840" s="83"/>
      <c r="V840" s="83"/>
      <c r="W840" s="83"/>
      <c r="X840" s="83"/>
      <c r="Y840" s="83"/>
      <c r="Z840" s="83"/>
    </row>
    <row r="841" spans="1:26" ht="16.5" customHeight="1" x14ac:dyDescent="0.3">
      <c r="A841" s="83"/>
      <c r="B841" s="83"/>
      <c r="C841" s="84"/>
      <c r="D841" s="84"/>
      <c r="E841" s="116"/>
      <c r="F841" s="116"/>
      <c r="G841" s="83"/>
      <c r="H841" s="83"/>
      <c r="I841" s="83"/>
      <c r="J841" s="83"/>
      <c r="K841" s="83"/>
      <c r="L841" s="83"/>
      <c r="M841" s="83"/>
      <c r="N841" s="83"/>
      <c r="O841" s="83"/>
      <c r="P841" s="83"/>
      <c r="Q841" s="83"/>
      <c r="R841" s="83"/>
      <c r="S841" s="83"/>
      <c r="T841" s="83"/>
      <c r="U841" s="83"/>
      <c r="V841" s="83"/>
      <c r="W841" s="83"/>
      <c r="X841" s="83"/>
      <c r="Y841" s="83"/>
      <c r="Z841" s="83"/>
    </row>
    <row r="842" spans="1:26" ht="16.5" customHeight="1" x14ac:dyDescent="0.3">
      <c r="A842" s="83"/>
      <c r="B842" s="83"/>
      <c r="C842" s="84"/>
      <c r="D842" s="84"/>
      <c r="E842" s="116"/>
      <c r="F842" s="116"/>
      <c r="G842" s="83"/>
      <c r="H842" s="83"/>
      <c r="I842" s="83"/>
      <c r="J842" s="83"/>
      <c r="K842" s="83"/>
      <c r="L842" s="83"/>
      <c r="M842" s="83"/>
      <c r="N842" s="83"/>
      <c r="O842" s="83"/>
      <c r="P842" s="83"/>
      <c r="Q842" s="83"/>
      <c r="R842" s="83"/>
      <c r="S842" s="83"/>
      <c r="T842" s="83"/>
      <c r="U842" s="83"/>
      <c r="V842" s="83"/>
      <c r="W842" s="83"/>
      <c r="X842" s="83"/>
      <c r="Y842" s="83"/>
      <c r="Z842" s="83"/>
    </row>
    <row r="843" spans="1:26" ht="16.5" customHeight="1" x14ac:dyDescent="0.3">
      <c r="A843" s="83"/>
      <c r="B843" s="83"/>
      <c r="C843" s="84"/>
      <c r="D843" s="84"/>
      <c r="E843" s="116"/>
      <c r="F843" s="116"/>
      <c r="G843" s="83"/>
      <c r="H843" s="83"/>
      <c r="I843" s="83"/>
      <c r="J843" s="83"/>
      <c r="K843" s="83"/>
      <c r="L843" s="83"/>
      <c r="M843" s="83"/>
      <c r="N843" s="83"/>
      <c r="O843" s="83"/>
      <c r="P843" s="83"/>
      <c r="Q843" s="83"/>
      <c r="R843" s="83"/>
      <c r="S843" s="83"/>
      <c r="T843" s="83"/>
      <c r="U843" s="83"/>
      <c r="V843" s="83"/>
      <c r="W843" s="83"/>
      <c r="X843" s="83"/>
      <c r="Y843" s="83"/>
      <c r="Z843" s="83"/>
    </row>
    <row r="844" spans="1:26" ht="16.5" customHeight="1" x14ac:dyDescent="0.3">
      <c r="A844" s="83"/>
      <c r="B844" s="83"/>
      <c r="C844" s="84"/>
      <c r="D844" s="84"/>
      <c r="E844" s="116"/>
      <c r="F844" s="116"/>
      <c r="G844" s="83"/>
      <c r="H844" s="83"/>
      <c r="I844" s="83"/>
      <c r="J844" s="83"/>
      <c r="K844" s="83"/>
      <c r="L844" s="83"/>
      <c r="M844" s="83"/>
      <c r="N844" s="83"/>
      <c r="O844" s="83"/>
      <c r="P844" s="83"/>
      <c r="Q844" s="83"/>
      <c r="R844" s="83"/>
      <c r="S844" s="83"/>
      <c r="T844" s="83"/>
      <c r="U844" s="83"/>
      <c r="V844" s="83"/>
      <c r="W844" s="83"/>
      <c r="X844" s="83"/>
      <c r="Y844" s="83"/>
      <c r="Z844" s="83"/>
    </row>
    <row r="845" spans="1:26" ht="16.5" customHeight="1" x14ac:dyDescent="0.3">
      <c r="A845" s="83"/>
      <c r="B845" s="83"/>
      <c r="C845" s="84"/>
      <c r="D845" s="84"/>
      <c r="E845" s="116"/>
      <c r="F845" s="116"/>
      <c r="G845" s="83"/>
      <c r="H845" s="83"/>
      <c r="I845" s="83"/>
      <c r="J845" s="83"/>
      <c r="K845" s="83"/>
      <c r="L845" s="83"/>
      <c r="M845" s="83"/>
      <c r="N845" s="83"/>
      <c r="O845" s="83"/>
      <c r="P845" s="83"/>
      <c r="Q845" s="83"/>
      <c r="R845" s="83"/>
      <c r="S845" s="83"/>
      <c r="T845" s="83"/>
      <c r="U845" s="83"/>
      <c r="V845" s="83"/>
      <c r="W845" s="83"/>
      <c r="X845" s="83"/>
      <c r="Y845" s="83"/>
      <c r="Z845" s="83"/>
    </row>
    <row r="846" spans="1:26" ht="16.5" customHeight="1" x14ac:dyDescent="0.3">
      <c r="A846" s="83"/>
      <c r="B846" s="83"/>
      <c r="C846" s="84"/>
      <c r="D846" s="84"/>
      <c r="E846" s="116"/>
      <c r="F846" s="116"/>
      <c r="G846" s="83"/>
      <c r="H846" s="83"/>
      <c r="I846" s="83"/>
      <c r="J846" s="83"/>
      <c r="K846" s="83"/>
      <c r="L846" s="83"/>
      <c r="M846" s="83"/>
      <c r="N846" s="83"/>
      <c r="O846" s="83"/>
      <c r="P846" s="83"/>
      <c r="Q846" s="83"/>
      <c r="R846" s="83"/>
      <c r="S846" s="83"/>
      <c r="T846" s="83"/>
      <c r="U846" s="83"/>
      <c r="V846" s="83"/>
      <c r="W846" s="83"/>
      <c r="X846" s="83"/>
      <c r="Y846" s="83"/>
      <c r="Z846" s="83"/>
    </row>
    <row r="847" spans="1:26" ht="16.5" customHeight="1" x14ac:dyDescent="0.3">
      <c r="A847" s="83"/>
      <c r="B847" s="83"/>
      <c r="C847" s="84"/>
      <c r="D847" s="84"/>
      <c r="E847" s="116"/>
      <c r="F847" s="116"/>
      <c r="G847" s="83"/>
      <c r="H847" s="83"/>
      <c r="I847" s="83"/>
      <c r="J847" s="83"/>
      <c r="K847" s="83"/>
      <c r="L847" s="83"/>
      <c r="M847" s="83"/>
      <c r="N847" s="83"/>
      <c r="O847" s="83"/>
      <c r="P847" s="83"/>
      <c r="Q847" s="83"/>
      <c r="R847" s="83"/>
      <c r="S847" s="83"/>
      <c r="T847" s="83"/>
      <c r="U847" s="83"/>
      <c r="V847" s="83"/>
      <c r="W847" s="83"/>
      <c r="X847" s="83"/>
      <c r="Y847" s="83"/>
      <c r="Z847" s="83"/>
    </row>
    <row r="848" spans="1:26" ht="16.5" customHeight="1" x14ac:dyDescent="0.3">
      <c r="A848" s="83"/>
      <c r="B848" s="83"/>
      <c r="C848" s="84"/>
      <c r="D848" s="84"/>
      <c r="E848" s="116"/>
      <c r="F848" s="116"/>
      <c r="G848" s="83"/>
      <c r="H848" s="83"/>
      <c r="I848" s="83"/>
      <c r="J848" s="83"/>
      <c r="K848" s="83"/>
      <c r="L848" s="83"/>
      <c r="M848" s="83"/>
      <c r="N848" s="83"/>
      <c r="O848" s="83"/>
      <c r="P848" s="83"/>
      <c r="Q848" s="83"/>
      <c r="R848" s="83"/>
      <c r="S848" s="83"/>
      <c r="T848" s="83"/>
      <c r="U848" s="83"/>
      <c r="V848" s="83"/>
      <c r="W848" s="83"/>
      <c r="X848" s="83"/>
      <c r="Y848" s="83"/>
      <c r="Z848" s="83"/>
    </row>
    <row r="849" spans="1:26" ht="16.5" customHeight="1" x14ac:dyDescent="0.3">
      <c r="A849" s="83"/>
      <c r="B849" s="83"/>
      <c r="C849" s="84"/>
      <c r="D849" s="84"/>
      <c r="E849" s="116"/>
      <c r="F849" s="116"/>
      <c r="G849" s="83"/>
      <c r="H849" s="83"/>
      <c r="I849" s="83"/>
      <c r="J849" s="83"/>
      <c r="K849" s="83"/>
      <c r="L849" s="83"/>
      <c r="M849" s="83"/>
      <c r="N849" s="83"/>
      <c r="O849" s="83"/>
      <c r="P849" s="83"/>
      <c r="Q849" s="83"/>
      <c r="R849" s="83"/>
      <c r="S849" s="83"/>
      <c r="T849" s="83"/>
      <c r="U849" s="83"/>
      <c r="V849" s="83"/>
      <c r="W849" s="83"/>
      <c r="X849" s="83"/>
      <c r="Y849" s="83"/>
      <c r="Z849" s="83"/>
    </row>
    <row r="850" spans="1:26" ht="16.5" customHeight="1" x14ac:dyDescent="0.3">
      <c r="A850" s="83"/>
      <c r="B850" s="83"/>
      <c r="C850" s="84"/>
      <c r="D850" s="84"/>
      <c r="E850" s="116"/>
      <c r="F850" s="116"/>
      <c r="G850" s="83"/>
      <c r="H850" s="83"/>
      <c r="I850" s="83"/>
      <c r="J850" s="83"/>
      <c r="K850" s="83"/>
      <c r="L850" s="83"/>
      <c r="M850" s="83"/>
      <c r="N850" s="83"/>
      <c r="O850" s="83"/>
      <c r="P850" s="83"/>
      <c r="Q850" s="83"/>
      <c r="R850" s="83"/>
      <c r="S850" s="83"/>
      <c r="T850" s="83"/>
      <c r="U850" s="83"/>
      <c r="V850" s="83"/>
      <c r="W850" s="83"/>
      <c r="X850" s="83"/>
      <c r="Y850" s="83"/>
      <c r="Z850" s="83"/>
    </row>
    <row r="851" spans="1:26" ht="16.5" customHeight="1" x14ac:dyDescent="0.3">
      <c r="A851" s="83"/>
      <c r="B851" s="83"/>
      <c r="C851" s="84"/>
      <c r="D851" s="84"/>
      <c r="E851" s="116"/>
      <c r="F851" s="116"/>
      <c r="G851" s="83"/>
      <c r="H851" s="83"/>
      <c r="I851" s="83"/>
      <c r="J851" s="83"/>
      <c r="K851" s="83"/>
      <c r="L851" s="83"/>
      <c r="M851" s="83"/>
      <c r="N851" s="83"/>
      <c r="O851" s="83"/>
      <c r="P851" s="83"/>
      <c r="Q851" s="83"/>
      <c r="R851" s="83"/>
      <c r="S851" s="83"/>
      <c r="T851" s="83"/>
      <c r="U851" s="83"/>
      <c r="V851" s="83"/>
      <c r="W851" s="83"/>
      <c r="X851" s="83"/>
      <c r="Y851" s="83"/>
      <c r="Z851" s="83"/>
    </row>
    <row r="852" spans="1:26" ht="16.5" customHeight="1" x14ac:dyDescent="0.3">
      <c r="A852" s="83"/>
      <c r="B852" s="83"/>
      <c r="C852" s="84"/>
      <c r="D852" s="84"/>
      <c r="E852" s="116"/>
      <c r="F852" s="116"/>
      <c r="G852" s="83"/>
      <c r="H852" s="83"/>
      <c r="I852" s="83"/>
      <c r="J852" s="83"/>
      <c r="K852" s="83"/>
      <c r="L852" s="83"/>
      <c r="M852" s="83"/>
      <c r="N852" s="83"/>
      <c r="O852" s="83"/>
      <c r="P852" s="83"/>
      <c r="Q852" s="83"/>
      <c r="R852" s="83"/>
      <c r="S852" s="83"/>
      <c r="T852" s="83"/>
      <c r="U852" s="83"/>
      <c r="V852" s="83"/>
      <c r="W852" s="83"/>
      <c r="X852" s="83"/>
      <c r="Y852" s="83"/>
      <c r="Z852" s="83"/>
    </row>
    <row r="853" spans="1:26" ht="16.5" customHeight="1" x14ac:dyDescent="0.3">
      <c r="A853" s="83"/>
      <c r="B853" s="83"/>
      <c r="C853" s="84"/>
      <c r="D853" s="84"/>
      <c r="E853" s="116"/>
      <c r="F853" s="116"/>
      <c r="G853" s="83"/>
      <c r="H853" s="83"/>
      <c r="I853" s="83"/>
      <c r="J853" s="83"/>
      <c r="K853" s="83"/>
      <c r="L853" s="83"/>
      <c r="M853" s="83"/>
      <c r="N853" s="83"/>
      <c r="O853" s="83"/>
      <c r="P853" s="83"/>
      <c r="Q853" s="83"/>
      <c r="R853" s="83"/>
      <c r="S853" s="83"/>
      <c r="T853" s="83"/>
      <c r="U853" s="83"/>
      <c r="V853" s="83"/>
      <c r="W853" s="83"/>
      <c r="X853" s="83"/>
      <c r="Y853" s="83"/>
      <c r="Z853" s="83"/>
    </row>
    <row r="854" spans="1:26" ht="16.5" customHeight="1" x14ac:dyDescent="0.3">
      <c r="A854" s="83"/>
      <c r="B854" s="83"/>
      <c r="C854" s="84"/>
      <c r="D854" s="84"/>
      <c r="E854" s="116"/>
      <c r="F854" s="116"/>
      <c r="G854" s="83"/>
      <c r="H854" s="83"/>
      <c r="I854" s="83"/>
      <c r="J854" s="83"/>
      <c r="K854" s="83"/>
      <c r="L854" s="83"/>
      <c r="M854" s="83"/>
      <c r="N854" s="83"/>
      <c r="O854" s="83"/>
      <c r="P854" s="83"/>
      <c r="Q854" s="83"/>
      <c r="R854" s="83"/>
      <c r="S854" s="83"/>
      <c r="T854" s="83"/>
      <c r="U854" s="83"/>
      <c r="V854" s="83"/>
      <c r="W854" s="83"/>
      <c r="X854" s="83"/>
      <c r="Y854" s="83"/>
      <c r="Z854" s="83"/>
    </row>
    <row r="855" spans="1:26" ht="16.5" customHeight="1" x14ac:dyDescent="0.3">
      <c r="A855" s="83"/>
      <c r="B855" s="83"/>
      <c r="C855" s="84"/>
      <c r="D855" s="84"/>
      <c r="E855" s="116"/>
      <c r="F855" s="116"/>
      <c r="G855" s="83"/>
      <c r="H855" s="83"/>
      <c r="I855" s="83"/>
      <c r="J855" s="83"/>
      <c r="K855" s="83"/>
      <c r="L855" s="83"/>
      <c r="M855" s="83"/>
      <c r="N855" s="83"/>
      <c r="O855" s="83"/>
      <c r="P855" s="83"/>
      <c r="Q855" s="83"/>
      <c r="R855" s="83"/>
      <c r="S855" s="83"/>
      <c r="T855" s="83"/>
      <c r="U855" s="83"/>
      <c r="V855" s="83"/>
      <c r="W855" s="83"/>
      <c r="X855" s="83"/>
      <c r="Y855" s="83"/>
      <c r="Z855" s="83"/>
    </row>
    <row r="856" spans="1:26" ht="16.5" customHeight="1" x14ac:dyDescent="0.3">
      <c r="A856" s="83"/>
      <c r="B856" s="83"/>
      <c r="C856" s="84"/>
      <c r="D856" s="84"/>
      <c r="E856" s="116"/>
      <c r="F856" s="116"/>
      <c r="G856" s="83"/>
      <c r="H856" s="83"/>
      <c r="I856" s="83"/>
      <c r="J856" s="83"/>
      <c r="K856" s="83"/>
      <c r="L856" s="83"/>
      <c r="M856" s="83"/>
      <c r="N856" s="83"/>
      <c r="O856" s="83"/>
      <c r="P856" s="83"/>
      <c r="Q856" s="83"/>
      <c r="R856" s="83"/>
      <c r="S856" s="83"/>
      <c r="T856" s="83"/>
      <c r="U856" s="83"/>
      <c r="V856" s="83"/>
      <c r="W856" s="83"/>
      <c r="X856" s="83"/>
      <c r="Y856" s="83"/>
      <c r="Z856" s="83"/>
    </row>
    <row r="857" spans="1:26" ht="16.5" customHeight="1" x14ac:dyDescent="0.3">
      <c r="A857" s="83"/>
      <c r="B857" s="83"/>
      <c r="C857" s="84"/>
      <c r="D857" s="84"/>
      <c r="E857" s="116"/>
      <c r="F857" s="116"/>
      <c r="G857" s="83"/>
      <c r="H857" s="83"/>
      <c r="I857" s="83"/>
      <c r="J857" s="83"/>
      <c r="K857" s="83"/>
      <c r="L857" s="83"/>
      <c r="M857" s="83"/>
      <c r="N857" s="83"/>
      <c r="O857" s="83"/>
      <c r="P857" s="83"/>
      <c r="Q857" s="83"/>
      <c r="R857" s="83"/>
      <c r="S857" s="83"/>
      <c r="T857" s="83"/>
      <c r="U857" s="83"/>
      <c r="V857" s="83"/>
      <c r="W857" s="83"/>
      <c r="X857" s="83"/>
      <c r="Y857" s="83"/>
      <c r="Z857" s="83"/>
    </row>
    <row r="858" spans="1:26" ht="16.5" customHeight="1" x14ac:dyDescent="0.3">
      <c r="A858" s="83"/>
      <c r="B858" s="83"/>
      <c r="C858" s="84"/>
      <c r="D858" s="84"/>
      <c r="E858" s="116"/>
      <c r="F858" s="116"/>
      <c r="G858" s="83"/>
      <c r="H858" s="83"/>
      <c r="I858" s="83"/>
      <c r="J858" s="83"/>
      <c r="K858" s="83"/>
      <c r="L858" s="83"/>
      <c r="M858" s="83"/>
      <c r="N858" s="83"/>
      <c r="O858" s="83"/>
      <c r="P858" s="83"/>
      <c r="Q858" s="83"/>
      <c r="R858" s="83"/>
      <c r="S858" s="83"/>
      <c r="T858" s="83"/>
      <c r="U858" s="83"/>
      <c r="V858" s="83"/>
      <c r="W858" s="83"/>
      <c r="X858" s="83"/>
      <c r="Y858" s="83"/>
      <c r="Z858" s="83"/>
    </row>
    <row r="859" spans="1:26" ht="16.5" customHeight="1" x14ac:dyDescent="0.3">
      <c r="A859" s="83"/>
      <c r="B859" s="83"/>
      <c r="C859" s="84"/>
      <c r="D859" s="84"/>
      <c r="E859" s="116"/>
      <c r="F859" s="116"/>
      <c r="G859" s="83"/>
      <c r="H859" s="83"/>
      <c r="I859" s="83"/>
      <c r="J859" s="83"/>
      <c r="K859" s="83"/>
      <c r="L859" s="83"/>
      <c r="M859" s="83"/>
      <c r="N859" s="83"/>
      <c r="O859" s="83"/>
      <c r="P859" s="83"/>
      <c r="Q859" s="83"/>
      <c r="R859" s="83"/>
      <c r="S859" s="83"/>
      <c r="T859" s="83"/>
      <c r="U859" s="83"/>
      <c r="V859" s="83"/>
      <c r="W859" s="83"/>
      <c r="X859" s="83"/>
      <c r="Y859" s="83"/>
      <c r="Z859" s="83"/>
    </row>
    <row r="860" spans="1:26" ht="16.5" customHeight="1" x14ac:dyDescent="0.3">
      <c r="A860" s="83"/>
      <c r="B860" s="83"/>
      <c r="C860" s="84"/>
      <c r="D860" s="84"/>
      <c r="E860" s="116"/>
      <c r="F860" s="116"/>
      <c r="G860" s="83"/>
      <c r="H860" s="83"/>
      <c r="I860" s="83"/>
      <c r="J860" s="83"/>
      <c r="K860" s="83"/>
      <c r="L860" s="83"/>
      <c r="M860" s="83"/>
      <c r="N860" s="83"/>
      <c r="O860" s="83"/>
      <c r="P860" s="83"/>
      <c r="Q860" s="83"/>
      <c r="R860" s="83"/>
      <c r="S860" s="83"/>
      <c r="T860" s="83"/>
      <c r="U860" s="83"/>
      <c r="V860" s="83"/>
      <c r="W860" s="83"/>
      <c r="X860" s="83"/>
      <c r="Y860" s="83"/>
      <c r="Z860" s="83"/>
    </row>
    <row r="861" spans="1:26" ht="16.5" customHeight="1" x14ac:dyDescent="0.3">
      <c r="A861" s="83"/>
      <c r="B861" s="83"/>
      <c r="C861" s="84"/>
      <c r="D861" s="84"/>
      <c r="E861" s="116"/>
      <c r="F861" s="116"/>
      <c r="G861" s="83"/>
      <c r="H861" s="83"/>
      <c r="I861" s="83"/>
      <c r="J861" s="83"/>
      <c r="K861" s="83"/>
      <c r="L861" s="83"/>
      <c r="M861" s="83"/>
      <c r="N861" s="83"/>
      <c r="O861" s="83"/>
      <c r="P861" s="83"/>
      <c r="Q861" s="83"/>
      <c r="R861" s="83"/>
      <c r="S861" s="83"/>
      <c r="T861" s="83"/>
      <c r="U861" s="83"/>
      <c r="V861" s="83"/>
      <c r="W861" s="83"/>
      <c r="X861" s="83"/>
      <c r="Y861" s="83"/>
      <c r="Z861" s="83"/>
    </row>
    <row r="862" spans="1:26" ht="16.5" customHeight="1" x14ac:dyDescent="0.3">
      <c r="A862" s="83"/>
      <c r="B862" s="83"/>
      <c r="C862" s="84"/>
      <c r="D862" s="84"/>
      <c r="E862" s="116"/>
      <c r="F862" s="116"/>
      <c r="G862" s="83"/>
      <c r="H862" s="83"/>
      <c r="I862" s="83"/>
      <c r="J862" s="83"/>
      <c r="K862" s="83"/>
      <c r="L862" s="83"/>
      <c r="M862" s="83"/>
      <c r="N862" s="83"/>
      <c r="O862" s="83"/>
      <c r="P862" s="83"/>
      <c r="Q862" s="83"/>
      <c r="R862" s="83"/>
      <c r="S862" s="83"/>
      <c r="T862" s="83"/>
      <c r="U862" s="83"/>
      <c r="V862" s="83"/>
      <c r="W862" s="83"/>
      <c r="X862" s="83"/>
      <c r="Y862" s="83"/>
      <c r="Z862" s="83"/>
    </row>
    <row r="863" spans="1:26" ht="16.5" customHeight="1" x14ac:dyDescent="0.3">
      <c r="A863" s="83"/>
      <c r="B863" s="83"/>
      <c r="C863" s="84"/>
      <c r="D863" s="84"/>
      <c r="E863" s="116"/>
      <c r="F863" s="116"/>
      <c r="G863" s="83"/>
      <c r="H863" s="83"/>
      <c r="I863" s="83"/>
      <c r="J863" s="83"/>
      <c r="K863" s="83"/>
      <c r="L863" s="83"/>
      <c r="M863" s="83"/>
      <c r="N863" s="83"/>
      <c r="O863" s="83"/>
      <c r="P863" s="83"/>
      <c r="Q863" s="83"/>
      <c r="R863" s="83"/>
      <c r="S863" s="83"/>
      <c r="T863" s="83"/>
      <c r="U863" s="83"/>
      <c r="V863" s="83"/>
      <c r="W863" s="83"/>
      <c r="X863" s="83"/>
      <c r="Y863" s="83"/>
      <c r="Z863" s="83"/>
    </row>
    <row r="864" spans="1:26" ht="16.5" customHeight="1" x14ac:dyDescent="0.3">
      <c r="A864" s="83"/>
      <c r="B864" s="83"/>
      <c r="C864" s="84"/>
      <c r="D864" s="84"/>
      <c r="E864" s="116"/>
      <c r="F864" s="116"/>
      <c r="G864" s="83"/>
      <c r="H864" s="83"/>
      <c r="I864" s="83"/>
      <c r="J864" s="83"/>
      <c r="K864" s="83"/>
      <c r="L864" s="83"/>
      <c r="M864" s="83"/>
      <c r="N864" s="83"/>
      <c r="O864" s="83"/>
      <c r="P864" s="83"/>
      <c r="Q864" s="83"/>
      <c r="R864" s="83"/>
      <c r="S864" s="83"/>
      <c r="T864" s="83"/>
      <c r="U864" s="83"/>
      <c r="V864" s="83"/>
      <c r="W864" s="83"/>
      <c r="X864" s="83"/>
      <c r="Y864" s="83"/>
      <c r="Z864" s="83"/>
    </row>
    <row r="865" spans="1:26" ht="16.5" customHeight="1" x14ac:dyDescent="0.3">
      <c r="A865" s="83"/>
      <c r="B865" s="83"/>
      <c r="C865" s="84"/>
      <c r="D865" s="84"/>
      <c r="E865" s="116"/>
      <c r="F865" s="116"/>
      <c r="G865" s="83"/>
      <c r="H865" s="83"/>
      <c r="I865" s="83"/>
      <c r="J865" s="83"/>
      <c r="K865" s="83"/>
      <c r="L865" s="83"/>
      <c r="M865" s="83"/>
      <c r="N865" s="83"/>
      <c r="O865" s="83"/>
      <c r="P865" s="83"/>
      <c r="Q865" s="83"/>
      <c r="R865" s="83"/>
      <c r="S865" s="83"/>
      <c r="T865" s="83"/>
      <c r="U865" s="83"/>
      <c r="V865" s="83"/>
      <c r="W865" s="83"/>
      <c r="X865" s="83"/>
      <c r="Y865" s="83"/>
      <c r="Z865" s="83"/>
    </row>
    <row r="866" spans="1:26" ht="16.5" customHeight="1" x14ac:dyDescent="0.3">
      <c r="A866" s="83"/>
      <c r="B866" s="83"/>
      <c r="C866" s="84"/>
      <c r="D866" s="84"/>
      <c r="E866" s="116"/>
      <c r="F866" s="116"/>
      <c r="G866" s="83"/>
      <c r="H866" s="83"/>
      <c r="I866" s="83"/>
      <c r="J866" s="83"/>
      <c r="K866" s="83"/>
      <c r="L866" s="83"/>
      <c r="M866" s="83"/>
      <c r="N866" s="83"/>
      <c r="O866" s="83"/>
      <c r="P866" s="83"/>
      <c r="Q866" s="83"/>
      <c r="R866" s="83"/>
      <c r="S866" s="83"/>
      <c r="T866" s="83"/>
      <c r="U866" s="83"/>
      <c r="V866" s="83"/>
      <c r="W866" s="83"/>
      <c r="X866" s="83"/>
      <c r="Y866" s="83"/>
      <c r="Z866" s="83"/>
    </row>
    <row r="867" spans="1:26" ht="16.5" customHeight="1" x14ac:dyDescent="0.3">
      <c r="A867" s="83"/>
      <c r="B867" s="83"/>
      <c r="C867" s="84"/>
      <c r="D867" s="84"/>
      <c r="E867" s="116"/>
      <c r="F867" s="116"/>
      <c r="G867" s="83"/>
      <c r="H867" s="83"/>
      <c r="I867" s="83"/>
      <c r="J867" s="83"/>
      <c r="K867" s="83"/>
      <c r="L867" s="83"/>
      <c r="M867" s="83"/>
      <c r="N867" s="83"/>
      <c r="O867" s="83"/>
      <c r="P867" s="83"/>
      <c r="Q867" s="83"/>
      <c r="R867" s="83"/>
      <c r="S867" s="83"/>
      <c r="T867" s="83"/>
      <c r="U867" s="83"/>
      <c r="V867" s="83"/>
      <c r="W867" s="83"/>
      <c r="X867" s="83"/>
      <c r="Y867" s="83"/>
      <c r="Z867" s="83"/>
    </row>
    <row r="868" spans="1:26" ht="16.5" customHeight="1" x14ac:dyDescent="0.3">
      <c r="A868" s="83"/>
      <c r="B868" s="83"/>
      <c r="C868" s="84"/>
      <c r="D868" s="84"/>
      <c r="E868" s="116"/>
      <c r="F868" s="116"/>
      <c r="G868" s="83"/>
      <c r="H868" s="83"/>
      <c r="I868" s="83"/>
      <c r="J868" s="83"/>
      <c r="K868" s="83"/>
      <c r="L868" s="83"/>
      <c r="M868" s="83"/>
      <c r="N868" s="83"/>
      <c r="O868" s="83"/>
      <c r="P868" s="83"/>
      <c r="Q868" s="83"/>
      <c r="R868" s="83"/>
      <c r="S868" s="83"/>
      <c r="T868" s="83"/>
      <c r="U868" s="83"/>
      <c r="V868" s="83"/>
      <c r="W868" s="83"/>
      <c r="X868" s="83"/>
      <c r="Y868" s="83"/>
      <c r="Z868" s="83"/>
    </row>
    <row r="869" spans="1:26" ht="16.5" customHeight="1" x14ac:dyDescent="0.3">
      <c r="A869" s="83"/>
      <c r="B869" s="83"/>
      <c r="C869" s="84"/>
      <c r="D869" s="84"/>
      <c r="E869" s="116"/>
      <c r="F869" s="116"/>
      <c r="G869" s="83"/>
      <c r="H869" s="83"/>
      <c r="I869" s="83"/>
      <c r="J869" s="83"/>
      <c r="K869" s="83"/>
      <c r="L869" s="83"/>
      <c r="M869" s="83"/>
      <c r="N869" s="83"/>
      <c r="O869" s="83"/>
      <c r="P869" s="83"/>
      <c r="Q869" s="83"/>
      <c r="R869" s="83"/>
      <c r="S869" s="83"/>
      <c r="T869" s="83"/>
      <c r="U869" s="83"/>
      <c r="V869" s="83"/>
      <c r="W869" s="83"/>
      <c r="X869" s="83"/>
      <c r="Y869" s="83"/>
      <c r="Z869" s="83"/>
    </row>
    <row r="870" spans="1:26" ht="16.5" customHeight="1" x14ac:dyDescent="0.3">
      <c r="A870" s="83"/>
      <c r="B870" s="83"/>
      <c r="C870" s="84"/>
      <c r="D870" s="84"/>
      <c r="E870" s="116"/>
      <c r="F870" s="116"/>
      <c r="G870" s="83"/>
      <c r="H870" s="83"/>
      <c r="I870" s="83"/>
      <c r="J870" s="83"/>
      <c r="K870" s="83"/>
      <c r="L870" s="83"/>
      <c r="M870" s="83"/>
      <c r="N870" s="83"/>
      <c r="O870" s="83"/>
      <c r="P870" s="83"/>
      <c r="Q870" s="83"/>
      <c r="R870" s="83"/>
      <c r="S870" s="83"/>
      <c r="T870" s="83"/>
      <c r="U870" s="83"/>
      <c r="V870" s="83"/>
      <c r="W870" s="83"/>
      <c r="X870" s="83"/>
      <c r="Y870" s="83"/>
      <c r="Z870" s="83"/>
    </row>
    <row r="871" spans="1:26" ht="16.5" customHeight="1" x14ac:dyDescent="0.3">
      <c r="A871" s="83"/>
      <c r="B871" s="83"/>
      <c r="C871" s="84"/>
      <c r="D871" s="84"/>
      <c r="E871" s="116"/>
      <c r="F871" s="116"/>
      <c r="G871" s="83"/>
      <c r="H871" s="83"/>
      <c r="I871" s="83"/>
      <c r="J871" s="83"/>
      <c r="K871" s="83"/>
      <c r="L871" s="83"/>
      <c r="M871" s="83"/>
      <c r="N871" s="83"/>
      <c r="O871" s="83"/>
      <c r="P871" s="83"/>
      <c r="Q871" s="83"/>
      <c r="R871" s="83"/>
      <c r="S871" s="83"/>
      <c r="T871" s="83"/>
      <c r="U871" s="83"/>
      <c r="V871" s="83"/>
      <c r="W871" s="83"/>
      <c r="X871" s="83"/>
      <c r="Y871" s="83"/>
      <c r="Z871" s="83"/>
    </row>
    <row r="872" spans="1:26" ht="16.5" customHeight="1" x14ac:dyDescent="0.3">
      <c r="A872" s="83"/>
      <c r="B872" s="83"/>
      <c r="C872" s="84"/>
      <c r="D872" s="84"/>
      <c r="E872" s="116"/>
      <c r="F872" s="116"/>
      <c r="G872" s="83"/>
      <c r="H872" s="83"/>
      <c r="I872" s="83"/>
      <c r="J872" s="83"/>
      <c r="K872" s="83"/>
      <c r="L872" s="83"/>
      <c r="M872" s="83"/>
      <c r="N872" s="83"/>
      <c r="O872" s="83"/>
      <c r="P872" s="83"/>
      <c r="Q872" s="83"/>
      <c r="R872" s="83"/>
      <c r="S872" s="83"/>
      <c r="T872" s="83"/>
      <c r="U872" s="83"/>
      <c r="V872" s="83"/>
      <c r="W872" s="83"/>
      <c r="X872" s="83"/>
      <c r="Y872" s="83"/>
      <c r="Z872" s="83"/>
    </row>
    <row r="873" spans="1:26" ht="16.5" customHeight="1" x14ac:dyDescent="0.3">
      <c r="A873" s="83"/>
      <c r="B873" s="83"/>
      <c r="C873" s="84"/>
      <c r="D873" s="84"/>
      <c r="E873" s="116"/>
      <c r="F873" s="116"/>
      <c r="G873" s="83"/>
      <c r="H873" s="83"/>
      <c r="I873" s="83"/>
      <c r="J873" s="83"/>
      <c r="K873" s="83"/>
      <c r="L873" s="83"/>
      <c r="M873" s="83"/>
      <c r="N873" s="83"/>
      <c r="O873" s="83"/>
      <c r="P873" s="83"/>
      <c r="Q873" s="83"/>
      <c r="R873" s="83"/>
      <c r="S873" s="83"/>
      <c r="T873" s="83"/>
      <c r="U873" s="83"/>
      <c r="V873" s="83"/>
      <c r="W873" s="83"/>
      <c r="X873" s="83"/>
      <c r="Y873" s="83"/>
      <c r="Z873" s="83"/>
    </row>
    <row r="874" spans="1:26" ht="16.5" customHeight="1" x14ac:dyDescent="0.3">
      <c r="A874" s="83"/>
      <c r="B874" s="83"/>
      <c r="C874" s="84"/>
      <c r="D874" s="84"/>
      <c r="E874" s="116"/>
      <c r="F874" s="116"/>
      <c r="G874" s="83"/>
      <c r="H874" s="83"/>
      <c r="I874" s="83"/>
      <c r="J874" s="83"/>
      <c r="K874" s="83"/>
      <c r="L874" s="83"/>
      <c r="M874" s="83"/>
      <c r="N874" s="83"/>
      <c r="O874" s="83"/>
      <c r="P874" s="83"/>
      <c r="Q874" s="83"/>
      <c r="R874" s="83"/>
      <c r="S874" s="83"/>
      <c r="T874" s="83"/>
      <c r="U874" s="83"/>
      <c r="V874" s="83"/>
      <c r="W874" s="83"/>
      <c r="X874" s="83"/>
      <c r="Y874" s="83"/>
      <c r="Z874" s="83"/>
    </row>
    <row r="875" spans="1:26" ht="16.5" customHeight="1" x14ac:dyDescent="0.3">
      <c r="A875" s="83"/>
      <c r="B875" s="83"/>
      <c r="C875" s="84"/>
      <c r="D875" s="84"/>
      <c r="E875" s="116"/>
      <c r="F875" s="116"/>
      <c r="G875" s="83"/>
      <c r="H875" s="83"/>
      <c r="I875" s="83"/>
      <c r="J875" s="83"/>
      <c r="K875" s="83"/>
      <c r="L875" s="83"/>
      <c r="M875" s="83"/>
      <c r="N875" s="83"/>
      <c r="O875" s="83"/>
      <c r="P875" s="83"/>
      <c r="Q875" s="83"/>
      <c r="R875" s="83"/>
      <c r="S875" s="83"/>
      <c r="T875" s="83"/>
      <c r="U875" s="83"/>
      <c r="V875" s="83"/>
      <c r="W875" s="83"/>
      <c r="X875" s="83"/>
      <c r="Y875" s="83"/>
      <c r="Z875" s="83"/>
    </row>
    <row r="876" spans="1:26" ht="16.5" customHeight="1" x14ac:dyDescent="0.3">
      <c r="A876" s="83"/>
      <c r="B876" s="83"/>
      <c r="C876" s="84"/>
      <c r="D876" s="84"/>
      <c r="E876" s="116"/>
      <c r="F876" s="116"/>
      <c r="G876" s="83"/>
      <c r="H876" s="83"/>
      <c r="I876" s="83"/>
      <c r="J876" s="83"/>
      <c r="K876" s="83"/>
      <c r="L876" s="83"/>
      <c r="M876" s="83"/>
      <c r="N876" s="83"/>
      <c r="O876" s="83"/>
      <c r="P876" s="83"/>
      <c r="Q876" s="83"/>
      <c r="R876" s="83"/>
      <c r="S876" s="83"/>
      <c r="T876" s="83"/>
      <c r="U876" s="83"/>
      <c r="V876" s="83"/>
      <c r="W876" s="83"/>
      <c r="X876" s="83"/>
      <c r="Y876" s="83"/>
      <c r="Z876" s="83"/>
    </row>
    <row r="877" spans="1:26" ht="16.5" customHeight="1" x14ac:dyDescent="0.3">
      <c r="A877" s="83"/>
      <c r="B877" s="83"/>
      <c r="C877" s="84"/>
      <c r="D877" s="84"/>
      <c r="E877" s="116"/>
      <c r="F877" s="116"/>
      <c r="G877" s="83"/>
      <c r="H877" s="83"/>
      <c r="I877" s="83"/>
      <c r="J877" s="83"/>
      <c r="K877" s="83"/>
      <c r="L877" s="83"/>
      <c r="M877" s="83"/>
      <c r="N877" s="83"/>
      <c r="O877" s="83"/>
      <c r="P877" s="83"/>
      <c r="Q877" s="83"/>
      <c r="R877" s="83"/>
      <c r="S877" s="83"/>
      <c r="T877" s="83"/>
      <c r="U877" s="83"/>
      <c r="V877" s="83"/>
      <c r="W877" s="83"/>
      <c r="X877" s="83"/>
      <c r="Y877" s="83"/>
      <c r="Z877" s="83"/>
    </row>
    <row r="878" spans="1:26" ht="16.5" customHeight="1" x14ac:dyDescent="0.3">
      <c r="A878" s="83"/>
      <c r="B878" s="83"/>
      <c r="C878" s="84"/>
      <c r="D878" s="84"/>
      <c r="E878" s="116"/>
      <c r="F878" s="116"/>
      <c r="G878" s="83"/>
      <c r="H878" s="83"/>
      <c r="I878" s="83"/>
      <c r="J878" s="83"/>
      <c r="K878" s="83"/>
      <c r="L878" s="83"/>
      <c r="M878" s="83"/>
      <c r="N878" s="83"/>
      <c r="O878" s="83"/>
      <c r="P878" s="83"/>
      <c r="Q878" s="83"/>
      <c r="R878" s="83"/>
      <c r="S878" s="83"/>
      <c r="T878" s="83"/>
      <c r="U878" s="83"/>
      <c r="V878" s="83"/>
      <c r="W878" s="83"/>
      <c r="X878" s="83"/>
      <c r="Y878" s="83"/>
      <c r="Z878" s="83"/>
    </row>
    <row r="879" spans="1:26" ht="16.5" customHeight="1" x14ac:dyDescent="0.3">
      <c r="A879" s="83"/>
      <c r="B879" s="83"/>
      <c r="C879" s="84"/>
      <c r="D879" s="84"/>
      <c r="E879" s="116"/>
      <c r="F879" s="116"/>
      <c r="G879" s="83"/>
      <c r="H879" s="83"/>
      <c r="I879" s="83"/>
      <c r="J879" s="83"/>
      <c r="K879" s="83"/>
      <c r="L879" s="83"/>
      <c r="M879" s="83"/>
      <c r="N879" s="83"/>
      <c r="O879" s="83"/>
      <c r="P879" s="83"/>
      <c r="Q879" s="83"/>
      <c r="R879" s="83"/>
      <c r="S879" s="83"/>
      <c r="T879" s="83"/>
      <c r="U879" s="83"/>
      <c r="V879" s="83"/>
      <c r="W879" s="83"/>
      <c r="X879" s="83"/>
      <c r="Y879" s="83"/>
      <c r="Z879" s="83"/>
    </row>
    <row r="880" spans="1:26" ht="16.5" customHeight="1" x14ac:dyDescent="0.3">
      <c r="A880" s="83"/>
      <c r="B880" s="83"/>
      <c r="C880" s="84"/>
      <c r="D880" s="84"/>
      <c r="E880" s="116"/>
      <c r="F880" s="116"/>
      <c r="G880" s="83"/>
      <c r="H880" s="83"/>
      <c r="I880" s="83"/>
      <c r="J880" s="83"/>
      <c r="K880" s="83"/>
      <c r="L880" s="83"/>
      <c r="M880" s="83"/>
      <c r="N880" s="83"/>
      <c r="O880" s="83"/>
      <c r="P880" s="83"/>
      <c r="Q880" s="83"/>
      <c r="R880" s="83"/>
      <c r="S880" s="83"/>
      <c r="T880" s="83"/>
      <c r="U880" s="83"/>
      <c r="V880" s="83"/>
      <c r="W880" s="83"/>
      <c r="X880" s="83"/>
      <c r="Y880" s="83"/>
      <c r="Z880" s="83"/>
    </row>
    <row r="881" spans="1:26" ht="16.5" customHeight="1" x14ac:dyDescent="0.3">
      <c r="A881" s="83"/>
      <c r="B881" s="83"/>
      <c r="C881" s="84"/>
      <c r="D881" s="84"/>
      <c r="E881" s="116"/>
      <c r="F881" s="116"/>
      <c r="G881" s="83"/>
      <c r="H881" s="83"/>
      <c r="I881" s="83"/>
      <c r="J881" s="83"/>
      <c r="K881" s="83"/>
      <c r="L881" s="83"/>
      <c r="M881" s="83"/>
      <c r="N881" s="83"/>
      <c r="O881" s="83"/>
      <c r="P881" s="83"/>
      <c r="Q881" s="83"/>
      <c r="R881" s="83"/>
      <c r="S881" s="83"/>
      <c r="T881" s="83"/>
      <c r="U881" s="83"/>
      <c r="V881" s="83"/>
      <c r="W881" s="83"/>
      <c r="X881" s="83"/>
      <c r="Y881" s="83"/>
      <c r="Z881" s="83"/>
    </row>
    <row r="882" spans="1:26" ht="16.5" customHeight="1" x14ac:dyDescent="0.3">
      <c r="A882" s="83"/>
      <c r="B882" s="83"/>
      <c r="C882" s="84"/>
      <c r="D882" s="84"/>
      <c r="E882" s="116"/>
      <c r="F882" s="116"/>
      <c r="G882" s="83"/>
      <c r="H882" s="83"/>
      <c r="I882" s="83"/>
      <c r="J882" s="83"/>
      <c r="K882" s="83"/>
      <c r="L882" s="83"/>
      <c r="M882" s="83"/>
      <c r="N882" s="83"/>
      <c r="O882" s="83"/>
      <c r="P882" s="83"/>
      <c r="Q882" s="83"/>
      <c r="R882" s="83"/>
      <c r="S882" s="83"/>
      <c r="T882" s="83"/>
      <c r="U882" s="83"/>
      <c r="V882" s="83"/>
      <c r="W882" s="83"/>
      <c r="X882" s="83"/>
      <c r="Y882" s="83"/>
      <c r="Z882" s="83"/>
    </row>
    <row r="883" spans="1:26" ht="16.5" customHeight="1" x14ac:dyDescent="0.3">
      <c r="A883" s="83"/>
      <c r="B883" s="83"/>
      <c r="C883" s="84"/>
      <c r="D883" s="84"/>
      <c r="E883" s="116"/>
      <c r="F883" s="116"/>
      <c r="G883" s="83"/>
      <c r="H883" s="83"/>
      <c r="I883" s="83"/>
      <c r="J883" s="83"/>
      <c r="K883" s="83"/>
      <c r="L883" s="83"/>
      <c r="M883" s="83"/>
      <c r="N883" s="83"/>
      <c r="O883" s="83"/>
      <c r="P883" s="83"/>
      <c r="Q883" s="83"/>
      <c r="R883" s="83"/>
      <c r="S883" s="83"/>
      <c r="T883" s="83"/>
      <c r="U883" s="83"/>
      <c r="V883" s="83"/>
      <c r="W883" s="83"/>
      <c r="X883" s="83"/>
      <c r="Y883" s="83"/>
      <c r="Z883" s="83"/>
    </row>
    <row r="884" spans="1:26" ht="16.5" customHeight="1" x14ac:dyDescent="0.3">
      <c r="A884" s="83"/>
      <c r="B884" s="83"/>
      <c r="C884" s="84"/>
      <c r="D884" s="84"/>
      <c r="E884" s="116"/>
      <c r="F884" s="116"/>
      <c r="G884" s="83"/>
      <c r="H884" s="83"/>
      <c r="I884" s="83"/>
      <c r="J884" s="83"/>
      <c r="K884" s="83"/>
      <c r="L884" s="83"/>
      <c r="M884" s="83"/>
      <c r="N884" s="83"/>
      <c r="O884" s="83"/>
      <c r="P884" s="83"/>
      <c r="Q884" s="83"/>
      <c r="R884" s="83"/>
      <c r="S884" s="83"/>
      <c r="T884" s="83"/>
      <c r="U884" s="83"/>
      <c r="V884" s="83"/>
      <c r="W884" s="83"/>
      <c r="X884" s="83"/>
      <c r="Y884" s="83"/>
      <c r="Z884" s="83"/>
    </row>
    <row r="885" spans="1:26" ht="16.5" customHeight="1" x14ac:dyDescent="0.3">
      <c r="A885" s="83"/>
      <c r="B885" s="83"/>
      <c r="C885" s="84"/>
      <c r="D885" s="84"/>
      <c r="E885" s="116"/>
      <c r="F885" s="116"/>
      <c r="G885" s="83"/>
      <c r="H885" s="83"/>
      <c r="I885" s="83"/>
      <c r="J885" s="83"/>
      <c r="K885" s="83"/>
      <c r="L885" s="83"/>
      <c r="M885" s="83"/>
      <c r="N885" s="83"/>
      <c r="O885" s="83"/>
      <c r="P885" s="83"/>
      <c r="Q885" s="83"/>
      <c r="R885" s="83"/>
      <c r="S885" s="83"/>
      <c r="T885" s="83"/>
      <c r="U885" s="83"/>
      <c r="V885" s="83"/>
      <c r="W885" s="83"/>
      <c r="X885" s="83"/>
      <c r="Y885" s="83"/>
      <c r="Z885" s="83"/>
    </row>
    <row r="886" spans="1:26" ht="16.5" customHeight="1" x14ac:dyDescent="0.3">
      <c r="A886" s="83"/>
      <c r="B886" s="83"/>
      <c r="C886" s="84"/>
      <c r="D886" s="84"/>
      <c r="E886" s="116"/>
      <c r="F886" s="116"/>
      <c r="G886" s="83"/>
      <c r="H886" s="83"/>
      <c r="I886" s="83"/>
      <c r="J886" s="83"/>
      <c r="K886" s="83"/>
      <c r="L886" s="83"/>
      <c r="M886" s="83"/>
      <c r="N886" s="83"/>
      <c r="O886" s="83"/>
      <c r="P886" s="83"/>
      <c r="Q886" s="83"/>
      <c r="R886" s="83"/>
      <c r="S886" s="83"/>
      <c r="T886" s="83"/>
      <c r="U886" s="83"/>
      <c r="V886" s="83"/>
      <c r="W886" s="83"/>
      <c r="X886" s="83"/>
      <c r="Y886" s="83"/>
      <c r="Z886" s="83"/>
    </row>
    <row r="887" spans="1:26" ht="16.5" customHeight="1" x14ac:dyDescent="0.3">
      <c r="A887" s="83"/>
      <c r="B887" s="83"/>
      <c r="C887" s="84"/>
      <c r="D887" s="84"/>
      <c r="E887" s="116"/>
      <c r="F887" s="116"/>
      <c r="G887" s="83"/>
      <c r="H887" s="83"/>
      <c r="I887" s="83"/>
      <c r="J887" s="83"/>
      <c r="K887" s="83"/>
      <c r="L887" s="83"/>
      <c r="M887" s="83"/>
      <c r="N887" s="83"/>
      <c r="O887" s="83"/>
      <c r="P887" s="83"/>
      <c r="Q887" s="83"/>
      <c r="R887" s="83"/>
      <c r="S887" s="83"/>
      <c r="T887" s="83"/>
      <c r="U887" s="83"/>
      <c r="V887" s="83"/>
      <c r="W887" s="83"/>
      <c r="X887" s="83"/>
      <c r="Y887" s="83"/>
      <c r="Z887" s="83"/>
    </row>
    <row r="888" spans="1:26" ht="16.5" customHeight="1" x14ac:dyDescent="0.3">
      <c r="A888" s="83"/>
      <c r="B888" s="83"/>
      <c r="C888" s="84"/>
      <c r="D888" s="84"/>
      <c r="E888" s="116"/>
      <c r="F888" s="116"/>
      <c r="G888" s="83"/>
      <c r="H888" s="83"/>
      <c r="I888" s="83"/>
      <c r="J888" s="83"/>
      <c r="K888" s="83"/>
      <c r="L888" s="83"/>
      <c r="M888" s="83"/>
      <c r="N888" s="83"/>
      <c r="O888" s="83"/>
      <c r="P888" s="83"/>
      <c r="Q888" s="83"/>
      <c r="R888" s="83"/>
      <c r="S888" s="83"/>
      <c r="T888" s="83"/>
      <c r="U888" s="83"/>
      <c r="V888" s="83"/>
      <c r="W888" s="83"/>
      <c r="X888" s="83"/>
      <c r="Y888" s="83"/>
      <c r="Z888" s="83"/>
    </row>
    <row r="889" spans="1:26" ht="16.5" customHeight="1" x14ac:dyDescent="0.3">
      <c r="A889" s="83"/>
      <c r="B889" s="83"/>
      <c r="C889" s="84"/>
      <c r="D889" s="84"/>
      <c r="E889" s="116"/>
      <c r="F889" s="116"/>
      <c r="G889" s="83"/>
      <c r="H889" s="83"/>
      <c r="I889" s="83"/>
      <c r="J889" s="83"/>
      <c r="K889" s="83"/>
      <c r="L889" s="83"/>
      <c r="M889" s="83"/>
      <c r="N889" s="83"/>
      <c r="O889" s="83"/>
      <c r="P889" s="83"/>
      <c r="Q889" s="83"/>
      <c r="R889" s="83"/>
      <c r="S889" s="83"/>
      <c r="T889" s="83"/>
      <c r="U889" s="83"/>
      <c r="V889" s="83"/>
      <c r="W889" s="83"/>
      <c r="X889" s="83"/>
      <c r="Y889" s="83"/>
      <c r="Z889" s="83"/>
    </row>
    <row r="890" spans="1:26" ht="16.5" customHeight="1" x14ac:dyDescent="0.3">
      <c r="A890" s="83"/>
      <c r="B890" s="83"/>
      <c r="C890" s="84"/>
      <c r="D890" s="84"/>
      <c r="E890" s="116"/>
      <c r="F890" s="116"/>
      <c r="G890" s="83"/>
      <c r="H890" s="83"/>
      <c r="I890" s="83"/>
      <c r="J890" s="83"/>
      <c r="K890" s="83"/>
      <c r="L890" s="83"/>
      <c r="M890" s="83"/>
      <c r="N890" s="83"/>
      <c r="O890" s="83"/>
      <c r="P890" s="83"/>
      <c r="Q890" s="83"/>
      <c r="R890" s="83"/>
      <c r="S890" s="83"/>
      <c r="T890" s="83"/>
      <c r="U890" s="83"/>
      <c r="V890" s="83"/>
      <c r="W890" s="83"/>
      <c r="X890" s="83"/>
      <c r="Y890" s="83"/>
      <c r="Z890" s="83"/>
    </row>
    <row r="891" spans="1:26" ht="16.5" customHeight="1" x14ac:dyDescent="0.3">
      <c r="A891" s="83"/>
      <c r="B891" s="83"/>
      <c r="C891" s="84"/>
      <c r="D891" s="84"/>
      <c r="E891" s="116"/>
      <c r="F891" s="116"/>
      <c r="G891" s="83"/>
      <c r="H891" s="83"/>
      <c r="I891" s="83"/>
      <c r="J891" s="83"/>
      <c r="K891" s="83"/>
      <c r="L891" s="83"/>
      <c r="M891" s="83"/>
      <c r="N891" s="83"/>
      <c r="O891" s="83"/>
      <c r="P891" s="83"/>
      <c r="Q891" s="83"/>
      <c r="R891" s="83"/>
      <c r="S891" s="83"/>
      <c r="T891" s="83"/>
      <c r="U891" s="83"/>
      <c r="V891" s="83"/>
      <c r="W891" s="83"/>
      <c r="X891" s="83"/>
      <c r="Y891" s="83"/>
      <c r="Z891" s="83"/>
    </row>
    <row r="892" spans="1:26" ht="16.5" customHeight="1" x14ac:dyDescent="0.3">
      <c r="A892" s="83"/>
      <c r="B892" s="83"/>
      <c r="C892" s="84"/>
      <c r="D892" s="84"/>
      <c r="E892" s="116"/>
      <c r="F892" s="116"/>
      <c r="G892" s="83"/>
      <c r="H892" s="83"/>
      <c r="I892" s="83"/>
      <c r="J892" s="83"/>
      <c r="K892" s="83"/>
      <c r="L892" s="83"/>
      <c r="M892" s="83"/>
      <c r="N892" s="83"/>
      <c r="O892" s="83"/>
      <c r="P892" s="83"/>
      <c r="Q892" s="83"/>
      <c r="R892" s="83"/>
      <c r="S892" s="83"/>
      <c r="T892" s="83"/>
      <c r="U892" s="83"/>
      <c r="V892" s="83"/>
      <c r="W892" s="83"/>
      <c r="X892" s="83"/>
      <c r="Y892" s="83"/>
      <c r="Z892" s="83"/>
    </row>
    <row r="893" spans="1:26" ht="16.5" customHeight="1" x14ac:dyDescent="0.3">
      <c r="A893" s="83"/>
      <c r="B893" s="83"/>
      <c r="C893" s="84"/>
      <c r="D893" s="84"/>
      <c r="E893" s="116"/>
      <c r="F893" s="116"/>
      <c r="G893" s="83"/>
      <c r="H893" s="83"/>
      <c r="I893" s="83"/>
      <c r="J893" s="83"/>
      <c r="K893" s="83"/>
      <c r="L893" s="83"/>
      <c r="M893" s="83"/>
      <c r="N893" s="83"/>
      <c r="O893" s="83"/>
      <c r="P893" s="83"/>
      <c r="Q893" s="83"/>
      <c r="R893" s="83"/>
      <c r="S893" s="83"/>
      <c r="T893" s="83"/>
      <c r="U893" s="83"/>
      <c r="V893" s="83"/>
      <c r="W893" s="83"/>
      <c r="X893" s="83"/>
      <c r="Y893" s="83"/>
      <c r="Z893" s="83"/>
    </row>
    <row r="894" spans="1:26" ht="16.5" customHeight="1" x14ac:dyDescent="0.3">
      <c r="A894" s="83"/>
      <c r="B894" s="83"/>
      <c r="C894" s="84"/>
      <c r="D894" s="84"/>
      <c r="E894" s="116"/>
      <c r="F894" s="116"/>
      <c r="G894" s="83"/>
      <c r="H894" s="83"/>
      <c r="I894" s="83"/>
      <c r="J894" s="83"/>
      <c r="K894" s="83"/>
      <c r="L894" s="83"/>
      <c r="M894" s="83"/>
      <c r="N894" s="83"/>
      <c r="O894" s="83"/>
      <c r="P894" s="83"/>
      <c r="Q894" s="83"/>
      <c r="R894" s="83"/>
      <c r="S894" s="83"/>
      <c r="T894" s="83"/>
      <c r="U894" s="83"/>
      <c r="V894" s="83"/>
      <c r="W894" s="83"/>
      <c r="X894" s="83"/>
      <c r="Y894" s="83"/>
      <c r="Z894" s="83"/>
    </row>
    <row r="895" spans="1:26" ht="16.5" customHeight="1" x14ac:dyDescent="0.3">
      <c r="A895" s="83"/>
      <c r="B895" s="83"/>
      <c r="C895" s="84"/>
      <c r="D895" s="84"/>
      <c r="E895" s="116"/>
      <c r="F895" s="116"/>
      <c r="G895" s="83"/>
      <c r="H895" s="83"/>
      <c r="I895" s="83"/>
      <c r="J895" s="83"/>
      <c r="K895" s="83"/>
      <c r="L895" s="83"/>
      <c r="M895" s="83"/>
      <c r="N895" s="83"/>
      <c r="O895" s="83"/>
      <c r="P895" s="83"/>
      <c r="Q895" s="83"/>
      <c r="R895" s="83"/>
      <c r="S895" s="83"/>
      <c r="T895" s="83"/>
      <c r="U895" s="83"/>
      <c r="V895" s="83"/>
      <c r="W895" s="83"/>
      <c r="X895" s="83"/>
      <c r="Y895" s="83"/>
      <c r="Z895" s="83"/>
    </row>
    <row r="896" spans="1:26" ht="16.5" customHeight="1" x14ac:dyDescent="0.3">
      <c r="A896" s="83"/>
      <c r="B896" s="83"/>
      <c r="C896" s="84"/>
      <c r="D896" s="84"/>
      <c r="E896" s="116"/>
      <c r="F896" s="116"/>
      <c r="G896" s="83"/>
      <c r="H896" s="83"/>
      <c r="I896" s="83"/>
      <c r="J896" s="83"/>
      <c r="K896" s="83"/>
      <c r="L896" s="83"/>
      <c r="M896" s="83"/>
      <c r="N896" s="83"/>
      <c r="O896" s="83"/>
      <c r="P896" s="83"/>
      <c r="Q896" s="83"/>
      <c r="R896" s="83"/>
      <c r="S896" s="83"/>
      <c r="T896" s="83"/>
      <c r="U896" s="83"/>
      <c r="V896" s="83"/>
      <c r="W896" s="83"/>
      <c r="X896" s="83"/>
      <c r="Y896" s="83"/>
      <c r="Z896" s="83"/>
    </row>
    <row r="897" spans="1:26" ht="16.5" customHeight="1" x14ac:dyDescent="0.3">
      <c r="A897" s="83"/>
      <c r="B897" s="83"/>
      <c r="C897" s="84"/>
      <c r="D897" s="84"/>
      <c r="E897" s="116"/>
      <c r="F897" s="116"/>
      <c r="G897" s="83"/>
      <c r="H897" s="83"/>
      <c r="I897" s="83"/>
      <c r="J897" s="83"/>
      <c r="K897" s="83"/>
      <c r="L897" s="83"/>
      <c r="M897" s="83"/>
      <c r="N897" s="83"/>
      <c r="O897" s="83"/>
      <c r="P897" s="83"/>
      <c r="Q897" s="83"/>
      <c r="R897" s="83"/>
      <c r="S897" s="83"/>
      <c r="T897" s="83"/>
      <c r="U897" s="83"/>
      <c r="V897" s="83"/>
      <c r="W897" s="83"/>
      <c r="X897" s="83"/>
      <c r="Y897" s="83"/>
      <c r="Z897" s="83"/>
    </row>
    <row r="898" spans="1:26" ht="16.5" customHeight="1" x14ac:dyDescent="0.3">
      <c r="A898" s="83"/>
      <c r="B898" s="83"/>
      <c r="C898" s="84"/>
      <c r="D898" s="84"/>
      <c r="E898" s="116"/>
      <c r="F898" s="116"/>
      <c r="G898" s="83"/>
      <c r="H898" s="83"/>
      <c r="I898" s="83"/>
      <c r="J898" s="83"/>
      <c r="K898" s="83"/>
      <c r="L898" s="83"/>
      <c r="M898" s="83"/>
      <c r="N898" s="83"/>
      <c r="O898" s="83"/>
      <c r="P898" s="83"/>
      <c r="Q898" s="83"/>
      <c r="R898" s="83"/>
      <c r="S898" s="83"/>
      <c r="T898" s="83"/>
      <c r="U898" s="83"/>
      <c r="V898" s="83"/>
      <c r="W898" s="83"/>
      <c r="X898" s="83"/>
      <c r="Y898" s="83"/>
      <c r="Z898" s="83"/>
    </row>
    <row r="899" spans="1:26" ht="16.5" customHeight="1" x14ac:dyDescent="0.3">
      <c r="A899" s="83"/>
      <c r="B899" s="83"/>
      <c r="C899" s="84"/>
      <c r="D899" s="84"/>
      <c r="E899" s="116"/>
      <c r="F899" s="116"/>
      <c r="G899" s="83"/>
      <c r="H899" s="83"/>
      <c r="I899" s="83"/>
      <c r="J899" s="83"/>
      <c r="K899" s="83"/>
      <c r="L899" s="83"/>
      <c r="M899" s="83"/>
      <c r="N899" s="83"/>
      <c r="O899" s="83"/>
      <c r="P899" s="83"/>
      <c r="Q899" s="83"/>
      <c r="R899" s="83"/>
      <c r="S899" s="83"/>
      <c r="T899" s="83"/>
      <c r="U899" s="83"/>
      <c r="V899" s="83"/>
      <c r="W899" s="83"/>
      <c r="X899" s="83"/>
      <c r="Y899" s="83"/>
      <c r="Z899" s="83"/>
    </row>
    <row r="900" spans="1:26" ht="16.5" customHeight="1" x14ac:dyDescent="0.3">
      <c r="A900" s="83"/>
      <c r="B900" s="83"/>
      <c r="C900" s="84"/>
      <c r="D900" s="84"/>
      <c r="E900" s="116"/>
      <c r="F900" s="116"/>
      <c r="G900" s="83"/>
      <c r="H900" s="83"/>
      <c r="I900" s="83"/>
      <c r="J900" s="83"/>
      <c r="K900" s="83"/>
      <c r="L900" s="83"/>
      <c r="M900" s="83"/>
      <c r="N900" s="83"/>
      <c r="O900" s="83"/>
      <c r="P900" s="83"/>
      <c r="Q900" s="83"/>
      <c r="R900" s="83"/>
      <c r="S900" s="83"/>
      <c r="T900" s="83"/>
      <c r="U900" s="83"/>
      <c r="V900" s="83"/>
      <c r="W900" s="83"/>
      <c r="X900" s="83"/>
      <c r="Y900" s="83"/>
      <c r="Z900" s="83"/>
    </row>
    <row r="901" spans="1:26" ht="16.5" customHeight="1" x14ac:dyDescent="0.3">
      <c r="A901" s="83"/>
      <c r="B901" s="83"/>
      <c r="C901" s="84"/>
      <c r="D901" s="84"/>
      <c r="E901" s="116"/>
      <c r="F901" s="116"/>
      <c r="G901" s="83"/>
      <c r="H901" s="83"/>
      <c r="I901" s="83"/>
      <c r="J901" s="83"/>
      <c r="K901" s="83"/>
      <c r="L901" s="83"/>
      <c r="M901" s="83"/>
      <c r="N901" s="83"/>
      <c r="O901" s="83"/>
      <c r="P901" s="83"/>
      <c r="Q901" s="83"/>
      <c r="R901" s="83"/>
      <c r="S901" s="83"/>
      <c r="T901" s="83"/>
      <c r="U901" s="83"/>
      <c r="V901" s="83"/>
      <c r="W901" s="83"/>
      <c r="X901" s="83"/>
      <c r="Y901" s="83"/>
      <c r="Z901" s="83"/>
    </row>
    <row r="902" spans="1:26" ht="16.5" customHeight="1" x14ac:dyDescent="0.3">
      <c r="A902" s="83"/>
      <c r="B902" s="83"/>
      <c r="C902" s="84"/>
      <c r="D902" s="84"/>
      <c r="E902" s="116"/>
      <c r="F902" s="116"/>
      <c r="G902" s="83"/>
      <c r="H902" s="83"/>
      <c r="I902" s="83"/>
      <c r="J902" s="83"/>
      <c r="K902" s="83"/>
      <c r="L902" s="83"/>
      <c r="M902" s="83"/>
      <c r="N902" s="83"/>
      <c r="O902" s="83"/>
      <c r="P902" s="83"/>
      <c r="Q902" s="83"/>
      <c r="R902" s="83"/>
      <c r="S902" s="83"/>
      <c r="T902" s="83"/>
      <c r="U902" s="83"/>
      <c r="V902" s="83"/>
      <c r="W902" s="83"/>
      <c r="X902" s="83"/>
      <c r="Y902" s="83"/>
      <c r="Z902" s="83"/>
    </row>
    <row r="903" spans="1:26" ht="16.5" customHeight="1" x14ac:dyDescent="0.3">
      <c r="A903" s="83"/>
      <c r="B903" s="83"/>
      <c r="C903" s="84"/>
      <c r="D903" s="84"/>
      <c r="E903" s="116"/>
      <c r="F903" s="116"/>
      <c r="G903" s="83"/>
      <c r="H903" s="83"/>
      <c r="I903" s="83"/>
      <c r="J903" s="83"/>
      <c r="K903" s="83"/>
      <c r="L903" s="83"/>
      <c r="M903" s="83"/>
      <c r="N903" s="83"/>
      <c r="O903" s="83"/>
      <c r="P903" s="83"/>
      <c r="Q903" s="83"/>
      <c r="R903" s="83"/>
      <c r="S903" s="83"/>
      <c r="T903" s="83"/>
      <c r="U903" s="83"/>
      <c r="V903" s="83"/>
      <c r="W903" s="83"/>
      <c r="X903" s="83"/>
      <c r="Y903" s="83"/>
      <c r="Z903" s="83"/>
    </row>
    <row r="904" spans="1:26" ht="16.5" customHeight="1" x14ac:dyDescent="0.3">
      <c r="A904" s="83"/>
      <c r="B904" s="83"/>
      <c r="C904" s="84"/>
      <c r="D904" s="84"/>
      <c r="E904" s="116"/>
      <c r="F904" s="116"/>
      <c r="G904" s="83"/>
      <c r="H904" s="83"/>
      <c r="I904" s="83"/>
      <c r="J904" s="83"/>
      <c r="K904" s="83"/>
      <c r="L904" s="83"/>
      <c r="M904" s="83"/>
      <c r="N904" s="83"/>
      <c r="O904" s="83"/>
      <c r="P904" s="83"/>
      <c r="Q904" s="83"/>
      <c r="R904" s="83"/>
      <c r="S904" s="83"/>
      <c r="T904" s="83"/>
      <c r="U904" s="83"/>
      <c r="V904" s="83"/>
      <c r="W904" s="83"/>
      <c r="X904" s="83"/>
      <c r="Y904" s="83"/>
      <c r="Z904" s="83"/>
    </row>
    <row r="905" spans="1:26" ht="16.5" customHeight="1" x14ac:dyDescent="0.3">
      <c r="A905" s="83"/>
      <c r="B905" s="83"/>
      <c r="C905" s="84"/>
      <c r="D905" s="84"/>
      <c r="E905" s="116"/>
      <c r="F905" s="116"/>
      <c r="G905" s="83"/>
      <c r="H905" s="83"/>
      <c r="I905" s="83"/>
      <c r="J905" s="83"/>
      <c r="K905" s="83"/>
      <c r="L905" s="83"/>
      <c r="M905" s="83"/>
      <c r="N905" s="83"/>
      <c r="O905" s="83"/>
      <c r="P905" s="83"/>
      <c r="Q905" s="83"/>
      <c r="R905" s="83"/>
      <c r="S905" s="83"/>
      <c r="T905" s="83"/>
      <c r="U905" s="83"/>
      <c r="V905" s="83"/>
      <c r="W905" s="83"/>
      <c r="X905" s="83"/>
      <c r="Y905" s="83"/>
      <c r="Z905" s="83"/>
    </row>
    <row r="906" spans="1:26" ht="16.5" customHeight="1" x14ac:dyDescent="0.3">
      <c r="A906" s="83"/>
      <c r="B906" s="83"/>
      <c r="C906" s="84"/>
      <c r="D906" s="84"/>
      <c r="E906" s="116"/>
      <c r="F906" s="116"/>
      <c r="G906" s="83"/>
      <c r="H906" s="83"/>
      <c r="I906" s="83"/>
      <c r="J906" s="83"/>
      <c r="K906" s="83"/>
      <c r="L906" s="83"/>
      <c r="M906" s="83"/>
      <c r="N906" s="83"/>
      <c r="O906" s="83"/>
      <c r="P906" s="83"/>
      <c r="Q906" s="83"/>
      <c r="R906" s="83"/>
      <c r="S906" s="83"/>
      <c r="T906" s="83"/>
      <c r="U906" s="83"/>
      <c r="V906" s="83"/>
      <c r="W906" s="83"/>
      <c r="X906" s="83"/>
      <c r="Y906" s="83"/>
      <c r="Z906" s="83"/>
    </row>
    <row r="907" spans="1:26" ht="16.5" customHeight="1" x14ac:dyDescent="0.3">
      <c r="A907" s="83"/>
      <c r="B907" s="83"/>
      <c r="C907" s="84"/>
      <c r="D907" s="84"/>
      <c r="E907" s="116"/>
      <c r="F907" s="116"/>
      <c r="G907" s="83"/>
      <c r="H907" s="83"/>
      <c r="I907" s="83"/>
      <c r="J907" s="83"/>
      <c r="K907" s="83"/>
      <c r="L907" s="83"/>
      <c r="M907" s="83"/>
      <c r="N907" s="83"/>
      <c r="O907" s="83"/>
      <c r="P907" s="83"/>
      <c r="Q907" s="83"/>
      <c r="R907" s="83"/>
      <c r="S907" s="83"/>
      <c r="T907" s="83"/>
      <c r="U907" s="83"/>
      <c r="V907" s="83"/>
      <c r="W907" s="83"/>
      <c r="X907" s="83"/>
      <c r="Y907" s="83"/>
      <c r="Z907" s="83"/>
    </row>
    <row r="908" spans="1:26" ht="16.5" customHeight="1" x14ac:dyDescent="0.3">
      <c r="A908" s="83"/>
      <c r="B908" s="83"/>
      <c r="C908" s="84"/>
      <c r="D908" s="84"/>
      <c r="E908" s="116"/>
      <c r="F908" s="116"/>
      <c r="G908" s="83"/>
      <c r="H908" s="83"/>
      <c r="I908" s="83"/>
      <c r="J908" s="83"/>
      <c r="K908" s="83"/>
      <c r="L908" s="83"/>
      <c r="M908" s="83"/>
      <c r="N908" s="83"/>
      <c r="O908" s="83"/>
      <c r="P908" s="83"/>
      <c r="Q908" s="83"/>
      <c r="R908" s="83"/>
      <c r="S908" s="83"/>
      <c r="T908" s="83"/>
      <c r="U908" s="83"/>
      <c r="V908" s="83"/>
      <c r="W908" s="83"/>
      <c r="X908" s="83"/>
      <c r="Y908" s="83"/>
      <c r="Z908" s="83"/>
    </row>
    <row r="909" spans="1:26" ht="16.5" customHeight="1" x14ac:dyDescent="0.3">
      <c r="A909" s="83"/>
      <c r="B909" s="83"/>
      <c r="C909" s="84"/>
      <c r="D909" s="84"/>
      <c r="E909" s="116"/>
      <c r="F909" s="116"/>
      <c r="G909" s="83"/>
      <c r="H909" s="83"/>
      <c r="I909" s="83"/>
      <c r="J909" s="83"/>
      <c r="K909" s="83"/>
      <c r="L909" s="83"/>
      <c r="M909" s="83"/>
      <c r="N909" s="83"/>
      <c r="O909" s="83"/>
      <c r="P909" s="83"/>
      <c r="Q909" s="83"/>
      <c r="R909" s="83"/>
      <c r="S909" s="83"/>
      <c r="T909" s="83"/>
      <c r="U909" s="83"/>
      <c r="V909" s="83"/>
      <c r="W909" s="83"/>
      <c r="X909" s="83"/>
      <c r="Y909" s="83"/>
      <c r="Z909" s="83"/>
    </row>
    <row r="910" spans="1:26" ht="16.5" customHeight="1" x14ac:dyDescent="0.3">
      <c r="A910" s="83"/>
      <c r="B910" s="83"/>
      <c r="C910" s="84"/>
      <c r="D910" s="84"/>
      <c r="E910" s="116"/>
      <c r="F910" s="116"/>
      <c r="G910" s="83"/>
      <c r="H910" s="83"/>
      <c r="I910" s="83"/>
      <c r="J910" s="83"/>
      <c r="K910" s="83"/>
      <c r="L910" s="83"/>
      <c r="M910" s="83"/>
      <c r="N910" s="83"/>
      <c r="O910" s="83"/>
      <c r="P910" s="83"/>
      <c r="Q910" s="83"/>
      <c r="R910" s="83"/>
      <c r="S910" s="83"/>
      <c r="T910" s="83"/>
      <c r="U910" s="83"/>
      <c r="V910" s="83"/>
      <c r="W910" s="83"/>
      <c r="X910" s="83"/>
      <c r="Y910" s="83"/>
      <c r="Z910" s="83"/>
    </row>
    <row r="911" spans="1:26" ht="16.5" customHeight="1" x14ac:dyDescent="0.3">
      <c r="A911" s="83"/>
      <c r="B911" s="83"/>
      <c r="C911" s="84"/>
      <c r="D911" s="84"/>
      <c r="E911" s="116"/>
      <c r="F911" s="116"/>
      <c r="G911" s="83"/>
      <c r="H911" s="83"/>
      <c r="I911" s="83"/>
      <c r="J911" s="83"/>
      <c r="K911" s="83"/>
      <c r="L911" s="83"/>
      <c r="M911" s="83"/>
      <c r="N911" s="83"/>
      <c r="O911" s="83"/>
      <c r="P911" s="83"/>
      <c r="Q911" s="83"/>
      <c r="R911" s="83"/>
      <c r="S911" s="83"/>
      <c r="T911" s="83"/>
      <c r="U911" s="83"/>
      <c r="V911" s="83"/>
      <c r="W911" s="83"/>
      <c r="X911" s="83"/>
      <c r="Y911" s="83"/>
      <c r="Z911" s="83"/>
    </row>
    <row r="912" spans="1:26" ht="16.5" customHeight="1" x14ac:dyDescent="0.3">
      <c r="A912" s="83"/>
      <c r="B912" s="83"/>
      <c r="C912" s="84"/>
      <c r="D912" s="84"/>
      <c r="E912" s="116"/>
      <c r="F912" s="116"/>
      <c r="G912" s="83"/>
      <c r="H912" s="83"/>
      <c r="I912" s="83"/>
      <c r="J912" s="83"/>
      <c r="K912" s="83"/>
      <c r="L912" s="83"/>
      <c r="M912" s="83"/>
      <c r="N912" s="83"/>
      <c r="O912" s="83"/>
      <c r="P912" s="83"/>
      <c r="Q912" s="83"/>
      <c r="R912" s="83"/>
      <c r="S912" s="83"/>
      <c r="T912" s="83"/>
      <c r="U912" s="83"/>
      <c r="V912" s="83"/>
      <c r="W912" s="83"/>
      <c r="X912" s="83"/>
      <c r="Y912" s="83"/>
      <c r="Z912" s="83"/>
    </row>
    <row r="913" spans="1:26" ht="16.5" customHeight="1" x14ac:dyDescent="0.3">
      <c r="A913" s="83"/>
      <c r="B913" s="83"/>
      <c r="C913" s="84"/>
      <c r="D913" s="84"/>
      <c r="E913" s="116"/>
      <c r="F913" s="116"/>
      <c r="G913" s="83"/>
      <c r="H913" s="83"/>
      <c r="I913" s="83"/>
      <c r="J913" s="83"/>
      <c r="K913" s="83"/>
      <c r="L913" s="83"/>
      <c r="M913" s="83"/>
      <c r="N913" s="83"/>
      <c r="O913" s="83"/>
      <c r="P913" s="83"/>
      <c r="Q913" s="83"/>
      <c r="R913" s="83"/>
      <c r="S913" s="83"/>
      <c r="T913" s="83"/>
      <c r="U913" s="83"/>
      <c r="V913" s="83"/>
      <c r="W913" s="83"/>
      <c r="X913" s="83"/>
      <c r="Y913" s="83"/>
      <c r="Z913" s="83"/>
    </row>
    <row r="914" spans="1:26" ht="16.5" customHeight="1" x14ac:dyDescent="0.3">
      <c r="A914" s="83"/>
      <c r="B914" s="83"/>
      <c r="C914" s="84"/>
      <c r="D914" s="84"/>
      <c r="E914" s="116"/>
      <c r="F914" s="116"/>
      <c r="G914" s="83"/>
      <c r="H914" s="83"/>
      <c r="I914" s="83"/>
      <c r="J914" s="83"/>
      <c r="K914" s="83"/>
      <c r="L914" s="83"/>
      <c r="M914" s="83"/>
      <c r="N914" s="83"/>
      <c r="O914" s="83"/>
      <c r="P914" s="83"/>
      <c r="Q914" s="83"/>
      <c r="R914" s="83"/>
      <c r="S914" s="83"/>
      <c r="T914" s="83"/>
      <c r="U914" s="83"/>
      <c r="V914" s="83"/>
      <c r="W914" s="83"/>
      <c r="X914" s="83"/>
      <c r="Y914" s="83"/>
      <c r="Z914" s="83"/>
    </row>
    <row r="915" spans="1:26" ht="16.5" customHeight="1" x14ac:dyDescent="0.3">
      <c r="A915" s="83"/>
      <c r="B915" s="83"/>
      <c r="C915" s="84"/>
      <c r="D915" s="84"/>
      <c r="E915" s="116"/>
      <c r="F915" s="116"/>
      <c r="G915" s="83"/>
      <c r="H915" s="83"/>
      <c r="I915" s="83"/>
      <c r="J915" s="83"/>
      <c r="K915" s="83"/>
      <c r="L915" s="83"/>
      <c r="M915" s="83"/>
      <c r="N915" s="83"/>
      <c r="O915" s="83"/>
      <c r="P915" s="83"/>
      <c r="Q915" s="83"/>
      <c r="R915" s="83"/>
      <c r="S915" s="83"/>
      <c r="T915" s="83"/>
      <c r="U915" s="83"/>
      <c r="V915" s="83"/>
      <c r="W915" s="83"/>
      <c r="X915" s="83"/>
      <c r="Y915" s="83"/>
      <c r="Z915" s="83"/>
    </row>
    <row r="916" spans="1:26" ht="16.5" customHeight="1" x14ac:dyDescent="0.3">
      <c r="A916" s="83"/>
      <c r="B916" s="83"/>
      <c r="C916" s="84"/>
      <c r="D916" s="84"/>
      <c r="E916" s="116"/>
      <c r="F916" s="116"/>
      <c r="G916" s="83"/>
      <c r="H916" s="83"/>
      <c r="I916" s="83"/>
      <c r="J916" s="83"/>
      <c r="K916" s="83"/>
      <c r="L916" s="83"/>
      <c r="M916" s="83"/>
      <c r="N916" s="83"/>
      <c r="O916" s="83"/>
      <c r="P916" s="83"/>
      <c r="Q916" s="83"/>
      <c r="R916" s="83"/>
      <c r="S916" s="83"/>
      <c r="T916" s="83"/>
      <c r="U916" s="83"/>
      <c r="V916" s="83"/>
      <c r="W916" s="83"/>
      <c r="X916" s="83"/>
      <c r="Y916" s="83"/>
      <c r="Z916" s="83"/>
    </row>
    <row r="917" spans="1:26" ht="16.5" customHeight="1" x14ac:dyDescent="0.3">
      <c r="A917" s="83"/>
      <c r="B917" s="83"/>
      <c r="C917" s="84"/>
      <c r="D917" s="84"/>
      <c r="E917" s="116"/>
      <c r="F917" s="116"/>
      <c r="G917" s="83"/>
      <c r="H917" s="83"/>
      <c r="I917" s="83"/>
      <c r="J917" s="83"/>
      <c r="K917" s="83"/>
      <c r="L917" s="83"/>
      <c r="M917" s="83"/>
      <c r="N917" s="83"/>
      <c r="O917" s="83"/>
      <c r="P917" s="83"/>
      <c r="Q917" s="83"/>
      <c r="R917" s="83"/>
      <c r="S917" s="83"/>
      <c r="T917" s="83"/>
      <c r="U917" s="83"/>
      <c r="V917" s="83"/>
      <c r="W917" s="83"/>
      <c r="X917" s="83"/>
      <c r="Y917" s="83"/>
      <c r="Z917" s="83"/>
    </row>
    <row r="918" spans="1:26" ht="16.5" customHeight="1" x14ac:dyDescent="0.3">
      <c r="A918" s="83"/>
      <c r="B918" s="83"/>
      <c r="C918" s="84"/>
      <c r="D918" s="84"/>
      <c r="E918" s="116"/>
      <c r="F918" s="116"/>
      <c r="G918" s="83"/>
      <c r="H918" s="83"/>
      <c r="I918" s="83"/>
      <c r="J918" s="83"/>
      <c r="K918" s="83"/>
      <c r="L918" s="83"/>
      <c r="M918" s="83"/>
      <c r="N918" s="83"/>
      <c r="O918" s="83"/>
      <c r="P918" s="83"/>
      <c r="Q918" s="83"/>
      <c r="R918" s="83"/>
      <c r="S918" s="83"/>
      <c r="T918" s="83"/>
      <c r="U918" s="83"/>
      <c r="V918" s="83"/>
      <c r="W918" s="83"/>
      <c r="X918" s="83"/>
      <c r="Y918" s="83"/>
      <c r="Z918" s="83"/>
    </row>
    <row r="919" spans="1:26" ht="16.5" customHeight="1" x14ac:dyDescent="0.3">
      <c r="A919" s="83"/>
      <c r="B919" s="83"/>
      <c r="C919" s="84"/>
      <c r="D919" s="84"/>
      <c r="E919" s="116"/>
      <c r="F919" s="116"/>
      <c r="G919" s="83"/>
      <c r="H919" s="83"/>
      <c r="I919" s="83"/>
      <c r="J919" s="83"/>
      <c r="K919" s="83"/>
      <c r="L919" s="83"/>
      <c r="M919" s="83"/>
      <c r="N919" s="83"/>
      <c r="O919" s="83"/>
      <c r="P919" s="83"/>
      <c r="Q919" s="83"/>
      <c r="R919" s="83"/>
      <c r="S919" s="83"/>
      <c r="T919" s="83"/>
      <c r="U919" s="83"/>
      <c r="V919" s="83"/>
      <c r="W919" s="83"/>
      <c r="X919" s="83"/>
      <c r="Y919" s="83"/>
      <c r="Z919" s="83"/>
    </row>
    <row r="920" spans="1:26" ht="16.5" customHeight="1" x14ac:dyDescent="0.3">
      <c r="A920" s="83"/>
      <c r="B920" s="83"/>
      <c r="C920" s="84"/>
      <c r="D920" s="84"/>
      <c r="E920" s="116"/>
      <c r="F920" s="116"/>
      <c r="G920" s="83"/>
      <c r="H920" s="83"/>
      <c r="I920" s="83"/>
      <c r="J920" s="83"/>
      <c r="K920" s="83"/>
      <c r="L920" s="83"/>
      <c r="M920" s="83"/>
      <c r="N920" s="83"/>
      <c r="O920" s="83"/>
      <c r="P920" s="83"/>
      <c r="Q920" s="83"/>
      <c r="R920" s="83"/>
      <c r="S920" s="83"/>
      <c r="T920" s="83"/>
      <c r="U920" s="83"/>
      <c r="V920" s="83"/>
      <c r="W920" s="83"/>
      <c r="X920" s="83"/>
      <c r="Y920" s="83"/>
      <c r="Z920" s="83"/>
    </row>
    <row r="921" spans="1:26" ht="16.5" customHeight="1" x14ac:dyDescent="0.3">
      <c r="A921" s="83"/>
      <c r="B921" s="83"/>
      <c r="C921" s="84"/>
      <c r="D921" s="84"/>
      <c r="E921" s="116"/>
      <c r="F921" s="116"/>
      <c r="G921" s="83"/>
      <c r="H921" s="83"/>
      <c r="I921" s="83"/>
      <c r="J921" s="83"/>
      <c r="K921" s="83"/>
      <c r="L921" s="83"/>
      <c r="M921" s="83"/>
      <c r="N921" s="83"/>
      <c r="O921" s="83"/>
      <c r="P921" s="83"/>
      <c r="Q921" s="83"/>
      <c r="R921" s="83"/>
      <c r="S921" s="83"/>
      <c r="T921" s="83"/>
      <c r="U921" s="83"/>
      <c r="V921" s="83"/>
      <c r="W921" s="83"/>
      <c r="X921" s="83"/>
      <c r="Y921" s="83"/>
      <c r="Z921" s="83"/>
    </row>
    <row r="922" spans="1:26" ht="16.5" customHeight="1" x14ac:dyDescent="0.3">
      <c r="A922" s="83"/>
      <c r="B922" s="83"/>
      <c r="C922" s="84"/>
      <c r="D922" s="84"/>
      <c r="E922" s="116"/>
      <c r="F922" s="116"/>
      <c r="G922" s="83"/>
      <c r="H922" s="83"/>
      <c r="I922" s="83"/>
      <c r="J922" s="83"/>
      <c r="K922" s="83"/>
      <c r="L922" s="83"/>
      <c r="M922" s="83"/>
      <c r="N922" s="83"/>
      <c r="O922" s="83"/>
      <c r="P922" s="83"/>
      <c r="Q922" s="83"/>
      <c r="R922" s="83"/>
      <c r="S922" s="83"/>
      <c r="T922" s="83"/>
      <c r="U922" s="83"/>
      <c r="V922" s="83"/>
      <c r="W922" s="83"/>
      <c r="X922" s="83"/>
      <c r="Y922" s="83"/>
      <c r="Z922" s="83"/>
    </row>
    <row r="923" spans="1:26" ht="16.5" customHeight="1" x14ac:dyDescent="0.3">
      <c r="A923" s="83"/>
      <c r="B923" s="83"/>
      <c r="C923" s="84"/>
      <c r="D923" s="84"/>
      <c r="E923" s="116"/>
      <c r="F923" s="116"/>
      <c r="G923" s="83"/>
      <c r="H923" s="83"/>
      <c r="I923" s="83"/>
      <c r="J923" s="83"/>
      <c r="K923" s="83"/>
      <c r="L923" s="83"/>
      <c r="M923" s="83"/>
      <c r="N923" s="83"/>
      <c r="O923" s="83"/>
      <c r="P923" s="83"/>
      <c r="Q923" s="83"/>
      <c r="R923" s="83"/>
      <c r="S923" s="83"/>
      <c r="T923" s="83"/>
      <c r="U923" s="83"/>
      <c r="V923" s="83"/>
      <c r="W923" s="83"/>
      <c r="X923" s="83"/>
      <c r="Y923" s="83"/>
      <c r="Z923" s="83"/>
    </row>
    <row r="924" spans="1:26" ht="16.5" customHeight="1" x14ac:dyDescent="0.3">
      <c r="A924" s="83"/>
      <c r="B924" s="83"/>
      <c r="C924" s="84"/>
      <c r="D924" s="84"/>
      <c r="E924" s="116"/>
      <c r="F924" s="116"/>
      <c r="G924" s="83"/>
      <c r="H924" s="83"/>
      <c r="I924" s="83"/>
      <c r="J924" s="83"/>
      <c r="K924" s="83"/>
      <c r="L924" s="83"/>
      <c r="M924" s="83"/>
      <c r="N924" s="83"/>
      <c r="O924" s="83"/>
      <c r="P924" s="83"/>
      <c r="Q924" s="83"/>
      <c r="R924" s="83"/>
      <c r="S924" s="83"/>
      <c r="T924" s="83"/>
      <c r="U924" s="83"/>
      <c r="V924" s="83"/>
      <c r="W924" s="83"/>
      <c r="X924" s="83"/>
      <c r="Y924" s="83"/>
      <c r="Z924" s="83"/>
    </row>
    <row r="925" spans="1:26" ht="16.5" customHeight="1" x14ac:dyDescent="0.3">
      <c r="A925" s="83"/>
      <c r="B925" s="83"/>
      <c r="C925" s="84"/>
      <c r="D925" s="84"/>
      <c r="E925" s="116"/>
      <c r="F925" s="116"/>
      <c r="G925" s="83"/>
      <c r="H925" s="83"/>
      <c r="I925" s="83"/>
      <c r="J925" s="83"/>
      <c r="K925" s="83"/>
      <c r="L925" s="83"/>
      <c r="M925" s="83"/>
      <c r="N925" s="83"/>
      <c r="O925" s="83"/>
      <c r="P925" s="83"/>
      <c r="Q925" s="83"/>
      <c r="R925" s="83"/>
      <c r="S925" s="83"/>
      <c r="T925" s="83"/>
      <c r="U925" s="83"/>
      <c r="V925" s="83"/>
      <c r="W925" s="83"/>
      <c r="X925" s="83"/>
      <c r="Y925" s="83"/>
      <c r="Z925" s="83"/>
    </row>
    <row r="926" spans="1:26" ht="16.5" customHeight="1" x14ac:dyDescent="0.3">
      <c r="A926" s="83"/>
      <c r="B926" s="83"/>
      <c r="C926" s="84"/>
      <c r="D926" s="84"/>
      <c r="E926" s="116"/>
      <c r="F926" s="116"/>
      <c r="G926" s="83"/>
      <c r="H926" s="83"/>
      <c r="I926" s="83"/>
      <c r="J926" s="83"/>
      <c r="K926" s="83"/>
      <c r="L926" s="83"/>
      <c r="M926" s="83"/>
      <c r="N926" s="83"/>
      <c r="O926" s="83"/>
      <c r="P926" s="83"/>
      <c r="Q926" s="83"/>
      <c r="R926" s="83"/>
      <c r="S926" s="83"/>
      <c r="T926" s="83"/>
      <c r="U926" s="83"/>
      <c r="V926" s="83"/>
      <c r="W926" s="83"/>
      <c r="X926" s="83"/>
      <c r="Y926" s="83"/>
      <c r="Z926" s="83"/>
    </row>
    <row r="927" spans="1:26" ht="16.5" customHeight="1" x14ac:dyDescent="0.3">
      <c r="A927" s="83"/>
      <c r="B927" s="83"/>
      <c r="C927" s="84"/>
      <c r="D927" s="84"/>
      <c r="E927" s="116"/>
      <c r="F927" s="116"/>
      <c r="G927" s="83"/>
      <c r="H927" s="83"/>
      <c r="I927" s="83"/>
      <c r="J927" s="83"/>
      <c r="K927" s="83"/>
      <c r="L927" s="83"/>
      <c r="M927" s="83"/>
      <c r="N927" s="83"/>
      <c r="O927" s="83"/>
      <c r="P927" s="83"/>
      <c r="Q927" s="83"/>
      <c r="R927" s="83"/>
      <c r="S927" s="83"/>
      <c r="T927" s="83"/>
      <c r="U927" s="83"/>
      <c r="V927" s="83"/>
      <c r="W927" s="83"/>
      <c r="X927" s="83"/>
      <c r="Y927" s="83"/>
      <c r="Z927" s="83"/>
    </row>
    <row r="928" spans="1:26" ht="16.5" customHeight="1" x14ac:dyDescent="0.3">
      <c r="A928" s="83"/>
      <c r="B928" s="83"/>
      <c r="C928" s="84"/>
      <c r="D928" s="84"/>
      <c r="E928" s="116"/>
      <c r="F928" s="116"/>
      <c r="G928" s="83"/>
      <c r="H928" s="83"/>
      <c r="I928" s="83"/>
      <c r="J928" s="83"/>
      <c r="K928" s="83"/>
      <c r="L928" s="83"/>
      <c r="M928" s="83"/>
      <c r="N928" s="83"/>
      <c r="O928" s="83"/>
      <c r="P928" s="83"/>
      <c r="Q928" s="83"/>
      <c r="R928" s="83"/>
      <c r="S928" s="83"/>
      <c r="T928" s="83"/>
      <c r="U928" s="83"/>
      <c r="V928" s="83"/>
      <c r="W928" s="83"/>
      <c r="X928" s="83"/>
      <c r="Y928" s="83"/>
      <c r="Z928" s="83"/>
    </row>
    <row r="929" spans="1:26" ht="16.5" customHeight="1" x14ac:dyDescent="0.3">
      <c r="A929" s="83"/>
      <c r="B929" s="83"/>
      <c r="C929" s="84"/>
      <c r="D929" s="84"/>
      <c r="E929" s="116"/>
      <c r="F929" s="116"/>
      <c r="G929" s="83"/>
      <c r="H929" s="83"/>
      <c r="I929" s="83"/>
      <c r="J929" s="83"/>
      <c r="K929" s="83"/>
      <c r="L929" s="83"/>
      <c r="M929" s="83"/>
      <c r="N929" s="83"/>
      <c r="O929" s="83"/>
      <c r="P929" s="83"/>
      <c r="Q929" s="83"/>
      <c r="R929" s="83"/>
      <c r="S929" s="83"/>
      <c r="T929" s="83"/>
      <c r="U929" s="83"/>
      <c r="V929" s="83"/>
      <c r="W929" s="83"/>
      <c r="X929" s="83"/>
      <c r="Y929" s="83"/>
      <c r="Z929" s="83"/>
    </row>
    <row r="930" spans="1:26" ht="16.5" customHeight="1" x14ac:dyDescent="0.3">
      <c r="A930" s="83"/>
      <c r="B930" s="83"/>
      <c r="C930" s="84"/>
      <c r="D930" s="84"/>
      <c r="E930" s="116"/>
      <c r="F930" s="116"/>
      <c r="G930" s="83"/>
      <c r="H930" s="83"/>
      <c r="I930" s="83"/>
      <c r="J930" s="83"/>
      <c r="K930" s="83"/>
      <c r="L930" s="83"/>
      <c r="M930" s="83"/>
      <c r="N930" s="83"/>
      <c r="O930" s="83"/>
      <c r="P930" s="83"/>
      <c r="Q930" s="83"/>
      <c r="R930" s="83"/>
      <c r="S930" s="83"/>
      <c r="T930" s="83"/>
      <c r="U930" s="83"/>
      <c r="V930" s="83"/>
      <c r="W930" s="83"/>
      <c r="X930" s="83"/>
      <c r="Y930" s="83"/>
      <c r="Z930" s="83"/>
    </row>
    <row r="931" spans="1:26" ht="16.5" customHeight="1" x14ac:dyDescent="0.3">
      <c r="A931" s="83"/>
      <c r="B931" s="83"/>
      <c r="C931" s="84"/>
      <c r="D931" s="84"/>
      <c r="E931" s="116"/>
      <c r="F931" s="116"/>
      <c r="G931" s="83"/>
      <c r="H931" s="83"/>
      <c r="I931" s="83"/>
      <c r="J931" s="83"/>
      <c r="K931" s="83"/>
      <c r="L931" s="83"/>
      <c r="M931" s="83"/>
      <c r="N931" s="83"/>
      <c r="O931" s="83"/>
      <c r="P931" s="83"/>
      <c r="Q931" s="83"/>
      <c r="R931" s="83"/>
      <c r="S931" s="83"/>
      <c r="T931" s="83"/>
      <c r="U931" s="83"/>
      <c r="V931" s="83"/>
      <c r="W931" s="83"/>
      <c r="X931" s="83"/>
      <c r="Y931" s="83"/>
      <c r="Z931" s="83"/>
    </row>
    <row r="932" spans="1:26" ht="16.5" customHeight="1" x14ac:dyDescent="0.3">
      <c r="A932" s="83"/>
      <c r="B932" s="83"/>
      <c r="C932" s="84"/>
      <c r="D932" s="84"/>
      <c r="E932" s="116"/>
      <c r="F932" s="116"/>
      <c r="G932" s="83"/>
      <c r="H932" s="83"/>
      <c r="I932" s="83"/>
      <c r="J932" s="83"/>
      <c r="K932" s="83"/>
      <c r="L932" s="83"/>
      <c r="M932" s="83"/>
      <c r="N932" s="83"/>
      <c r="O932" s="83"/>
      <c r="P932" s="83"/>
      <c r="Q932" s="83"/>
      <c r="R932" s="83"/>
      <c r="S932" s="83"/>
      <c r="T932" s="83"/>
      <c r="U932" s="83"/>
      <c r="V932" s="83"/>
      <c r="W932" s="83"/>
      <c r="X932" s="83"/>
      <c r="Y932" s="83"/>
      <c r="Z932" s="83"/>
    </row>
    <row r="933" spans="1:26" ht="16.5" customHeight="1" x14ac:dyDescent="0.3">
      <c r="A933" s="83"/>
      <c r="B933" s="83"/>
      <c r="C933" s="84"/>
      <c r="D933" s="84"/>
      <c r="E933" s="116"/>
      <c r="F933" s="116"/>
      <c r="G933" s="83"/>
      <c r="H933" s="83"/>
      <c r="I933" s="83"/>
      <c r="J933" s="83"/>
      <c r="K933" s="83"/>
      <c r="L933" s="83"/>
      <c r="M933" s="83"/>
      <c r="N933" s="83"/>
      <c r="O933" s="83"/>
      <c r="P933" s="83"/>
      <c r="Q933" s="83"/>
      <c r="R933" s="83"/>
      <c r="S933" s="83"/>
      <c r="T933" s="83"/>
      <c r="U933" s="83"/>
      <c r="V933" s="83"/>
      <c r="W933" s="83"/>
      <c r="X933" s="83"/>
      <c r="Y933" s="83"/>
      <c r="Z933" s="83"/>
    </row>
    <row r="934" spans="1:26" ht="16.5" customHeight="1" x14ac:dyDescent="0.3">
      <c r="A934" s="83"/>
      <c r="B934" s="83"/>
      <c r="C934" s="84"/>
      <c r="D934" s="84"/>
      <c r="E934" s="116"/>
      <c r="F934" s="116"/>
      <c r="G934" s="83"/>
      <c r="H934" s="83"/>
      <c r="I934" s="83"/>
      <c r="J934" s="83"/>
      <c r="K934" s="83"/>
      <c r="L934" s="83"/>
      <c r="M934" s="83"/>
      <c r="N934" s="83"/>
      <c r="O934" s="83"/>
      <c r="P934" s="83"/>
      <c r="Q934" s="83"/>
      <c r="R934" s="83"/>
      <c r="S934" s="83"/>
      <c r="T934" s="83"/>
      <c r="U934" s="83"/>
      <c r="V934" s="83"/>
      <c r="W934" s="83"/>
      <c r="X934" s="83"/>
      <c r="Y934" s="83"/>
      <c r="Z934" s="83"/>
    </row>
    <row r="935" spans="1:26" ht="16.5" customHeight="1" x14ac:dyDescent="0.3">
      <c r="A935" s="83"/>
      <c r="B935" s="83"/>
      <c r="C935" s="84"/>
      <c r="D935" s="84"/>
      <c r="E935" s="116"/>
      <c r="F935" s="116"/>
      <c r="G935" s="83"/>
      <c r="H935" s="83"/>
      <c r="I935" s="83"/>
      <c r="J935" s="83"/>
      <c r="K935" s="83"/>
      <c r="L935" s="83"/>
      <c r="M935" s="83"/>
      <c r="N935" s="83"/>
      <c r="O935" s="83"/>
      <c r="P935" s="83"/>
      <c r="Q935" s="83"/>
      <c r="R935" s="83"/>
      <c r="S935" s="83"/>
      <c r="T935" s="83"/>
      <c r="U935" s="83"/>
      <c r="V935" s="83"/>
      <c r="W935" s="83"/>
      <c r="X935" s="83"/>
      <c r="Y935" s="83"/>
      <c r="Z935" s="83"/>
    </row>
    <row r="936" spans="1:26" ht="16.5" customHeight="1" x14ac:dyDescent="0.3">
      <c r="A936" s="83"/>
      <c r="B936" s="83"/>
      <c r="C936" s="84"/>
      <c r="D936" s="84"/>
      <c r="E936" s="116"/>
      <c r="F936" s="116"/>
      <c r="G936" s="83"/>
      <c r="H936" s="83"/>
      <c r="I936" s="83"/>
      <c r="J936" s="83"/>
      <c r="K936" s="83"/>
      <c r="L936" s="83"/>
      <c r="M936" s="83"/>
      <c r="N936" s="83"/>
      <c r="O936" s="83"/>
      <c r="P936" s="83"/>
      <c r="Q936" s="83"/>
      <c r="R936" s="83"/>
      <c r="S936" s="83"/>
      <c r="T936" s="83"/>
      <c r="U936" s="83"/>
      <c r="V936" s="83"/>
      <c r="W936" s="83"/>
      <c r="X936" s="83"/>
      <c r="Y936" s="83"/>
      <c r="Z936" s="83"/>
    </row>
    <row r="937" spans="1:26" ht="16.5" customHeight="1" x14ac:dyDescent="0.3">
      <c r="A937" s="83"/>
      <c r="B937" s="83"/>
      <c r="C937" s="84"/>
      <c r="D937" s="84"/>
      <c r="E937" s="116"/>
      <c r="F937" s="116"/>
      <c r="G937" s="83"/>
      <c r="H937" s="83"/>
      <c r="I937" s="83"/>
      <c r="J937" s="83"/>
      <c r="K937" s="83"/>
      <c r="L937" s="83"/>
      <c r="M937" s="83"/>
      <c r="N937" s="83"/>
      <c r="O937" s="83"/>
      <c r="P937" s="83"/>
      <c r="Q937" s="83"/>
      <c r="R937" s="83"/>
      <c r="S937" s="83"/>
      <c r="T937" s="83"/>
      <c r="U937" s="83"/>
      <c r="V937" s="83"/>
      <c r="W937" s="83"/>
      <c r="X937" s="83"/>
      <c r="Y937" s="83"/>
      <c r="Z937" s="83"/>
    </row>
    <row r="938" spans="1:26" ht="16.5" customHeight="1" x14ac:dyDescent="0.3">
      <c r="A938" s="83"/>
      <c r="B938" s="83"/>
      <c r="C938" s="84"/>
      <c r="D938" s="84"/>
      <c r="E938" s="116"/>
      <c r="F938" s="116"/>
      <c r="G938" s="83"/>
      <c r="H938" s="83"/>
      <c r="I938" s="83"/>
      <c r="J938" s="83"/>
      <c r="K938" s="83"/>
      <c r="L938" s="83"/>
      <c r="M938" s="83"/>
      <c r="N938" s="83"/>
      <c r="O938" s="83"/>
      <c r="P938" s="83"/>
      <c r="Q938" s="83"/>
      <c r="R938" s="83"/>
      <c r="S938" s="83"/>
      <c r="T938" s="83"/>
      <c r="U938" s="83"/>
      <c r="V938" s="83"/>
      <c r="W938" s="83"/>
      <c r="X938" s="83"/>
      <c r="Y938" s="83"/>
      <c r="Z938" s="83"/>
    </row>
    <row r="939" spans="1:26" ht="16.5" customHeight="1" x14ac:dyDescent="0.3">
      <c r="A939" s="83"/>
      <c r="B939" s="83"/>
      <c r="C939" s="84"/>
      <c r="D939" s="84"/>
      <c r="E939" s="116"/>
      <c r="F939" s="116"/>
      <c r="G939" s="83"/>
      <c r="H939" s="83"/>
      <c r="I939" s="83"/>
      <c r="J939" s="83"/>
      <c r="K939" s="83"/>
      <c r="L939" s="83"/>
      <c r="M939" s="83"/>
      <c r="N939" s="83"/>
      <c r="O939" s="83"/>
      <c r="P939" s="83"/>
      <c r="Q939" s="83"/>
      <c r="R939" s="83"/>
      <c r="S939" s="83"/>
      <c r="T939" s="83"/>
      <c r="U939" s="83"/>
      <c r="V939" s="83"/>
      <c r="W939" s="83"/>
      <c r="X939" s="83"/>
      <c r="Y939" s="83"/>
      <c r="Z939" s="83"/>
    </row>
    <row r="940" spans="1:26" ht="16.5" customHeight="1" x14ac:dyDescent="0.3">
      <c r="A940" s="83"/>
      <c r="B940" s="83"/>
      <c r="C940" s="84"/>
      <c r="D940" s="84"/>
      <c r="E940" s="116"/>
      <c r="F940" s="116"/>
      <c r="G940" s="83"/>
      <c r="H940" s="83"/>
      <c r="I940" s="83"/>
      <c r="J940" s="83"/>
      <c r="K940" s="83"/>
      <c r="L940" s="83"/>
      <c r="M940" s="83"/>
      <c r="N940" s="83"/>
      <c r="O940" s="83"/>
      <c r="P940" s="83"/>
      <c r="Q940" s="83"/>
      <c r="R940" s="83"/>
      <c r="S940" s="83"/>
      <c r="T940" s="83"/>
      <c r="U940" s="83"/>
      <c r="V940" s="83"/>
      <c r="W940" s="83"/>
      <c r="X940" s="83"/>
      <c r="Y940" s="83"/>
      <c r="Z940" s="83"/>
    </row>
    <row r="941" spans="1:26" ht="16.5" customHeight="1" x14ac:dyDescent="0.3">
      <c r="A941" s="83"/>
      <c r="B941" s="83"/>
      <c r="C941" s="84"/>
      <c r="D941" s="84"/>
      <c r="E941" s="116"/>
      <c r="F941" s="116"/>
      <c r="G941" s="83"/>
      <c r="H941" s="83"/>
      <c r="I941" s="83"/>
      <c r="J941" s="83"/>
      <c r="K941" s="83"/>
      <c r="L941" s="83"/>
      <c r="M941" s="83"/>
      <c r="N941" s="83"/>
      <c r="O941" s="83"/>
      <c r="P941" s="83"/>
      <c r="Q941" s="83"/>
      <c r="R941" s="83"/>
      <c r="S941" s="83"/>
      <c r="T941" s="83"/>
      <c r="U941" s="83"/>
      <c r="V941" s="83"/>
      <c r="W941" s="83"/>
      <c r="X941" s="83"/>
      <c r="Y941" s="83"/>
      <c r="Z941" s="83"/>
    </row>
    <row r="942" spans="1:26" ht="16.5" customHeight="1" x14ac:dyDescent="0.3">
      <c r="A942" s="83"/>
      <c r="B942" s="83"/>
      <c r="C942" s="84"/>
      <c r="D942" s="84"/>
      <c r="E942" s="116"/>
      <c r="F942" s="116"/>
      <c r="G942" s="83"/>
      <c r="H942" s="83"/>
      <c r="I942" s="83"/>
      <c r="J942" s="83"/>
      <c r="K942" s="83"/>
      <c r="L942" s="83"/>
      <c r="M942" s="83"/>
      <c r="N942" s="83"/>
      <c r="O942" s="83"/>
      <c r="P942" s="83"/>
      <c r="Q942" s="83"/>
      <c r="R942" s="83"/>
      <c r="S942" s="83"/>
      <c r="T942" s="83"/>
      <c r="U942" s="83"/>
      <c r="V942" s="83"/>
      <c r="W942" s="83"/>
      <c r="X942" s="83"/>
      <c r="Y942" s="83"/>
      <c r="Z942" s="83"/>
    </row>
    <row r="943" spans="1:26" ht="16.5" customHeight="1" x14ac:dyDescent="0.3">
      <c r="A943" s="83"/>
      <c r="B943" s="83"/>
      <c r="C943" s="84"/>
      <c r="D943" s="84"/>
      <c r="E943" s="116"/>
      <c r="F943" s="116"/>
      <c r="G943" s="83"/>
      <c r="H943" s="83"/>
      <c r="I943" s="83"/>
      <c r="J943" s="83"/>
      <c r="K943" s="83"/>
      <c r="L943" s="83"/>
      <c r="M943" s="83"/>
      <c r="N943" s="83"/>
      <c r="O943" s="83"/>
      <c r="P943" s="83"/>
      <c r="Q943" s="83"/>
      <c r="R943" s="83"/>
      <c r="S943" s="83"/>
      <c r="T943" s="83"/>
      <c r="U943" s="83"/>
      <c r="V943" s="83"/>
      <c r="W943" s="83"/>
      <c r="X943" s="83"/>
      <c r="Y943" s="83"/>
      <c r="Z943" s="83"/>
    </row>
    <row r="944" spans="1:26" ht="16.5" customHeight="1" x14ac:dyDescent="0.3">
      <c r="A944" s="83"/>
      <c r="B944" s="83"/>
      <c r="C944" s="84"/>
      <c r="D944" s="84"/>
      <c r="E944" s="116"/>
      <c r="F944" s="116"/>
      <c r="G944" s="83"/>
      <c r="H944" s="83"/>
      <c r="I944" s="83"/>
      <c r="J944" s="83"/>
      <c r="K944" s="83"/>
      <c r="L944" s="83"/>
      <c r="M944" s="83"/>
      <c r="N944" s="83"/>
      <c r="O944" s="83"/>
      <c r="P944" s="83"/>
      <c r="Q944" s="83"/>
      <c r="R944" s="83"/>
      <c r="S944" s="83"/>
      <c r="T944" s="83"/>
      <c r="U944" s="83"/>
      <c r="V944" s="83"/>
      <c r="W944" s="83"/>
      <c r="X944" s="83"/>
      <c r="Y944" s="83"/>
      <c r="Z944" s="83"/>
    </row>
    <row r="945" spans="1:26" ht="16.5" customHeight="1" x14ac:dyDescent="0.3">
      <c r="A945" s="83"/>
      <c r="B945" s="83"/>
      <c r="C945" s="84"/>
      <c r="D945" s="84"/>
      <c r="E945" s="116"/>
      <c r="F945" s="116"/>
      <c r="G945" s="83"/>
      <c r="H945" s="83"/>
      <c r="I945" s="83"/>
      <c r="J945" s="83"/>
      <c r="K945" s="83"/>
      <c r="L945" s="83"/>
      <c r="M945" s="83"/>
      <c r="N945" s="83"/>
      <c r="O945" s="83"/>
      <c r="P945" s="83"/>
      <c r="Q945" s="83"/>
      <c r="R945" s="83"/>
      <c r="S945" s="83"/>
      <c r="T945" s="83"/>
      <c r="U945" s="83"/>
      <c r="V945" s="83"/>
      <c r="W945" s="83"/>
      <c r="X945" s="83"/>
      <c r="Y945" s="83"/>
      <c r="Z945" s="83"/>
    </row>
    <row r="946" spans="1:26" ht="16.5" customHeight="1" x14ac:dyDescent="0.3">
      <c r="A946" s="83"/>
      <c r="B946" s="83"/>
      <c r="C946" s="84"/>
      <c r="D946" s="84"/>
      <c r="E946" s="116"/>
      <c r="F946" s="116"/>
      <c r="G946" s="83"/>
      <c r="H946" s="83"/>
      <c r="I946" s="83"/>
      <c r="J946" s="83"/>
      <c r="K946" s="83"/>
      <c r="L946" s="83"/>
      <c r="M946" s="83"/>
      <c r="N946" s="83"/>
      <c r="O946" s="83"/>
      <c r="P946" s="83"/>
      <c r="Q946" s="83"/>
      <c r="R946" s="83"/>
      <c r="S946" s="83"/>
      <c r="T946" s="83"/>
      <c r="U946" s="83"/>
      <c r="V946" s="83"/>
      <c r="W946" s="83"/>
      <c r="X946" s="83"/>
      <c r="Y946" s="83"/>
      <c r="Z946" s="83"/>
    </row>
    <row r="947" spans="1:26" ht="16.5" customHeight="1" x14ac:dyDescent="0.3">
      <c r="A947" s="83"/>
      <c r="B947" s="83"/>
      <c r="C947" s="84"/>
      <c r="D947" s="84"/>
      <c r="E947" s="116"/>
      <c r="F947" s="116"/>
      <c r="G947" s="83"/>
      <c r="H947" s="83"/>
      <c r="I947" s="83"/>
      <c r="J947" s="83"/>
      <c r="K947" s="83"/>
      <c r="L947" s="83"/>
      <c r="M947" s="83"/>
      <c r="N947" s="83"/>
      <c r="O947" s="83"/>
      <c r="P947" s="83"/>
      <c r="Q947" s="83"/>
      <c r="R947" s="83"/>
      <c r="S947" s="83"/>
      <c r="T947" s="83"/>
      <c r="U947" s="83"/>
      <c r="V947" s="83"/>
      <c r="W947" s="83"/>
      <c r="X947" s="83"/>
      <c r="Y947" s="83"/>
      <c r="Z947" s="83"/>
    </row>
    <row r="948" spans="1:26" ht="16.5" customHeight="1" x14ac:dyDescent="0.3">
      <c r="A948" s="83"/>
      <c r="B948" s="83"/>
      <c r="C948" s="84"/>
      <c r="D948" s="84"/>
      <c r="E948" s="116"/>
      <c r="F948" s="116"/>
      <c r="G948" s="83"/>
      <c r="H948" s="83"/>
      <c r="I948" s="83"/>
      <c r="J948" s="83"/>
      <c r="K948" s="83"/>
      <c r="L948" s="83"/>
      <c r="M948" s="83"/>
      <c r="N948" s="83"/>
      <c r="O948" s="83"/>
      <c r="P948" s="83"/>
      <c r="Q948" s="83"/>
      <c r="R948" s="83"/>
      <c r="S948" s="83"/>
      <c r="T948" s="83"/>
      <c r="U948" s="83"/>
      <c r="V948" s="83"/>
      <c r="W948" s="83"/>
      <c r="X948" s="83"/>
      <c r="Y948" s="83"/>
      <c r="Z948" s="83"/>
    </row>
    <row r="949" spans="1:26" ht="16.5" customHeight="1" x14ac:dyDescent="0.3">
      <c r="A949" s="83"/>
      <c r="B949" s="83"/>
      <c r="C949" s="84"/>
      <c r="D949" s="84"/>
      <c r="E949" s="116"/>
      <c r="F949" s="116"/>
      <c r="G949" s="83"/>
      <c r="H949" s="83"/>
      <c r="I949" s="83"/>
      <c r="J949" s="83"/>
      <c r="K949" s="83"/>
      <c r="L949" s="83"/>
      <c r="M949" s="83"/>
      <c r="N949" s="83"/>
      <c r="O949" s="83"/>
      <c r="P949" s="83"/>
      <c r="Q949" s="83"/>
      <c r="R949" s="83"/>
      <c r="S949" s="83"/>
      <c r="T949" s="83"/>
      <c r="U949" s="83"/>
      <c r="V949" s="83"/>
      <c r="W949" s="83"/>
      <c r="X949" s="83"/>
      <c r="Y949" s="83"/>
      <c r="Z949" s="83"/>
    </row>
    <row r="950" spans="1:26" ht="16.5" customHeight="1" x14ac:dyDescent="0.3">
      <c r="A950" s="83"/>
      <c r="B950" s="83"/>
      <c r="C950" s="84"/>
      <c r="D950" s="84"/>
      <c r="E950" s="116"/>
      <c r="F950" s="116"/>
      <c r="G950" s="83"/>
      <c r="H950" s="83"/>
      <c r="I950" s="83"/>
      <c r="J950" s="83"/>
      <c r="K950" s="83"/>
      <c r="L950" s="83"/>
      <c r="M950" s="83"/>
      <c r="N950" s="83"/>
      <c r="O950" s="83"/>
      <c r="P950" s="83"/>
      <c r="Q950" s="83"/>
      <c r="R950" s="83"/>
      <c r="S950" s="83"/>
      <c r="T950" s="83"/>
      <c r="U950" s="83"/>
      <c r="V950" s="83"/>
      <c r="W950" s="83"/>
      <c r="X950" s="83"/>
      <c r="Y950" s="83"/>
      <c r="Z950" s="83"/>
    </row>
    <row r="951" spans="1:26" ht="16.5" customHeight="1" x14ac:dyDescent="0.3">
      <c r="A951" s="83"/>
      <c r="B951" s="83"/>
      <c r="C951" s="84"/>
      <c r="D951" s="84"/>
      <c r="E951" s="116"/>
      <c r="F951" s="116"/>
      <c r="G951" s="83"/>
      <c r="H951" s="83"/>
      <c r="I951" s="83"/>
      <c r="J951" s="83"/>
      <c r="K951" s="83"/>
      <c r="L951" s="83"/>
      <c r="M951" s="83"/>
      <c r="N951" s="83"/>
      <c r="O951" s="83"/>
      <c r="P951" s="83"/>
      <c r="Q951" s="83"/>
      <c r="R951" s="83"/>
      <c r="S951" s="83"/>
      <c r="T951" s="83"/>
      <c r="U951" s="83"/>
      <c r="V951" s="83"/>
      <c r="W951" s="83"/>
      <c r="X951" s="83"/>
      <c r="Y951" s="83"/>
      <c r="Z951" s="83"/>
    </row>
    <row r="952" spans="1:26" ht="16.5" customHeight="1" x14ac:dyDescent="0.3">
      <c r="A952" s="83"/>
      <c r="B952" s="83"/>
      <c r="C952" s="84"/>
      <c r="D952" s="84"/>
      <c r="E952" s="116"/>
      <c r="F952" s="116"/>
      <c r="G952" s="83"/>
      <c r="H952" s="83"/>
      <c r="I952" s="83"/>
      <c r="J952" s="83"/>
      <c r="K952" s="83"/>
      <c r="L952" s="83"/>
      <c r="M952" s="83"/>
      <c r="N952" s="83"/>
      <c r="O952" s="83"/>
      <c r="P952" s="83"/>
      <c r="Q952" s="83"/>
      <c r="R952" s="83"/>
      <c r="S952" s="83"/>
      <c r="T952" s="83"/>
      <c r="U952" s="83"/>
      <c r="V952" s="83"/>
      <c r="W952" s="83"/>
      <c r="X952" s="83"/>
      <c r="Y952" s="83"/>
      <c r="Z952" s="83"/>
    </row>
    <row r="953" spans="1:26" ht="16.5" customHeight="1" x14ac:dyDescent="0.3">
      <c r="A953" s="83"/>
      <c r="B953" s="83"/>
      <c r="C953" s="84"/>
      <c r="D953" s="84"/>
      <c r="E953" s="116"/>
      <c r="F953" s="116"/>
      <c r="G953" s="83"/>
      <c r="H953" s="83"/>
      <c r="I953" s="83"/>
      <c r="J953" s="83"/>
      <c r="K953" s="83"/>
      <c r="L953" s="83"/>
      <c r="M953" s="83"/>
      <c r="N953" s="83"/>
      <c r="O953" s="83"/>
      <c r="P953" s="83"/>
      <c r="Q953" s="83"/>
      <c r="R953" s="83"/>
      <c r="S953" s="83"/>
      <c r="T953" s="83"/>
      <c r="U953" s="83"/>
      <c r="V953" s="83"/>
      <c r="W953" s="83"/>
      <c r="X953" s="83"/>
      <c r="Y953" s="83"/>
      <c r="Z953" s="83"/>
    </row>
    <row r="954" spans="1:26" ht="16.5" customHeight="1" x14ac:dyDescent="0.3">
      <c r="A954" s="83"/>
      <c r="B954" s="83"/>
      <c r="C954" s="84"/>
      <c r="D954" s="84"/>
      <c r="E954" s="116"/>
      <c r="F954" s="116"/>
      <c r="G954" s="83"/>
      <c r="H954" s="83"/>
      <c r="I954" s="83"/>
      <c r="J954" s="83"/>
      <c r="K954" s="83"/>
      <c r="L954" s="83"/>
      <c r="M954" s="83"/>
      <c r="N954" s="83"/>
      <c r="O954" s="83"/>
      <c r="P954" s="83"/>
      <c r="Q954" s="83"/>
      <c r="R954" s="83"/>
      <c r="S954" s="83"/>
      <c r="T954" s="83"/>
      <c r="U954" s="83"/>
      <c r="V954" s="83"/>
      <c r="W954" s="83"/>
      <c r="X954" s="83"/>
      <c r="Y954" s="83"/>
      <c r="Z954" s="83"/>
    </row>
    <row r="955" spans="1:26" ht="16.5" customHeight="1" x14ac:dyDescent="0.3">
      <c r="A955" s="83"/>
      <c r="B955" s="83"/>
      <c r="C955" s="84"/>
      <c r="D955" s="84"/>
      <c r="E955" s="116"/>
      <c r="F955" s="116"/>
      <c r="G955" s="83"/>
      <c r="H955" s="83"/>
      <c r="I955" s="83"/>
      <c r="J955" s="83"/>
      <c r="K955" s="83"/>
      <c r="L955" s="83"/>
      <c r="M955" s="83"/>
      <c r="N955" s="83"/>
      <c r="O955" s="83"/>
      <c r="P955" s="83"/>
      <c r="Q955" s="83"/>
      <c r="R955" s="83"/>
      <c r="S955" s="83"/>
      <c r="T955" s="83"/>
      <c r="U955" s="83"/>
      <c r="V955" s="83"/>
      <c r="W955" s="83"/>
      <c r="X955" s="83"/>
      <c r="Y955" s="83"/>
      <c r="Z955" s="83"/>
    </row>
    <row r="956" spans="1:26" ht="16.5" customHeight="1" x14ac:dyDescent="0.3">
      <c r="A956" s="83"/>
      <c r="B956" s="83"/>
      <c r="C956" s="84"/>
      <c r="D956" s="84"/>
      <c r="E956" s="116"/>
      <c r="F956" s="116"/>
      <c r="G956" s="83"/>
      <c r="H956" s="83"/>
      <c r="I956" s="83"/>
      <c r="J956" s="83"/>
      <c r="K956" s="83"/>
      <c r="L956" s="83"/>
      <c r="M956" s="83"/>
      <c r="N956" s="83"/>
      <c r="O956" s="83"/>
      <c r="P956" s="83"/>
      <c r="Q956" s="83"/>
      <c r="R956" s="83"/>
      <c r="S956" s="83"/>
      <c r="T956" s="83"/>
      <c r="U956" s="83"/>
      <c r="V956" s="83"/>
      <c r="W956" s="83"/>
      <c r="X956" s="83"/>
      <c r="Y956" s="83"/>
      <c r="Z956" s="83"/>
    </row>
    <row r="957" spans="1:26" ht="16.5" customHeight="1" x14ac:dyDescent="0.3">
      <c r="A957" s="83"/>
      <c r="B957" s="83"/>
      <c r="C957" s="84"/>
      <c r="D957" s="84"/>
      <c r="E957" s="116"/>
      <c r="F957" s="116"/>
      <c r="G957" s="83"/>
      <c r="H957" s="83"/>
      <c r="I957" s="83"/>
      <c r="J957" s="83"/>
      <c r="K957" s="83"/>
      <c r="L957" s="83"/>
      <c r="M957" s="83"/>
      <c r="N957" s="83"/>
      <c r="O957" s="83"/>
      <c r="P957" s="83"/>
      <c r="Q957" s="83"/>
      <c r="R957" s="83"/>
      <c r="S957" s="83"/>
      <c r="T957" s="83"/>
      <c r="U957" s="83"/>
      <c r="V957" s="83"/>
      <c r="W957" s="83"/>
      <c r="X957" s="83"/>
      <c r="Y957" s="83"/>
      <c r="Z957" s="83"/>
    </row>
    <row r="958" spans="1:26" ht="16.5" customHeight="1" x14ac:dyDescent="0.3">
      <c r="A958" s="83"/>
      <c r="B958" s="83"/>
      <c r="C958" s="84"/>
      <c r="D958" s="84"/>
      <c r="E958" s="116"/>
      <c r="F958" s="116"/>
      <c r="G958" s="83"/>
      <c r="H958" s="83"/>
      <c r="I958" s="83"/>
      <c r="J958" s="83"/>
      <c r="K958" s="83"/>
      <c r="L958" s="83"/>
      <c r="M958" s="83"/>
      <c r="N958" s="83"/>
      <c r="O958" s="83"/>
      <c r="P958" s="83"/>
      <c r="Q958" s="83"/>
      <c r="R958" s="83"/>
      <c r="S958" s="83"/>
      <c r="T958" s="83"/>
      <c r="U958" s="83"/>
      <c r="V958" s="83"/>
      <c r="W958" s="83"/>
      <c r="X958" s="83"/>
      <c r="Y958" s="83"/>
      <c r="Z958" s="83"/>
    </row>
    <row r="959" spans="1:26" ht="16.5" customHeight="1" x14ac:dyDescent="0.3">
      <c r="A959" s="83"/>
      <c r="B959" s="83"/>
      <c r="C959" s="84"/>
      <c r="D959" s="84"/>
      <c r="E959" s="116"/>
      <c r="F959" s="116"/>
      <c r="G959" s="83"/>
      <c r="H959" s="83"/>
      <c r="I959" s="83"/>
      <c r="J959" s="83"/>
      <c r="K959" s="83"/>
      <c r="L959" s="83"/>
      <c r="M959" s="83"/>
      <c r="N959" s="83"/>
      <c r="O959" s="83"/>
      <c r="P959" s="83"/>
      <c r="Q959" s="83"/>
      <c r="R959" s="83"/>
      <c r="S959" s="83"/>
      <c r="T959" s="83"/>
      <c r="U959" s="83"/>
      <c r="V959" s="83"/>
      <c r="W959" s="83"/>
      <c r="X959" s="83"/>
      <c r="Y959" s="83"/>
      <c r="Z959" s="83"/>
    </row>
    <row r="960" spans="1:26" ht="16.5" customHeight="1" x14ac:dyDescent="0.3">
      <c r="A960" s="83"/>
      <c r="B960" s="83"/>
      <c r="C960" s="84"/>
      <c r="D960" s="84"/>
      <c r="E960" s="116"/>
      <c r="F960" s="116"/>
      <c r="G960" s="83"/>
      <c r="H960" s="83"/>
      <c r="I960" s="83"/>
      <c r="J960" s="83"/>
      <c r="K960" s="83"/>
      <c r="L960" s="83"/>
      <c r="M960" s="83"/>
      <c r="N960" s="83"/>
      <c r="O960" s="83"/>
      <c r="P960" s="83"/>
      <c r="Q960" s="83"/>
      <c r="R960" s="83"/>
      <c r="S960" s="83"/>
      <c r="T960" s="83"/>
      <c r="U960" s="83"/>
      <c r="V960" s="83"/>
      <c r="W960" s="83"/>
      <c r="X960" s="83"/>
      <c r="Y960" s="83"/>
      <c r="Z960" s="83"/>
    </row>
    <row r="961" spans="1:26" ht="16.5" customHeight="1" x14ac:dyDescent="0.3">
      <c r="A961" s="83"/>
      <c r="B961" s="83"/>
      <c r="C961" s="84"/>
      <c r="D961" s="84"/>
      <c r="E961" s="116"/>
      <c r="F961" s="116"/>
      <c r="G961" s="83"/>
      <c r="H961" s="83"/>
      <c r="I961" s="83"/>
      <c r="J961" s="83"/>
      <c r="K961" s="83"/>
      <c r="L961" s="83"/>
      <c r="M961" s="83"/>
      <c r="N961" s="83"/>
      <c r="O961" s="83"/>
      <c r="P961" s="83"/>
      <c r="Q961" s="83"/>
      <c r="R961" s="83"/>
      <c r="S961" s="83"/>
      <c r="T961" s="83"/>
      <c r="U961" s="83"/>
      <c r="V961" s="83"/>
      <c r="W961" s="83"/>
      <c r="X961" s="83"/>
      <c r="Y961" s="83"/>
      <c r="Z961" s="83"/>
    </row>
    <row r="962" spans="1:26" ht="16.5" customHeight="1" x14ac:dyDescent="0.3">
      <c r="A962" s="83"/>
      <c r="B962" s="83"/>
      <c r="C962" s="84"/>
      <c r="D962" s="84"/>
      <c r="E962" s="116"/>
      <c r="F962" s="116"/>
      <c r="G962" s="83"/>
      <c r="H962" s="83"/>
      <c r="I962" s="83"/>
      <c r="J962" s="83"/>
      <c r="K962" s="83"/>
      <c r="L962" s="83"/>
      <c r="M962" s="83"/>
      <c r="N962" s="83"/>
      <c r="O962" s="83"/>
      <c r="P962" s="83"/>
      <c r="Q962" s="83"/>
      <c r="R962" s="83"/>
      <c r="S962" s="83"/>
      <c r="T962" s="83"/>
      <c r="U962" s="83"/>
      <c r="V962" s="83"/>
      <c r="W962" s="83"/>
      <c r="X962" s="83"/>
      <c r="Y962" s="83"/>
      <c r="Z962" s="83"/>
    </row>
    <row r="963" spans="1:26" ht="16.5" customHeight="1" x14ac:dyDescent="0.3">
      <c r="A963" s="83"/>
      <c r="B963" s="83"/>
      <c r="C963" s="84"/>
      <c r="D963" s="84"/>
      <c r="E963" s="116"/>
      <c r="F963" s="116"/>
      <c r="G963" s="83"/>
      <c r="H963" s="83"/>
      <c r="I963" s="83"/>
      <c r="J963" s="83"/>
      <c r="K963" s="83"/>
      <c r="L963" s="83"/>
      <c r="M963" s="83"/>
      <c r="N963" s="83"/>
      <c r="O963" s="83"/>
      <c r="P963" s="83"/>
      <c r="Q963" s="83"/>
      <c r="R963" s="83"/>
      <c r="S963" s="83"/>
      <c r="T963" s="83"/>
      <c r="U963" s="83"/>
      <c r="V963" s="83"/>
      <c r="W963" s="83"/>
      <c r="X963" s="83"/>
      <c r="Y963" s="83"/>
      <c r="Z963" s="83"/>
    </row>
    <row r="964" spans="1:26" ht="16.5" customHeight="1" x14ac:dyDescent="0.3">
      <c r="A964" s="83"/>
      <c r="B964" s="83"/>
      <c r="C964" s="84"/>
      <c r="D964" s="84"/>
      <c r="E964" s="116"/>
      <c r="F964" s="116"/>
      <c r="G964" s="83"/>
      <c r="H964" s="83"/>
      <c r="I964" s="83"/>
      <c r="J964" s="83"/>
      <c r="K964" s="83"/>
      <c r="L964" s="83"/>
      <c r="M964" s="83"/>
      <c r="N964" s="83"/>
      <c r="O964" s="83"/>
      <c r="P964" s="83"/>
      <c r="Q964" s="83"/>
      <c r="R964" s="83"/>
      <c r="S964" s="83"/>
      <c r="T964" s="83"/>
      <c r="U964" s="83"/>
      <c r="V964" s="83"/>
      <c r="W964" s="83"/>
      <c r="X964" s="83"/>
      <c r="Y964" s="83"/>
      <c r="Z964" s="83"/>
    </row>
    <row r="965" spans="1:26" ht="16.5" customHeight="1" x14ac:dyDescent="0.3">
      <c r="A965" s="83"/>
      <c r="B965" s="83"/>
      <c r="C965" s="84"/>
      <c r="D965" s="84"/>
      <c r="E965" s="116"/>
      <c r="F965" s="116"/>
      <c r="G965" s="83"/>
      <c r="H965" s="83"/>
      <c r="I965" s="83"/>
      <c r="J965" s="83"/>
      <c r="K965" s="83"/>
      <c r="L965" s="83"/>
      <c r="M965" s="83"/>
      <c r="N965" s="83"/>
      <c r="O965" s="83"/>
      <c r="P965" s="83"/>
      <c r="Q965" s="83"/>
      <c r="R965" s="83"/>
      <c r="S965" s="83"/>
      <c r="T965" s="83"/>
      <c r="U965" s="83"/>
      <c r="V965" s="83"/>
      <c r="W965" s="83"/>
      <c r="X965" s="83"/>
      <c r="Y965" s="83"/>
      <c r="Z965" s="83"/>
    </row>
    <row r="966" spans="1:26" ht="16.5" customHeight="1" x14ac:dyDescent="0.3">
      <c r="A966" s="83"/>
      <c r="B966" s="83"/>
      <c r="C966" s="84"/>
      <c r="D966" s="84"/>
      <c r="E966" s="116"/>
      <c r="F966" s="116"/>
      <c r="G966" s="83"/>
      <c r="H966" s="83"/>
      <c r="I966" s="83"/>
      <c r="J966" s="83"/>
      <c r="K966" s="83"/>
      <c r="L966" s="83"/>
      <c r="M966" s="83"/>
      <c r="N966" s="83"/>
      <c r="O966" s="83"/>
      <c r="P966" s="83"/>
      <c r="Q966" s="83"/>
      <c r="R966" s="83"/>
      <c r="S966" s="83"/>
      <c r="T966" s="83"/>
      <c r="U966" s="83"/>
      <c r="V966" s="83"/>
      <c r="W966" s="83"/>
      <c r="X966" s="83"/>
      <c r="Y966" s="83"/>
      <c r="Z966" s="83"/>
    </row>
    <row r="967" spans="1:26" ht="16.5" customHeight="1" x14ac:dyDescent="0.3">
      <c r="A967" s="83"/>
      <c r="B967" s="83"/>
      <c r="C967" s="84"/>
      <c r="D967" s="84"/>
      <c r="E967" s="116"/>
      <c r="F967" s="116"/>
      <c r="G967" s="83"/>
      <c r="H967" s="83"/>
      <c r="I967" s="83"/>
      <c r="J967" s="83"/>
      <c r="K967" s="83"/>
      <c r="L967" s="83"/>
      <c r="M967" s="83"/>
      <c r="N967" s="83"/>
      <c r="O967" s="83"/>
      <c r="P967" s="83"/>
      <c r="Q967" s="83"/>
      <c r="R967" s="83"/>
      <c r="S967" s="83"/>
      <c r="T967" s="83"/>
      <c r="U967" s="83"/>
      <c r="V967" s="83"/>
      <c r="W967" s="83"/>
      <c r="X967" s="83"/>
      <c r="Y967" s="83"/>
      <c r="Z967" s="83"/>
    </row>
    <row r="968" spans="1:26" ht="16.5" customHeight="1" x14ac:dyDescent="0.3">
      <c r="A968" s="83"/>
      <c r="B968" s="83"/>
      <c r="C968" s="84"/>
      <c r="D968" s="84"/>
      <c r="E968" s="116"/>
      <c r="F968" s="116"/>
      <c r="G968" s="83"/>
      <c r="H968" s="83"/>
      <c r="I968" s="83"/>
      <c r="J968" s="83"/>
      <c r="K968" s="83"/>
      <c r="L968" s="83"/>
      <c r="M968" s="83"/>
      <c r="N968" s="83"/>
      <c r="O968" s="83"/>
      <c r="P968" s="83"/>
      <c r="Q968" s="83"/>
      <c r="R968" s="83"/>
      <c r="S968" s="83"/>
      <c r="T968" s="83"/>
      <c r="U968" s="83"/>
      <c r="V968" s="83"/>
      <c r="W968" s="83"/>
      <c r="X968" s="83"/>
      <c r="Y968" s="83"/>
      <c r="Z968" s="83"/>
    </row>
    <row r="969" spans="1:26" ht="16.5" customHeight="1" x14ac:dyDescent="0.3">
      <c r="A969" s="83"/>
      <c r="B969" s="83"/>
      <c r="C969" s="84"/>
      <c r="D969" s="84"/>
      <c r="E969" s="116"/>
      <c r="F969" s="116"/>
      <c r="G969" s="83"/>
      <c r="H969" s="83"/>
      <c r="I969" s="83"/>
      <c r="J969" s="83"/>
      <c r="K969" s="83"/>
      <c r="L969" s="83"/>
      <c r="M969" s="83"/>
      <c r="N969" s="83"/>
      <c r="O969" s="83"/>
      <c r="P969" s="83"/>
      <c r="Q969" s="83"/>
      <c r="R969" s="83"/>
      <c r="S969" s="83"/>
      <c r="T969" s="83"/>
      <c r="U969" s="83"/>
      <c r="V969" s="83"/>
      <c r="W969" s="83"/>
      <c r="X969" s="83"/>
      <c r="Y969" s="83"/>
      <c r="Z969" s="83"/>
    </row>
    <row r="970" spans="1:26" ht="16.5" customHeight="1" x14ac:dyDescent="0.3">
      <c r="A970" s="83"/>
      <c r="B970" s="83"/>
      <c r="C970" s="84"/>
      <c r="D970" s="84"/>
      <c r="E970" s="116"/>
      <c r="F970" s="116"/>
      <c r="G970" s="83"/>
      <c r="H970" s="83"/>
      <c r="I970" s="83"/>
      <c r="J970" s="83"/>
      <c r="K970" s="83"/>
      <c r="L970" s="83"/>
      <c r="M970" s="83"/>
      <c r="N970" s="83"/>
      <c r="O970" s="83"/>
      <c r="P970" s="83"/>
      <c r="Q970" s="83"/>
      <c r="R970" s="83"/>
      <c r="S970" s="83"/>
      <c r="T970" s="83"/>
      <c r="U970" s="83"/>
      <c r="V970" s="83"/>
      <c r="W970" s="83"/>
      <c r="X970" s="83"/>
      <c r="Y970" s="83"/>
      <c r="Z970" s="83"/>
    </row>
    <row r="971" spans="1:26" ht="16.5" customHeight="1" x14ac:dyDescent="0.3">
      <c r="A971" s="83"/>
      <c r="B971" s="83"/>
      <c r="C971" s="84"/>
      <c r="D971" s="84"/>
      <c r="E971" s="116"/>
      <c r="F971" s="116"/>
      <c r="G971" s="83"/>
      <c r="H971" s="83"/>
      <c r="I971" s="83"/>
      <c r="J971" s="83"/>
      <c r="K971" s="83"/>
      <c r="L971" s="83"/>
      <c r="M971" s="83"/>
      <c r="N971" s="83"/>
      <c r="O971" s="83"/>
      <c r="P971" s="83"/>
      <c r="Q971" s="83"/>
      <c r="R971" s="83"/>
      <c r="S971" s="83"/>
      <c r="T971" s="83"/>
      <c r="U971" s="83"/>
      <c r="V971" s="83"/>
      <c r="W971" s="83"/>
      <c r="X971" s="83"/>
      <c r="Y971" s="83"/>
      <c r="Z971" s="83"/>
    </row>
    <row r="972" spans="1:26" ht="16.5" customHeight="1" x14ac:dyDescent="0.3">
      <c r="A972" s="83"/>
      <c r="B972" s="83"/>
      <c r="C972" s="84"/>
      <c r="D972" s="84"/>
      <c r="E972" s="116"/>
      <c r="F972" s="116"/>
      <c r="G972" s="83"/>
      <c r="H972" s="83"/>
      <c r="I972" s="83"/>
      <c r="J972" s="83"/>
      <c r="K972" s="83"/>
      <c r="L972" s="83"/>
      <c r="M972" s="83"/>
      <c r="N972" s="83"/>
      <c r="O972" s="83"/>
      <c r="P972" s="83"/>
      <c r="Q972" s="83"/>
      <c r="R972" s="83"/>
      <c r="S972" s="83"/>
      <c r="T972" s="83"/>
      <c r="U972" s="83"/>
      <c r="V972" s="83"/>
      <c r="W972" s="83"/>
      <c r="X972" s="83"/>
      <c r="Y972" s="83"/>
      <c r="Z972" s="83"/>
    </row>
    <row r="973" spans="1:26" ht="16.5" customHeight="1" x14ac:dyDescent="0.3">
      <c r="A973" s="83"/>
      <c r="B973" s="83"/>
      <c r="C973" s="84"/>
      <c r="D973" s="84"/>
      <c r="E973" s="116"/>
      <c r="F973" s="116"/>
      <c r="G973" s="83"/>
      <c r="H973" s="83"/>
      <c r="I973" s="83"/>
      <c r="J973" s="83"/>
      <c r="K973" s="83"/>
      <c r="L973" s="83"/>
      <c r="M973" s="83"/>
      <c r="N973" s="83"/>
      <c r="O973" s="83"/>
      <c r="P973" s="83"/>
      <c r="Q973" s="83"/>
      <c r="R973" s="83"/>
      <c r="S973" s="83"/>
      <c r="T973" s="83"/>
      <c r="U973" s="83"/>
      <c r="V973" s="83"/>
      <c r="W973" s="83"/>
      <c r="X973" s="83"/>
      <c r="Y973" s="83"/>
      <c r="Z973" s="83"/>
    </row>
    <row r="974" spans="1:26" ht="16.5" customHeight="1" x14ac:dyDescent="0.3">
      <c r="A974" s="83"/>
      <c r="B974" s="83"/>
      <c r="C974" s="84"/>
      <c r="D974" s="84"/>
      <c r="E974" s="116"/>
      <c r="F974" s="116"/>
      <c r="G974" s="83"/>
      <c r="H974" s="83"/>
      <c r="I974" s="83"/>
      <c r="J974" s="83"/>
      <c r="K974" s="83"/>
      <c r="L974" s="83"/>
      <c r="M974" s="83"/>
      <c r="N974" s="83"/>
      <c r="O974" s="83"/>
      <c r="P974" s="83"/>
      <c r="Q974" s="83"/>
      <c r="R974" s="83"/>
      <c r="S974" s="83"/>
      <c r="T974" s="83"/>
      <c r="U974" s="83"/>
      <c r="V974" s="83"/>
      <c r="W974" s="83"/>
      <c r="X974" s="83"/>
      <c r="Y974" s="83"/>
      <c r="Z974" s="83"/>
    </row>
    <row r="975" spans="1:26" ht="16.5" customHeight="1" x14ac:dyDescent="0.3">
      <c r="A975" s="83"/>
      <c r="B975" s="83"/>
      <c r="C975" s="84"/>
      <c r="D975" s="84"/>
      <c r="E975" s="116"/>
      <c r="F975" s="116"/>
      <c r="G975" s="83"/>
      <c r="H975" s="83"/>
      <c r="I975" s="83"/>
      <c r="J975" s="83"/>
      <c r="K975" s="83"/>
      <c r="L975" s="83"/>
      <c r="M975" s="83"/>
      <c r="N975" s="83"/>
      <c r="O975" s="83"/>
      <c r="P975" s="83"/>
      <c r="Q975" s="83"/>
      <c r="R975" s="83"/>
      <c r="S975" s="83"/>
      <c r="T975" s="83"/>
      <c r="U975" s="83"/>
      <c r="V975" s="83"/>
      <c r="W975" s="83"/>
      <c r="X975" s="83"/>
      <c r="Y975" s="83"/>
      <c r="Z975" s="83"/>
    </row>
    <row r="976" spans="1:26" ht="16.5" customHeight="1" x14ac:dyDescent="0.3">
      <c r="A976" s="83"/>
      <c r="B976" s="83"/>
      <c r="C976" s="84"/>
      <c r="D976" s="84"/>
      <c r="E976" s="116"/>
      <c r="F976" s="116"/>
      <c r="G976" s="83"/>
      <c r="H976" s="83"/>
      <c r="I976" s="83"/>
      <c r="J976" s="83"/>
      <c r="K976" s="83"/>
      <c r="L976" s="83"/>
      <c r="M976" s="83"/>
      <c r="N976" s="83"/>
      <c r="O976" s="83"/>
      <c r="P976" s="83"/>
      <c r="Q976" s="83"/>
      <c r="R976" s="83"/>
      <c r="S976" s="83"/>
      <c r="T976" s="83"/>
      <c r="U976" s="83"/>
      <c r="V976" s="83"/>
      <c r="W976" s="83"/>
      <c r="X976" s="83"/>
      <c r="Y976" s="83"/>
      <c r="Z976" s="83"/>
    </row>
    <row r="977" spans="1:26" ht="16.5" customHeight="1" x14ac:dyDescent="0.3">
      <c r="A977" s="83"/>
      <c r="B977" s="83"/>
      <c r="C977" s="84"/>
      <c r="D977" s="84"/>
      <c r="E977" s="116"/>
      <c r="F977" s="116"/>
      <c r="G977" s="83"/>
      <c r="H977" s="83"/>
      <c r="I977" s="83"/>
      <c r="J977" s="83"/>
      <c r="K977" s="83"/>
      <c r="L977" s="83"/>
      <c r="M977" s="83"/>
      <c r="N977" s="83"/>
      <c r="O977" s="83"/>
      <c r="P977" s="83"/>
      <c r="Q977" s="83"/>
      <c r="R977" s="83"/>
      <c r="S977" s="83"/>
      <c r="T977" s="83"/>
      <c r="U977" s="83"/>
      <c r="V977" s="83"/>
      <c r="W977" s="83"/>
      <c r="X977" s="83"/>
      <c r="Y977" s="83"/>
      <c r="Z977" s="83"/>
    </row>
    <row r="978" spans="1:26" ht="16.5" customHeight="1" x14ac:dyDescent="0.3">
      <c r="A978" s="83"/>
      <c r="B978" s="83"/>
      <c r="C978" s="84"/>
      <c r="D978" s="84"/>
      <c r="E978" s="116"/>
      <c r="F978" s="116"/>
      <c r="G978" s="83"/>
      <c r="H978" s="83"/>
      <c r="I978" s="83"/>
      <c r="J978" s="83"/>
      <c r="K978" s="83"/>
      <c r="L978" s="83"/>
      <c r="M978" s="83"/>
      <c r="N978" s="83"/>
      <c r="O978" s="83"/>
      <c r="P978" s="83"/>
      <c r="Q978" s="83"/>
      <c r="R978" s="83"/>
      <c r="S978" s="83"/>
      <c r="T978" s="83"/>
      <c r="U978" s="83"/>
      <c r="V978" s="83"/>
      <c r="W978" s="83"/>
      <c r="X978" s="83"/>
      <c r="Y978" s="83"/>
      <c r="Z978" s="83"/>
    </row>
    <row r="979" spans="1:26" ht="16.5" customHeight="1" x14ac:dyDescent="0.3">
      <c r="A979" s="83"/>
      <c r="B979" s="83"/>
      <c r="C979" s="84"/>
      <c r="D979" s="84"/>
      <c r="E979" s="116"/>
      <c r="F979" s="116"/>
      <c r="G979" s="83"/>
      <c r="H979" s="83"/>
      <c r="I979" s="83"/>
      <c r="J979" s="83"/>
      <c r="K979" s="83"/>
      <c r="L979" s="83"/>
      <c r="M979" s="83"/>
      <c r="N979" s="83"/>
      <c r="O979" s="83"/>
      <c r="P979" s="83"/>
      <c r="Q979" s="83"/>
      <c r="R979" s="83"/>
      <c r="S979" s="83"/>
      <c r="T979" s="83"/>
      <c r="U979" s="83"/>
      <c r="V979" s="83"/>
      <c r="W979" s="83"/>
      <c r="X979" s="83"/>
      <c r="Y979" s="83"/>
      <c r="Z979" s="83"/>
    </row>
    <row r="980" spans="1:26" ht="16.5" customHeight="1" x14ac:dyDescent="0.3">
      <c r="A980" s="83"/>
      <c r="B980" s="83"/>
      <c r="C980" s="84"/>
      <c r="D980" s="84"/>
      <c r="E980" s="116"/>
      <c r="F980" s="116"/>
      <c r="G980" s="83"/>
      <c r="H980" s="83"/>
      <c r="I980" s="83"/>
      <c r="J980" s="83"/>
      <c r="K980" s="83"/>
      <c r="L980" s="83"/>
      <c r="M980" s="83"/>
      <c r="N980" s="83"/>
      <c r="O980" s="83"/>
      <c r="P980" s="83"/>
      <c r="Q980" s="83"/>
      <c r="R980" s="83"/>
      <c r="S980" s="83"/>
      <c r="T980" s="83"/>
      <c r="U980" s="83"/>
      <c r="V980" s="83"/>
      <c r="W980" s="83"/>
      <c r="X980" s="83"/>
      <c r="Y980" s="83"/>
      <c r="Z980" s="83"/>
    </row>
    <row r="981" spans="1:26" ht="16.5" customHeight="1" x14ac:dyDescent="0.3">
      <c r="A981" s="83"/>
      <c r="B981" s="83"/>
      <c r="C981" s="84"/>
      <c r="D981" s="84"/>
      <c r="E981" s="116"/>
      <c r="F981" s="116"/>
      <c r="G981" s="83"/>
      <c r="H981" s="83"/>
      <c r="I981" s="83"/>
      <c r="J981" s="83"/>
      <c r="K981" s="83"/>
      <c r="L981" s="83"/>
      <c r="M981" s="83"/>
      <c r="N981" s="83"/>
      <c r="O981" s="83"/>
      <c r="P981" s="83"/>
      <c r="Q981" s="83"/>
      <c r="R981" s="83"/>
      <c r="S981" s="83"/>
      <c r="T981" s="83"/>
      <c r="U981" s="83"/>
      <c r="V981" s="83"/>
      <c r="W981" s="83"/>
      <c r="X981" s="83"/>
      <c r="Y981" s="83"/>
      <c r="Z981" s="83"/>
    </row>
    <row r="982" spans="1:26" ht="16.5" customHeight="1" x14ac:dyDescent="0.3">
      <c r="A982" s="83"/>
      <c r="B982" s="83"/>
      <c r="C982" s="84"/>
      <c r="D982" s="84"/>
      <c r="E982" s="116"/>
      <c r="F982" s="116"/>
      <c r="G982" s="83"/>
      <c r="H982" s="83"/>
      <c r="I982" s="83"/>
      <c r="J982" s="83"/>
      <c r="K982" s="83"/>
      <c r="L982" s="83"/>
      <c r="M982" s="83"/>
      <c r="N982" s="83"/>
      <c r="O982" s="83"/>
      <c r="P982" s="83"/>
      <c r="Q982" s="83"/>
      <c r="R982" s="83"/>
      <c r="S982" s="83"/>
      <c r="T982" s="83"/>
      <c r="U982" s="83"/>
      <c r="V982" s="83"/>
      <c r="W982" s="83"/>
      <c r="X982" s="83"/>
      <c r="Y982" s="83"/>
      <c r="Z982" s="83"/>
    </row>
    <row r="983" spans="1:26" ht="16.5" customHeight="1" x14ac:dyDescent="0.3">
      <c r="A983" s="83"/>
      <c r="B983" s="83"/>
      <c r="C983" s="84"/>
      <c r="D983" s="84"/>
      <c r="E983" s="116"/>
      <c r="F983" s="116"/>
      <c r="G983" s="83"/>
      <c r="H983" s="83"/>
      <c r="I983" s="83"/>
      <c r="J983" s="83"/>
      <c r="K983" s="83"/>
      <c r="L983" s="83"/>
      <c r="M983" s="83"/>
      <c r="N983" s="83"/>
      <c r="O983" s="83"/>
      <c r="P983" s="83"/>
      <c r="Q983" s="83"/>
      <c r="R983" s="83"/>
      <c r="S983" s="83"/>
      <c r="T983" s="83"/>
      <c r="U983" s="83"/>
      <c r="V983" s="83"/>
      <c r="W983" s="83"/>
      <c r="X983" s="83"/>
      <c r="Y983" s="83"/>
      <c r="Z983" s="83"/>
    </row>
    <row r="984" spans="1:26" ht="16.5" customHeight="1" x14ac:dyDescent="0.3">
      <c r="A984" s="83"/>
      <c r="B984" s="83"/>
      <c r="C984" s="84"/>
      <c r="D984" s="84"/>
      <c r="E984" s="116"/>
      <c r="F984" s="116"/>
      <c r="G984" s="83"/>
      <c r="H984" s="83"/>
      <c r="I984" s="83"/>
      <c r="J984" s="83"/>
      <c r="K984" s="83"/>
      <c r="L984" s="83"/>
      <c r="M984" s="83"/>
      <c r="N984" s="83"/>
      <c r="O984" s="83"/>
      <c r="P984" s="83"/>
      <c r="Q984" s="83"/>
      <c r="R984" s="83"/>
      <c r="S984" s="83"/>
      <c r="T984" s="83"/>
      <c r="U984" s="83"/>
      <c r="V984" s="83"/>
      <c r="W984" s="83"/>
      <c r="X984" s="83"/>
      <c r="Y984" s="83"/>
      <c r="Z984" s="83"/>
    </row>
    <row r="985" spans="1:26" ht="16.5" customHeight="1" x14ac:dyDescent="0.3">
      <c r="A985" s="83"/>
      <c r="B985" s="83"/>
      <c r="C985" s="84"/>
      <c r="D985" s="84"/>
      <c r="E985" s="116"/>
      <c r="F985" s="116"/>
      <c r="G985" s="83"/>
      <c r="H985" s="83"/>
      <c r="I985" s="83"/>
      <c r="J985" s="83"/>
      <c r="K985" s="83"/>
      <c r="L985" s="83"/>
      <c r="M985" s="83"/>
      <c r="N985" s="83"/>
      <c r="O985" s="83"/>
      <c r="P985" s="83"/>
      <c r="Q985" s="83"/>
      <c r="R985" s="83"/>
      <c r="S985" s="83"/>
      <c r="T985" s="83"/>
      <c r="U985" s="83"/>
      <c r="V985" s="83"/>
      <c r="W985" s="83"/>
      <c r="X985" s="83"/>
      <c r="Y985" s="83"/>
      <c r="Z985" s="83"/>
    </row>
    <row r="986" spans="1:26" ht="16.5" customHeight="1" x14ac:dyDescent="0.3">
      <c r="A986" s="83"/>
      <c r="B986" s="83"/>
      <c r="C986" s="84"/>
      <c r="D986" s="84"/>
      <c r="E986" s="116"/>
      <c r="F986" s="116"/>
      <c r="G986" s="83"/>
      <c r="H986" s="83"/>
      <c r="I986" s="83"/>
      <c r="J986" s="83"/>
      <c r="K986" s="83"/>
      <c r="L986" s="83"/>
      <c r="M986" s="83"/>
      <c r="N986" s="83"/>
      <c r="O986" s="83"/>
      <c r="P986" s="83"/>
      <c r="Q986" s="83"/>
      <c r="R986" s="83"/>
      <c r="S986" s="83"/>
      <c r="T986" s="83"/>
      <c r="U986" s="83"/>
      <c r="V986" s="83"/>
      <c r="W986" s="83"/>
      <c r="X986" s="83"/>
      <c r="Y986" s="83"/>
      <c r="Z986" s="83"/>
    </row>
    <row r="987" spans="1:26" ht="16.5" customHeight="1" x14ac:dyDescent="0.3">
      <c r="A987" s="83"/>
      <c r="B987" s="83"/>
      <c r="C987" s="84"/>
      <c r="D987" s="84"/>
      <c r="E987" s="116"/>
      <c r="F987" s="116"/>
      <c r="G987" s="83"/>
      <c r="H987" s="83"/>
      <c r="I987" s="83"/>
      <c r="J987" s="83"/>
      <c r="K987" s="83"/>
      <c r="L987" s="83"/>
      <c r="M987" s="83"/>
      <c r="N987" s="83"/>
      <c r="O987" s="83"/>
      <c r="P987" s="83"/>
      <c r="Q987" s="83"/>
      <c r="R987" s="83"/>
      <c r="S987" s="83"/>
      <c r="T987" s="83"/>
      <c r="U987" s="83"/>
      <c r="V987" s="83"/>
      <c r="W987" s="83"/>
      <c r="X987" s="83"/>
      <c r="Y987" s="83"/>
      <c r="Z987" s="83"/>
    </row>
    <row r="988" spans="1:26" ht="16.5" customHeight="1" x14ac:dyDescent="0.3">
      <c r="A988" s="83"/>
      <c r="B988" s="83"/>
      <c r="C988" s="84"/>
      <c r="D988" s="84"/>
      <c r="E988" s="116"/>
      <c r="F988" s="116"/>
      <c r="G988" s="83"/>
      <c r="H988" s="83"/>
      <c r="I988" s="83"/>
      <c r="J988" s="83"/>
      <c r="K988" s="83"/>
      <c r="L988" s="83"/>
      <c r="M988" s="83"/>
      <c r="N988" s="83"/>
      <c r="O988" s="83"/>
      <c r="P988" s="83"/>
      <c r="Q988" s="83"/>
      <c r="R988" s="83"/>
      <c r="S988" s="83"/>
      <c r="T988" s="83"/>
      <c r="U988" s="83"/>
      <c r="V988" s="83"/>
      <c r="W988" s="83"/>
      <c r="X988" s="83"/>
      <c r="Y988" s="83"/>
      <c r="Z988" s="83"/>
    </row>
    <row r="989" spans="1:26" ht="16.5" customHeight="1" x14ac:dyDescent="0.3">
      <c r="A989" s="83"/>
      <c r="B989" s="83"/>
      <c r="C989" s="84"/>
      <c r="D989" s="84"/>
      <c r="E989" s="116"/>
      <c r="F989" s="116"/>
      <c r="G989" s="83"/>
      <c r="H989" s="83"/>
      <c r="I989" s="83"/>
      <c r="J989" s="83"/>
      <c r="K989" s="83"/>
      <c r="L989" s="83"/>
      <c r="M989" s="83"/>
      <c r="N989" s="83"/>
      <c r="O989" s="83"/>
      <c r="P989" s="83"/>
      <c r="Q989" s="83"/>
      <c r="R989" s="83"/>
      <c r="S989" s="83"/>
      <c r="T989" s="83"/>
      <c r="U989" s="83"/>
      <c r="V989" s="83"/>
      <c r="W989" s="83"/>
      <c r="X989" s="83"/>
      <c r="Y989" s="83"/>
      <c r="Z989" s="83"/>
    </row>
    <row r="990" spans="1:26" ht="16.5" customHeight="1" x14ac:dyDescent="0.3">
      <c r="A990" s="83"/>
      <c r="B990" s="83"/>
      <c r="C990" s="84"/>
      <c r="D990" s="84"/>
      <c r="E990" s="116"/>
      <c r="F990" s="116"/>
      <c r="G990" s="83"/>
      <c r="H990" s="83"/>
      <c r="I990" s="83"/>
      <c r="J990" s="83"/>
      <c r="K990" s="83"/>
      <c r="L990" s="83"/>
      <c r="M990" s="83"/>
      <c r="N990" s="83"/>
      <c r="O990" s="83"/>
      <c r="P990" s="83"/>
      <c r="Q990" s="83"/>
      <c r="R990" s="83"/>
      <c r="S990" s="83"/>
      <c r="T990" s="83"/>
      <c r="U990" s="83"/>
      <c r="V990" s="83"/>
      <c r="W990" s="83"/>
      <c r="X990" s="83"/>
      <c r="Y990" s="83"/>
      <c r="Z990" s="83"/>
    </row>
    <row r="991" spans="1:26" ht="16.5" customHeight="1" x14ac:dyDescent="0.3">
      <c r="A991" s="83"/>
      <c r="B991" s="83"/>
      <c r="C991" s="84"/>
      <c r="D991" s="84"/>
      <c r="E991" s="116"/>
      <c r="F991" s="116"/>
      <c r="G991" s="83"/>
      <c r="H991" s="83"/>
      <c r="I991" s="83"/>
      <c r="J991" s="83"/>
      <c r="K991" s="83"/>
      <c r="L991" s="83"/>
      <c r="M991" s="83"/>
      <c r="N991" s="83"/>
      <c r="O991" s="83"/>
      <c r="P991" s="83"/>
      <c r="Q991" s="83"/>
      <c r="R991" s="83"/>
      <c r="S991" s="83"/>
      <c r="T991" s="83"/>
      <c r="U991" s="83"/>
      <c r="V991" s="83"/>
      <c r="W991" s="83"/>
      <c r="X991" s="83"/>
      <c r="Y991" s="83"/>
      <c r="Z991" s="83"/>
    </row>
    <row r="992" spans="1:26" ht="16.5" customHeight="1" x14ac:dyDescent="0.3">
      <c r="A992" s="83"/>
      <c r="B992" s="83"/>
      <c r="C992" s="84"/>
      <c r="D992" s="84"/>
      <c r="E992" s="116"/>
      <c r="F992" s="116"/>
      <c r="G992" s="83"/>
      <c r="H992" s="83"/>
      <c r="I992" s="83"/>
      <c r="J992" s="83"/>
      <c r="K992" s="83"/>
      <c r="L992" s="83"/>
      <c r="M992" s="83"/>
      <c r="N992" s="83"/>
      <c r="O992" s="83"/>
      <c r="P992" s="83"/>
      <c r="Q992" s="83"/>
      <c r="R992" s="83"/>
      <c r="S992" s="83"/>
      <c r="T992" s="83"/>
      <c r="U992" s="83"/>
      <c r="V992" s="83"/>
      <c r="W992" s="83"/>
      <c r="X992" s="83"/>
      <c r="Y992" s="83"/>
      <c r="Z992" s="83"/>
    </row>
    <row r="993" spans="1:26" ht="16.5" customHeight="1" x14ac:dyDescent="0.3">
      <c r="A993" s="83"/>
      <c r="B993" s="83"/>
      <c r="C993" s="84"/>
      <c r="D993" s="84"/>
      <c r="E993" s="116"/>
      <c r="F993" s="116"/>
      <c r="G993" s="83"/>
      <c r="H993" s="83"/>
      <c r="I993" s="83"/>
      <c r="J993" s="83"/>
      <c r="K993" s="83"/>
      <c r="L993" s="83"/>
      <c r="M993" s="83"/>
      <c r="N993" s="83"/>
      <c r="O993" s="83"/>
      <c r="P993" s="83"/>
      <c r="Q993" s="83"/>
      <c r="R993" s="83"/>
      <c r="S993" s="83"/>
      <c r="T993" s="83"/>
      <c r="U993" s="83"/>
      <c r="V993" s="83"/>
      <c r="W993" s="83"/>
      <c r="X993" s="83"/>
      <c r="Y993" s="83"/>
      <c r="Z993" s="83"/>
    </row>
    <row r="994" spans="1:26" ht="16.5" customHeight="1" x14ac:dyDescent="0.3">
      <c r="A994" s="83"/>
      <c r="B994" s="83"/>
      <c r="C994" s="84"/>
      <c r="D994" s="84"/>
      <c r="E994" s="116"/>
      <c r="F994" s="116"/>
      <c r="G994" s="83"/>
      <c r="H994" s="83"/>
      <c r="I994" s="83"/>
      <c r="J994" s="83"/>
      <c r="K994" s="83"/>
      <c r="L994" s="83"/>
      <c r="M994" s="83"/>
      <c r="N994" s="83"/>
      <c r="O994" s="83"/>
      <c r="P994" s="83"/>
      <c r="Q994" s="83"/>
      <c r="R994" s="83"/>
      <c r="S994" s="83"/>
      <c r="T994" s="83"/>
      <c r="U994" s="83"/>
      <c r="V994" s="83"/>
      <c r="W994" s="83"/>
      <c r="X994" s="83"/>
      <c r="Y994" s="83"/>
      <c r="Z994" s="83"/>
    </row>
    <row r="995" spans="1:26" ht="16.5" customHeight="1" x14ac:dyDescent="0.3">
      <c r="A995" s="83"/>
      <c r="B995" s="83"/>
      <c r="C995" s="84"/>
      <c r="D995" s="84"/>
      <c r="E995" s="116"/>
      <c r="F995" s="116"/>
      <c r="G995" s="83"/>
      <c r="H995" s="83"/>
      <c r="I995" s="83"/>
      <c r="J995" s="83"/>
      <c r="K995" s="83"/>
      <c r="L995" s="83"/>
      <c r="M995" s="83"/>
      <c r="N995" s="83"/>
      <c r="O995" s="83"/>
      <c r="P995" s="83"/>
      <c r="Q995" s="83"/>
      <c r="R995" s="83"/>
      <c r="S995" s="83"/>
      <c r="T995" s="83"/>
      <c r="U995" s="83"/>
      <c r="V995" s="83"/>
      <c r="W995" s="83"/>
      <c r="X995" s="83"/>
      <c r="Y995" s="83"/>
      <c r="Z995" s="83"/>
    </row>
    <row r="996" spans="1:26" ht="16.5" customHeight="1" x14ac:dyDescent="0.3">
      <c r="A996" s="83"/>
      <c r="B996" s="83"/>
      <c r="C996" s="84"/>
      <c r="D996" s="84"/>
      <c r="E996" s="116"/>
      <c r="F996" s="116"/>
      <c r="G996" s="83"/>
      <c r="H996" s="83"/>
      <c r="I996" s="83"/>
      <c r="J996" s="83"/>
      <c r="K996" s="83"/>
      <c r="L996" s="83"/>
      <c r="M996" s="83"/>
      <c r="N996" s="83"/>
      <c r="O996" s="83"/>
      <c r="P996" s="83"/>
      <c r="Q996" s="83"/>
      <c r="R996" s="83"/>
      <c r="S996" s="83"/>
      <c r="T996" s="83"/>
      <c r="U996" s="83"/>
      <c r="V996" s="83"/>
      <c r="W996" s="83"/>
      <c r="X996" s="83"/>
      <c r="Y996" s="83"/>
      <c r="Z996" s="83"/>
    </row>
    <row r="997" spans="1:26" ht="16.5" customHeight="1" x14ac:dyDescent="0.3">
      <c r="A997" s="83"/>
      <c r="B997" s="83"/>
      <c r="C997" s="84"/>
      <c r="D997" s="84"/>
      <c r="E997" s="116"/>
      <c r="F997" s="116"/>
      <c r="G997" s="83"/>
      <c r="H997" s="83"/>
      <c r="I997" s="83"/>
      <c r="J997" s="83"/>
      <c r="K997" s="83"/>
      <c r="L997" s="83"/>
      <c r="M997" s="83"/>
      <c r="N997" s="83"/>
      <c r="O997" s="83"/>
      <c r="P997" s="83"/>
      <c r="Q997" s="83"/>
      <c r="R997" s="83"/>
      <c r="S997" s="83"/>
      <c r="T997" s="83"/>
      <c r="U997" s="83"/>
      <c r="V997" s="83"/>
      <c r="W997" s="83"/>
      <c r="X997" s="83"/>
      <c r="Y997" s="83"/>
      <c r="Z997" s="83"/>
    </row>
    <row r="998" spans="1:26" ht="16.5" customHeight="1" x14ac:dyDescent="0.3">
      <c r="A998" s="83"/>
      <c r="B998" s="83"/>
      <c r="C998" s="84"/>
      <c r="D998" s="84"/>
      <c r="E998" s="116"/>
      <c r="F998" s="116"/>
      <c r="G998" s="83"/>
      <c r="H998" s="83"/>
      <c r="I998" s="83"/>
      <c r="J998" s="83"/>
      <c r="K998" s="83"/>
      <c r="L998" s="83"/>
      <c r="M998" s="83"/>
      <c r="N998" s="83"/>
      <c r="O998" s="83"/>
      <c r="P998" s="83"/>
      <c r="Q998" s="83"/>
      <c r="R998" s="83"/>
      <c r="S998" s="83"/>
      <c r="T998" s="83"/>
      <c r="U998" s="83"/>
      <c r="V998" s="83"/>
      <c r="W998" s="83"/>
      <c r="X998" s="83"/>
      <c r="Y998" s="83"/>
      <c r="Z998" s="83"/>
    </row>
    <row r="999" spans="1:26" ht="16.5" customHeight="1" x14ac:dyDescent="0.3">
      <c r="A999" s="83"/>
      <c r="B999" s="83"/>
      <c r="C999" s="84"/>
      <c r="D999" s="84"/>
      <c r="E999" s="116"/>
      <c r="F999" s="116"/>
      <c r="G999" s="83"/>
      <c r="H999" s="83"/>
      <c r="I999" s="83"/>
      <c r="J999" s="83"/>
      <c r="K999" s="83"/>
      <c r="L999" s="83"/>
      <c r="M999" s="83"/>
      <c r="N999" s="83"/>
      <c r="O999" s="83"/>
      <c r="P999" s="83"/>
      <c r="Q999" s="83"/>
      <c r="R999" s="83"/>
      <c r="S999" s="83"/>
      <c r="T999" s="83"/>
      <c r="U999" s="83"/>
      <c r="V999" s="83"/>
      <c r="W999" s="83"/>
      <c r="X999" s="83"/>
      <c r="Y999" s="83"/>
      <c r="Z999" s="83"/>
    </row>
    <row r="1000" spans="1:26" ht="16.5" customHeight="1" x14ac:dyDescent="0.3">
      <c r="A1000" s="83"/>
      <c r="B1000" s="83"/>
      <c r="C1000" s="84"/>
      <c r="D1000" s="84"/>
      <c r="E1000" s="116"/>
      <c r="F1000" s="116"/>
      <c r="G1000" s="83"/>
      <c r="H1000" s="83"/>
      <c r="I1000" s="83"/>
      <c r="J1000" s="83"/>
      <c r="K1000" s="83"/>
      <c r="L1000" s="83"/>
      <c r="M1000" s="83"/>
      <c r="N1000" s="83"/>
      <c r="O1000" s="83"/>
      <c r="P1000" s="83"/>
      <c r="Q1000" s="83"/>
      <c r="R1000" s="83"/>
      <c r="S1000" s="83"/>
      <c r="T1000" s="83"/>
      <c r="U1000" s="83"/>
      <c r="V1000" s="83"/>
      <c r="W1000" s="83"/>
      <c r="X1000" s="83"/>
      <c r="Y1000" s="83"/>
      <c r="Z1000" s="83"/>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30"/>
      <c r="B1" s="131"/>
      <c r="C1" s="132"/>
      <c r="D1" s="132"/>
      <c r="E1" s="133"/>
      <c r="F1" s="133"/>
      <c r="G1" s="133"/>
      <c r="H1" s="133"/>
      <c r="I1" s="133"/>
      <c r="J1" s="133"/>
      <c r="K1" s="133"/>
      <c r="L1" s="133"/>
      <c r="M1" s="133"/>
      <c r="N1" s="133"/>
      <c r="O1" s="133"/>
      <c r="P1" s="133"/>
      <c r="Q1" s="133"/>
      <c r="R1" s="133"/>
      <c r="S1" s="133"/>
      <c r="T1" s="133"/>
      <c r="U1" s="133"/>
      <c r="V1" s="133"/>
      <c r="W1" s="133"/>
      <c r="X1" s="133"/>
      <c r="Y1" s="133"/>
      <c r="Z1" s="133"/>
    </row>
    <row r="2" spans="1:26" ht="24" customHeight="1" x14ac:dyDescent="0.35">
      <c r="A2" s="134"/>
      <c r="B2" s="1106" t="s">
        <v>468</v>
      </c>
      <c r="C2" s="643"/>
      <c r="D2" s="133"/>
      <c r="E2" s="133"/>
      <c r="F2" s="133"/>
      <c r="G2" s="133"/>
      <c r="H2" s="133"/>
      <c r="I2" s="133"/>
      <c r="J2" s="133"/>
      <c r="K2" s="133"/>
      <c r="L2" s="133"/>
      <c r="M2" s="133"/>
      <c r="N2" s="133"/>
      <c r="O2" s="133"/>
      <c r="P2" s="133"/>
      <c r="Q2" s="133"/>
      <c r="R2" s="133"/>
      <c r="S2" s="133"/>
      <c r="T2" s="133"/>
      <c r="U2" s="133"/>
      <c r="V2" s="133"/>
      <c r="W2" s="133"/>
      <c r="X2" s="133"/>
      <c r="Y2" s="133"/>
      <c r="Z2" s="133"/>
    </row>
    <row r="3" spans="1:26" ht="24" customHeight="1" x14ac:dyDescent="0.35">
      <c r="A3" s="130"/>
      <c r="B3" s="132"/>
      <c r="C3" s="132"/>
      <c r="D3" s="132"/>
      <c r="E3" s="133"/>
      <c r="F3" s="133"/>
      <c r="G3" s="133"/>
      <c r="H3" s="133"/>
      <c r="I3" s="133"/>
      <c r="J3" s="133"/>
      <c r="K3" s="133"/>
      <c r="L3" s="133"/>
      <c r="M3" s="133"/>
      <c r="N3" s="133"/>
      <c r="O3" s="133"/>
      <c r="P3" s="133"/>
      <c r="Q3" s="133"/>
      <c r="R3" s="133"/>
      <c r="S3" s="133"/>
      <c r="T3" s="133"/>
      <c r="U3" s="133"/>
      <c r="V3" s="133"/>
      <c r="W3" s="133"/>
      <c r="X3" s="133"/>
      <c r="Y3" s="133"/>
      <c r="Z3" s="133"/>
    </row>
    <row r="4" spans="1:26" ht="24" customHeight="1" x14ac:dyDescent="0.35">
      <c r="A4" s="130"/>
      <c r="B4" s="135" t="s">
        <v>469</v>
      </c>
      <c r="C4" s="136" t="s">
        <v>470</v>
      </c>
      <c r="D4" s="137"/>
      <c r="E4" s="133"/>
      <c r="F4" s="133"/>
      <c r="G4" s="133"/>
      <c r="H4" s="133"/>
      <c r="I4" s="133"/>
      <c r="J4" s="133"/>
      <c r="K4" s="133"/>
      <c r="L4" s="133"/>
      <c r="M4" s="133"/>
      <c r="N4" s="133"/>
      <c r="O4" s="133"/>
      <c r="P4" s="133"/>
      <c r="Q4" s="133"/>
      <c r="R4" s="133"/>
      <c r="S4" s="133"/>
      <c r="T4" s="133"/>
      <c r="U4" s="133"/>
      <c r="V4" s="133"/>
      <c r="W4" s="133"/>
      <c r="X4" s="133"/>
      <c r="Y4" s="133"/>
      <c r="Z4" s="133"/>
    </row>
    <row r="5" spans="1:26" ht="24" customHeight="1" x14ac:dyDescent="0.35">
      <c r="A5" s="130"/>
      <c r="B5" s="138" t="s">
        <v>471</v>
      </c>
      <c r="C5" s="139" t="s">
        <v>472</v>
      </c>
      <c r="D5" s="137"/>
      <c r="E5" s="133"/>
      <c r="F5" s="133"/>
      <c r="G5" s="133"/>
      <c r="H5" s="133"/>
      <c r="I5" s="133"/>
      <c r="J5" s="133"/>
      <c r="K5" s="133"/>
      <c r="L5" s="133"/>
      <c r="M5" s="133"/>
      <c r="N5" s="133"/>
      <c r="O5" s="133"/>
      <c r="P5" s="133"/>
      <c r="Q5" s="133"/>
      <c r="R5" s="133"/>
      <c r="S5" s="133"/>
      <c r="T5" s="133"/>
      <c r="U5" s="133"/>
      <c r="V5" s="133"/>
      <c r="W5" s="133"/>
      <c r="X5" s="133"/>
      <c r="Y5" s="133"/>
      <c r="Z5" s="133"/>
    </row>
    <row r="6" spans="1:26" ht="24" customHeight="1" x14ac:dyDescent="0.35">
      <c r="A6" s="130"/>
      <c r="B6" s="138" t="s">
        <v>473</v>
      </c>
      <c r="C6" s="139" t="s">
        <v>474</v>
      </c>
      <c r="D6" s="137"/>
      <c r="E6" s="133"/>
      <c r="F6" s="133"/>
      <c r="G6" s="133"/>
      <c r="H6" s="133"/>
      <c r="I6" s="133"/>
      <c r="J6" s="133"/>
      <c r="K6" s="133"/>
      <c r="L6" s="133"/>
      <c r="M6" s="133"/>
      <c r="N6" s="133"/>
      <c r="O6" s="133"/>
      <c r="P6" s="133"/>
      <c r="Q6" s="133"/>
      <c r="R6" s="133"/>
      <c r="S6" s="133"/>
      <c r="T6" s="133"/>
      <c r="U6" s="133"/>
      <c r="V6" s="133"/>
      <c r="W6" s="133"/>
      <c r="X6" s="133"/>
      <c r="Y6" s="133"/>
      <c r="Z6" s="133"/>
    </row>
    <row r="7" spans="1:26" ht="24" customHeight="1" x14ac:dyDescent="0.35">
      <c r="A7" s="130"/>
      <c r="B7" s="138" t="s">
        <v>475</v>
      </c>
      <c r="C7" s="139" t="s">
        <v>476</v>
      </c>
      <c r="D7" s="137"/>
      <c r="E7" s="133"/>
      <c r="F7" s="133"/>
      <c r="G7" s="133"/>
      <c r="H7" s="133"/>
      <c r="I7" s="133"/>
      <c r="J7" s="133"/>
      <c r="K7" s="133"/>
      <c r="L7" s="133"/>
      <c r="M7" s="133"/>
      <c r="N7" s="133"/>
      <c r="O7" s="133"/>
      <c r="P7" s="133"/>
      <c r="Q7" s="133"/>
      <c r="R7" s="133"/>
      <c r="S7" s="133"/>
      <c r="T7" s="133"/>
      <c r="U7" s="133"/>
      <c r="V7" s="133"/>
      <c r="W7" s="133"/>
      <c r="X7" s="133"/>
      <c r="Y7" s="133"/>
      <c r="Z7" s="133"/>
    </row>
    <row r="8" spans="1:26" ht="24" customHeight="1" x14ac:dyDescent="0.35">
      <c r="A8" s="130"/>
      <c r="B8" s="138" t="s">
        <v>477</v>
      </c>
      <c r="C8" s="140" t="s">
        <v>478</v>
      </c>
      <c r="D8" s="137"/>
      <c r="E8" s="133"/>
      <c r="F8" s="133"/>
      <c r="G8" s="133"/>
      <c r="H8" s="133"/>
      <c r="I8" s="133"/>
      <c r="J8" s="133"/>
      <c r="K8" s="133"/>
      <c r="L8" s="133"/>
      <c r="M8" s="133"/>
      <c r="N8" s="133"/>
      <c r="O8" s="133"/>
      <c r="P8" s="133"/>
      <c r="Q8" s="133"/>
      <c r="R8" s="133"/>
      <c r="S8" s="133"/>
      <c r="T8" s="133"/>
      <c r="U8" s="133"/>
      <c r="V8" s="133"/>
      <c r="W8" s="133"/>
      <c r="X8" s="133"/>
      <c r="Y8" s="133"/>
      <c r="Z8" s="133"/>
    </row>
    <row r="9" spans="1:26" ht="24" customHeight="1" x14ac:dyDescent="0.35">
      <c r="A9" s="130"/>
      <c r="B9" s="138" t="s">
        <v>479</v>
      </c>
      <c r="C9" s="140" t="s">
        <v>480</v>
      </c>
      <c r="D9" s="137"/>
      <c r="E9" s="133"/>
      <c r="F9" s="133"/>
      <c r="G9" s="133"/>
      <c r="H9" s="133"/>
      <c r="I9" s="133"/>
      <c r="J9" s="133"/>
      <c r="K9" s="133"/>
      <c r="L9" s="133"/>
      <c r="M9" s="133"/>
      <c r="N9" s="133"/>
      <c r="O9" s="133"/>
      <c r="P9" s="133"/>
      <c r="Q9" s="133"/>
      <c r="R9" s="133"/>
      <c r="S9" s="133"/>
      <c r="T9" s="133"/>
      <c r="U9" s="133"/>
      <c r="V9" s="133"/>
      <c r="W9" s="133"/>
      <c r="X9" s="133"/>
      <c r="Y9" s="133"/>
      <c r="Z9" s="133"/>
    </row>
    <row r="10" spans="1:26" ht="24" customHeight="1" x14ac:dyDescent="0.35">
      <c r="A10" s="130"/>
      <c r="B10" s="138" t="s">
        <v>481</v>
      </c>
      <c r="C10" s="140" t="s">
        <v>482</v>
      </c>
      <c r="D10" s="137"/>
      <c r="E10" s="133"/>
      <c r="F10" s="133"/>
      <c r="G10" s="133"/>
      <c r="H10" s="133"/>
      <c r="I10" s="133"/>
      <c r="J10" s="133"/>
      <c r="K10" s="133"/>
      <c r="L10" s="133"/>
      <c r="M10" s="133"/>
      <c r="N10" s="133"/>
      <c r="O10" s="133"/>
      <c r="P10" s="133"/>
      <c r="Q10" s="133"/>
      <c r="R10" s="133"/>
      <c r="S10" s="133"/>
      <c r="T10" s="133"/>
      <c r="U10" s="133"/>
      <c r="V10" s="133"/>
      <c r="W10" s="133"/>
      <c r="X10" s="133"/>
      <c r="Y10" s="133"/>
      <c r="Z10" s="133"/>
    </row>
    <row r="11" spans="1:26" ht="24" customHeight="1" x14ac:dyDescent="0.35">
      <c r="A11" s="130"/>
      <c r="B11" s="141" t="s">
        <v>483</v>
      </c>
      <c r="C11" s="139" t="s">
        <v>484</v>
      </c>
      <c r="D11" s="137"/>
      <c r="E11" s="133"/>
      <c r="F11" s="133"/>
      <c r="G11" s="133"/>
      <c r="H11" s="133"/>
      <c r="I11" s="133"/>
      <c r="J11" s="133"/>
      <c r="K11" s="133"/>
      <c r="L11" s="133"/>
      <c r="M11" s="133"/>
      <c r="N11" s="133"/>
      <c r="O11" s="133"/>
      <c r="P11" s="133"/>
      <c r="Q11" s="133"/>
      <c r="R11" s="133"/>
      <c r="S11" s="133"/>
      <c r="T11" s="133"/>
      <c r="U11" s="133"/>
      <c r="V11" s="133"/>
      <c r="W11" s="133"/>
      <c r="X11" s="133"/>
      <c r="Y11" s="133"/>
      <c r="Z11" s="133"/>
    </row>
    <row r="12" spans="1:26" ht="24" customHeight="1" x14ac:dyDescent="0.35">
      <c r="A12" s="130"/>
      <c r="B12" s="141" t="s">
        <v>485</v>
      </c>
      <c r="C12" s="139" t="s">
        <v>486</v>
      </c>
      <c r="D12" s="137"/>
      <c r="E12" s="133"/>
      <c r="F12" s="133"/>
      <c r="G12" s="133"/>
      <c r="H12" s="133"/>
      <c r="I12" s="133"/>
      <c r="J12" s="133"/>
      <c r="K12" s="133"/>
      <c r="L12" s="133"/>
      <c r="M12" s="133"/>
      <c r="N12" s="133"/>
      <c r="O12" s="133"/>
      <c r="P12" s="133"/>
      <c r="Q12" s="133"/>
      <c r="R12" s="133"/>
      <c r="S12" s="133"/>
      <c r="T12" s="133"/>
      <c r="U12" s="133"/>
      <c r="V12" s="133"/>
      <c r="W12" s="133"/>
      <c r="X12" s="133"/>
      <c r="Y12" s="133"/>
      <c r="Z12" s="133"/>
    </row>
    <row r="13" spans="1:26" ht="24" customHeight="1" x14ac:dyDescent="0.35">
      <c r="A13" s="130"/>
      <c r="B13" s="141" t="s">
        <v>487</v>
      </c>
      <c r="C13" s="139" t="s">
        <v>488</v>
      </c>
      <c r="D13" s="137"/>
      <c r="E13" s="133"/>
      <c r="F13" s="133"/>
      <c r="G13" s="133"/>
      <c r="H13" s="133"/>
      <c r="I13" s="133"/>
      <c r="J13" s="133"/>
      <c r="K13" s="133"/>
      <c r="L13" s="133"/>
      <c r="M13" s="133"/>
      <c r="N13" s="133"/>
      <c r="O13" s="133"/>
      <c r="P13" s="133"/>
      <c r="Q13" s="133"/>
      <c r="R13" s="133"/>
      <c r="S13" s="133"/>
      <c r="T13" s="133"/>
      <c r="U13" s="133"/>
      <c r="V13" s="133"/>
      <c r="W13" s="133"/>
      <c r="X13" s="133"/>
      <c r="Y13" s="133"/>
      <c r="Z13" s="133"/>
    </row>
    <row r="14" spans="1:26" ht="24" customHeight="1" x14ac:dyDescent="0.35">
      <c r="A14" s="130"/>
      <c r="B14" s="142"/>
      <c r="C14" s="139"/>
      <c r="D14" s="137"/>
      <c r="E14" s="133"/>
      <c r="F14" s="133"/>
      <c r="G14" s="133"/>
      <c r="H14" s="133"/>
      <c r="I14" s="133"/>
      <c r="J14" s="133"/>
      <c r="K14" s="133"/>
      <c r="L14" s="133"/>
      <c r="M14" s="133"/>
      <c r="N14" s="133"/>
      <c r="O14" s="133"/>
      <c r="P14" s="133"/>
      <c r="Q14" s="133"/>
      <c r="R14" s="133"/>
      <c r="S14" s="133"/>
      <c r="T14" s="133"/>
      <c r="U14" s="133"/>
      <c r="V14" s="133"/>
      <c r="W14" s="133"/>
      <c r="X14" s="133"/>
      <c r="Y14" s="133"/>
      <c r="Z14" s="133"/>
    </row>
    <row r="15" spans="1:26" ht="24" customHeight="1" x14ac:dyDescent="0.35">
      <c r="A15" s="130"/>
      <c r="B15" s="141" t="s">
        <v>489</v>
      </c>
      <c r="C15" s="139" t="s">
        <v>490</v>
      </c>
      <c r="D15" s="137"/>
      <c r="E15" s="133"/>
      <c r="F15" s="133"/>
      <c r="G15" s="133"/>
      <c r="H15" s="133"/>
      <c r="I15" s="133"/>
      <c r="J15" s="133"/>
      <c r="K15" s="133"/>
      <c r="L15" s="133"/>
      <c r="M15" s="133"/>
      <c r="N15" s="133"/>
      <c r="O15" s="133"/>
      <c r="P15" s="133"/>
      <c r="Q15" s="133"/>
      <c r="R15" s="133"/>
      <c r="S15" s="133"/>
      <c r="T15" s="133"/>
      <c r="U15" s="133"/>
      <c r="V15" s="133"/>
      <c r="W15" s="133"/>
      <c r="X15" s="133"/>
      <c r="Y15" s="133"/>
      <c r="Z15" s="133"/>
    </row>
    <row r="16" spans="1:26" ht="24" customHeight="1" x14ac:dyDescent="0.35">
      <c r="A16" s="130"/>
      <c r="B16" s="141" t="s">
        <v>491</v>
      </c>
      <c r="C16" s="139" t="s">
        <v>492</v>
      </c>
      <c r="D16" s="137"/>
      <c r="E16" s="133"/>
      <c r="F16" s="133"/>
      <c r="G16" s="133"/>
      <c r="H16" s="133"/>
      <c r="I16" s="133"/>
      <c r="J16" s="133"/>
      <c r="K16" s="133"/>
      <c r="L16" s="133"/>
      <c r="M16" s="133"/>
      <c r="N16" s="133"/>
      <c r="O16" s="133"/>
      <c r="P16" s="133"/>
      <c r="Q16" s="133"/>
      <c r="R16" s="133"/>
      <c r="S16" s="133"/>
      <c r="T16" s="133"/>
      <c r="U16" s="133"/>
      <c r="V16" s="133"/>
      <c r="W16" s="133"/>
      <c r="X16" s="133"/>
      <c r="Y16" s="133"/>
      <c r="Z16" s="133"/>
    </row>
    <row r="17" spans="1:26" ht="24" customHeight="1" x14ac:dyDescent="0.35">
      <c r="A17" s="130"/>
      <c r="B17" s="141" t="s">
        <v>493</v>
      </c>
      <c r="C17" s="139" t="s">
        <v>494</v>
      </c>
      <c r="D17" s="137"/>
      <c r="E17" s="133"/>
      <c r="F17" s="133"/>
      <c r="G17" s="133"/>
      <c r="H17" s="133"/>
      <c r="I17" s="133"/>
      <c r="J17" s="133"/>
      <c r="K17" s="133"/>
      <c r="L17" s="133"/>
      <c r="M17" s="133"/>
      <c r="N17" s="133"/>
      <c r="O17" s="133"/>
      <c r="P17" s="133"/>
      <c r="Q17" s="133"/>
      <c r="R17" s="133"/>
      <c r="S17" s="133"/>
      <c r="T17" s="133"/>
      <c r="U17" s="133"/>
      <c r="V17" s="133"/>
      <c r="W17" s="133"/>
      <c r="X17" s="133"/>
      <c r="Y17" s="133"/>
      <c r="Z17" s="133"/>
    </row>
    <row r="18" spans="1:26" ht="24" customHeight="1" x14ac:dyDescent="0.35">
      <c r="A18" s="130"/>
      <c r="B18" s="141" t="s">
        <v>495</v>
      </c>
      <c r="C18" s="139" t="s">
        <v>496</v>
      </c>
      <c r="D18" s="137"/>
      <c r="E18" s="133"/>
      <c r="F18" s="133"/>
      <c r="G18" s="133"/>
      <c r="H18" s="133"/>
      <c r="I18" s="133"/>
      <c r="J18" s="133"/>
      <c r="K18" s="133"/>
      <c r="L18" s="133"/>
      <c r="M18" s="133"/>
      <c r="N18" s="133"/>
      <c r="O18" s="133"/>
      <c r="P18" s="133"/>
      <c r="Q18" s="133"/>
      <c r="R18" s="133"/>
      <c r="S18" s="133"/>
      <c r="T18" s="133"/>
      <c r="U18" s="133"/>
      <c r="V18" s="133"/>
      <c r="W18" s="133"/>
      <c r="X18" s="133"/>
      <c r="Y18" s="133"/>
      <c r="Z18" s="133"/>
    </row>
    <row r="19" spans="1:26" ht="24" customHeight="1" x14ac:dyDescent="0.35">
      <c r="A19" s="130"/>
      <c r="B19" s="141" t="s">
        <v>497</v>
      </c>
      <c r="C19" s="139" t="s">
        <v>498</v>
      </c>
      <c r="D19" s="137"/>
      <c r="E19" s="133"/>
      <c r="F19" s="133"/>
      <c r="G19" s="133"/>
      <c r="H19" s="133"/>
      <c r="I19" s="133"/>
      <c r="J19" s="133"/>
      <c r="K19" s="133"/>
      <c r="L19" s="133"/>
      <c r="M19" s="133"/>
      <c r="N19" s="133"/>
      <c r="O19" s="133"/>
      <c r="P19" s="133"/>
      <c r="Q19" s="133"/>
      <c r="R19" s="133"/>
      <c r="S19" s="133"/>
      <c r="T19" s="133"/>
      <c r="U19" s="133"/>
      <c r="V19" s="133"/>
      <c r="W19" s="133"/>
      <c r="X19" s="133"/>
      <c r="Y19" s="133"/>
      <c r="Z19" s="133"/>
    </row>
    <row r="20" spans="1:26" ht="24" customHeight="1" x14ac:dyDescent="0.35">
      <c r="A20" s="130"/>
      <c r="B20" s="141" t="s">
        <v>499</v>
      </c>
      <c r="C20" s="139" t="s">
        <v>500</v>
      </c>
      <c r="D20" s="137"/>
      <c r="E20" s="133"/>
      <c r="F20" s="133"/>
      <c r="G20" s="133"/>
      <c r="H20" s="133"/>
      <c r="I20" s="133"/>
      <c r="J20" s="133"/>
      <c r="K20" s="133"/>
      <c r="L20" s="133"/>
      <c r="M20" s="133"/>
      <c r="N20" s="133"/>
      <c r="O20" s="133"/>
      <c r="P20" s="133"/>
      <c r="Q20" s="133"/>
      <c r="R20" s="133"/>
      <c r="S20" s="133"/>
      <c r="T20" s="133"/>
      <c r="U20" s="133"/>
      <c r="V20" s="133"/>
      <c r="W20" s="133"/>
      <c r="X20" s="133"/>
      <c r="Y20" s="133"/>
      <c r="Z20" s="133"/>
    </row>
    <row r="21" spans="1:26" ht="24" customHeight="1" x14ac:dyDescent="0.35">
      <c r="A21" s="130"/>
      <c r="B21" s="141" t="s">
        <v>501</v>
      </c>
      <c r="C21" s="139" t="s">
        <v>502</v>
      </c>
      <c r="D21" s="137"/>
      <c r="E21" s="133"/>
      <c r="F21" s="133"/>
      <c r="G21" s="133"/>
      <c r="H21" s="133"/>
      <c r="I21" s="133"/>
      <c r="J21" s="133"/>
      <c r="K21" s="133"/>
      <c r="L21" s="133"/>
      <c r="M21" s="133"/>
      <c r="N21" s="133"/>
      <c r="O21" s="133"/>
      <c r="P21" s="133"/>
      <c r="Q21" s="133"/>
      <c r="R21" s="133"/>
      <c r="S21" s="133"/>
      <c r="T21" s="133"/>
      <c r="U21" s="133"/>
      <c r="V21" s="133"/>
      <c r="W21" s="133"/>
      <c r="X21" s="133"/>
      <c r="Y21" s="133"/>
      <c r="Z21" s="133"/>
    </row>
    <row r="22" spans="1:26" ht="24" customHeight="1" x14ac:dyDescent="0.35">
      <c r="A22" s="130"/>
      <c r="B22" s="141" t="s">
        <v>503</v>
      </c>
      <c r="C22" s="139" t="s">
        <v>504</v>
      </c>
      <c r="D22" s="137"/>
      <c r="E22" s="133"/>
      <c r="F22" s="133"/>
      <c r="G22" s="133"/>
      <c r="H22" s="133"/>
      <c r="I22" s="133"/>
      <c r="J22" s="133"/>
      <c r="K22" s="133"/>
      <c r="L22" s="133"/>
      <c r="M22" s="133"/>
      <c r="N22" s="133"/>
      <c r="O22" s="133"/>
      <c r="P22" s="133"/>
      <c r="Q22" s="133"/>
      <c r="R22" s="133"/>
      <c r="S22" s="133"/>
      <c r="T22" s="133"/>
      <c r="U22" s="133"/>
      <c r="V22" s="133"/>
      <c r="W22" s="133"/>
      <c r="X22" s="133"/>
      <c r="Y22" s="133"/>
      <c r="Z22" s="133"/>
    </row>
    <row r="23" spans="1:26" ht="24" customHeight="1" x14ac:dyDescent="0.35">
      <c r="A23" s="130"/>
      <c r="B23" s="141" t="s">
        <v>505</v>
      </c>
      <c r="C23" s="139" t="s">
        <v>506</v>
      </c>
      <c r="D23" s="137"/>
      <c r="E23" s="133"/>
      <c r="F23" s="133"/>
      <c r="G23" s="133"/>
      <c r="H23" s="133"/>
      <c r="I23" s="133"/>
      <c r="J23" s="133"/>
      <c r="K23" s="133"/>
      <c r="L23" s="133"/>
      <c r="M23" s="133"/>
      <c r="N23" s="133"/>
      <c r="O23" s="133"/>
      <c r="P23" s="133"/>
      <c r="Q23" s="133"/>
      <c r="R23" s="133"/>
      <c r="S23" s="133"/>
      <c r="T23" s="133"/>
      <c r="U23" s="133"/>
      <c r="V23" s="133"/>
      <c r="W23" s="133"/>
      <c r="X23" s="133"/>
      <c r="Y23" s="133"/>
      <c r="Z23" s="133"/>
    </row>
    <row r="24" spans="1:26" ht="24" customHeight="1" x14ac:dyDescent="0.35">
      <c r="A24" s="130"/>
      <c r="B24" s="141" t="s">
        <v>507</v>
      </c>
      <c r="C24" s="139" t="s">
        <v>508</v>
      </c>
      <c r="D24" s="137"/>
      <c r="E24" s="133"/>
      <c r="F24" s="133"/>
      <c r="G24" s="133"/>
      <c r="H24" s="133"/>
      <c r="I24" s="133"/>
      <c r="J24" s="133"/>
      <c r="K24" s="133"/>
      <c r="L24" s="133"/>
      <c r="M24" s="133"/>
      <c r="N24" s="133"/>
      <c r="O24" s="133"/>
      <c r="P24" s="133"/>
      <c r="Q24" s="133"/>
      <c r="R24" s="133"/>
      <c r="S24" s="133"/>
      <c r="T24" s="133"/>
      <c r="U24" s="133"/>
      <c r="V24" s="133"/>
      <c r="W24" s="133"/>
      <c r="X24" s="133"/>
      <c r="Y24" s="133"/>
      <c r="Z24" s="133"/>
    </row>
    <row r="25" spans="1:26" ht="24" customHeight="1" x14ac:dyDescent="0.35">
      <c r="A25" s="130"/>
      <c r="B25" s="141" t="s">
        <v>509</v>
      </c>
      <c r="C25" s="139" t="s">
        <v>510</v>
      </c>
      <c r="D25" s="137"/>
      <c r="E25" s="133"/>
      <c r="F25" s="133"/>
      <c r="G25" s="133"/>
      <c r="H25" s="133"/>
      <c r="I25" s="133"/>
      <c r="J25" s="133"/>
      <c r="K25" s="133"/>
      <c r="L25" s="133"/>
      <c r="M25" s="133"/>
      <c r="N25" s="133"/>
      <c r="O25" s="133"/>
      <c r="P25" s="133"/>
      <c r="Q25" s="133"/>
      <c r="R25" s="133"/>
      <c r="S25" s="133"/>
      <c r="T25" s="133"/>
      <c r="U25" s="133"/>
      <c r="V25" s="133"/>
      <c r="W25" s="133"/>
      <c r="X25" s="133"/>
      <c r="Y25" s="133"/>
      <c r="Z25" s="133"/>
    </row>
    <row r="26" spans="1:26" ht="24" customHeight="1" x14ac:dyDescent="0.35">
      <c r="A26" s="130"/>
      <c r="B26" s="141" t="s">
        <v>511</v>
      </c>
      <c r="C26" s="139" t="s">
        <v>512</v>
      </c>
      <c r="D26" s="137"/>
      <c r="E26" s="133"/>
      <c r="F26" s="133"/>
      <c r="G26" s="133"/>
      <c r="H26" s="133"/>
      <c r="I26" s="133"/>
      <c r="J26" s="133"/>
      <c r="K26" s="133"/>
      <c r="L26" s="133"/>
      <c r="M26" s="133"/>
      <c r="N26" s="133"/>
      <c r="O26" s="133"/>
      <c r="P26" s="133"/>
      <c r="Q26" s="133"/>
      <c r="R26" s="133"/>
      <c r="S26" s="133"/>
      <c r="T26" s="133"/>
      <c r="U26" s="133"/>
      <c r="V26" s="133"/>
      <c r="W26" s="133"/>
      <c r="X26" s="133"/>
      <c r="Y26" s="133"/>
      <c r="Z26" s="133"/>
    </row>
    <row r="27" spans="1:26" ht="24" customHeight="1" x14ac:dyDescent="0.35">
      <c r="A27" s="130"/>
      <c r="B27" s="141" t="s">
        <v>513</v>
      </c>
      <c r="C27" s="139" t="s">
        <v>514</v>
      </c>
      <c r="D27" s="137"/>
      <c r="E27" s="133"/>
      <c r="F27" s="133"/>
      <c r="G27" s="133"/>
      <c r="H27" s="133"/>
      <c r="I27" s="133"/>
      <c r="J27" s="133"/>
      <c r="K27" s="133"/>
      <c r="L27" s="133"/>
      <c r="M27" s="133"/>
      <c r="N27" s="133"/>
      <c r="O27" s="133"/>
      <c r="P27" s="133"/>
      <c r="Q27" s="133"/>
      <c r="R27" s="133"/>
      <c r="S27" s="133"/>
      <c r="T27" s="133"/>
      <c r="U27" s="133"/>
      <c r="V27" s="133"/>
      <c r="W27" s="133"/>
      <c r="X27" s="133"/>
      <c r="Y27" s="133"/>
      <c r="Z27" s="133"/>
    </row>
    <row r="28" spans="1:26" ht="24" customHeight="1" x14ac:dyDescent="0.35">
      <c r="A28" s="130"/>
      <c r="B28" s="141" t="s">
        <v>515</v>
      </c>
      <c r="C28" s="139" t="s">
        <v>516</v>
      </c>
      <c r="D28" s="137"/>
      <c r="E28" s="133"/>
      <c r="F28" s="133"/>
      <c r="G28" s="133"/>
      <c r="H28" s="133"/>
      <c r="I28" s="133"/>
      <c r="J28" s="133"/>
      <c r="K28" s="133"/>
      <c r="L28" s="133"/>
      <c r="M28" s="133"/>
      <c r="N28" s="133"/>
      <c r="O28" s="133"/>
      <c r="P28" s="133"/>
      <c r="Q28" s="133"/>
      <c r="R28" s="133"/>
      <c r="S28" s="133"/>
      <c r="T28" s="133"/>
      <c r="U28" s="133"/>
      <c r="V28" s="133"/>
      <c r="W28" s="133"/>
      <c r="X28" s="133"/>
      <c r="Y28" s="133"/>
      <c r="Z28" s="133"/>
    </row>
    <row r="29" spans="1:26" ht="24" customHeight="1" x14ac:dyDescent="0.35">
      <c r="A29" s="130"/>
      <c r="B29" s="141" t="s">
        <v>517</v>
      </c>
      <c r="C29" s="139" t="s">
        <v>518</v>
      </c>
      <c r="D29" s="137"/>
      <c r="E29" s="133"/>
      <c r="F29" s="133"/>
      <c r="G29" s="133"/>
      <c r="H29" s="133"/>
      <c r="I29" s="133"/>
      <c r="J29" s="133"/>
      <c r="K29" s="133"/>
      <c r="L29" s="133"/>
      <c r="M29" s="133"/>
      <c r="N29" s="133"/>
      <c r="O29" s="133"/>
      <c r="P29" s="133"/>
      <c r="Q29" s="133"/>
      <c r="R29" s="133"/>
      <c r="S29" s="133"/>
      <c r="T29" s="133"/>
      <c r="U29" s="133"/>
      <c r="V29" s="133"/>
      <c r="W29" s="133"/>
      <c r="X29" s="133"/>
      <c r="Y29" s="133"/>
      <c r="Z29" s="133"/>
    </row>
    <row r="30" spans="1:26" ht="24" customHeight="1" x14ac:dyDescent="0.35">
      <c r="A30" s="130"/>
      <c r="B30" s="143" t="s">
        <v>519</v>
      </c>
      <c r="C30" s="144" t="s">
        <v>520</v>
      </c>
      <c r="D30" s="137"/>
      <c r="E30" s="133"/>
      <c r="F30" s="133"/>
      <c r="G30" s="133"/>
      <c r="H30" s="133"/>
      <c r="I30" s="133"/>
      <c r="J30" s="133"/>
      <c r="K30" s="133"/>
      <c r="L30" s="133"/>
      <c r="M30" s="133"/>
      <c r="N30" s="133"/>
      <c r="O30" s="133"/>
      <c r="P30" s="133"/>
      <c r="Q30" s="133"/>
      <c r="R30" s="133"/>
      <c r="S30" s="133"/>
      <c r="T30" s="133"/>
      <c r="U30" s="133"/>
      <c r="V30" s="133"/>
      <c r="W30" s="133"/>
      <c r="X30" s="133"/>
      <c r="Y30" s="133"/>
      <c r="Z30" s="133"/>
    </row>
    <row r="31" spans="1:26" ht="24" customHeight="1" x14ac:dyDescent="0.35">
      <c r="A31" s="130"/>
      <c r="B31" s="145"/>
      <c r="C31" s="137"/>
      <c r="D31" s="137"/>
      <c r="E31" s="133"/>
      <c r="F31" s="133"/>
      <c r="G31" s="133"/>
      <c r="H31" s="133"/>
      <c r="I31" s="133"/>
      <c r="J31" s="133"/>
      <c r="K31" s="133"/>
      <c r="L31" s="133"/>
      <c r="M31" s="133"/>
      <c r="N31" s="133"/>
      <c r="O31" s="133"/>
      <c r="P31" s="133"/>
      <c r="Q31" s="133"/>
      <c r="R31" s="133"/>
      <c r="S31" s="133"/>
      <c r="T31" s="133"/>
      <c r="U31" s="133"/>
      <c r="V31" s="133"/>
      <c r="W31" s="133"/>
      <c r="X31" s="133"/>
      <c r="Y31" s="133"/>
      <c r="Z31" s="133"/>
    </row>
    <row r="32" spans="1:26" ht="24" customHeight="1" x14ac:dyDescent="0.35">
      <c r="A32" s="134"/>
      <c r="B32" s="146"/>
      <c r="C32" s="147"/>
      <c r="D32" s="147"/>
      <c r="E32" s="133"/>
      <c r="F32" s="133"/>
      <c r="G32" s="133"/>
      <c r="H32" s="133"/>
      <c r="I32" s="133"/>
      <c r="J32" s="133"/>
      <c r="K32" s="133"/>
      <c r="L32" s="133"/>
      <c r="M32" s="133"/>
      <c r="N32" s="133"/>
      <c r="O32" s="133"/>
      <c r="P32" s="133"/>
      <c r="Q32" s="133"/>
      <c r="R32" s="133"/>
      <c r="S32" s="133"/>
      <c r="T32" s="133"/>
      <c r="U32" s="133"/>
      <c r="V32" s="133"/>
      <c r="W32" s="133"/>
      <c r="X32" s="133"/>
      <c r="Y32" s="133"/>
      <c r="Z32" s="133"/>
    </row>
    <row r="33" spans="1:26" ht="24" customHeight="1" x14ac:dyDescent="0.35">
      <c r="A33" s="134"/>
      <c r="B33" s="146"/>
      <c r="C33" s="147"/>
      <c r="D33" s="147"/>
      <c r="E33" s="133"/>
      <c r="F33" s="133"/>
      <c r="G33" s="133"/>
      <c r="H33" s="133"/>
      <c r="I33" s="133"/>
      <c r="J33" s="133"/>
      <c r="K33" s="133"/>
      <c r="L33" s="133"/>
      <c r="M33" s="133"/>
      <c r="N33" s="133"/>
      <c r="O33" s="133"/>
      <c r="P33" s="133"/>
      <c r="Q33" s="133"/>
      <c r="R33" s="133"/>
      <c r="S33" s="133"/>
      <c r="T33" s="133"/>
      <c r="U33" s="133"/>
      <c r="V33" s="133"/>
      <c r="W33" s="133"/>
      <c r="X33" s="133"/>
      <c r="Y33" s="133"/>
      <c r="Z33" s="133"/>
    </row>
    <row r="34" spans="1:26" ht="24" customHeight="1" x14ac:dyDescent="0.35">
      <c r="A34" s="134"/>
      <c r="B34" s="146"/>
      <c r="C34" s="147"/>
      <c r="D34" s="147"/>
      <c r="E34" s="133"/>
      <c r="F34" s="133"/>
      <c r="G34" s="133"/>
      <c r="H34" s="133"/>
      <c r="I34" s="133"/>
      <c r="J34" s="133"/>
      <c r="K34" s="133"/>
      <c r="L34" s="133"/>
      <c r="M34" s="133"/>
      <c r="N34" s="133"/>
      <c r="O34" s="133"/>
      <c r="P34" s="133"/>
      <c r="Q34" s="133"/>
      <c r="R34" s="133"/>
      <c r="S34" s="133"/>
      <c r="T34" s="133"/>
      <c r="U34" s="133"/>
      <c r="V34" s="133"/>
      <c r="W34" s="133"/>
      <c r="X34" s="133"/>
      <c r="Y34" s="133"/>
      <c r="Z34" s="133"/>
    </row>
    <row r="35" spans="1:26" ht="24" customHeight="1" x14ac:dyDescent="0.35">
      <c r="A35" s="134"/>
      <c r="B35" s="146"/>
      <c r="C35" s="147"/>
      <c r="D35" s="147"/>
      <c r="E35" s="133"/>
      <c r="F35" s="133"/>
      <c r="G35" s="133"/>
      <c r="H35" s="133"/>
      <c r="I35" s="133"/>
      <c r="J35" s="133"/>
      <c r="K35" s="133"/>
      <c r="L35" s="133"/>
      <c r="M35" s="133"/>
      <c r="N35" s="133"/>
      <c r="O35" s="133"/>
      <c r="P35" s="133"/>
      <c r="Q35" s="133"/>
      <c r="R35" s="133"/>
      <c r="S35" s="133"/>
      <c r="T35" s="133"/>
      <c r="U35" s="133"/>
      <c r="V35" s="133"/>
      <c r="W35" s="133"/>
      <c r="X35" s="133"/>
      <c r="Y35" s="133"/>
      <c r="Z35" s="133"/>
    </row>
    <row r="36" spans="1:26" ht="24" customHeight="1" x14ac:dyDescent="0.35">
      <c r="A36" s="134"/>
      <c r="B36" s="146"/>
      <c r="C36" s="147"/>
      <c r="D36" s="147"/>
      <c r="E36" s="133"/>
      <c r="F36" s="133"/>
      <c r="G36" s="133"/>
      <c r="H36" s="133"/>
      <c r="I36" s="133"/>
      <c r="J36" s="133"/>
      <c r="K36" s="133"/>
      <c r="L36" s="133"/>
      <c r="M36" s="133"/>
      <c r="N36" s="133"/>
      <c r="O36" s="133"/>
      <c r="P36" s="133"/>
      <c r="Q36" s="133"/>
      <c r="R36" s="133"/>
      <c r="S36" s="133"/>
      <c r="T36" s="133"/>
      <c r="U36" s="133"/>
      <c r="V36" s="133"/>
      <c r="W36" s="133"/>
      <c r="X36" s="133"/>
      <c r="Y36" s="133"/>
      <c r="Z36" s="133"/>
    </row>
    <row r="37" spans="1:26" ht="24" customHeight="1" x14ac:dyDescent="0.35">
      <c r="A37" s="134"/>
      <c r="B37" s="146"/>
      <c r="C37" s="147"/>
      <c r="D37" s="147"/>
      <c r="E37" s="133"/>
      <c r="F37" s="133"/>
      <c r="G37" s="133"/>
      <c r="H37" s="133"/>
      <c r="I37" s="133"/>
      <c r="J37" s="133"/>
      <c r="K37" s="133"/>
      <c r="L37" s="133"/>
      <c r="M37" s="133"/>
      <c r="N37" s="133"/>
      <c r="O37" s="133"/>
      <c r="P37" s="133"/>
      <c r="Q37" s="133"/>
      <c r="R37" s="133"/>
      <c r="S37" s="133"/>
      <c r="T37" s="133"/>
      <c r="U37" s="133"/>
      <c r="V37" s="133"/>
      <c r="W37" s="133"/>
      <c r="X37" s="133"/>
      <c r="Y37" s="133"/>
      <c r="Z37" s="133"/>
    </row>
    <row r="38" spans="1:26" ht="24" customHeight="1" x14ac:dyDescent="0.35">
      <c r="A38" s="134"/>
      <c r="B38" s="146"/>
      <c r="C38" s="147"/>
      <c r="D38" s="147"/>
      <c r="E38" s="133"/>
      <c r="F38" s="133"/>
      <c r="G38" s="133"/>
      <c r="H38" s="133"/>
      <c r="I38" s="133"/>
      <c r="J38" s="133"/>
      <c r="K38" s="133"/>
      <c r="L38" s="133"/>
      <c r="M38" s="133"/>
      <c r="N38" s="133"/>
      <c r="O38" s="133"/>
      <c r="P38" s="133"/>
      <c r="Q38" s="133"/>
      <c r="R38" s="133"/>
      <c r="S38" s="133"/>
      <c r="T38" s="133"/>
      <c r="U38" s="133"/>
      <c r="V38" s="133"/>
      <c r="W38" s="133"/>
      <c r="X38" s="133"/>
      <c r="Y38" s="133"/>
      <c r="Z38" s="133"/>
    </row>
    <row r="39" spans="1:26" ht="24" customHeight="1" x14ac:dyDescent="0.35">
      <c r="A39" s="134"/>
      <c r="B39" s="146"/>
      <c r="C39" s="147"/>
      <c r="D39" s="147"/>
      <c r="E39" s="133"/>
      <c r="F39" s="133"/>
      <c r="G39" s="133"/>
      <c r="H39" s="133"/>
      <c r="I39" s="133"/>
      <c r="J39" s="133"/>
      <c r="K39" s="133"/>
      <c r="L39" s="133"/>
      <c r="M39" s="133"/>
      <c r="N39" s="133"/>
      <c r="O39" s="133"/>
      <c r="P39" s="133"/>
      <c r="Q39" s="133"/>
      <c r="R39" s="133"/>
      <c r="S39" s="133"/>
      <c r="T39" s="133"/>
      <c r="U39" s="133"/>
      <c r="V39" s="133"/>
      <c r="W39" s="133"/>
      <c r="X39" s="133"/>
      <c r="Y39" s="133"/>
      <c r="Z39" s="133"/>
    </row>
    <row r="40" spans="1:26" ht="24" customHeight="1" x14ac:dyDescent="0.35">
      <c r="A40" s="134"/>
      <c r="B40" s="146"/>
      <c r="C40" s="147"/>
      <c r="D40" s="147"/>
      <c r="E40" s="133"/>
      <c r="F40" s="133"/>
      <c r="G40" s="133"/>
      <c r="H40" s="133"/>
      <c r="I40" s="133"/>
      <c r="J40" s="133"/>
      <c r="K40" s="133"/>
      <c r="L40" s="133"/>
      <c r="M40" s="133"/>
      <c r="N40" s="133"/>
      <c r="O40" s="133"/>
      <c r="P40" s="133"/>
      <c r="Q40" s="133"/>
      <c r="R40" s="133"/>
      <c r="S40" s="133"/>
      <c r="T40" s="133"/>
      <c r="U40" s="133"/>
      <c r="V40" s="133"/>
      <c r="W40" s="133"/>
      <c r="X40" s="133"/>
      <c r="Y40" s="133"/>
      <c r="Z40" s="133"/>
    </row>
    <row r="41" spans="1:26" ht="24" customHeight="1" x14ac:dyDescent="0.35">
      <c r="A41" s="134"/>
      <c r="B41" s="146"/>
      <c r="C41" s="147"/>
      <c r="D41" s="147"/>
      <c r="E41" s="133"/>
      <c r="F41" s="133"/>
      <c r="G41" s="133"/>
      <c r="H41" s="133"/>
      <c r="I41" s="133"/>
      <c r="J41" s="133"/>
      <c r="K41" s="133"/>
      <c r="L41" s="133"/>
      <c r="M41" s="133"/>
      <c r="N41" s="133"/>
      <c r="O41" s="133"/>
      <c r="P41" s="133"/>
      <c r="Q41" s="133"/>
      <c r="R41" s="133"/>
      <c r="S41" s="133"/>
      <c r="T41" s="133"/>
      <c r="U41" s="133"/>
      <c r="V41" s="133"/>
      <c r="W41" s="133"/>
      <c r="X41" s="133"/>
      <c r="Y41" s="133"/>
      <c r="Z41" s="133"/>
    </row>
    <row r="42" spans="1:26" ht="24" customHeight="1" x14ac:dyDescent="0.35">
      <c r="A42" s="134"/>
      <c r="B42" s="146"/>
      <c r="C42" s="147"/>
      <c r="D42" s="147"/>
      <c r="E42" s="133"/>
      <c r="F42" s="133"/>
      <c r="G42" s="133"/>
      <c r="H42" s="133"/>
      <c r="I42" s="133"/>
      <c r="J42" s="133"/>
      <c r="K42" s="133"/>
      <c r="L42" s="133"/>
      <c r="M42" s="133"/>
      <c r="N42" s="133"/>
      <c r="O42" s="133"/>
      <c r="P42" s="133"/>
      <c r="Q42" s="133"/>
      <c r="R42" s="133"/>
      <c r="S42" s="133"/>
      <c r="T42" s="133"/>
      <c r="U42" s="133"/>
      <c r="V42" s="133"/>
      <c r="W42" s="133"/>
      <c r="X42" s="133"/>
      <c r="Y42" s="133"/>
      <c r="Z42" s="133"/>
    </row>
    <row r="43" spans="1:26" ht="24" customHeight="1" x14ac:dyDescent="0.35">
      <c r="A43" s="134"/>
      <c r="B43" s="146"/>
      <c r="C43" s="147"/>
      <c r="D43" s="147"/>
      <c r="E43" s="133"/>
      <c r="F43" s="133"/>
      <c r="G43" s="133"/>
      <c r="H43" s="133"/>
      <c r="I43" s="133"/>
      <c r="J43" s="133"/>
      <c r="K43" s="133"/>
      <c r="L43" s="133"/>
      <c r="M43" s="133"/>
      <c r="N43" s="133"/>
      <c r="O43" s="133"/>
      <c r="P43" s="133"/>
      <c r="Q43" s="133"/>
      <c r="R43" s="133"/>
      <c r="S43" s="133"/>
      <c r="T43" s="133"/>
      <c r="U43" s="133"/>
      <c r="V43" s="133"/>
      <c r="W43" s="133"/>
      <c r="X43" s="133"/>
      <c r="Y43" s="133"/>
      <c r="Z43" s="133"/>
    </row>
    <row r="44" spans="1:26" ht="24" customHeight="1" x14ac:dyDescent="0.35">
      <c r="A44" s="134"/>
      <c r="B44" s="146"/>
      <c r="C44" s="147"/>
      <c r="D44" s="147"/>
      <c r="E44" s="133"/>
      <c r="F44" s="133"/>
      <c r="G44" s="133"/>
      <c r="H44" s="133"/>
      <c r="I44" s="133"/>
      <c r="J44" s="133"/>
      <c r="K44" s="133"/>
      <c r="L44" s="133"/>
      <c r="M44" s="133"/>
      <c r="N44" s="133"/>
      <c r="O44" s="133"/>
      <c r="P44" s="133"/>
      <c r="Q44" s="133"/>
      <c r="R44" s="133"/>
      <c r="S44" s="133"/>
      <c r="T44" s="133"/>
      <c r="U44" s="133"/>
      <c r="V44" s="133"/>
      <c r="W44" s="133"/>
      <c r="X44" s="133"/>
      <c r="Y44" s="133"/>
      <c r="Z44" s="133"/>
    </row>
    <row r="45" spans="1:26" ht="24" customHeight="1" x14ac:dyDescent="0.35">
      <c r="A45" s="134"/>
      <c r="B45" s="146"/>
      <c r="C45" s="147"/>
      <c r="D45" s="147"/>
      <c r="E45" s="133"/>
      <c r="F45" s="133"/>
      <c r="G45" s="133"/>
      <c r="H45" s="133"/>
      <c r="I45" s="133"/>
      <c r="J45" s="133"/>
      <c r="K45" s="133"/>
      <c r="L45" s="133"/>
      <c r="M45" s="133"/>
      <c r="N45" s="133"/>
      <c r="O45" s="133"/>
      <c r="P45" s="133"/>
      <c r="Q45" s="133"/>
      <c r="R45" s="133"/>
      <c r="S45" s="133"/>
      <c r="T45" s="133"/>
      <c r="U45" s="133"/>
      <c r="V45" s="133"/>
      <c r="W45" s="133"/>
      <c r="X45" s="133"/>
      <c r="Y45" s="133"/>
      <c r="Z45" s="133"/>
    </row>
    <row r="46" spans="1:26" ht="24" customHeight="1" x14ac:dyDescent="0.35">
      <c r="A46" s="134"/>
      <c r="B46" s="146"/>
      <c r="C46" s="147"/>
      <c r="D46" s="147"/>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26" ht="24" customHeight="1" x14ac:dyDescent="0.35">
      <c r="A47" s="134"/>
      <c r="B47" s="146"/>
      <c r="C47" s="147"/>
      <c r="D47" s="147"/>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26" ht="24" customHeight="1" x14ac:dyDescent="0.35">
      <c r="A48" s="134"/>
      <c r="B48" s="146"/>
      <c r="C48" s="147"/>
      <c r="D48" s="147"/>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6" ht="24" customHeight="1" x14ac:dyDescent="0.35">
      <c r="A49" s="134"/>
      <c r="B49" s="146"/>
      <c r="C49" s="147"/>
      <c r="D49" s="147"/>
      <c r="E49" s="133"/>
      <c r="F49" s="133"/>
      <c r="G49" s="133"/>
      <c r="H49" s="133"/>
      <c r="I49" s="133"/>
      <c r="J49" s="133"/>
      <c r="K49" s="133"/>
      <c r="L49" s="133"/>
      <c r="M49" s="133"/>
      <c r="N49" s="133"/>
      <c r="O49" s="133"/>
      <c r="P49" s="133"/>
      <c r="Q49" s="133"/>
      <c r="R49" s="133"/>
      <c r="S49" s="133"/>
      <c r="T49" s="133"/>
      <c r="U49" s="133"/>
      <c r="V49" s="133"/>
      <c r="W49" s="133"/>
      <c r="X49" s="133"/>
      <c r="Y49" s="133"/>
      <c r="Z49" s="133"/>
    </row>
    <row r="50" spans="1:26" ht="24" customHeight="1" x14ac:dyDescent="0.35">
      <c r="A50" s="134"/>
      <c r="B50" s="146"/>
      <c r="C50" s="147"/>
      <c r="D50" s="147"/>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ht="24" customHeight="1" x14ac:dyDescent="0.35">
      <c r="A51" s="134"/>
      <c r="B51" s="146"/>
      <c r="C51" s="147"/>
      <c r="D51" s="147"/>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ht="24" customHeight="1" x14ac:dyDescent="0.35">
      <c r="A52" s="134"/>
      <c r="B52" s="146"/>
      <c r="C52" s="147"/>
      <c r="D52" s="147"/>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ht="24" customHeight="1" x14ac:dyDescent="0.35">
      <c r="A53" s="134"/>
      <c r="B53" s="146"/>
      <c r="C53" s="147"/>
      <c r="D53" s="147"/>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ht="24" customHeight="1" x14ac:dyDescent="0.35">
      <c r="A54" s="134"/>
      <c r="B54" s="146"/>
      <c r="C54" s="147"/>
      <c r="D54" s="147"/>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ht="24" customHeight="1" x14ac:dyDescent="0.35">
      <c r="A55" s="134"/>
      <c r="B55" s="146"/>
      <c r="C55" s="147"/>
      <c r="D55" s="147"/>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ht="24" customHeight="1" x14ac:dyDescent="0.35">
      <c r="A56" s="134"/>
      <c r="B56" s="146"/>
      <c r="C56" s="147"/>
      <c r="D56" s="147"/>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ht="24" customHeight="1" x14ac:dyDescent="0.35">
      <c r="A57" s="134"/>
      <c r="B57" s="146"/>
      <c r="C57" s="147"/>
      <c r="D57" s="147"/>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ht="24" customHeight="1" x14ac:dyDescent="0.35">
      <c r="A58" s="134"/>
      <c r="B58" s="146"/>
      <c r="C58" s="147"/>
      <c r="D58" s="147"/>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ht="24" customHeight="1" x14ac:dyDescent="0.35">
      <c r="A59" s="134"/>
      <c r="B59" s="146"/>
      <c r="C59" s="147"/>
      <c r="D59" s="147"/>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ht="24" customHeight="1" x14ac:dyDescent="0.35">
      <c r="A60" s="134"/>
      <c r="B60" s="146"/>
      <c r="C60" s="147"/>
      <c r="D60" s="147"/>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ht="24" customHeight="1" x14ac:dyDescent="0.35">
      <c r="A61" s="134"/>
      <c r="B61" s="146"/>
      <c r="C61" s="147"/>
      <c r="D61" s="147"/>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ht="24" customHeight="1" x14ac:dyDescent="0.35">
      <c r="A62" s="134"/>
      <c r="B62" s="146"/>
      <c r="C62" s="147"/>
      <c r="D62" s="147"/>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ht="24" customHeight="1" x14ac:dyDescent="0.35">
      <c r="A63" s="134"/>
      <c r="B63" s="146"/>
      <c r="C63" s="147"/>
      <c r="D63" s="147"/>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24" customHeight="1" x14ac:dyDescent="0.35">
      <c r="A64" s="134"/>
      <c r="B64" s="146"/>
      <c r="C64" s="147"/>
      <c r="D64" s="147"/>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24" customHeight="1" x14ac:dyDescent="0.35">
      <c r="A65" s="134"/>
      <c r="B65" s="146"/>
      <c r="C65" s="147"/>
      <c r="D65" s="147"/>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24" customHeight="1" x14ac:dyDescent="0.35">
      <c r="A66" s="134"/>
      <c r="B66" s="146"/>
      <c r="C66" s="147"/>
      <c r="D66" s="147"/>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24" customHeight="1" x14ac:dyDescent="0.35">
      <c r="A67" s="134"/>
      <c r="B67" s="146"/>
      <c r="C67" s="147"/>
      <c r="D67" s="147"/>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24" customHeight="1" x14ac:dyDescent="0.35">
      <c r="A68" s="134"/>
      <c r="B68" s="146"/>
      <c r="C68" s="147"/>
      <c r="D68" s="147"/>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24" customHeight="1" x14ac:dyDescent="0.35">
      <c r="A69" s="134"/>
      <c r="B69" s="146"/>
      <c r="C69" s="147"/>
      <c r="D69" s="147"/>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24" customHeight="1" x14ac:dyDescent="0.35">
      <c r="A70" s="134"/>
      <c r="B70" s="146"/>
      <c r="C70" s="147"/>
      <c r="D70" s="147"/>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24" customHeight="1" x14ac:dyDescent="0.35">
      <c r="A71" s="134"/>
      <c r="B71" s="146"/>
      <c r="C71" s="147"/>
      <c r="D71" s="147"/>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24" customHeight="1" x14ac:dyDescent="0.35">
      <c r="A72" s="134"/>
      <c r="B72" s="146"/>
      <c r="C72" s="147"/>
      <c r="D72" s="147"/>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24" customHeight="1" x14ac:dyDescent="0.35">
      <c r="A73" s="134"/>
      <c r="B73" s="146"/>
      <c r="C73" s="147"/>
      <c r="D73" s="147"/>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24" customHeight="1" x14ac:dyDescent="0.35">
      <c r="A74" s="134"/>
      <c r="B74" s="146"/>
      <c r="C74" s="147"/>
      <c r="D74" s="147"/>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24" customHeight="1" x14ac:dyDescent="0.35">
      <c r="A75" s="134"/>
      <c r="B75" s="146"/>
      <c r="C75" s="147"/>
      <c r="D75" s="147"/>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24" customHeight="1" x14ac:dyDescent="0.35">
      <c r="A76" s="134"/>
      <c r="B76" s="146"/>
      <c r="C76" s="147"/>
      <c r="D76" s="147"/>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24" customHeight="1" x14ac:dyDescent="0.35">
      <c r="A77" s="134"/>
      <c r="B77" s="146"/>
      <c r="C77" s="147"/>
      <c r="D77" s="147"/>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24" customHeight="1" x14ac:dyDescent="0.35">
      <c r="A78" s="134"/>
      <c r="B78" s="146"/>
      <c r="C78" s="147"/>
      <c r="D78" s="147"/>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24" customHeight="1" x14ac:dyDescent="0.35">
      <c r="A79" s="134"/>
      <c r="B79" s="146"/>
      <c r="C79" s="147"/>
      <c r="D79" s="147"/>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24" customHeight="1" x14ac:dyDescent="0.35">
      <c r="A80" s="134"/>
      <c r="B80" s="146"/>
      <c r="C80" s="147"/>
      <c r="D80" s="147"/>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24" customHeight="1" x14ac:dyDescent="0.35">
      <c r="A81" s="134"/>
      <c r="B81" s="146"/>
      <c r="C81" s="147"/>
      <c r="D81" s="147"/>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24" customHeight="1" x14ac:dyDescent="0.35">
      <c r="A82" s="134"/>
      <c r="B82" s="146"/>
      <c r="C82" s="147"/>
      <c r="D82" s="147"/>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24" customHeight="1" x14ac:dyDescent="0.35">
      <c r="A83" s="134"/>
      <c r="B83" s="146"/>
      <c r="C83" s="147"/>
      <c r="D83" s="147"/>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24" customHeight="1" x14ac:dyDescent="0.35">
      <c r="A84" s="134"/>
      <c r="B84" s="146"/>
      <c r="C84" s="147"/>
      <c r="D84" s="147"/>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24" customHeight="1" x14ac:dyDescent="0.35">
      <c r="A85" s="134"/>
      <c r="B85" s="146"/>
      <c r="C85" s="147"/>
      <c r="D85" s="147"/>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24" customHeight="1" x14ac:dyDescent="0.35">
      <c r="A86" s="134"/>
      <c r="B86" s="146"/>
      <c r="C86" s="147"/>
      <c r="D86" s="147"/>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24" customHeight="1" x14ac:dyDescent="0.35">
      <c r="A87" s="134"/>
      <c r="B87" s="146"/>
      <c r="C87" s="147"/>
      <c r="D87" s="147"/>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24" customHeight="1" x14ac:dyDescent="0.35">
      <c r="A88" s="134"/>
      <c r="B88" s="146"/>
      <c r="C88" s="147"/>
      <c r="D88" s="147"/>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24" customHeight="1" x14ac:dyDescent="0.35">
      <c r="A89" s="134"/>
      <c r="B89" s="146"/>
      <c r="C89" s="147"/>
      <c r="D89" s="147"/>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24" customHeight="1" x14ac:dyDescent="0.35">
      <c r="A90" s="134"/>
      <c r="B90" s="146"/>
      <c r="C90" s="147"/>
      <c r="D90" s="147"/>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24" customHeight="1" x14ac:dyDescent="0.35">
      <c r="A91" s="134"/>
      <c r="B91" s="146"/>
      <c r="C91" s="147"/>
      <c r="D91" s="147"/>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24" customHeight="1" x14ac:dyDescent="0.35">
      <c r="A92" s="134"/>
      <c r="B92" s="146"/>
      <c r="C92" s="147"/>
      <c r="D92" s="147"/>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24" customHeight="1" x14ac:dyDescent="0.35">
      <c r="A93" s="134"/>
      <c r="B93" s="146"/>
      <c r="C93" s="147"/>
      <c r="D93" s="147"/>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24" customHeight="1" x14ac:dyDescent="0.35">
      <c r="A94" s="134"/>
      <c r="B94" s="146"/>
      <c r="C94" s="147"/>
      <c r="D94" s="147"/>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24" customHeight="1" x14ac:dyDescent="0.35">
      <c r="A95" s="134"/>
      <c r="B95" s="146"/>
      <c r="C95" s="147"/>
      <c r="D95" s="147"/>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24" customHeight="1" x14ac:dyDescent="0.35">
      <c r="A96" s="134"/>
      <c r="B96" s="146"/>
      <c r="C96" s="147"/>
      <c r="D96" s="147"/>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24" customHeight="1" x14ac:dyDescent="0.35">
      <c r="A97" s="134"/>
      <c r="B97" s="146"/>
      <c r="C97" s="147"/>
      <c r="D97" s="147"/>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24" customHeight="1" x14ac:dyDescent="0.35">
      <c r="A98" s="134"/>
      <c r="B98" s="146"/>
      <c r="C98" s="147"/>
      <c r="D98" s="147"/>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24" customHeight="1" x14ac:dyDescent="0.35">
      <c r="A99" s="134"/>
      <c r="B99" s="146"/>
      <c r="C99" s="147"/>
      <c r="D99" s="147"/>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24" customHeight="1" x14ac:dyDescent="0.35">
      <c r="A100" s="134"/>
      <c r="B100" s="146"/>
      <c r="C100" s="147"/>
      <c r="D100" s="147"/>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24" customHeight="1" x14ac:dyDescent="0.35">
      <c r="A101" s="134"/>
      <c r="B101" s="146"/>
      <c r="C101" s="147"/>
      <c r="D101" s="147"/>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24" customHeight="1" x14ac:dyDescent="0.35">
      <c r="A102" s="134"/>
      <c r="B102" s="146"/>
      <c r="C102" s="147"/>
      <c r="D102" s="147"/>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24" customHeight="1" x14ac:dyDescent="0.35">
      <c r="A103" s="134"/>
      <c r="B103" s="146"/>
      <c r="C103" s="147"/>
      <c r="D103" s="147"/>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24" customHeight="1" x14ac:dyDescent="0.35">
      <c r="A104" s="134"/>
      <c r="B104" s="146"/>
      <c r="C104" s="147"/>
      <c r="D104" s="147"/>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24" customHeight="1" x14ac:dyDescent="0.35">
      <c r="A105" s="134"/>
      <c r="B105" s="146"/>
      <c r="C105" s="147"/>
      <c r="D105" s="147"/>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24" customHeight="1" x14ac:dyDescent="0.35">
      <c r="A106" s="134"/>
      <c r="B106" s="146"/>
      <c r="C106" s="147"/>
      <c r="D106" s="147"/>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24" customHeight="1" x14ac:dyDescent="0.35">
      <c r="A107" s="134"/>
      <c r="B107" s="146"/>
      <c r="C107" s="147"/>
      <c r="D107" s="147"/>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24" customHeight="1" x14ac:dyDescent="0.35">
      <c r="A108" s="134"/>
      <c r="B108" s="146"/>
      <c r="C108" s="147"/>
      <c r="D108" s="147"/>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24" customHeight="1" x14ac:dyDescent="0.35">
      <c r="A109" s="134"/>
      <c r="B109" s="146"/>
      <c r="C109" s="147"/>
      <c r="D109" s="147"/>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24" customHeight="1" x14ac:dyDescent="0.35">
      <c r="A110" s="134"/>
      <c r="B110" s="146"/>
      <c r="C110" s="147"/>
      <c r="D110" s="147"/>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24" customHeight="1" x14ac:dyDescent="0.35">
      <c r="A111" s="134"/>
      <c r="B111" s="146"/>
      <c r="C111" s="147"/>
      <c r="D111" s="147"/>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24" customHeight="1" x14ac:dyDescent="0.35">
      <c r="A112" s="134"/>
      <c r="B112" s="146"/>
      <c r="C112" s="147"/>
      <c r="D112" s="147"/>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24" customHeight="1" x14ac:dyDescent="0.35">
      <c r="A113" s="134"/>
      <c r="B113" s="146"/>
      <c r="C113" s="147"/>
      <c r="D113" s="147"/>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24" customHeight="1" x14ac:dyDescent="0.35">
      <c r="A114" s="134"/>
      <c r="B114" s="146"/>
      <c r="C114" s="147"/>
      <c r="D114" s="147"/>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24" customHeight="1" x14ac:dyDescent="0.35">
      <c r="A115" s="134"/>
      <c r="B115" s="146"/>
      <c r="C115" s="147"/>
      <c r="D115" s="147"/>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24" customHeight="1" x14ac:dyDescent="0.35">
      <c r="A116" s="134"/>
      <c r="B116" s="146"/>
      <c r="C116" s="147"/>
      <c r="D116" s="147"/>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24" customHeight="1" x14ac:dyDescent="0.35">
      <c r="A117" s="134"/>
      <c r="B117" s="146"/>
      <c r="C117" s="147"/>
      <c r="D117" s="147"/>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24" customHeight="1" x14ac:dyDescent="0.35">
      <c r="A118" s="134"/>
      <c r="B118" s="146"/>
      <c r="C118" s="147"/>
      <c r="D118" s="147"/>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24" customHeight="1" x14ac:dyDescent="0.35">
      <c r="A119" s="134"/>
      <c r="B119" s="146"/>
      <c r="C119" s="147"/>
      <c r="D119" s="147"/>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24" customHeight="1" x14ac:dyDescent="0.35">
      <c r="A120" s="134"/>
      <c r="B120" s="146"/>
      <c r="C120" s="147"/>
      <c r="D120" s="147"/>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24" customHeight="1" x14ac:dyDescent="0.35">
      <c r="A121" s="134"/>
      <c r="B121" s="146"/>
      <c r="C121" s="147"/>
      <c r="D121" s="147"/>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24" customHeight="1" x14ac:dyDescent="0.35">
      <c r="A122" s="134"/>
      <c r="B122" s="146"/>
      <c r="C122" s="147"/>
      <c r="D122" s="147"/>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24" customHeight="1" x14ac:dyDescent="0.35">
      <c r="A123" s="134"/>
      <c r="B123" s="146"/>
      <c r="C123" s="147"/>
      <c r="D123" s="147"/>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24" customHeight="1" x14ac:dyDescent="0.35">
      <c r="A124" s="134"/>
      <c r="B124" s="146"/>
      <c r="C124" s="147"/>
      <c r="D124" s="147"/>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24" customHeight="1" x14ac:dyDescent="0.35">
      <c r="A125" s="134"/>
      <c r="B125" s="146"/>
      <c r="C125" s="147"/>
      <c r="D125" s="147"/>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24" customHeight="1" x14ac:dyDescent="0.35">
      <c r="A126" s="134"/>
      <c r="B126" s="146"/>
      <c r="C126" s="147"/>
      <c r="D126" s="147"/>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24" customHeight="1" x14ac:dyDescent="0.35">
      <c r="A127" s="134"/>
      <c r="B127" s="146"/>
      <c r="C127" s="147"/>
      <c r="D127" s="147"/>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24" customHeight="1" x14ac:dyDescent="0.35">
      <c r="A128" s="134"/>
      <c r="B128" s="146"/>
      <c r="C128" s="147"/>
      <c r="D128" s="147"/>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24" customHeight="1" x14ac:dyDescent="0.35">
      <c r="A129" s="134"/>
      <c r="B129" s="146"/>
      <c r="C129" s="147"/>
      <c r="D129" s="147"/>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24" customHeight="1" x14ac:dyDescent="0.35">
      <c r="A130" s="134"/>
      <c r="B130" s="146"/>
      <c r="C130" s="147"/>
      <c r="D130" s="147"/>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24" customHeight="1" x14ac:dyDescent="0.35">
      <c r="A131" s="134"/>
      <c r="B131" s="146"/>
      <c r="C131" s="147"/>
      <c r="D131" s="147"/>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24" customHeight="1" x14ac:dyDescent="0.35">
      <c r="A132" s="134"/>
      <c r="B132" s="146"/>
      <c r="C132" s="147"/>
      <c r="D132" s="147"/>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24" customHeight="1" x14ac:dyDescent="0.35">
      <c r="A133" s="134"/>
      <c r="B133" s="146"/>
      <c r="C133" s="147"/>
      <c r="D133" s="147"/>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24" customHeight="1" x14ac:dyDescent="0.35">
      <c r="A134" s="134"/>
      <c r="B134" s="146"/>
      <c r="C134" s="147"/>
      <c r="D134" s="147"/>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24" customHeight="1" x14ac:dyDescent="0.35">
      <c r="A135" s="134"/>
      <c r="B135" s="146"/>
      <c r="C135" s="147"/>
      <c r="D135" s="147"/>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24" customHeight="1" x14ac:dyDescent="0.35">
      <c r="A136" s="134"/>
      <c r="B136" s="146"/>
      <c r="C136" s="147"/>
      <c r="D136" s="147"/>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24" customHeight="1" x14ac:dyDescent="0.35">
      <c r="A137" s="134"/>
      <c r="B137" s="146"/>
      <c r="C137" s="147"/>
      <c r="D137" s="147"/>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24" customHeight="1" x14ac:dyDescent="0.35">
      <c r="A138" s="134"/>
      <c r="B138" s="146"/>
      <c r="C138" s="147"/>
      <c r="D138" s="147"/>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24" customHeight="1" x14ac:dyDescent="0.35">
      <c r="A139" s="134"/>
      <c r="B139" s="146"/>
      <c r="C139" s="147"/>
      <c r="D139" s="147"/>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24" customHeight="1" x14ac:dyDescent="0.35">
      <c r="A140" s="134"/>
      <c r="B140" s="146"/>
      <c r="C140" s="147"/>
      <c r="D140" s="147"/>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24" customHeight="1" x14ac:dyDescent="0.35">
      <c r="A141" s="134"/>
      <c r="B141" s="146"/>
      <c r="C141" s="147"/>
      <c r="D141" s="147"/>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24" customHeight="1" x14ac:dyDescent="0.35">
      <c r="A142" s="134"/>
      <c r="B142" s="146"/>
      <c r="C142" s="147"/>
      <c r="D142" s="147"/>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24" customHeight="1" x14ac:dyDescent="0.35">
      <c r="A143" s="134"/>
      <c r="B143" s="146"/>
      <c r="C143" s="147"/>
      <c r="D143" s="147"/>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24" customHeight="1" x14ac:dyDescent="0.35">
      <c r="A144" s="134"/>
      <c r="B144" s="146"/>
      <c r="C144" s="147"/>
      <c r="D144" s="147"/>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24" customHeight="1" x14ac:dyDescent="0.35">
      <c r="A145" s="134"/>
      <c r="B145" s="146"/>
      <c r="C145" s="147"/>
      <c r="D145" s="147"/>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24" customHeight="1" x14ac:dyDescent="0.35">
      <c r="A146" s="134"/>
      <c r="B146" s="146"/>
      <c r="C146" s="147"/>
      <c r="D146" s="147"/>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24" customHeight="1" x14ac:dyDescent="0.35">
      <c r="A147" s="134"/>
      <c r="B147" s="146"/>
      <c r="C147" s="147"/>
      <c r="D147" s="147"/>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24" customHeight="1" x14ac:dyDescent="0.35">
      <c r="A148" s="134"/>
      <c r="B148" s="146"/>
      <c r="C148" s="147"/>
      <c r="D148" s="147"/>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24" customHeight="1" x14ac:dyDescent="0.35">
      <c r="A149" s="134"/>
      <c r="B149" s="146"/>
      <c r="C149" s="147"/>
      <c r="D149" s="147"/>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24" customHeight="1" x14ac:dyDescent="0.35">
      <c r="A150" s="134"/>
      <c r="B150" s="146"/>
      <c r="C150" s="147"/>
      <c r="D150" s="147"/>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24" customHeight="1" x14ac:dyDescent="0.35">
      <c r="A151" s="134"/>
      <c r="B151" s="146"/>
      <c r="C151" s="147"/>
      <c r="D151" s="147"/>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24" customHeight="1" x14ac:dyDescent="0.35">
      <c r="A152" s="134"/>
      <c r="B152" s="146"/>
      <c r="C152" s="147"/>
      <c r="D152" s="147"/>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24" customHeight="1" x14ac:dyDescent="0.35">
      <c r="A153" s="134"/>
      <c r="B153" s="146"/>
      <c r="C153" s="147"/>
      <c r="D153" s="147"/>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24" customHeight="1" x14ac:dyDescent="0.35">
      <c r="A154" s="134"/>
      <c r="B154" s="146"/>
      <c r="C154" s="147"/>
      <c r="D154" s="147"/>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24" customHeight="1" x14ac:dyDescent="0.35">
      <c r="A155" s="134"/>
      <c r="B155" s="146"/>
      <c r="C155" s="147"/>
      <c r="D155" s="147"/>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24" customHeight="1" x14ac:dyDescent="0.35">
      <c r="A156" s="134"/>
      <c r="B156" s="146"/>
      <c r="C156" s="147"/>
      <c r="D156" s="147"/>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24" customHeight="1" x14ac:dyDescent="0.35">
      <c r="A157" s="134"/>
      <c r="B157" s="146"/>
      <c r="C157" s="147"/>
      <c r="D157" s="147"/>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24" customHeight="1" x14ac:dyDescent="0.35">
      <c r="A158" s="134"/>
      <c r="B158" s="146"/>
      <c r="C158" s="147"/>
      <c r="D158" s="147"/>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24" customHeight="1" x14ac:dyDescent="0.35">
      <c r="A159" s="134"/>
      <c r="B159" s="146"/>
      <c r="C159" s="147"/>
      <c r="D159" s="147"/>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24" customHeight="1" x14ac:dyDescent="0.35">
      <c r="A160" s="134"/>
      <c r="B160" s="146"/>
      <c r="C160" s="147"/>
      <c r="D160" s="147"/>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24" customHeight="1" x14ac:dyDescent="0.35">
      <c r="A161" s="134"/>
      <c r="B161" s="146"/>
      <c r="C161" s="147"/>
      <c r="D161" s="147"/>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24" customHeight="1" x14ac:dyDescent="0.35">
      <c r="A162" s="134"/>
      <c r="B162" s="146"/>
      <c r="C162" s="147"/>
      <c r="D162" s="147"/>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24" customHeight="1" x14ac:dyDescent="0.35">
      <c r="A163" s="134"/>
      <c r="B163" s="146"/>
      <c r="C163" s="147"/>
      <c r="D163" s="147"/>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24" customHeight="1" x14ac:dyDescent="0.35">
      <c r="A164" s="134"/>
      <c r="B164" s="146"/>
      <c r="C164" s="147"/>
      <c r="D164" s="147"/>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24" customHeight="1" x14ac:dyDescent="0.35">
      <c r="A165" s="134"/>
      <c r="B165" s="146"/>
      <c r="C165" s="147"/>
      <c r="D165" s="147"/>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24" customHeight="1" x14ac:dyDescent="0.35">
      <c r="A166" s="134"/>
      <c r="B166" s="146"/>
      <c r="C166" s="147"/>
      <c r="D166" s="147"/>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24" customHeight="1" x14ac:dyDescent="0.35">
      <c r="A167" s="134"/>
      <c r="B167" s="146"/>
      <c r="C167" s="147"/>
      <c r="D167" s="147"/>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24" customHeight="1" x14ac:dyDescent="0.35">
      <c r="A168" s="134"/>
      <c r="B168" s="146"/>
      <c r="C168" s="147"/>
      <c r="D168" s="147"/>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24" customHeight="1" x14ac:dyDescent="0.35">
      <c r="A169" s="134"/>
      <c r="B169" s="146"/>
      <c r="C169" s="147"/>
      <c r="D169" s="147"/>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24" customHeight="1" x14ac:dyDescent="0.35">
      <c r="A170" s="134"/>
      <c r="B170" s="146"/>
      <c r="C170" s="147"/>
      <c r="D170" s="147"/>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24" customHeight="1" x14ac:dyDescent="0.35">
      <c r="A171" s="134"/>
      <c r="B171" s="146"/>
      <c r="C171" s="147"/>
      <c r="D171" s="147"/>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24" customHeight="1" x14ac:dyDescent="0.35">
      <c r="A172" s="134"/>
      <c r="B172" s="146"/>
      <c r="C172" s="147"/>
      <c r="D172" s="147"/>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24" customHeight="1" x14ac:dyDescent="0.35">
      <c r="A173" s="134"/>
      <c r="B173" s="146"/>
      <c r="C173" s="147"/>
      <c r="D173" s="147"/>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24" customHeight="1" x14ac:dyDescent="0.35">
      <c r="A174" s="134"/>
      <c r="B174" s="146"/>
      <c r="C174" s="147"/>
      <c r="D174" s="147"/>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24" customHeight="1" x14ac:dyDescent="0.35">
      <c r="A175" s="134"/>
      <c r="B175" s="146"/>
      <c r="C175" s="147"/>
      <c r="D175" s="147"/>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24" customHeight="1" x14ac:dyDescent="0.35">
      <c r="A176" s="134"/>
      <c r="B176" s="146"/>
      <c r="C176" s="147"/>
      <c r="D176" s="147"/>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24" customHeight="1" x14ac:dyDescent="0.35">
      <c r="A177" s="134"/>
      <c r="B177" s="146"/>
      <c r="C177" s="147"/>
      <c r="D177" s="147"/>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24" customHeight="1" x14ac:dyDescent="0.35">
      <c r="A178" s="134"/>
      <c r="B178" s="146"/>
      <c r="C178" s="147"/>
      <c r="D178" s="147"/>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24" customHeight="1" x14ac:dyDescent="0.35">
      <c r="A179" s="134"/>
      <c r="B179" s="146"/>
      <c r="C179" s="147"/>
      <c r="D179" s="147"/>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24" customHeight="1" x14ac:dyDescent="0.35">
      <c r="A180" s="134"/>
      <c r="B180" s="146"/>
      <c r="C180" s="147"/>
      <c r="D180" s="147"/>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24" customHeight="1" x14ac:dyDescent="0.35">
      <c r="A181" s="134"/>
      <c r="B181" s="146"/>
      <c r="C181" s="147"/>
      <c r="D181" s="147"/>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24" customHeight="1" x14ac:dyDescent="0.35">
      <c r="A182" s="134"/>
      <c r="B182" s="146"/>
      <c r="C182" s="147"/>
      <c r="D182" s="147"/>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24" customHeight="1" x14ac:dyDescent="0.35">
      <c r="A183" s="134"/>
      <c r="B183" s="146"/>
      <c r="C183" s="147"/>
      <c r="D183" s="147"/>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24" customHeight="1" x14ac:dyDescent="0.35">
      <c r="A184" s="134"/>
      <c r="B184" s="146"/>
      <c r="C184" s="147"/>
      <c r="D184" s="147"/>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24" customHeight="1" x14ac:dyDescent="0.35">
      <c r="A185" s="134"/>
      <c r="B185" s="146"/>
      <c r="C185" s="147"/>
      <c r="D185" s="147"/>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24" customHeight="1" x14ac:dyDescent="0.35">
      <c r="A186" s="134"/>
      <c r="B186" s="146"/>
      <c r="C186" s="147"/>
      <c r="D186" s="147"/>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24" customHeight="1" x14ac:dyDescent="0.35">
      <c r="A187" s="134"/>
      <c r="B187" s="146"/>
      <c r="C187" s="147"/>
      <c r="D187" s="147"/>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24" customHeight="1" x14ac:dyDescent="0.35">
      <c r="A188" s="134"/>
      <c r="B188" s="146"/>
      <c r="C188" s="147"/>
      <c r="D188" s="147"/>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24" customHeight="1" x14ac:dyDescent="0.35">
      <c r="A189" s="134"/>
      <c r="B189" s="146"/>
      <c r="C189" s="147"/>
      <c r="D189" s="147"/>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24" customHeight="1" x14ac:dyDescent="0.35">
      <c r="A190" s="134"/>
      <c r="B190" s="146"/>
      <c r="C190" s="147"/>
      <c r="D190" s="147"/>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24" customHeight="1" x14ac:dyDescent="0.35">
      <c r="A191" s="134"/>
      <c r="B191" s="146"/>
      <c r="C191" s="147"/>
      <c r="D191" s="147"/>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24" customHeight="1" x14ac:dyDescent="0.35">
      <c r="A192" s="134"/>
      <c r="B192" s="146"/>
      <c r="C192" s="147"/>
      <c r="D192" s="147"/>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24" customHeight="1" x14ac:dyDescent="0.35">
      <c r="A193" s="134"/>
      <c r="B193" s="146"/>
      <c r="C193" s="147"/>
      <c r="D193" s="147"/>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24" customHeight="1" x14ac:dyDescent="0.35">
      <c r="A194" s="134"/>
      <c r="B194" s="146"/>
      <c r="C194" s="147"/>
      <c r="D194" s="147"/>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24" customHeight="1" x14ac:dyDescent="0.35">
      <c r="A195" s="134"/>
      <c r="B195" s="146"/>
      <c r="C195" s="147"/>
      <c r="D195" s="147"/>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24" customHeight="1" x14ac:dyDescent="0.35">
      <c r="A196" s="134"/>
      <c r="B196" s="146"/>
      <c r="C196" s="147"/>
      <c r="D196" s="147"/>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24" customHeight="1" x14ac:dyDescent="0.35">
      <c r="A197" s="134"/>
      <c r="B197" s="146"/>
      <c r="C197" s="147"/>
      <c r="D197" s="147"/>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24" customHeight="1" x14ac:dyDescent="0.35">
      <c r="A198" s="134"/>
      <c r="B198" s="146"/>
      <c r="C198" s="147"/>
      <c r="D198" s="147"/>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24" customHeight="1" x14ac:dyDescent="0.35">
      <c r="A199" s="134"/>
      <c r="B199" s="146"/>
      <c r="C199" s="147"/>
      <c r="D199" s="147"/>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24" customHeight="1" x14ac:dyDescent="0.35">
      <c r="A200" s="134"/>
      <c r="B200" s="146"/>
      <c r="C200" s="147"/>
      <c r="D200" s="147"/>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24" customHeight="1" x14ac:dyDescent="0.35">
      <c r="A201" s="134"/>
      <c r="B201" s="146"/>
      <c r="C201" s="147"/>
      <c r="D201" s="147"/>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24" customHeight="1" x14ac:dyDescent="0.35">
      <c r="A202" s="134"/>
      <c r="B202" s="146"/>
      <c r="C202" s="147"/>
      <c r="D202" s="147"/>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24" customHeight="1" x14ac:dyDescent="0.35">
      <c r="A203" s="134"/>
      <c r="B203" s="146"/>
      <c r="C203" s="147"/>
      <c r="D203" s="147"/>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24" customHeight="1" x14ac:dyDescent="0.35">
      <c r="A204" s="134"/>
      <c r="B204" s="146"/>
      <c r="C204" s="147"/>
      <c r="D204" s="147"/>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24" customHeight="1" x14ac:dyDescent="0.35">
      <c r="A205" s="134"/>
      <c r="B205" s="146"/>
      <c r="C205" s="147"/>
      <c r="D205" s="147"/>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24" customHeight="1" x14ac:dyDescent="0.35">
      <c r="A206" s="134"/>
      <c r="B206" s="146"/>
      <c r="C206" s="147"/>
      <c r="D206" s="147"/>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24" customHeight="1" x14ac:dyDescent="0.35">
      <c r="A207" s="134"/>
      <c r="B207" s="146"/>
      <c r="C207" s="147"/>
      <c r="D207" s="147"/>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24" customHeight="1" x14ac:dyDescent="0.35">
      <c r="A208" s="134"/>
      <c r="B208" s="146"/>
      <c r="C208" s="147"/>
      <c r="D208" s="147"/>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24" customHeight="1" x14ac:dyDescent="0.35">
      <c r="A209" s="134"/>
      <c r="B209" s="146"/>
      <c r="C209" s="147"/>
      <c r="D209" s="147"/>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24" customHeight="1" x14ac:dyDescent="0.35">
      <c r="A210" s="134"/>
      <c r="B210" s="146"/>
      <c r="C210" s="147"/>
      <c r="D210" s="147"/>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24" customHeight="1" x14ac:dyDescent="0.35">
      <c r="A211" s="134"/>
      <c r="B211" s="146"/>
      <c r="C211" s="147"/>
      <c r="D211" s="147"/>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24" customHeight="1" x14ac:dyDescent="0.35">
      <c r="A212" s="134"/>
      <c r="B212" s="146"/>
      <c r="C212" s="147"/>
      <c r="D212" s="147"/>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24" customHeight="1" x14ac:dyDescent="0.35">
      <c r="A213" s="134"/>
      <c r="B213" s="146"/>
      <c r="C213" s="147"/>
      <c r="D213" s="147"/>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24" customHeight="1" x14ac:dyDescent="0.35">
      <c r="A214" s="134"/>
      <c r="B214" s="146"/>
      <c r="C214" s="147"/>
      <c r="D214" s="147"/>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24" customHeight="1" x14ac:dyDescent="0.35">
      <c r="A215" s="134"/>
      <c r="B215" s="146"/>
      <c r="C215" s="147"/>
      <c r="D215" s="147"/>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24" customHeight="1" x14ac:dyDescent="0.35">
      <c r="A216" s="134"/>
      <c r="B216" s="146"/>
      <c r="C216" s="147"/>
      <c r="D216" s="147"/>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24" customHeight="1" x14ac:dyDescent="0.35">
      <c r="A217" s="134"/>
      <c r="B217" s="146"/>
      <c r="C217" s="147"/>
      <c r="D217" s="147"/>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24" customHeight="1" x14ac:dyDescent="0.35">
      <c r="A218" s="134"/>
      <c r="B218" s="146"/>
      <c r="C218" s="147"/>
      <c r="D218" s="147"/>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24" customHeight="1" x14ac:dyDescent="0.35">
      <c r="A219" s="134"/>
      <c r="B219" s="146"/>
      <c r="C219" s="147"/>
      <c r="D219" s="147"/>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24" customHeight="1" x14ac:dyDescent="0.35">
      <c r="A220" s="134"/>
      <c r="B220" s="146"/>
      <c r="C220" s="147"/>
      <c r="D220" s="147"/>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24" customHeight="1" x14ac:dyDescent="0.35">
      <c r="A221" s="134"/>
      <c r="B221" s="146"/>
      <c r="C221" s="147"/>
      <c r="D221" s="147"/>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24" customHeight="1" x14ac:dyDescent="0.35">
      <c r="A222" s="134"/>
      <c r="B222" s="146"/>
      <c r="C222" s="147"/>
      <c r="D222" s="147"/>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24" customHeight="1" x14ac:dyDescent="0.35">
      <c r="A223" s="134"/>
      <c r="B223" s="146"/>
      <c r="C223" s="147"/>
      <c r="D223" s="147"/>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24" customHeight="1" x14ac:dyDescent="0.35">
      <c r="A224" s="134"/>
      <c r="B224" s="146"/>
      <c r="C224" s="147"/>
      <c r="D224" s="147"/>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24" customHeight="1" x14ac:dyDescent="0.35">
      <c r="A225" s="134"/>
      <c r="B225" s="146"/>
      <c r="C225" s="147"/>
      <c r="D225" s="147"/>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24" customHeight="1" x14ac:dyDescent="0.35">
      <c r="A226" s="134"/>
      <c r="B226" s="146"/>
      <c r="C226" s="147"/>
      <c r="D226" s="147"/>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24" customHeight="1" x14ac:dyDescent="0.35">
      <c r="A227" s="134"/>
      <c r="B227" s="146"/>
      <c r="C227" s="147"/>
      <c r="D227" s="147"/>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24" customHeight="1" x14ac:dyDescent="0.35">
      <c r="A228" s="134"/>
      <c r="B228" s="146"/>
      <c r="C228" s="147"/>
      <c r="D228" s="147"/>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24" customHeight="1" x14ac:dyDescent="0.35">
      <c r="A229" s="134"/>
      <c r="B229" s="146"/>
      <c r="C229" s="147"/>
      <c r="D229" s="147"/>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24" customHeight="1" x14ac:dyDescent="0.35">
      <c r="A230" s="134"/>
      <c r="B230" s="146"/>
      <c r="C230" s="147"/>
      <c r="D230" s="147"/>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24" customHeight="1" x14ac:dyDescent="0.35">
      <c r="A231" s="134"/>
      <c r="B231" s="146"/>
      <c r="C231" s="147"/>
      <c r="D231" s="147"/>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24" customHeight="1" x14ac:dyDescent="0.35">
      <c r="A232" s="134"/>
      <c r="B232" s="146"/>
      <c r="C232" s="147"/>
      <c r="D232" s="147"/>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24" customHeight="1" x14ac:dyDescent="0.35">
      <c r="A233" s="134"/>
      <c r="B233" s="146"/>
      <c r="C233" s="147"/>
      <c r="D233" s="147"/>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24" customHeight="1" x14ac:dyDescent="0.35">
      <c r="A234" s="134"/>
      <c r="B234" s="146"/>
      <c r="C234" s="147"/>
      <c r="D234" s="147"/>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24" customHeight="1" x14ac:dyDescent="0.35">
      <c r="A235" s="134"/>
      <c r="B235" s="146"/>
      <c r="C235" s="147"/>
      <c r="D235" s="147"/>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24" customHeight="1" x14ac:dyDescent="0.35">
      <c r="A236" s="134"/>
      <c r="B236" s="146"/>
      <c r="C236" s="147"/>
      <c r="D236" s="147"/>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24" customHeight="1" x14ac:dyDescent="0.35">
      <c r="A237" s="134"/>
      <c r="B237" s="146"/>
      <c r="C237" s="147"/>
      <c r="D237" s="147"/>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24" customHeight="1" x14ac:dyDescent="0.35">
      <c r="A238" s="134"/>
      <c r="B238" s="146"/>
      <c r="C238" s="147"/>
      <c r="D238" s="147"/>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24" customHeight="1" x14ac:dyDescent="0.35">
      <c r="A239" s="134"/>
      <c r="B239" s="146"/>
      <c r="C239" s="147"/>
      <c r="D239" s="147"/>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24" customHeight="1" x14ac:dyDescent="0.35">
      <c r="A240" s="134"/>
      <c r="B240" s="146"/>
      <c r="C240" s="147"/>
      <c r="D240" s="147"/>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24" customHeight="1" x14ac:dyDescent="0.35">
      <c r="A241" s="134"/>
      <c r="B241" s="146"/>
      <c r="C241" s="147"/>
      <c r="D241" s="147"/>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24" customHeight="1" x14ac:dyDescent="0.35">
      <c r="A242" s="134"/>
      <c r="B242" s="146"/>
      <c r="C242" s="147"/>
      <c r="D242" s="147"/>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24" customHeight="1" x14ac:dyDescent="0.35">
      <c r="A243" s="134"/>
      <c r="B243" s="146"/>
      <c r="C243" s="147"/>
      <c r="D243" s="147"/>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24" customHeight="1" x14ac:dyDescent="0.35">
      <c r="A244" s="134"/>
      <c r="B244" s="146"/>
      <c r="C244" s="147"/>
      <c r="D244" s="147"/>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24" customHeight="1" x14ac:dyDescent="0.35">
      <c r="A245" s="134"/>
      <c r="B245" s="146"/>
      <c r="C245" s="147"/>
      <c r="D245" s="147"/>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24" customHeight="1" x14ac:dyDescent="0.35">
      <c r="A246" s="134"/>
      <c r="B246" s="146"/>
      <c r="C246" s="147"/>
      <c r="D246" s="147"/>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24" customHeight="1" x14ac:dyDescent="0.35">
      <c r="A247" s="134"/>
      <c r="B247" s="146"/>
      <c r="C247" s="147"/>
      <c r="D247" s="147"/>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24" customHeight="1" x14ac:dyDescent="0.35">
      <c r="A248" s="134"/>
      <c r="B248" s="146"/>
      <c r="C248" s="147"/>
      <c r="D248" s="147"/>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24" customHeight="1" x14ac:dyDescent="0.35">
      <c r="A249" s="134"/>
      <c r="B249" s="146"/>
      <c r="C249" s="147"/>
      <c r="D249" s="147"/>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24" customHeight="1" x14ac:dyDescent="0.35">
      <c r="A250" s="134"/>
      <c r="B250" s="146"/>
      <c r="C250" s="147"/>
      <c r="D250" s="147"/>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24" customHeight="1" x14ac:dyDescent="0.35">
      <c r="A251" s="134"/>
      <c r="B251" s="146"/>
      <c r="C251" s="147"/>
      <c r="D251" s="147"/>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24" customHeight="1" x14ac:dyDescent="0.35">
      <c r="A252" s="134"/>
      <c r="B252" s="146"/>
      <c r="C252" s="147"/>
      <c r="D252" s="147"/>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24" customHeight="1" x14ac:dyDescent="0.35">
      <c r="A253" s="134"/>
      <c r="B253" s="146"/>
      <c r="C253" s="147"/>
      <c r="D253" s="147"/>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24" customHeight="1" x14ac:dyDescent="0.35">
      <c r="A254" s="134"/>
      <c r="B254" s="146"/>
      <c r="C254" s="147"/>
      <c r="D254" s="147"/>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24" customHeight="1" x14ac:dyDescent="0.35">
      <c r="A255" s="134"/>
      <c r="B255" s="146"/>
      <c r="C255" s="147"/>
      <c r="D255" s="147"/>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24" customHeight="1" x14ac:dyDescent="0.35">
      <c r="A256" s="134"/>
      <c r="B256" s="146"/>
      <c r="C256" s="147"/>
      <c r="D256" s="147"/>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24" customHeight="1" x14ac:dyDescent="0.35">
      <c r="A257" s="134"/>
      <c r="B257" s="146"/>
      <c r="C257" s="147"/>
      <c r="D257" s="147"/>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24" customHeight="1" x14ac:dyDescent="0.35">
      <c r="A258" s="134"/>
      <c r="B258" s="146"/>
      <c r="C258" s="147"/>
      <c r="D258" s="147"/>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24" customHeight="1" x14ac:dyDescent="0.35">
      <c r="A259" s="134"/>
      <c r="B259" s="146"/>
      <c r="C259" s="147"/>
      <c r="D259" s="147"/>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24" customHeight="1" x14ac:dyDescent="0.35">
      <c r="A260" s="134"/>
      <c r="B260" s="146"/>
      <c r="C260" s="147"/>
      <c r="D260" s="147"/>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24" customHeight="1" x14ac:dyDescent="0.35">
      <c r="A261" s="134"/>
      <c r="B261" s="146"/>
      <c r="C261" s="147"/>
      <c r="D261" s="147"/>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24" customHeight="1" x14ac:dyDescent="0.35">
      <c r="A262" s="134"/>
      <c r="B262" s="146"/>
      <c r="C262" s="147"/>
      <c r="D262" s="147"/>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24" customHeight="1" x14ac:dyDescent="0.35">
      <c r="A263" s="134"/>
      <c r="B263" s="146"/>
      <c r="C263" s="147"/>
      <c r="D263" s="147"/>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24" customHeight="1" x14ac:dyDescent="0.35">
      <c r="A264" s="134"/>
      <c r="B264" s="146"/>
      <c r="C264" s="147"/>
      <c r="D264" s="147"/>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24" customHeight="1" x14ac:dyDescent="0.35">
      <c r="A265" s="134"/>
      <c r="B265" s="146"/>
      <c r="C265" s="147"/>
      <c r="D265" s="147"/>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24" customHeight="1" x14ac:dyDescent="0.35">
      <c r="A266" s="134"/>
      <c r="B266" s="146"/>
      <c r="C266" s="147"/>
      <c r="D266" s="147"/>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24" customHeight="1" x14ac:dyDescent="0.35">
      <c r="A267" s="134"/>
      <c r="B267" s="146"/>
      <c r="C267" s="147"/>
      <c r="D267" s="147"/>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24" customHeight="1" x14ac:dyDescent="0.35">
      <c r="A268" s="134"/>
      <c r="B268" s="146"/>
      <c r="C268" s="147"/>
      <c r="D268" s="147"/>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24" customHeight="1" x14ac:dyDescent="0.35">
      <c r="A269" s="134"/>
      <c r="B269" s="146"/>
      <c r="C269" s="147"/>
      <c r="D269" s="147"/>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24" customHeight="1" x14ac:dyDescent="0.35">
      <c r="A270" s="134"/>
      <c r="B270" s="146"/>
      <c r="C270" s="147"/>
      <c r="D270" s="147"/>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24" customHeight="1" x14ac:dyDescent="0.35">
      <c r="A271" s="134"/>
      <c r="B271" s="146"/>
      <c r="C271" s="147"/>
      <c r="D271" s="147"/>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24" customHeight="1" x14ac:dyDescent="0.35">
      <c r="A272" s="134"/>
      <c r="B272" s="146"/>
      <c r="C272" s="147"/>
      <c r="D272" s="147"/>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24" customHeight="1" x14ac:dyDescent="0.35">
      <c r="A273" s="134"/>
      <c r="B273" s="146"/>
      <c r="C273" s="147"/>
      <c r="D273" s="147"/>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24" customHeight="1" x14ac:dyDescent="0.35">
      <c r="A274" s="134"/>
      <c r="B274" s="146"/>
      <c r="C274" s="147"/>
      <c r="D274" s="147"/>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24" customHeight="1" x14ac:dyDescent="0.35">
      <c r="A275" s="134"/>
      <c r="B275" s="146"/>
      <c r="C275" s="147"/>
      <c r="D275" s="147"/>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24" customHeight="1" x14ac:dyDescent="0.35">
      <c r="A276" s="134"/>
      <c r="B276" s="146"/>
      <c r="C276" s="147"/>
      <c r="D276" s="147"/>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24" customHeight="1" x14ac:dyDescent="0.35">
      <c r="A277" s="134"/>
      <c r="B277" s="146"/>
      <c r="C277" s="147"/>
      <c r="D277" s="147"/>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24" customHeight="1" x14ac:dyDescent="0.35">
      <c r="A278" s="134"/>
      <c r="B278" s="146"/>
      <c r="C278" s="147"/>
      <c r="D278" s="147"/>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24" customHeight="1" x14ac:dyDescent="0.35">
      <c r="A279" s="134"/>
      <c r="B279" s="146"/>
      <c r="C279" s="147"/>
      <c r="D279" s="147"/>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24" customHeight="1" x14ac:dyDescent="0.35">
      <c r="A280" s="134"/>
      <c r="B280" s="146"/>
      <c r="C280" s="147"/>
      <c r="D280" s="147"/>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24" customHeight="1" x14ac:dyDescent="0.35">
      <c r="A281" s="134"/>
      <c r="B281" s="146"/>
      <c r="C281" s="147"/>
      <c r="D281" s="147"/>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24" customHeight="1" x14ac:dyDescent="0.35">
      <c r="A282" s="134"/>
      <c r="B282" s="146"/>
      <c r="C282" s="147"/>
      <c r="D282" s="147"/>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24" customHeight="1" x14ac:dyDescent="0.35">
      <c r="A283" s="134"/>
      <c r="B283" s="146"/>
      <c r="C283" s="147"/>
      <c r="D283" s="147"/>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24" customHeight="1" x14ac:dyDescent="0.35">
      <c r="A284" s="134"/>
      <c r="B284" s="146"/>
      <c r="C284" s="147"/>
      <c r="D284" s="147"/>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24" customHeight="1" x14ac:dyDescent="0.35">
      <c r="A285" s="134"/>
      <c r="B285" s="146"/>
      <c r="C285" s="147"/>
      <c r="D285" s="147"/>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24" customHeight="1" x14ac:dyDescent="0.35">
      <c r="A286" s="134"/>
      <c r="B286" s="146"/>
      <c r="C286" s="147"/>
      <c r="D286" s="147"/>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24" customHeight="1" x14ac:dyDescent="0.35">
      <c r="A287" s="134"/>
      <c r="B287" s="146"/>
      <c r="C287" s="147"/>
      <c r="D287" s="147"/>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24" customHeight="1" x14ac:dyDescent="0.35">
      <c r="A288" s="134"/>
      <c r="B288" s="146"/>
      <c r="C288" s="147"/>
      <c r="D288" s="147"/>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24" customHeight="1" x14ac:dyDescent="0.35">
      <c r="A289" s="134"/>
      <c r="B289" s="146"/>
      <c r="C289" s="147"/>
      <c r="D289" s="147"/>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24" customHeight="1" x14ac:dyDescent="0.35">
      <c r="A290" s="134"/>
      <c r="B290" s="146"/>
      <c r="C290" s="147"/>
      <c r="D290" s="147"/>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24" customHeight="1" x14ac:dyDescent="0.35">
      <c r="A291" s="134"/>
      <c r="B291" s="146"/>
      <c r="C291" s="147"/>
      <c r="D291" s="147"/>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24" customHeight="1" x14ac:dyDescent="0.35">
      <c r="A292" s="134"/>
      <c r="B292" s="146"/>
      <c r="C292" s="147"/>
      <c r="D292" s="147"/>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24" customHeight="1" x14ac:dyDescent="0.35">
      <c r="A293" s="134"/>
      <c r="B293" s="146"/>
      <c r="C293" s="147"/>
      <c r="D293" s="147"/>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24" customHeight="1" x14ac:dyDescent="0.35">
      <c r="A294" s="134"/>
      <c r="B294" s="146"/>
      <c r="C294" s="147"/>
      <c r="D294" s="147"/>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24" customHeight="1" x14ac:dyDescent="0.35">
      <c r="A295" s="134"/>
      <c r="B295" s="146"/>
      <c r="C295" s="147"/>
      <c r="D295" s="147"/>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24" customHeight="1" x14ac:dyDescent="0.35">
      <c r="A296" s="134"/>
      <c r="B296" s="146"/>
      <c r="C296" s="147"/>
      <c r="D296" s="147"/>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24" customHeight="1" x14ac:dyDescent="0.35">
      <c r="A297" s="134"/>
      <c r="B297" s="146"/>
      <c r="C297" s="147"/>
      <c r="D297" s="147"/>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24" customHeight="1" x14ac:dyDescent="0.35">
      <c r="A298" s="134"/>
      <c r="B298" s="146"/>
      <c r="C298" s="147"/>
      <c r="D298" s="147"/>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24" customHeight="1" x14ac:dyDescent="0.35">
      <c r="A299" s="134"/>
      <c r="B299" s="146"/>
      <c r="C299" s="147"/>
      <c r="D299" s="147"/>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24" customHeight="1" x14ac:dyDescent="0.35">
      <c r="A300" s="134"/>
      <c r="B300" s="146"/>
      <c r="C300" s="147"/>
      <c r="D300" s="147"/>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24" customHeight="1" x14ac:dyDescent="0.35">
      <c r="A301" s="134"/>
      <c r="B301" s="146"/>
      <c r="C301" s="147"/>
      <c r="D301" s="147"/>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24" customHeight="1" x14ac:dyDescent="0.35">
      <c r="A302" s="134"/>
      <c r="B302" s="146"/>
      <c r="C302" s="147"/>
      <c r="D302" s="147"/>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24" customHeight="1" x14ac:dyDescent="0.35">
      <c r="A303" s="134"/>
      <c r="B303" s="146"/>
      <c r="C303" s="147"/>
      <c r="D303" s="147"/>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24" customHeight="1" x14ac:dyDescent="0.35">
      <c r="A304" s="134"/>
      <c r="B304" s="146"/>
      <c r="C304" s="147"/>
      <c r="D304" s="147"/>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24" customHeight="1" x14ac:dyDescent="0.35">
      <c r="A305" s="134"/>
      <c r="B305" s="146"/>
      <c r="C305" s="147"/>
      <c r="D305" s="147"/>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24" customHeight="1" x14ac:dyDescent="0.35">
      <c r="A306" s="134"/>
      <c r="B306" s="146"/>
      <c r="C306" s="147"/>
      <c r="D306" s="147"/>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24" customHeight="1" x14ac:dyDescent="0.35">
      <c r="A307" s="134"/>
      <c r="B307" s="146"/>
      <c r="C307" s="147"/>
      <c r="D307" s="147"/>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24" customHeight="1" x14ac:dyDescent="0.35">
      <c r="A308" s="134"/>
      <c r="B308" s="146"/>
      <c r="C308" s="147"/>
      <c r="D308" s="147"/>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24" customHeight="1" x14ac:dyDescent="0.35">
      <c r="A309" s="134"/>
      <c r="B309" s="146"/>
      <c r="C309" s="147"/>
      <c r="D309" s="147"/>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24" customHeight="1" x14ac:dyDescent="0.35">
      <c r="A310" s="134"/>
      <c r="B310" s="146"/>
      <c r="C310" s="147"/>
      <c r="D310" s="147"/>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24" customHeight="1" x14ac:dyDescent="0.35">
      <c r="A311" s="134"/>
      <c r="B311" s="146"/>
      <c r="C311" s="147"/>
      <c r="D311" s="147"/>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24" customHeight="1" x14ac:dyDescent="0.35">
      <c r="A312" s="134"/>
      <c r="B312" s="146"/>
      <c r="C312" s="147"/>
      <c r="D312" s="147"/>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24" customHeight="1" x14ac:dyDescent="0.35">
      <c r="A313" s="134"/>
      <c r="B313" s="146"/>
      <c r="C313" s="147"/>
      <c r="D313" s="147"/>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24" customHeight="1" x14ac:dyDescent="0.35">
      <c r="A314" s="134"/>
      <c r="B314" s="146"/>
      <c r="C314" s="147"/>
      <c r="D314" s="147"/>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24" customHeight="1" x14ac:dyDescent="0.35">
      <c r="A315" s="134"/>
      <c r="B315" s="146"/>
      <c r="C315" s="147"/>
      <c r="D315" s="147"/>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24" customHeight="1" x14ac:dyDescent="0.35">
      <c r="A316" s="134"/>
      <c r="B316" s="146"/>
      <c r="C316" s="147"/>
      <c r="D316" s="147"/>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24" customHeight="1" x14ac:dyDescent="0.35">
      <c r="A317" s="134"/>
      <c r="B317" s="146"/>
      <c r="C317" s="147"/>
      <c r="D317" s="147"/>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24" customHeight="1" x14ac:dyDescent="0.35">
      <c r="A318" s="134"/>
      <c r="B318" s="146"/>
      <c r="C318" s="147"/>
      <c r="D318" s="147"/>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24" customHeight="1" x14ac:dyDescent="0.35">
      <c r="A319" s="134"/>
      <c r="B319" s="146"/>
      <c r="C319" s="147"/>
      <c r="D319" s="147"/>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24" customHeight="1" x14ac:dyDescent="0.35">
      <c r="A320" s="134"/>
      <c r="B320" s="146"/>
      <c r="C320" s="147"/>
      <c r="D320" s="147"/>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24" customHeight="1" x14ac:dyDescent="0.35">
      <c r="A321" s="134"/>
      <c r="B321" s="146"/>
      <c r="C321" s="147"/>
      <c r="D321" s="147"/>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24" customHeight="1" x14ac:dyDescent="0.35">
      <c r="A322" s="134"/>
      <c r="B322" s="146"/>
      <c r="C322" s="147"/>
      <c r="D322" s="147"/>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24" customHeight="1" x14ac:dyDescent="0.35">
      <c r="A323" s="134"/>
      <c r="B323" s="146"/>
      <c r="C323" s="147"/>
      <c r="D323" s="147"/>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24" customHeight="1" x14ac:dyDescent="0.35">
      <c r="A324" s="134"/>
      <c r="B324" s="146"/>
      <c r="C324" s="147"/>
      <c r="D324" s="147"/>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24" customHeight="1" x14ac:dyDescent="0.35">
      <c r="A325" s="134"/>
      <c r="B325" s="146"/>
      <c r="C325" s="147"/>
      <c r="D325" s="147"/>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24" customHeight="1" x14ac:dyDescent="0.35">
      <c r="A326" s="134"/>
      <c r="B326" s="146"/>
      <c r="C326" s="147"/>
      <c r="D326" s="147"/>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24" customHeight="1" x14ac:dyDescent="0.35">
      <c r="A327" s="134"/>
      <c r="B327" s="146"/>
      <c r="C327" s="147"/>
      <c r="D327" s="147"/>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24" customHeight="1" x14ac:dyDescent="0.35">
      <c r="A328" s="134"/>
      <c r="B328" s="146"/>
      <c r="C328" s="147"/>
      <c r="D328" s="147"/>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24" customHeight="1" x14ac:dyDescent="0.35">
      <c r="A329" s="134"/>
      <c r="B329" s="146"/>
      <c r="C329" s="147"/>
      <c r="D329" s="147"/>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24" customHeight="1" x14ac:dyDescent="0.35">
      <c r="A330" s="134"/>
      <c r="B330" s="146"/>
      <c r="C330" s="147"/>
      <c r="D330" s="147"/>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24" customHeight="1" x14ac:dyDescent="0.35">
      <c r="A331" s="134"/>
      <c r="B331" s="146"/>
      <c r="C331" s="147"/>
      <c r="D331" s="147"/>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24" customHeight="1" x14ac:dyDescent="0.35">
      <c r="A332" s="134"/>
      <c r="B332" s="146"/>
      <c r="C332" s="147"/>
      <c r="D332" s="147"/>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24" customHeight="1" x14ac:dyDescent="0.35">
      <c r="A333" s="134"/>
      <c r="B333" s="146"/>
      <c r="C333" s="147"/>
      <c r="D333" s="147"/>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24" customHeight="1" x14ac:dyDescent="0.35">
      <c r="A334" s="134"/>
      <c r="B334" s="146"/>
      <c r="C334" s="147"/>
      <c r="D334" s="147"/>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24" customHeight="1" x14ac:dyDescent="0.35">
      <c r="A335" s="134"/>
      <c r="B335" s="146"/>
      <c r="C335" s="147"/>
      <c r="D335" s="147"/>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24" customHeight="1" x14ac:dyDescent="0.35">
      <c r="A336" s="134"/>
      <c r="B336" s="146"/>
      <c r="C336" s="147"/>
      <c r="D336" s="147"/>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24" customHeight="1" x14ac:dyDescent="0.35">
      <c r="A337" s="134"/>
      <c r="B337" s="146"/>
      <c r="C337" s="147"/>
      <c r="D337" s="147"/>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24" customHeight="1" x14ac:dyDescent="0.35">
      <c r="A338" s="134"/>
      <c r="B338" s="146"/>
      <c r="C338" s="147"/>
      <c r="D338" s="147"/>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24" customHeight="1" x14ac:dyDescent="0.35">
      <c r="A339" s="134"/>
      <c r="B339" s="146"/>
      <c r="C339" s="147"/>
      <c r="D339" s="147"/>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24" customHeight="1" x14ac:dyDescent="0.35">
      <c r="A340" s="134"/>
      <c r="B340" s="146"/>
      <c r="C340" s="147"/>
      <c r="D340" s="147"/>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24" customHeight="1" x14ac:dyDescent="0.35">
      <c r="A341" s="134"/>
      <c r="B341" s="146"/>
      <c r="C341" s="147"/>
      <c r="D341" s="147"/>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24" customHeight="1" x14ac:dyDescent="0.35">
      <c r="A342" s="134"/>
      <c r="B342" s="146"/>
      <c r="C342" s="147"/>
      <c r="D342" s="147"/>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24" customHeight="1" x14ac:dyDescent="0.35">
      <c r="A343" s="134"/>
      <c r="B343" s="146"/>
      <c r="C343" s="147"/>
      <c r="D343" s="147"/>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24" customHeight="1" x14ac:dyDescent="0.35">
      <c r="A344" s="134"/>
      <c r="B344" s="146"/>
      <c r="C344" s="147"/>
      <c r="D344" s="147"/>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24" customHeight="1" x14ac:dyDescent="0.35">
      <c r="A345" s="134"/>
      <c r="B345" s="146"/>
      <c r="C345" s="147"/>
      <c r="D345" s="147"/>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24" customHeight="1" x14ac:dyDescent="0.35">
      <c r="A346" s="134"/>
      <c r="B346" s="146"/>
      <c r="C346" s="147"/>
      <c r="D346" s="147"/>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24" customHeight="1" x14ac:dyDescent="0.35">
      <c r="A347" s="134"/>
      <c r="B347" s="146"/>
      <c r="C347" s="147"/>
      <c r="D347" s="147"/>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24" customHeight="1" x14ac:dyDescent="0.35">
      <c r="A348" s="134"/>
      <c r="B348" s="146"/>
      <c r="C348" s="147"/>
      <c r="D348" s="147"/>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24" customHeight="1" x14ac:dyDescent="0.35">
      <c r="A349" s="134"/>
      <c r="B349" s="146"/>
      <c r="C349" s="147"/>
      <c r="D349" s="147"/>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24" customHeight="1" x14ac:dyDescent="0.35">
      <c r="A350" s="134"/>
      <c r="B350" s="146"/>
      <c r="C350" s="147"/>
      <c r="D350" s="147"/>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24" customHeight="1" x14ac:dyDescent="0.35">
      <c r="A351" s="134"/>
      <c r="B351" s="146"/>
      <c r="C351" s="147"/>
      <c r="D351" s="147"/>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24" customHeight="1" x14ac:dyDescent="0.35">
      <c r="A352" s="134"/>
      <c r="B352" s="146"/>
      <c r="C352" s="147"/>
      <c r="D352" s="147"/>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24" customHeight="1" x14ac:dyDescent="0.35">
      <c r="A353" s="134"/>
      <c r="B353" s="146"/>
      <c r="C353" s="147"/>
      <c r="D353" s="147"/>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24" customHeight="1" x14ac:dyDescent="0.35">
      <c r="A354" s="134"/>
      <c r="B354" s="146"/>
      <c r="C354" s="147"/>
      <c r="D354" s="147"/>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24" customHeight="1" x14ac:dyDescent="0.35">
      <c r="A355" s="134"/>
      <c r="B355" s="146"/>
      <c r="C355" s="147"/>
      <c r="D355" s="147"/>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24" customHeight="1" x14ac:dyDescent="0.35">
      <c r="A356" s="134"/>
      <c r="B356" s="146"/>
      <c r="C356" s="147"/>
      <c r="D356" s="147"/>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24" customHeight="1" x14ac:dyDescent="0.35">
      <c r="A357" s="134"/>
      <c r="B357" s="146"/>
      <c r="C357" s="147"/>
      <c r="D357" s="147"/>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24" customHeight="1" x14ac:dyDescent="0.35">
      <c r="A358" s="134"/>
      <c r="B358" s="146"/>
      <c r="C358" s="147"/>
      <c r="D358" s="147"/>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24" customHeight="1" x14ac:dyDescent="0.35">
      <c r="A359" s="134"/>
      <c r="B359" s="146"/>
      <c r="C359" s="147"/>
      <c r="D359" s="147"/>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24" customHeight="1" x14ac:dyDescent="0.35">
      <c r="A360" s="134"/>
      <c r="B360" s="146"/>
      <c r="C360" s="147"/>
      <c r="D360" s="147"/>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24" customHeight="1" x14ac:dyDescent="0.35">
      <c r="A361" s="134"/>
      <c r="B361" s="146"/>
      <c r="C361" s="147"/>
      <c r="D361" s="147"/>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24" customHeight="1" x14ac:dyDescent="0.35">
      <c r="A362" s="134"/>
      <c r="B362" s="146"/>
      <c r="C362" s="147"/>
      <c r="D362" s="147"/>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24" customHeight="1" x14ac:dyDescent="0.35">
      <c r="A363" s="134"/>
      <c r="B363" s="146"/>
      <c r="C363" s="147"/>
      <c r="D363" s="147"/>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24" customHeight="1" x14ac:dyDescent="0.35">
      <c r="A364" s="134"/>
      <c r="B364" s="146"/>
      <c r="C364" s="147"/>
      <c r="D364" s="147"/>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24" customHeight="1" x14ac:dyDescent="0.35">
      <c r="A365" s="134"/>
      <c r="B365" s="146"/>
      <c r="C365" s="147"/>
      <c r="D365" s="147"/>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24" customHeight="1" x14ac:dyDescent="0.35">
      <c r="A366" s="134"/>
      <c r="B366" s="146"/>
      <c r="C366" s="147"/>
      <c r="D366" s="147"/>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24" customHeight="1" x14ac:dyDescent="0.35">
      <c r="A367" s="134"/>
      <c r="B367" s="146"/>
      <c r="C367" s="147"/>
      <c r="D367" s="147"/>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24" customHeight="1" x14ac:dyDescent="0.35">
      <c r="A368" s="134"/>
      <c r="B368" s="146"/>
      <c r="C368" s="147"/>
      <c r="D368" s="147"/>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24" customHeight="1" x14ac:dyDescent="0.35">
      <c r="A369" s="134"/>
      <c r="B369" s="146"/>
      <c r="C369" s="147"/>
      <c r="D369" s="147"/>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24" customHeight="1" x14ac:dyDescent="0.35">
      <c r="A370" s="134"/>
      <c r="B370" s="146"/>
      <c r="C370" s="147"/>
      <c r="D370" s="147"/>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24" customHeight="1" x14ac:dyDescent="0.35">
      <c r="A371" s="134"/>
      <c r="B371" s="146"/>
      <c r="C371" s="147"/>
      <c r="D371" s="147"/>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24" customHeight="1" x14ac:dyDescent="0.35">
      <c r="A372" s="134"/>
      <c r="B372" s="146"/>
      <c r="C372" s="147"/>
      <c r="D372" s="147"/>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24" customHeight="1" x14ac:dyDescent="0.35">
      <c r="A373" s="134"/>
      <c r="B373" s="146"/>
      <c r="C373" s="147"/>
      <c r="D373" s="147"/>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24" customHeight="1" x14ac:dyDescent="0.35">
      <c r="A374" s="134"/>
      <c r="B374" s="146"/>
      <c r="C374" s="147"/>
      <c r="D374" s="147"/>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24" customHeight="1" x14ac:dyDescent="0.35">
      <c r="A375" s="134"/>
      <c r="B375" s="146"/>
      <c r="C375" s="147"/>
      <c r="D375" s="147"/>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24" customHeight="1" x14ac:dyDescent="0.35">
      <c r="A376" s="134"/>
      <c r="B376" s="146"/>
      <c r="C376" s="147"/>
      <c r="D376" s="147"/>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24" customHeight="1" x14ac:dyDescent="0.35">
      <c r="A377" s="134"/>
      <c r="B377" s="146"/>
      <c r="C377" s="147"/>
      <c r="D377" s="147"/>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24" customHeight="1" x14ac:dyDescent="0.35">
      <c r="A378" s="134"/>
      <c r="B378" s="146"/>
      <c r="C378" s="147"/>
      <c r="D378" s="147"/>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24" customHeight="1" x14ac:dyDescent="0.35">
      <c r="A379" s="134"/>
      <c r="B379" s="146"/>
      <c r="C379" s="147"/>
      <c r="D379" s="147"/>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24" customHeight="1" x14ac:dyDescent="0.35">
      <c r="A380" s="134"/>
      <c r="B380" s="146"/>
      <c r="C380" s="147"/>
      <c r="D380" s="147"/>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24" customHeight="1" x14ac:dyDescent="0.35">
      <c r="A381" s="134"/>
      <c r="B381" s="146"/>
      <c r="C381" s="147"/>
      <c r="D381" s="147"/>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24" customHeight="1" x14ac:dyDescent="0.35">
      <c r="A382" s="134"/>
      <c r="B382" s="146"/>
      <c r="C382" s="147"/>
      <c r="D382" s="147"/>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24" customHeight="1" x14ac:dyDescent="0.35">
      <c r="A383" s="134"/>
      <c r="B383" s="146"/>
      <c r="C383" s="147"/>
      <c r="D383" s="147"/>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24" customHeight="1" x14ac:dyDescent="0.35">
      <c r="A384" s="134"/>
      <c r="B384" s="146"/>
      <c r="C384" s="147"/>
      <c r="D384" s="147"/>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24" customHeight="1" x14ac:dyDescent="0.35">
      <c r="A385" s="134"/>
      <c r="B385" s="146"/>
      <c r="C385" s="147"/>
      <c r="D385" s="147"/>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24" customHeight="1" x14ac:dyDescent="0.35">
      <c r="A386" s="134"/>
      <c r="B386" s="146"/>
      <c r="C386" s="147"/>
      <c r="D386" s="147"/>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24" customHeight="1" x14ac:dyDescent="0.35">
      <c r="A387" s="134"/>
      <c r="B387" s="146"/>
      <c r="C387" s="147"/>
      <c r="D387" s="147"/>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24" customHeight="1" x14ac:dyDescent="0.35">
      <c r="A388" s="134"/>
      <c r="B388" s="146"/>
      <c r="C388" s="147"/>
      <c r="D388" s="147"/>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24" customHeight="1" x14ac:dyDescent="0.35">
      <c r="A389" s="134"/>
      <c r="B389" s="146"/>
      <c r="C389" s="147"/>
      <c r="D389" s="147"/>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24" customHeight="1" x14ac:dyDescent="0.35">
      <c r="A390" s="134"/>
      <c r="B390" s="146"/>
      <c r="C390" s="147"/>
      <c r="D390" s="147"/>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24" customHeight="1" x14ac:dyDescent="0.35">
      <c r="A391" s="134"/>
      <c r="B391" s="146"/>
      <c r="C391" s="147"/>
      <c r="D391" s="147"/>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24" customHeight="1" x14ac:dyDescent="0.35">
      <c r="A392" s="134"/>
      <c r="B392" s="146"/>
      <c r="C392" s="147"/>
      <c r="D392" s="147"/>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24" customHeight="1" x14ac:dyDescent="0.35">
      <c r="A393" s="134"/>
      <c r="B393" s="146"/>
      <c r="C393" s="147"/>
      <c r="D393" s="147"/>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24" customHeight="1" x14ac:dyDescent="0.35">
      <c r="A394" s="134"/>
      <c r="B394" s="146"/>
      <c r="C394" s="147"/>
      <c r="D394" s="147"/>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24" customHeight="1" x14ac:dyDescent="0.35">
      <c r="A395" s="134"/>
      <c r="B395" s="146"/>
      <c r="C395" s="147"/>
      <c r="D395" s="147"/>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24" customHeight="1" x14ac:dyDescent="0.35">
      <c r="A396" s="134"/>
      <c r="B396" s="146"/>
      <c r="C396" s="147"/>
      <c r="D396" s="147"/>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24" customHeight="1" x14ac:dyDescent="0.35">
      <c r="A397" s="134"/>
      <c r="B397" s="146"/>
      <c r="C397" s="147"/>
      <c r="D397" s="147"/>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24" customHeight="1" x14ac:dyDescent="0.35">
      <c r="A398" s="134"/>
      <c r="B398" s="146"/>
      <c r="C398" s="147"/>
      <c r="D398" s="147"/>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24" customHeight="1" x14ac:dyDescent="0.35">
      <c r="A399" s="134"/>
      <c r="B399" s="146"/>
      <c r="C399" s="147"/>
      <c r="D399" s="147"/>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24" customHeight="1" x14ac:dyDescent="0.35">
      <c r="A400" s="134"/>
      <c r="B400" s="146"/>
      <c r="C400" s="147"/>
      <c r="D400" s="147"/>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24" customHeight="1" x14ac:dyDescent="0.35">
      <c r="A401" s="134"/>
      <c r="B401" s="146"/>
      <c r="C401" s="147"/>
      <c r="D401" s="147"/>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24" customHeight="1" x14ac:dyDescent="0.35">
      <c r="A402" s="134"/>
      <c r="B402" s="146"/>
      <c r="C402" s="147"/>
      <c r="D402" s="147"/>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24" customHeight="1" x14ac:dyDescent="0.35">
      <c r="A403" s="134"/>
      <c r="B403" s="146"/>
      <c r="C403" s="147"/>
      <c r="D403" s="147"/>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24" customHeight="1" x14ac:dyDescent="0.35">
      <c r="A404" s="134"/>
      <c r="B404" s="146"/>
      <c r="C404" s="147"/>
      <c r="D404" s="147"/>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24" customHeight="1" x14ac:dyDescent="0.35">
      <c r="A405" s="134"/>
      <c r="B405" s="146"/>
      <c r="C405" s="147"/>
      <c r="D405" s="147"/>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24" customHeight="1" x14ac:dyDescent="0.35">
      <c r="A406" s="134"/>
      <c r="B406" s="146"/>
      <c r="C406" s="147"/>
      <c r="D406" s="147"/>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24" customHeight="1" x14ac:dyDescent="0.35">
      <c r="A407" s="134"/>
      <c r="B407" s="146"/>
      <c r="C407" s="147"/>
      <c r="D407" s="147"/>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24" customHeight="1" x14ac:dyDescent="0.35">
      <c r="A408" s="134"/>
      <c r="B408" s="146"/>
      <c r="C408" s="147"/>
      <c r="D408" s="147"/>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24" customHeight="1" x14ac:dyDescent="0.35">
      <c r="A409" s="134"/>
      <c r="B409" s="146"/>
      <c r="C409" s="147"/>
      <c r="D409" s="147"/>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24" customHeight="1" x14ac:dyDescent="0.35">
      <c r="A410" s="134"/>
      <c r="B410" s="146"/>
      <c r="C410" s="147"/>
      <c r="D410" s="147"/>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24" customHeight="1" x14ac:dyDescent="0.35">
      <c r="A411" s="134"/>
      <c r="B411" s="146"/>
      <c r="C411" s="147"/>
      <c r="D411" s="147"/>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24" customHeight="1" x14ac:dyDescent="0.35">
      <c r="A412" s="134"/>
      <c r="B412" s="146"/>
      <c r="C412" s="147"/>
      <c r="D412" s="147"/>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24" customHeight="1" x14ac:dyDescent="0.35">
      <c r="A413" s="134"/>
      <c r="B413" s="146"/>
      <c r="C413" s="147"/>
      <c r="D413" s="147"/>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24" customHeight="1" x14ac:dyDescent="0.35">
      <c r="A414" s="134"/>
      <c r="B414" s="146"/>
      <c r="C414" s="147"/>
      <c r="D414" s="147"/>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24" customHeight="1" x14ac:dyDescent="0.35">
      <c r="A415" s="134"/>
      <c r="B415" s="146"/>
      <c r="C415" s="147"/>
      <c r="D415" s="147"/>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24" customHeight="1" x14ac:dyDescent="0.35">
      <c r="A416" s="134"/>
      <c r="B416" s="146"/>
      <c r="C416" s="147"/>
      <c r="D416" s="147"/>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24" customHeight="1" x14ac:dyDescent="0.35">
      <c r="A417" s="134"/>
      <c r="B417" s="146"/>
      <c r="C417" s="147"/>
      <c r="D417" s="147"/>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24" customHeight="1" x14ac:dyDescent="0.35">
      <c r="A418" s="134"/>
      <c r="B418" s="146"/>
      <c r="C418" s="147"/>
      <c r="D418" s="147"/>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24" customHeight="1" x14ac:dyDescent="0.35">
      <c r="A419" s="134"/>
      <c r="B419" s="146"/>
      <c r="C419" s="147"/>
      <c r="D419" s="147"/>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24" customHeight="1" x14ac:dyDescent="0.35">
      <c r="A420" s="134"/>
      <c r="B420" s="146"/>
      <c r="C420" s="147"/>
      <c r="D420" s="147"/>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24" customHeight="1" x14ac:dyDescent="0.35">
      <c r="A421" s="134"/>
      <c r="B421" s="146"/>
      <c r="C421" s="147"/>
      <c r="D421" s="147"/>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24" customHeight="1" x14ac:dyDescent="0.35">
      <c r="A422" s="134"/>
      <c r="B422" s="146"/>
      <c r="C422" s="147"/>
      <c r="D422" s="147"/>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24" customHeight="1" x14ac:dyDescent="0.35">
      <c r="A423" s="134"/>
      <c r="B423" s="146"/>
      <c r="C423" s="147"/>
      <c r="D423" s="147"/>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24" customHeight="1" x14ac:dyDescent="0.35">
      <c r="A424" s="134"/>
      <c r="B424" s="146"/>
      <c r="C424" s="147"/>
      <c r="D424" s="147"/>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24" customHeight="1" x14ac:dyDescent="0.35">
      <c r="A425" s="134"/>
      <c r="B425" s="146"/>
      <c r="C425" s="147"/>
      <c r="D425" s="147"/>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24" customHeight="1" x14ac:dyDescent="0.35">
      <c r="A426" s="134"/>
      <c r="B426" s="146"/>
      <c r="C426" s="147"/>
      <c r="D426" s="147"/>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24" customHeight="1" x14ac:dyDescent="0.35">
      <c r="A427" s="134"/>
      <c r="B427" s="146"/>
      <c r="C427" s="147"/>
      <c r="D427" s="147"/>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24" customHeight="1" x14ac:dyDescent="0.35">
      <c r="A428" s="134"/>
      <c r="B428" s="146"/>
      <c r="C428" s="147"/>
      <c r="D428" s="147"/>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24" customHeight="1" x14ac:dyDescent="0.35">
      <c r="A429" s="134"/>
      <c r="B429" s="146"/>
      <c r="C429" s="147"/>
      <c r="D429" s="147"/>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24" customHeight="1" x14ac:dyDescent="0.35">
      <c r="A430" s="134"/>
      <c r="B430" s="146"/>
      <c r="C430" s="147"/>
      <c r="D430" s="147"/>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24" customHeight="1" x14ac:dyDescent="0.35">
      <c r="A431" s="134"/>
      <c r="B431" s="146"/>
      <c r="C431" s="147"/>
      <c r="D431" s="147"/>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24" customHeight="1" x14ac:dyDescent="0.35">
      <c r="A432" s="134"/>
      <c r="B432" s="146"/>
      <c r="C432" s="147"/>
      <c r="D432" s="147"/>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24" customHeight="1" x14ac:dyDescent="0.35">
      <c r="A433" s="134"/>
      <c r="B433" s="146"/>
      <c r="C433" s="147"/>
      <c r="D433" s="147"/>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24" customHeight="1" x14ac:dyDescent="0.35">
      <c r="A434" s="134"/>
      <c r="B434" s="146"/>
      <c r="C434" s="147"/>
      <c r="D434" s="147"/>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24" customHeight="1" x14ac:dyDescent="0.35">
      <c r="A435" s="134"/>
      <c r="B435" s="146"/>
      <c r="C435" s="147"/>
      <c r="D435" s="147"/>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24" customHeight="1" x14ac:dyDescent="0.35">
      <c r="A436" s="134"/>
      <c r="B436" s="146"/>
      <c r="C436" s="147"/>
      <c r="D436" s="147"/>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24" customHeight="1" x14ac:dyDescent="0.35">
      <c r="A437" s="134"/>
      <c r="B437" s="146"/>
      <c r="C437" s="147"/>
      <c r="D437" s="147"/>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24" customHeight="1" x14ac:dyDescent="0.35">
      <c r="A438" s="134"/>
      <c r="B438" s="146"/>
      <c r="C438" s="147"/>
      <c r="D438" s="147"/>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24" customHeight="1" x14ac:dyDescent="0.35">
      <c r="A439" s="134"/>
      <c r="B439" s="146"/>
      <c r="C439" s="147"/>
      <c r="D439" s="147"/>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24" customHeight="1" x14ac:dyDescent="0.35">
      <c r="A440" s="134"/>
      <c r="B440" s="146"/>
      <c r="C440" s="147"/>
      <c r="D440" s="147"/>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24" customHeight="1" x14ac:dyDescent="0.35">
      <c r="A441" s="134"/>
      <c r="B441" s="146"/>
      <c r="C441" s="147"/>
      <c r="D441" s="147"/>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24" customHeight="1" x14ac:dyDescent="0.35">
      <c r="A442" s="134"/>
      <c r="B442" s="146"/>
      <c r="C442" s="147"/>
      <c r="D442" s="147"/>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24" customHeight="1" x14ac:dyDescent="0.35">
      <c r="A443" s="134"/>
      <c r="B443" s="146"/>
      <c r="C443" s="147"/>
      <c r="D443" s="147"/>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24" customHeight="1" x14ac:dyDescent="0.35">
      <c r="A444" s="134"/>
      <c r="B444" s="146"/>
      <c r="C444" s="147"/>
      <c r="D444" s="147"/>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24" customHeight="1" x14ac:dyDescent="0.35">
      <c r="A445" s="134"/>
      <c r="B445" s="146"/>
      <c r="C445" s="147"/>
      <c r="D445" s="147"/>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24" customHeight="1" x14ac:dyDescent="0.35">
      <c r="A446" s="134"/>
      <c r="B446" s="146"/>
      <c r="C446" s="147"/>
      <c r="D446" s="147"/>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24" customHeight="1" x14ac:dyDescent="0.35">
      <c r="A447" s="134"/>
      <c r="B447" s="146"/>
      <c r="C447" s="147"/>
      <c r="D447" s="147"/>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24" customHeight="1" x14ac:dyDescent="0.35">
      <c r="A448" s="134"/>
      <c r="B448" s="146"/>
      <c r="C448" s="147"/>
      <c r="D448" s="147"/>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24" customHeight="1" x14ac:dyDescent="0.35">
      <c r="A449" s="134"/>
      <c r="B449" s="146"/>
      <c r="C449" s="147"/>
      <c r="D449" s="147"/>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24" customHeight="1" x14ac:dyDescent="0.35">
      <c r="A450" s="134"/>
      <c r="B450" s="146"/>
      <c r="C450" s="147"/>
      <c r="D450" s="147"/>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24" customHeight="1" x14ac:dyDescent="0.35">
      <c r="A451" s="134"/>
      <c r="B451" s="146"/>
      <c r="C451" s="147"/>
      <c r="D451" s="147"/>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24" customHeight="1" x14ac:dyDescent="0.35">
      <c r="A452" s="134"/>
      <c r="B452" s="146"/>
      <c r="C452" s="147"/>
      <c r="D452" s="147"/>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24" customHeight="1" x14ac:dyDescent="0.35">
      <c r="A453" s="134"/>
      <c r="B453" s="146"/>
      <c r="C453" s="147"/>
      <c r="D453" s="147"/>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24" customHeight="1" x14ac:dyDescent="0.35">
      <c r="A454" s="134"/>
      <c r="B454" s="146"/>
      <c r="C454" s="147"/>
      <c r="D454" s="147"/>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24" customHeight="1" x14ac:dyDescent="0.35">
      <c r="A455" s="134"/>
      <c r="B455" s="146"/>
      <c r="C455" s="147"/>
      <c r="D455" s="147"/>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24" customHeight="1" x14ac:dyDescent="0.35">
      <c r="A456" s="134"/>
      <c r="B456" s="146"/>
      <c r="C456" s="147"/>
      <c r="D456" s="147"/>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24" customHeight="1" x14ac:dyDescent="0.35">
      <c r="A457" s="134"/>
      <c r="B457" s="146"/>
      <c r="C457" s="147"/>
      <c r="D457" s="147"/>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24" customHeight="1" x14ac:dyDescent="0.35">
      <c r="A458" s="134"/>
      <c r="B458" s="146"/>
      <c r="C458" s="147"/>
      <c r="D458" s="147"/>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24" customHeight="1" x14ac:dyDescent="0.35">
      <c r="A459" s="134"/>
      <c r="B459" s="146"/>
      <c r="C459" s="147"/>
      <c r="D459" s="147"/>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24" customHeight="1" x14ac:dyDescent="0.35">
      <c r="A460" s="134"/>
      <c r="B460" s="146"/>
      <c r="C460" s="147"/>
      <c r="D460" s="147"/>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24" customHeight="1" x14ac:dyDescent="0.35">
      <c r="A461" s="134"/>
      <c r="B461" s="146"/>
      <c r="C461" s="147"/>
      <c r="D461" s="147"/>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24" customHeight="1" x14ac:dyDescent="0.35">
      <c r="A462" s="134"/>
      <c r="B462" s="146"/>
      <c r="C462" s="147"/>
      <c r="D462" s="147"/>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24" customHeight="1" x14ac:dyDescent="0.35">
      <c r="A463" s="134"/>
      <c r="B463" s="146"/>
      <c r="C463" s="147"/>
      <c r="D463" s="147"/>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24" customHeight="1" x14ac:dyDescent="0.35">
      <c r="A464" s="134"/>
      <c r="B464" s="146"/>
      <c r="C464" s="147"/>
      <c r="D464" s="147"/>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24" customHeight="1" x14ac:dyDescent="0.35">
      <c r="A465" s="134"/>
      <c r="B465" s="146"/>
      <c r="C465" s="147"/>
      <c r="D465" s="147"/>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24" customHeight="1" x14ac:dyDescent="0.35">
      <c r="A466" s="134"/>
      <c r="B466" s="146"/>
      <c r="C466" s="147"/>
      <c r="D466" s="147"/>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24" customHeight="1" x14ac:dyDescent="0.35">
      <c r="A467" s="134"/>
      <c r="B467" s="146"/>
      <c r="C467" s="147"/>
      <c r="D467" s="147"/>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24" customHeight="1" x14ac:dyDescent="0.35">
      <c r="A468" s="134"/>
      <c r="B468" s="146"/>
      <c r="C468" s="147"/>
      <c r="D468" s="147"/>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24" customHeight="1" x14ac:dyDescent="0.35">
      <c r="A469" s="134"/>
      <c r="B469" s="146"/>
      <c r="C469" s="147"/>
      <c r="D469" s="147"/>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24" customHeight="1" x14ac:dyDescent="0.35">
      <c r="A470" s="134"/>
      <c r="B470" s="146"/>
      <c r="C470" s="147"/>
      <c r="D470" s="147"/>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24" customHeight="1" x14ac:dyDescent="0.35">
      <c r="A471" s="134"/>
      <c r="B471" s="146"/>
      <c r="C471" s="147"/>
      <c r="D471" s="147"/>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24" customHeight="1" x14ac:dyDescent="0.35">
      <c r="A472" s="134"/>
      <c r="B472" s="146"/>
      <c r="C472" s="147"/>
      <c r="D472" s="147"/>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24" customHeight="1" x14ac:dyDescent="0.35">
      <c r="A473" s="134"/>
      <c r="B473" s="146"/>
      <c r="C473" s="147"/>
      <c r="D473" s="147"/>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24" customHeight="1" x14ac:dyDescent="0.35">
      <c r="A474" s="134"/>
      <c r="B474" s="146"/>
      <c r="C474" s="147"/>
      <c r="D474" s="147"/>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24" customHeight="1" x14ac:dyDescent="0.35">
      <c r="A475" s="134"/>
      <c r="B475" s="146"/>
      <c r="C475" s="147"/>
      <c r="D475" s="147"/>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24" customHeight="1" x14ac:dyDescent="0.35">
      <c r="A476" s="134"/>
      <c r="B476" s="146"/>
      <c r="C476" s="147"/>
      <c r="D476" s="147"/>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24" customHeight="1" x14ac:dyDescent="0.35">
      <c r="A477" s="134"/>
      <c r="B477" s="146"/>
      <c r="C477" s="147"/>
      <c r="D477" s="147"/>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24" customHeight="1" x14ac:dyDescent="0.35">
      <c r="A478" s="134"/>
      <c r="B478" s="146"/>
      <c r="C478" s="147"/>
      <c r="D478" s="147"/>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24" customHeight="1" x14ac:dyDescent="0.35">
      <c r="A479" s="134"/>
      <c r="B479" s="146"/>
      <c r="C479" s="147"/>
      <c r="D479" s="147"/>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24" customHeight="1" x14ac:dyDescent="0.35">
      <c r="A480" s="134"/>
      <c r="B480" s="146"/>
      <c r="C480" s="147"/>
      <c r="D480" s="147"/>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24" customHeight="1" x14ac:dyDescent="0.35">
      <c r="A481" s="134"/>
      <c r="B481" s="146"/>
      <c r="C481" s="147"/>
      <c r="D481" s="147"/>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24" customHeight="1" x14ac:dyDescent="0.35">
      <c r="A482" s="134"/>
      <c r="B482" s="146"/>
      <c r="C482" s="147"/>
      <c r="D482" s="147"/>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24" customHeight="1" x14ac:dyDescent="0.35">
      <c r="A483" s="134"/>
      <c r="B483" s="146"/>
      <c r="C483" s="147"/>
      <c r="D483" s="147"/>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24" customHeight="1" x14ac:dyDescent="0.35">
      <c r="A484" s="134"/>
      <c r="B484" s="146"/>
      <c r="C484" s="147"/>
      <c r="D484" s="147"/>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24" customHeight="1" x14ac:dyDescent="0.35">
      <c r="A485" s="134"/>
      <c r="B485" s="146"/>
      <c r="C485" s="147"/>
      <c r="D485" s="147"/>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24" customHeight="1" x14ac:dyDescent="0.35">
      <c r="A486" s="134"/>
      <c r="B486" s="146"/>
      <c r="C486" s="147"/>
      <c r="D486" s="147"/>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24" customHeight="1" x14ac:dyDescent="0.35">
      <c r="A487" s="134"/>
      <c r="B487" s="146"/>
      <c r="C487" s="147"/>
      <c r="D487" s="147"/>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24" customHeight="1" x14ac:dyDescent="0.35">
      <c r="A488" s="134"/>
      <c r="B488" s="146"/>
      <c r="C488" s="147"/>
      <c r="D488" s="147"/>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24" customHeight="1" x14ac:dyDescent="0.35">
      <c r="A489" s="134"/>
      <c r="B489" s="146"/>
      <c r="C489" s="147"/>
      <c r="D489" s="147"/>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24" customHeight="1" x14ac:dyDescent="0.35">
      <c r="A490" s="134"/>
      <c r="B490" s="146"/>
      <c r="C490" s="147"/>
      <c r="D490" s="147"/>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24" customHeight="1" x14ac:dyDescent="0.35">
      <c r="A491" s="134"/>
      <c r="B491" s="146"/>
      <c r="C491" s="147"/>
      <c r="D491" s="147"/>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24" customHeight="1" x14ac:dyDescent="0.35">
      <c r="A492" s="134"/>
      <c r="B492" s="146"/>
      <c r="C492" s="147"/>
      <c r="D492" s="147"/>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24" customHeight="1" x14ac:dyDescent="0.35">
      <c r="A493" s="134"/>
      <c r="B493" s="146"/>
      <c r="C493" s="147"/>
      <c r="D493" s="147"/>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24" customHeight="1" x14ac:dyDescent="0.35">
      <c r="A494" s="134"/>
      <c r="B494" s="146"/>
      <c r="C494" s="147"/>
      <c r="D494" s="147"/>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24" customHeight="1" x14ac:dyDescent="0.35">
      <c r="A495" s="134"/>
      <c r="B495" s="146"/>
      <c r="C495" s="147"/>
      <c r="D495" s="147"/>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24" customHeight="1" x14ac:dyDescent="0.35">
      <c r="A496" s="134"/>
      <c r="B496" s="146"/>
      <c r="C496" s="147"/>
      <c r="D496" s="147"/>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24" customHeight="1" x14ac:dyDescent="0.35">
      <c r="A497" s="134"/>
      <c r="B497" s="146"/>
      <c r="C497" s="147"/>
      <c r="D497" s="147"/>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24" customHeight="1" x14ac:dyDescent="0.35">
      <c r="A498" s="134"/>
      <c r="B498" s="146"/>
      <c r="C498" s="147"/>
      <c r="D498" s="147"/>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24" customHeight="1" x14ac:dyDescent="0.35">
      <c r="A499" s="134"/>
      <c r="B499" s="146"/>
      <c r="C499" s="147"/>
      <c r="D499" s="147"/>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24" customHeight="1" x14ac:dyDescent="0.35">
      <c r="A500" s="134"/>
      <c r="B500" s="146"/>
      <c r="C500" s="147"/>
      <c r="D500" s="147"/>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24" customHeight="1" x14ac:dyDescent="0.35">
      <c r="A501" s="134"/>
      <c r="B501" s="146"/>
      <c r="C501" s="147"/>
      <c r="D501" s="147"/>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24" customHeight="1" x14ac:dyDescent="0.35">
      <c r="A502" s="134"/>
      <c r="B502" s="146"/>
      <c r="C502" s="147"/>
      <c r="D502" s="147"/>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24" customHeight="1" x14ac:dyDescent="0.35">
      <c r="A503" s="134"/>
      <c r="B503" s="146"/>
      <c r="C503" s="147"/>
      <c r="D503" s="147"/>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24" customHeight="1" x14ac:dyDescent="0.35">
      <c r="A504" s="134"/>
      <c r="B504" s="146"/>
      <c r="C504" s="147"/>
      <c r="D504" s="147"/>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24" customHeight="1" x14ac:dyDescent="0.35">
      <c r="A505" s="134"/>
      <c r="B505" s="146"/>
      <c r="C505" s="147"/>
      <c r="D505" s="147"/>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24" customHeight="1" x14ac:dyDescent="0.35">
      <c r="A506" s="134"/>
      <c r="B506" s="146"/>
      <c r="C506" s="147"/>
      <c r="D506" s="147"/>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24" customHeight="1" x14ac:dyDescent="0.35">
      <c r="A507" s="134"/>
      <c r="B507" s="146"/>
      <c r="C507" s="147"/>
      <c r="D507" s="147"/>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24" customHeight="1" x14ac:dyDescent="0.35">
      <c r="A508" s="134"/>
      <c r="B508" s="146"/>
      <c r="C508" s="147"/>
      <c r="D508" s="147"/>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24" customHeight="1" x14ac:dyDescent="0.35">
      <c r="A509" s="134"/>
      <c r="B509" s="146"/>
      <c r="C509" s="147"/>
      <c r="D509" s="147"/>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24" customHeight="1" x14ac:dyDescent="0.35">
      <c r="A510" s="134"/>
      <c r="B510" s="146"/>
      <c r="C510" s="147"/>
      <c r="D510" s="147"/>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24" customHeight="1" x14ac:dyDescent="0.35">
      <c r="A511" s="134"/>
      <c r="B511" s="146"/>
      <c r="C511" s="147"/>
      <c r="D511" s="147"/>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24" customHeight="1" x14ac:dyDescent="0.35">
      <c r="A512" s="134"/>
      <c r="B512" s="146"/>
      <c r="C512" s="147"/>
      <c r="D512" s="147"/>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24" customHeight="1" x14ac:dyDescent="0.35">
      <c r="A513" s="134"/>
      <c r="B513" s="146"/>
      <c r="C513" s="147"/>
      <c r="D513" s="147"/>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24" customHeight="1" x14ac:dyDescent="0.35">
      <c r="A514" s="134"/>
      <c r="B514" s="146"/>
      <c r="C514" s="147"/>
      <c r="D514" s="147"/>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24" customHeight="1" x14ac:dyDescent="0.35">
      <c r="A515" s="134"/>
      <c r="B515" s="146"/>
      <c r="C515" s="147"/>
      <c r="D515" s="147"/>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24" customHeight="1" x14ac:dyDescent="0.35">
      <c r="A516" s="134"/>
      <c r="B516" s="146"/>
      <c r="C516" s="147"/>
      <c r="D516" s="147"/>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24" customHeight="1" x14ac:dyDescent="0.35">
      <c r="A517" s="134"/>
      <c r="B517" s="146"/>
      <c r="C517" s="147"/>
      <c r="D517" s="147"/>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24" customHeight="1" x14ac:dyDescent="0.35">
      <c r="A518" s="134"/>
      <c r="B518" s="146"/>
      <c r="C518" s="147"/>
      <c r="D518" s="147"/>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24" customHeight="1" x14ac:dyDescent="0.35">
      <c r="A519" s="134"/>
      <c r="B519" s="146"/>
      <c r="C519" s="147"/>
      <c r="D519" s="147"/>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24" customHeight="1" x14ac:dyDescent="0.35">
      <c r="A520" s="134"/>
      <c r="B520" s="146"/>
      <c r="C520" s="147"/>
      <c r="D520" s="147"/>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24" customHeight="1" x14ac:dyDescent="0.35">
      <c r="A521" s="134"/>
      <c r="B521" s="146"/>
      <c r="C521" s="147"/>
      <c r="D521" s="147"/>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24" customHeight="1" x14ac:dyDescent="0.35">
      <c r="A522" s="134"/>
      <c r="B522" s="146"/>
      <c r="C522" s="147"/>
      <c r="D522" s="147"/>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24" customHeight="1" x14ac:dyDescent="0.35">
      <c r="A523" s="134"/>
      <c r="B523" s="146"/>
      <c r="C523" s="147"/>
      <c r="D523" s="147"/>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24" customHeight="1" x14ac:dyDescent="0.35">
      <c r="A524" s="134"/>
      <c r="B524" s="146"/>
      <c r="C524" s="147"/>
      <c r="D524" s="147"/>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24" customHeight="1" x14ac:dyDescent="0.35">
      <c r="A525" s="134"/>
      <c r="B525" s="146"/>
      <c r="C525" s="147"/>
      <c r="D525" s="147"/>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24" customHeight="1" x14ac:dyDescent="0.35">
      <c r="A526" s="134"/>
      <c r="B526" s="146"/>
      <c r="C526" s="147"/>
      <c r="D526" s="147"/>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24" customHeight="1" x14ac:dyDescent="0.35">
      <c r="A527" s="134"/>
      <c r="B527" s="146"/>
      <c r="C527" s="147"/>
      <c r="D527" s="147"/>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24" customHeight="1" x14ac:dyDescent="0.35">
      <c r="A528" s="134"/>
      <c r="B528" s="146"/>
      <c r="C528" s="147"/>
      <c r="D528" s="147"/>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24" customHeight="1" x14ac:dyDescent="0.35">
      <c r="A529" s="134"/>
      <c r="B529" s="146"/>
      <c r="C529" s="147"/>
      <c r="D529" s="147"/>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24" customHeight="1" x14ac:dyDescent="0.35">
      <c r="A530" s="134"/>
      <c r="B530" s="146"/>
      <c r="C530" s="147"/>
      <c r="D530" s="147"/>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24" customHeight="1" x14ac:dyDescent="0.35">
      <c r="A531" s="134"/>
      <c r="B531" s="146"/>
      <c r="C531" s="147"/>
      <c r="D531" s="147"/>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24" customHeight="1" x14ac:dyDescent="0.35">
      <c r="A532" s="134"/>
      <c r="B532" s="146"/>
      <c r="C532" s="147"/>
      <c r="D532" s="147"/>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24" customHeight="1" x14ac:dyDescent="0.35">
      <c r="A533" s="134"/>
      <c r="B533" s="146"/>
      <c r="C533" s="147"/>
      <c r="D533" s="147"/>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24" customHeight="1" x14ac:dyDescent="0.35">
      <c r="A534" s="134"/>
      <c r="B534" s="146"/>
      <c r="C534" s="147"/>
      <c r="D534" s="147"/>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24" customHeight="1" x14ac:dyDescent="0.35">
      <c r="A535" s="134"/>
      <c r="B535" s="146"/>
      <c r="C535" s="147"/>
      <c r="D535" s="147"/>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24" customHeight="1" x14ac:dyDescent="0.35">
      <c r="A536" s="134"/>
      <c r="B536" s="146"/>
      <c r="C536" s="147"/>
      <c r="D536" s="147"/>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24" customHeight="1" x14ac:dyDescent="0.35">
      <c r="A537" s="134"/>
      <c r="B537" s="146"/>
      <c r="C537" s="147"/>
      <c r="D537" s="147"/>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24" customHeight="1" x14ac:dyDescent="0.35">
      <c r="A538" s="134"/>
      <c r="B538" s="146"/>
      <c r="C538" s="147"/>
      <c r="D538" s="147"/>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24" customHeight="1" x14ac:dyDescent="0.35">
      <c r="A539" s="134"/>
      <c r="B539" s="146"/>
      <c r="C539" s="147"/>
      <c r="D539" s="147"/>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24" customHeight="1" x14ac:dyDescent="0.35">
      <c r="A540" s="134"/>
      <c r="B540" s="146"/>
      <c r="C540" s="147"/>
      <c r="D540" s="147"/>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24" customHeight="1" x14ac:dyDescent="0.35">
      <c r="A541" s="134"/>
      <c r="B541" s="146"/>
      <c r="C541" s="147"/>
      <c r="D541" s="147"/>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24" customHeight="1" x14ac:dyDescent="0.35">
      <c r="A542" s="134"/>
      <c r="B542" s="146"/>
      <c r="C542" s="147"/>
      <c r="D542" s="147"/>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24" customHeight="1" x14ac:dyDescent="0.35">
      <c r="A543" s="134"/>
      <c r="B543" s="146"/>
      <c r="C543" s="147"/>
      <c r="D543" s="147"/>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24" customHeight="1" x14ac:dyDescent="0.35">
      <c r="A544" s="134"/>
      <c r="B544" s="146"/>
      <c r="C544" s="147"/>
      <c r="D544" s="147"/>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24" customHeight="1" x14ac:dyDescent="0.35">
      <c r="A545" s="134"/>
      <c r="B545" s="146"/>
      <c r="C545" s="147"/>
      <c r="D545" s="147"/>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24" customHeight="1" x14ac:dyDescent="0.35">
      <c r="A546" s="134"/>
      <c r="B546" s="146"/>
      <c r="C546" s="147"/>
      <c r="D546" s="147"/>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24" customHeight="1" x14ac:dyDescent="0.35">
      <c r="A547" s="134"/>
      <c r="B547" s="146"/>
      <c r="C547" s="147"/>
      <c r="D547" s="147"/>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24" customHeight="1" x14ac:dyDescent="0.35">
      <c r="A548" s="134"/>
      <c r="B548" s="146"/>
      <c r="C548" s="147"/>
      <c r="D548" s="147"/>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24" customHeight="1" x14ac:dyDescent="0.35">
      <c r="A549" s="134"/>
      <c r="B549" s="146"/>
      <c r="C549" s="147"/>
      <c r="D549" s="147"/>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24" customHeight="1" x14ac:dyDescent="0.35">
      <c r="A550" s="134"/>
      <c r="B550" s="146"/>
      <c r="C550" s="147"/>
      <c r="D550" s="147"/>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24" customHeight="1" x14ac:dyDescent="0.35">
      <c r="A551" s="134"/>
      <c r="B551" s="146"/>
      <c r="C551" s="147"/>
      <c r="D551" s="147"/>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24" customHeight="1" x14ac:dyDescent="0.35">
      <c r="A552" s="134"/>
      <c r="B552" s="146"/>
      <c r="C552" s="147"/>
      <c r="D552" s="147"/>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24" customHeight="1" x14ac:dyDescent="0.35">
      <c r="A553" s="134"/>
      <c r="B553" s="146"/>
      <c r="C553" s="147"/>
      <c r="D553" s="147"/>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24" customHeight="1" x14ac:dyDescent="0.35">
      <c r="A554" s="134"/>
      <c r="B554" s="146"/>
      <c r="C554" s="147"/>
      <c r="D554" s="147"/>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24" customHeight="1" x14ac:dyDescent="0.35">
      <c r="A555" s="134"/>
      <c r="B555" s="146"/>
      <c r="C555" s="147"/>
      <c r="D555" s="147"/>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24" customHeight="1" x14ac:dyDescent="0.35">
      <c r="A556" s="134"/>
      <c r="B556" s="146"/>
      <c r="C556" s="147"/>
      <c r="D556" s="147"/>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24" customHeight="1" x14ac:dyDescent="0.35">
      <c r="A557" s="134"/>
      <c r="B557" s="146"/>
      <c r="C557" s="147"/>
      <c r="D557" s="147"/>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24" customHeight="1" x14ac:dyDescent="0.35">
      <c r="A558" s="134"/>
      <c r="B558" s="146"/>
      <c r="C558" s="147"/>
      <c r="D558" s="147"/>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24" customHeight="1" x14ac:dyDescent="0.35">
      <c r="A559" s="134"/>
      <c r="B559" s="146"/>
      <c r="C559" s="147"/>
      <c r="D559" s="147"/>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24" customHeight="1" x14ac:dyDescent="0.35">
      <c r="A560" s="134"/>
      <c r="B560" s="146"/>
      <c r="C560" s="147"/>
      <c r="D560" s="147"/>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24" customHeight="1" x14ac:dyDescent="0.35">
      <c r="A561" s="134"/>
      <c r="B561" s="146"/>
      <c r="C561" s="147"/>
      <c r="D561" s="147"/>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24" customHeight="1" x14ac:dyDescent="0.35">
      <c r="A562" s="134"/>
      <c r="B562" s="146"/>
      <c r="C562" s="147"/>
      <c r="D562" s="147"/>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24" customHeight="1" x14ac:dyDescent="0.35">
      <c r="A563" s="134"/>
      <c r="B563" s="146"/>
      <c r="C563" s="147"/>
      <c r="D563" s="147"/>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24" customHeight="1" x14ac:dyDescent="0.35">
      <c r="A564" s="134"/>
      <c r="B564" s="146"/>
      <c r="C564" s="147"/>
      <c r="D564" s="147"/>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24" customHeight="1" x14ac:dyDescent="0.35">
      <c r="A565" s="134"/>
      <c r="B565" s="146"/>
      <c r="C565" s="147"/>
      <c r="D565" s="147"/>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24" customHeight="1" x14ac:dyDescent="0.35">
      <c r="A566" s="134"/>
      <c r="B566" s="146"/>
      <c r="C566" s="147"/>
      <c r="D566" s="147"/>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24" customHeight="1" x14ac:dyDescent="0.35">
      <c r="A567" s="134"/>
      <c r="B567" s="146"/>
      <c r="C567" s="147"/>
      <c r="D567" s="147"/>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24" customHeight="1" x14ac:dyDescent="0.35">
      <c r="A568" s="134"/>
      <c r="B568" s="146"/>
      <c r="C568" s="147"/>
      <c r="D568" s="147"/>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24" customHeight="1" x14ac:dyDescent="0.35">
      <c r="A569" s="134"/>
      <c r="B569" s="146"/>
      <c r="C569" s="147"/>
      <c r="D569" s="147"/>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24" customHeight="1" x14ac:dyDescent="0.35">
      <c r="A570" s="134"/>
      <c r="B570" s="146"/>
      <c r="C570" s="147"/>
      <c r="D570" s="147"/>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24" customHeight="1" x14ac:dyDescent="0.35">
      <c r="A571" s="134"/>
      <c r="B571" s="146"/>
      <c r="C571" s="147"/>
      <c r="D571" s="147"/>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24" customHeight="1" x14ac:dyDescent="0.35">
      <c r="A572" s="134"/>
      <c r="B572" s="146"/>
      <c r="C572" s="147"/>
      <c r="D572" s="147"/>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24" customHeight="1" x14ac:dyDescent="0.35">
      <c r="A573" s="134"/>
      <c r="B573" s="146"/>
      <c r="C573" s="147"/>
      <c r="D573" s="147"/>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24" customHeight="1" x14ac:dyDescent="0.35">
      <c r="A574" s="134"/>
      <c r="B574" s="146"/>
      <c r="C574" s="147"/>
      <c r="D574" s="147"/>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24" customHeight="1" x14ac:dyDescent="0.35">
      <c r="A575" s="134"/>
      <c r="B575" s="146"/>
      <c r="C575" s="147"/>
      <c r="D575" s="147"/>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24" customHeight="1" x14ac:dyDescent="0.35">
      <c r="A576" s="134"/>
      <c r="B576" s="146"/>
      <c r="C576" s="147"/>
      <c r="D576" s="147"/>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24" customHeight="1" x14ac:dyDescent="0.35">
      <c r="A577" s="134"/>
      <c r="B577" s="146"/>
      <c r="C577" s="147"/>
      <c r="D577" s="147"/>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24" customHeight="1" x14ac:dyDescent="0.35">
      <c r="A578" s="134"/>
      <c r="B578" s="146"/>
      <c r="C578" s="147"/>
      <c r="D578" s="147"/>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24" customHeight="1" x14ac:dyDescent="0.35">
      <c r="A579" s="134"/>
      <c r="B579" s="146"/>
      <c r="C579" s="147"/>
      <c r="D579" s="147"/>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24" customHeight="1" x14ac:dyDescent="0.35">
      <c r="A580" s="134"/>
      <c r="B580" s="146"/>
      <c r="C580" s="147"/>
      <c r="D580" s="147"/>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24" customHeight="1" x14ac:dyDescent="0.35">
      <c r="A581" s="134"/>
      <c r="B581" s="146"/>
      <c r="C581" s="147"/>
      <c r="D581" s="147"/>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24" customHeight="1" x14ac:dyDescent="0.35">
      <c r="A582" s="134"/>
      <c r="B582" s="146"/>
      <c r="C582" s="147"/>
      <c r="D582" s="147"/>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24" customHeight="1" x14ac:dyDescent="0.35">
      <c r="A583" s="134"/>
      <c r="B583" s="146"/>
      <c r="C583" s="147"/>
      <c r="D583" s="147"/>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24" customHeight="1" x14ac:dyDescent="0.35">
      <c r="A584" s="134"/>
      <c r="B584" s="146"/>
      <c r="C584" s="147"/>
      <c r="D584" s="147"/>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24" customHeight="1" x14ac:dyDescent="0.35">
      <c r="A585" s="134"/>
      <c r="B585" s="146"/>
      <c r="C585" s="147"/>
      <c r="D585" s="147"/>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24" customHeight="1" x14ac:dyDescent="0.35">
      <c r="A586" s="134"/>
      <c r="B586" s="146"/>
      <c r="C586" s="147"/>
      <c r="D586" s="147"/>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24" customHeight="1" x14ac:dyDescent="0.35">
      <c r="A587" s="134"/>
      <c r="B587" s="146"/>
      <c r="C587" s="147"/>
      <c r="D587" s="147"/>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24" customHeight="1" x14ac:dyDescent="0.35">
      <c r="A588" s="134"/>
      <c r="B588" s="146"/>
      <c r="C588" s="147"/>
      <c r="D588" s="147"/>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24" customHeight="1" x14ac:dyDescent="0.35">
      <c r="A589" s="134"/>
      <c r="B589" s="146"/>
      <c r="C589" s="147"/>
      <c r="D589" s="147"/>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24" customHeight="1" x14ac:dyDescent="0.35">
      <c r="A590" s="134"/>
      <c r="B590" s="146"/>
      <c r="C590" s="147"/>
      <c r="D590" s="147"/>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24" customHeight="1" x14ac:dyDescent="0.35">
      <c r="A591" s="134"/>
      <c r="B591" s="146"/>
      <c r="C591" s="147"/>
      <c r="D591" s="147"/>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24" customHeight="1" x14ac:dyDescent="0.35">
      <c r="A592" s="134"/>
      <c r="B592" s="146"/>
      <c r="C592" s="147"/>
      <c r="D592" s="147"/>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24" customHeight="1" x14ac:dyDescent="0.35">
      <c r="A593" s="134"/>
      <c r="B593" s="146"/>
      <c r="C593" s="147"/>
      <c r="D593" s="147"/>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24" customHeight="1" x14ac:dyDescent="0.35">
      <c r="A594" s="134"/>
      <c r="B594" s="146"/>
      <c r="C594" s="147"/>
      <c r="D594" s="147"/>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24" customHeight="1" x14ac:dyDescent="0.35">
      <c r="A595" s="134"/>
      <c r="B595" s="146"/>
      <c r="C595" s="147"/>
      <c r="D595" s="147"/>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24" customHeight="1" x14ac:dyDescent="0.35">
      <c r="A596" s="134"/>
      <c r="B596" s="146"/>
      <c r="C596" s="147"/>
      <c r="D596" s="147"/>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24" customHeight="1" x14ac:dyDescent="0.35">
      <c r="A597" s="134"/>
      <c r="B597" s="146"/>
      <c r="C597" s="147"/>
      <c r="D597" s="147"/>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24" customHeight="1" x14ac:dyDescent="0.35">
      <c r="A598" s="134"/>
      <c r="B598" s="146"/>
      <c r="C598" s="147"/>
      <c r="D598" s="147"/>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24" customHeight="1" x14ac:dyDescent="0.35">
      <c r="A599" s="134"/>
      <c r="B599" s="146"/>
      <c r="C599" s="147"/>
      <c r="D599" s="147"/>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24" customHeight="1" x14ac:dyDescent="0.35">
      <c r="A600" s="134"/>
      <c r="B600" s="146"/>
      <c r="C600" s="147"/>
      <c r="D600" s="147"/>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24" customHeight="1" x14ac:dyDescent="0.35">
      <c r="A601" s="134"/>
      <c r="B601" s="146"/>
      <c r="C601" s="147"/>
      <c r="D601" s="147"/>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24" customHeight="1" x14ac:dyDescent="0.35">
      <c r="A602" s="134"/>
      <c r="B602" s="146"/>
      <c r="C602" s="147"/>
      <c r="D602" s="147"/>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24" customHeight="1" x14ac:dyDescent="0.35">
      <c r="A603" s="134"/>
      <c r="B603" s="146"/>
      <c r="C603" s="147"/>
      <c r="D603" s="147"/>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24" customHeight="1" x14ac:dyDescent="0.35">
      <c r="A604" s="134"/>
      <c r="B604" s="146"/>
      <c r="C604" s="147"/>
      <c r="D604" s="147"/>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24" customHeight="1" x14ac:dyDescent="0.35">
      <c r="A605" s="134"/>
      <c r="B605" s="146"/>
      <c r="C605" s="147"/>
      <c r="D605" s="147"/>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24" customHeight="1" x14ac:dyDescent="0.35">
      <c r="A606" s="134"/>
      <c r="B606" s="146"/>
      <c r="C606" s="147"/>
      <c r="D606" s="147"/>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24" customHeight="1" x14ac:dyDescent="0.35">
      <c r="A607" s="134"/>
      <c r="B607" s="146"/>
      <c r="C607" s="147"/>
      <c r="D607" s="147"/>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24" customHeight="1" x14ac:dyDescent="0.35">
      <c r="A608" s="134"/>
      <c r="B608" s="146"/>
      <c r="C608" s="147"/>
      <c r="D608" s="147"/>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24" customHeight="1" x14ac:dyDescent="0.35">
      <c r="A609" s="134"/>
      <c r="B609" s="146"/>
      <c r="C609" s="147"/>
      <c r="D609" s="147"/>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24" customHeight="1" x14ac:dyDescent="0.35">
      <c r="A610" s="134"/>
      <c r="B610" s="146"/>
      <c r="C610" s="147"/>
      <c r="D610" s="147"/>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24" customHeight="1" x14ac:dyDescent="0.35">
      <c r="A611" s="134"/>
      <c r="B611" s="146"/>
      <c r="C611" s="147"/>
      <c r="D611" s="147"/>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24" customHeight="1" x14ac:dyDescent="0.35">
      <c r="A612" s="134"/>
      <c r="B612" s="146"/>
      <c r="C612" s="147"/>
      <c r="D612" s="147"/>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24" customHeight="1" x14ac:dyDescent="0.35">
      <c r="A613" s="134"/>
      <c r="B613" s="146"/>
      <c r="C613" s="147"/>
      <c r="D613" s="147"/>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24" customHeight="1" x14ac:dyDescent="0.35">
      <c r="A614" s="134"/>
      <c r="B614" s="146"/>
      <c r="C614" s="147"/>
      <c r="D614" s="147"/>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24" customHeight="1" x14ac:dyDescent="0.35">
      <c r="A615" s="134"/>
      <c r="B615" s="146"/>
      <c r="C615" s="147"/>
      <c r="D615" s="147"/>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24" customHeight="1" x14ac:dyDescent="0.35">
      <c r="A616" s="134"/>
      <c r="B616" s="146"/>
      <c r="C616" s="147"/>
      <c r="D616" s="147"/>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24" customHeight="1" x14ac:dyDescent="0.35">
      <c r="A617" s="134"/>
      <c r="B617" s="146"/>
      <c r="C617" s="147"/>
      <c r="D617" s="147"/>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24" customHeight="1" x14ac:dyDescent="0.35">
      <c r="A618" s="134"/>
      <c r="B618" s="146"/>
      <c r="C618" s="147"/>
      <c r="D618" s="147"/>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24" customHeight="1" x14ac:dyDescent="0.35">
      <c r="A619" s="134"/>
      <c r="B619" s="146"/>
      <c r="C619" s="147"/>
      <c r="D619" s="147"/>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24" customHeight="1" x14ac:dyDescent="0.35">
      <c r="A620" s="134"/>
      <c r="B620" s="146"/>
      <c r="C620" s="147"/>
      <c r="D620" s="147"/>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24" customHeight="1" x14ac:dyDescent="0.35">
      <c r="A621" s="134"/>
      <c r="B621" s="146"/>
      <c r="C621" s="147"/>
      <c r="D621" s="147"/>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24" customHeight="1" x14ac:dyDescent="0.35">
      <c r="A622" s="134"/>
      <c r="B622" s="146"/>
      <c r="C622" s="147"/>
      <c r="D622" s="147"/>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24" customHeight="1" x14ac:dyDescent="0.35">
      <c r="A623" s="134"/>
      <c r="B623" s="146"/>
      <c r="C623" s="147"/>
      <c r="D623" s="147"/>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24" customHeight="1" x14ac:dyDescent="0.35">
      <c r="A624" s="134"/>
      <c r="B624" s="146"/>
      <c r="C624" s="147"/>
      <c r="D624" s="147"/>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24" customHeight="1" x14ac:dyDescent="0.35">
      <c r="A625" s="134"/>
      <c r="B625" s="146"/>
      <c r="C625" s="147"/>
      <c r="D625" s="147"/>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24" customHeight="1" x14ac:dyDescent="0.35">
      <c r="A626" s="134"/>
      <c r="B626" s="146"/>
      <c r="C626" s="147"/>
      <c r="D626" s="147"/>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24" customHeight="1" x14ac:dyDescent="0.35">
      <c r="A627" s="134"/>
      <c r="B627" s="146"/>
      <c r="C627" s="147"/>
      <c r="D627" s="147"/>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24" customHeight="1" x14ac:dyDescent="0.35">
      <c r="A628" s="134"/>
      <c r="B628" s="146"/>
      <c r="C628" s="147"/>
      <c r="D628" s="147"/>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24" customHeight="1" x14ac:dyDescent="0.35">
      <c r="A629" s="134"/>
      <c r="B629" s="146"/>
      <c r="C629" s="147"/>
      <c r="D629" s="147"/>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24" customHeight="1" x14ac:dyDescent="0.35">
      <c r="A630" s="134"/>
      <c r="B630" s="146"/>
      <c r="C630" s="147"/>
      <c r="D630" s="147"/>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24" customHeight="1" x14ac:dyDescent="0.35">
      <c r="A631" s="134"/>
      <c r="B631" s="146"/>
      <c r="C631" s="147"/>
      <c r="D631" s="147"/>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24" customHeight="1" x14ac:dyDescent="0.35">
      <c r="A632" s="134"/>
      <c r="B632" s="146"/>
      <c r="C632" s="147"/>
      <c r="D632" s="147"/>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24" customHeight="1" x14ac:dyDescent="0.35">
      <c r="A633" s="134"/>
      <c r="B633" s="146"/>
      <c r="C633" s="147"/>
      <c r="D633" s="147"/>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24" customHeight="1" x14ac:dyDescent="0.35">
      <c r="A634" s="134"/>
      <c r="B634" s="146"/>
      <c r="C634" s="147"/>
      <c r="D634" s="147"/>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24" customHeight="1" x14ac:dyDescent="0.35">
      <c r="A635" s="134"/>
      <c r="B635" s="146"/>
      <c r="C635" s="147"/>
      <c r="D635" s="147"/>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24" customHeight="1" x14ac:dyDescent="0.35">
      <c r="A636" s="134"/>
      <c r="B636" s="146"/>
      <c r="C636" s="147"/>
      <c r="D636" s="147"/>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24" customHeight="1" x14ac:dyDescent="0.35">
      <c r="A637" s="134"/>
      <c r="B637" s="146"/>
      <c r="C637" s="147"/>
      <c r="D637" s="147"/>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24" customHeight="1" x14ac:dyDescent="0.35">
      <c r="A638" s="134"/>
      <c r="B638" s="146"/>
      <c r="C638" s="147"/>
      <c r="D638" s="147"/>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24" customHeight="1" x14ac:dyDescent="0.35">
      <c r="A639" s="134"/>
      <c r="B639" s="146"/>
      <c r="C639" s="147"/>
      <c r="D639" s="147"/>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24" customHeight="1" x14ac:dyDescent="0.35">
      <c r="A640" s="134"/>
      <c r="B640" s="146"/>
      <c r="C640" s="147"/>
      <c r="D640" s="147"/>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24" customHeight="1" x14ac:dyDescent="0.35">
      <c r="A641" s="134"/>
      <c r="B641" s="146"/>
      <c r="C641" s="147"/>
      <c r="D641" s="147"/>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24" customHeight="1" x14ac:dyDescent="0.35">
      <c r="A642" s="134"/>
      <c r="B642" s="146"/>
      <c r="C642" s="147"/>
      <c r="D642" s="147"/>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24" customHeight="1" x14ac:dyDescent="0.35">
      <c r="A643" s="134"/>
      <c r="B643" s="146"/>
      <c r="C643" s="147"/>
      <c r="D643" s="147"/>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24" customHeight="1" x14ac:dyDescent="0.35">
      <c r="A644" s="134"/>
      <c r="B644" s="146"/>
      <c r="C644" s="147"/>
      <c r="D644" s="147"/>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24" customHeight="1" x14ac:dyDescent="0.35">
      <c r="A645" s="134"/>
      <c r="B645" s="146"/>
      <c r="C645" s="147"/>
      <c r="D645" s="147"/>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24" customHeight="1" x14ac:dyDescent="0.35">
      <c r="A646" s="134"/>
      <c r="B646" s="146"/>
      <c r="C646" s="147"/>
      <c r="D646" s="147"/>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24" customHeight="1" x14ac:dyDescent="0.35">
      <c r="A647" s="134"/>
      <c r="B647" s="146"/>
      <c r="C647" s="147"/>
      <c r="D647" s="147"/>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24" customHeight="1" x14ac:dyDescent="0.35">
      <c r="A648" s="134"/>
      <c r="B648" s="146"/>
      <c r="C648" s="147"/>
      <c r="D648" s="147"/>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24" customHeight="1" x14ac:dyDescent="0.35">
      <c r="A649" s="134"/>
      <c r="B649" s="146"/>
      <c r="C649" s="147"/>
      <c r="D649" s="147"/>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24" customHeight="1" x14ac:dyDescent="0.35">
      <c r="A650" s="134"/>
      <c r="B650" s="146"/>
      <c r="C650" s="147"/>
      <c r="D650" s="147"/>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24" customHeight="1" x14ac:dyDescent="0.35">
      <c r="A651" s="134"/>
      <c r="B651" s="146"/>
      <c r="C651" s="147"/>
      <c r="D651" s="147"/>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24" customHeight="1" x14ac:dyDescent="0.35">
      <c r="A652" s="134"/>
      <c r="B652" s="146"/>
      <c r="C652" s="147"/>
      <c r="D652" s="147"/>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24" customHeight="1" x14ac:dyDescent="0.35">
      <c r="A653" s="134"/>
      <c r="B653" s="146"/>
      <c r="C653" s="147"/>
      <c r="D653" s="147"/>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24" customHeight="1" x14ac:dyDescent="0.35">
      <c r="A654" s="134"/>
      <c r="B654" s="146"/>
      <c r="C654" s="147"/>
      <c r="D654" s="147"/>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24" customHeight="1" x14ac:dyDescent="0.35">
      <c r="A655" s="134"/>
      <c r="B655" s="146"/>
      <c r="C655" s="147"/>
      <c r="D655" s="147"/>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24" customHeight="1" x14ac:dyDescent="0.35">
      <c r="A656" s="134"/>
      <c r="B656" s="146"/>
      <c r="C656" s="147"/>
      <c r="D656" s="147"/>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24" customHeight="1" x14ac:dyDescent="0.35">
      <c r="A657" s="134"/>
      <c r="B657" s="146"/>
      <c r="C657" s="147"/>
      <c r="D657" s="147"/>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24" customHeight="1" x14ac:dyDescent="0.35">
      <c r="A658" s="134"/>
      <c r="B658" s="146"/>
      <c r="C658" s="147"/>
      <c r="D658" s="147"/>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24" customHeight="1" x14ac:dyDescent="0.35">
      <c r="A659" s="134"/>
      <c r="B659" s="146"/>
      <c r="C659" s="147"/>
      <c r="D659" s="147"/>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24" customHeight="1" x14ac:dyDescent="0.35">
      <c r="A660" s="134"/>
      <c r="B660" s="146"/>
      <c r="C660" s="147"/>
      <c r="D660" s="147"/>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24" customHeight="1" x14ac:dyDescent="0.35">
      <c r="A661" s="134"/>
      <c r="B661" s="146"/>
      <c r="C661" s="147"/>
      <c r="D661" s="147"/>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24" customHeight="1" x14ac:dyDescent="0.35">
      <c r="A662" s="134"/>
      <c r="B662" s="146"/>
      <c r="C662" s="147"/>
      <c r="D662" s="147"/>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24" customHeight="1" x14ac:dyDescent="0.35">
      <c r="A663" s="134"/>
      <c r="B663" s="146"/>
      <c r="C663" s="147"/>
      <c r="D663" s="147"/>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24" customHeight="1" x14ac:dyDescent="0.35">
      <c r="A664" s="134"/>
      <c r="B664" s="146"/>
      <c r="C664" s="147"/>
      <c r="D664" s="147"/>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24" customHeight="1" x14ac:dyDescent="0.35">
      <c r="A665" s="134"/>
      <c r="B665" s="146"/>
      <c r="C665" s="147"/>
      <c r="D665" s="147"/>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24" customHeight="1" x14ac:dyDescent="0.35">
      <c r="A666" s="134"/>
      <c r="B666" s="146"/>
      <c r="C666" s="147"/>
      <c r="D666" s="147"/>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24" customHeight="1" x14ac:dyDescent="0.35">
      <c r="A667" s="134"/>
      <c r="B667" s="146"/>
      <c r="C667" s="147"/>
      <c r="D667" s="147"/>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24" customHeight="1" x14ac:dyDescent="0.35">
      <c r="A668" s="134"/>
      <c r="B668" s="146"/>
      <c r="C668" s="147"/>
      <c r="D668" s="147"/>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24" customHeight="1" x14ac:dyDescent="0.35">
      <c r="A669" s="134"/>
      <c r="B669" s="146"/>
      <c r="C669" s="147"/>
      <c r="D669" s="147"/>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24" customHeight="1" x14ac:dyDescent="0.35">
      <c r="A670" s="134"/>
      <c r="B670" s="146"/>
      <c r="C670" s="147"/>
      <c r="D670" s="147"/>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24" customHeight="1" x14ac:dyDescent="0.35">
      <c r="A671" s="134"/>
      <c r="B671" s="146"/>
      <c r="C671" s="147"/>
      <c r="D671" s="147"/>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24" customHeight="1" x14ac:dyDescent="0.35">
      <c r="A672" s="134"/>
      <c r="B672" s="146"/>
      <c r="C672" s="147"/>
      <c r="D672" s="147"/>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24" customHeight="1" x14ac:dyDescent="0.35">
      <c r="A673" s="134"/>
      <c r="B673" s="146"/>
      <c r="C673" s="147"/>
      <c r="D673" s="147"/>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24" customHeight="1" x14ac:dyDescent="0.35">
      <c r="A674" s="134"/>
      <c r="B674" s="146"/>
      <c r="C674" s="147"/>
      <c r="D674" s="147"/>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24" customHeight="1" x14ac:dyDescent="0.35">
      <c r="A675" s="134"/>
      <c r="B675" s="146"/>
      <c r="C675" s="147"/>
      <c r="D675" s="147"/>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24" customHeight="1" x14ac:dyDescent="0.35">
      <c r="A676" s="134"/>
      <c r="B676" s="146"/>
      <c r="C676" s="147"/>
      <c r="D676" s="147"/>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24" customHeight="1" x14ac:dyDescent="0.35">
      <c r="A677" s="134"/>
      <c r="B677" s="146"/>
      <c r="C677" s="147"/>
      <c r="D677" s="147"/>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24" customHeight="1" x14ac:dyDescent="0.35">
      <c r="A678" s="134"/>
      <c r="B678" s="146"/>
      <c r="C678" s="147"/>
      <c r="D678" s="147"/>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24" customHeight="1" x14ac:dyDescent="0.35">
      <c r="A679" s="134"/>
      <c r="B679" s="146"/>
      <c r="C679" s="147"/>
      <c r="D679" s="147"/>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24" customHeight="1" x14ac:dyDescent="0.35">
      <c r="A680" s="134"/>
      <c r="B680" s="146"/>
      <c r="C680" s="147"/>
      <c r="D680" s="147"/>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24" customHeight="1" x14ac:dyDescent="0.35">
      <c r="A681" s="134"/>
      <c r="B681" s="146"/>
      <c r="C681" s="147"/>
      <c r="D681" s="147"/>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24" customHeight="1" x14ac:dyDescent="0.35">
      <c r="A682" s="134"/>
      <c r="B682" s="146"/>
      <c r="C682" s="147"/>
      <c r="D682" s="147"/>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24" customHeight="1" x14ac:dyDescent="0.35">
      <c r="A683" s="134"/>
      <c r="B683" s="146"/>
      <c r="C683" s="147"/>
      <c r="D683" s="147"/>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24" customHeight="1" x14ac:dyDescent="0.35">
      <c r="A684" s="134"/>
      <c r="B684" s="146"/>
      <c r="C684" s="147"/>
      <c r="D684" s="147"/>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24" customHeight="1" x14ac:dyDescent="0.35">
      <c r="A685" s="134"/>
      <c r="B685" s="146"/>
      <c r="C685" s="147"/>
      <c r="D685" s="147"/>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24" customHeight="1" x14ac:dyDescent="0.35">
      <c r="A686" s="134"/>
      <c r="B686" s="146"/>
      <c r="C686" s="147"/>
      <c r="D686" s="147"/>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24" customHeight="1" x14ac:dyDescent="0.35">
      <c r="A687" s="134"/>
      <c r="B687" s="146"/>
      <c r="C687" s="147"/>
      <c r="D687" s="147"/>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24" customHeight="1" x14ac:dyDescent="0.35">
      <c r="A688" s="134"/>
      <c r="B688" s="146"/>
      <c r="C688" s="147"/>
      <c r="D688" s="147"/>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24" customHeight="1" x14ac:dyDescent="0.35">
      <c r="A689" s="134"/>
      <c r="B689" s="146"/>
      <c r="C689" s="147"/>
      <c r="D689" s="147"/>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24" customHeight="1" x14ac:dyDescent="0.35">
      <c r="A690" s="134"/>
      <c r="B690" s="146"/>
      <c r="C690" s="147"/>
      <c r="D690" s="147"/>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24" customHeight="1" x14ac:dyDescent="0.35">
      <c r="A691" s="134"/>
      <c r="B691" s="146"/>
      <c r="C691" s="147"/>
      <c r="D691" s="147"/>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24" customHeight="1" x14ac:dyDescent="0.35">
      <c r="A692" s="134"/>
      <c r="B692" s="146"/>
      <c r="C692" s="147"/>
      <c r="D692" s="147"/>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24" customHeight="1" x14ac:dyDescent="0.35">
      <c r="A693" s="134"/>
      <c r="B693" s="146"/>
      <c r="C693" s="147"/>
      <c r="D693" s="147"/>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24" customHeight="1" x14ac:dyDescent="0.35">
      <c r="A694" s="134"/>
      <c r="B694" s="146"/>
      <c r="C694" s="147"/>
      <c r="D694" s="147"/>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24" customHeight="1" x14ac:dyDescent="0.35">
      <c r="A695" s="134"/>
      <c r="B695" s="146"/>
      <c r="C695" s="147"/>
      <c r="D695" s="147"/>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24" customHeight="1" x14ac:dyDescent="0.35">
      <c r="A696" s="134"/>
      <c r="B696" s="146"/>
      <c r="C696" s="147"/>
      <c r="D696" s="147"/>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24" customHeight="1" x14ac:dyDescent="0.35">
      <c r="A697" s="134"/>
      <c r="B697" s="146"/>
      <c r="C697" s="147"/>
      <c r="D697" s="147"/>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24" customHeight="1" x14ac:dyDescent="0.35">
      <c r="A698" s="134"/>
      <c r="B698" s="146"/>
      <c r="C698" s="147"/>
      <c r="D698" s="147"/>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24" customHeight="1" x14ac:dyDescent="0.35">
      <c r="A699" s="134"/>
      <c r="B699" s="146"/>
      <c r="C699" s="147"/>
      <c r="D699" s="147"/>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24" customHeight="1" x14ac:dyDescent="0.35">
      <c r="A700" s="134"/>
      <c r="B700" s="146"/>
      <c r="C700" s="147"/>
      <c r="D700" s="147"/>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24" customHeight="1" x14ac:dyDescent="0.35">
      <c r="A701" s="134"/>
      <c r="B701" s="146"/>
      <c r="C701" s="147"/>
      <c r="D701" s="147"/>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24" customHeight="1" x14ac:dyDescent="0.35">
      <c r="A702" s="134"/>
      <c r="B702" s="146"/>
      <c r="C702" s="147"/>
      <c r="D702" s="147"/>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24" customHeight="1" x14ac:dyDescent="0.35">
      <c r="A703" s="134"/>
      <c r="B703" s="146"/>
      <c r="C703" s="147"/>
      <c r="D703" s="147"/>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24" customHeight="1" x14ac:dyDescent="0.35">
      <c r="A704" s="134"/>
      <c r="B704" s="146"/>
      <c r="C704" s="147"/>
      <c r="D704" s="147"/>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24" customHeight="1" x14ac:dyDescent="0.35">
      <c r="A705" s="134"/>
      <c r="B705" s="146"/>
      <c r="C705" s="147"/>
      <c r="D705" s="147"/>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24" customHeight="1" x14ac:dyDescent="0.35">
      <c r="A706" s="134"/>
      <c r="B706" s="146"/>
      <c r="C706" s="147"/>
      <c r="D706" s="147"/>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24" customHeight="1" x14ac:dyDescent="0.35">
      <c r="A707" s="134"/>
      <c r="B707" s="146"/>
      <c r="C707" s="147"/>
      <c r="D707" s="147"/>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24" customHeight="1" x14ac:dyDescent="0.35">
      <c r="A708" s="134"/>
      <c r="B708" s="146"/>
      <c r="C708" s="147"/>
      <c r="D708" s="147"/>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24" customHeight="1" x14ac:dyDescent="0.35">
      <c r="A709" s="134"/>
      <c r="B709" s="146"/>
      <c r="C709" s="147"/>
      <c r="D709" s="147"/>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24" customHeight="1" x14ac:dyDescent="0.35">
      <c r="A710" s="134"/>
      <c r="B710" s="146"/>
      <c r="C710" s="147"/>
      <c r="D710" s="147"/>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24" customHeight="1" x14ac:dyDescent="0.35">
      <c r="A711" s="134"/>
      <c r="B711" s="146"/>
      <c r="C711" s="147"/>
      <c r="D711" s="147"/>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24" customHeight="1" x14ac:dyDescent="0.35">
      <c r="A712" s="134"/>
      <c r="B712" s="146"/>
      <c r="C712" s="147"/>
      <c r="D712" s="147"/>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24" customHeight="1" x14ac:dyDescent="0.35">
      <c r="A713" s="134"/>
      <c r="B713" s="146"/>
      <c r="C713" s="147"/>
      <c r="D713" s="147"/>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24" customHeight="1" x14ac:dyDescent="0.35">
      <c r="A714" s="134"/>
      <c r="B714" s="146"/>
      <c r="C714" s="147"/>
      <c r="D714" s="147"/>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24" customHeight="1" x14ac:dyDescent="0.35">
      <c r="A715" s="134"/>
      <c r="B715" s="146"/>
      <c r="C715" s="147"/>
      <c r="D715" s="147"/>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24" customHeight="1" x14ac:dyDescent="0.35">
      <c r="A716" s="134"/>
      <c r="B716" s="146"/>
      <c r="C716" s="147"/>
      <c r="D716" s="147"/>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24" customHeight="1" x14ac:dyDescent="0.35">
      <c r="A717" s="134"/>
      <c r="B717" s="146"/>
      <c r="C717" s="147"/>
      <c r="D717" s="147"/>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24" customHeight="1" x14ac:dyDescent="0.35">
      <c r="A718" s="134"/>
      <c r="B718" s="146"/>
      <c r="C718" s="147"/>
      <c r="D718" s="147"/>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24" customHeight="1" x14ac:dyDescent="0.35">
      <c r="A719" s="134"/>
      <c r="B719" s="146"/>
      <c r="C719" s="147"/>
      <c r="D719" s="147"/>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24" customHeight="1" x14ac:dyDescent="0.35">
      <c r="A720" s="134"/>
      <c r="B720" s="146"/>
      <c r="C720" s="147"/>
      <c r="D720" s="147"/>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24" customHeight="1" x14ac:dyDescent="0.35">
      <c r="A721" s="134"/>
      <c r="B721" s="146"/>
      <c r="C721" s="147"/>
      <c r="D721" s="147"/>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24" customHeight="1" x14ac:dyDescent="0.35">
      <c r="A722" s="134"/>
      <c r="B722" s="146"/>
      <c r="C722" s="147"/>
      <c r="D722" s="147"/>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24" customHeight="1" x14ac:dyDescent="0.35">
      <c r="A723" s="134"/>
      <c r="B723" s="146"/>
      <c r="C723" s="147"/>
      <c r="D723" s="147"/>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24" customHeight="1" x14ac:dyDescent="0.35">
      <c r="A724" s="134"/>
      <c r="B724" s="146"/>
      <c r="C724" s="147"/>
      <c r="D724" s="147"/>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24" customHeight="1" x14ac:dyDescent="0.35">
      <c r="A725" s="134"/>
      <c r="B725" s="146"/>
      <c r="C725" s="147"/>
      <c r="D725" s="147"/>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24" customHeight="1" x14ac:dyDescent="0.35">
      <c r="A726" s="134"/>
      <c r="B726" s="146"/>
      <c r="C726" s="147"/>
      <c r="D726" s="147"/>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24" customHeight="1" x14ac:dyDescent="0.35">
      <c r="A727" s="134"/>
      <c r="B727" s="146"/>
      <c r="C727" s="147"/>
      <c r="D727" s="147"/>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24" customHeight="1" x14ac:dyDescent="0.35">
      <c r="A728" s="134"/>
      <c r="B728" s="146"/>
      <c r="C728" s="147"/>
      <c r="D728" s="147"/>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24" customHeight="1" x14ac:dyDescent="0.35">
      <c r="A729" s="134"/>
      <c r="B729" s="146"/>
      <c r="C729" s="147"/>
      <c r="D729" s="147"/>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24" customHeight="1" x14ac:dyDescent="0.35">
      <c r="A730" s="134"/>
      <c r="B730" s="146"/>
      <c r="C730" s="147"/>
      <c r="D730" s="147"/>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24" customHeight="1" x14ac:dyDescent="0.35">
      <c r="A731" s="134"/>
      <c r="B731" s="146"/>
      <c r="C731" s="147"/>
      <c r="D731" s="147"/>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24" customHeight="1" x14ac:dyDescent="0.35">
      <c r="A732" s="134"/>
      <c r="B732" s="146"/>
      <c r="C732" s="147"/>
      <c r="D732" s="147"/>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24" customHeight="1" x14ac:dyDescent="0.35">
      <c r="A733" s="134"/>
      <c r="B733" s="146"/>
      <c r="C733" s="147"/>
      <c r="D733" s="147"/>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24" customHeight="1" x14ac:dyDescent="0.35">
      <c r="A734" s="134"/>
      <c r="B734" s="146"/>
      <c r="C734" s="147"/>
      <c r="D734" s="147"/>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24" customHeight="1" x14ac:dyDescent="0.35">
      <c r="A735" s="134"/>
      <c r="B735" s="146"/>
      <c r="C735" s="147"/>
      <c r="D735" s="147"/>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24" customHeight="1" x14ac:dyDescent="0.35">
      <c r="A736" s="134"/>
      <c r="B736" s="146"/>
      <c r="C736" s="147"/>
      <c r="D736" s="147"/>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24" customHeight="1" x14ac:dyDescent="0.35">
      <c r="A737" s="134"/>
      <c r="B737" s="146"/>
      <c r="C737" s="147"/>
      <c r="D737" s="147"/>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24" customHeight="1" x14ac:dyDescent="0.35">
      <c r="A738" s="134"/>
      <c r="B738" s="146"/>
      <c r="C738" s="147"/>
      <c r="D738" s="147"/>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24" customHeight="1" x14ac:dyDescent="0.35">
      <c r="A739" s="134"/>
      <c r="B739" s="146"/>
      <c r="C739" s="147"/>
      <c r="D739" s="147"/>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24" customHeight="1" x14ac:dyDescent="0.35">
      <c r="A740" s="134"/>
      <c r="B740" s="146"/>
      <c r="C740" s="147"/>
      <c r="D740" s="147"/>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24" customHeight="1" x14ac:dyDescent="0.35">
      <c r="A741" s="134"/>
      <c r="B741" s="146"/>
      <c r="C741" s="147"/>
      <c r="D741" s="147"/>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24" customHeight="1" x14ac:dyDescent="0.35">
      <c r="A742" s="134"/>
      <c r="B742" s="146"/>
      <c r="C742" s="147"/>
      <c r="D742" s="147"/>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24" customHeight="1" x14ac:dyDescent="0.35">
      <c r="A743" s="134"/>
      <c r="B743" s="146"/>
      <c r="C743" s="147"/>
      <c r="D743" s="147"/>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24" customHeight="1" x14ac:dyDescent="0.35">
      <c r="A744" s="134"/>
      <c r="B744" s="146"/>
      <c r="C744" s="147"/>
      <c r="D744" s="147"/>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24" customHeight="1" x14ac:dyDescent="0.35">
      <c r="A745" s="134"/>
      <c r="B745" s="146"/>
      <c r="C745" s="147"/>
      <c r="D745" s="147"/>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24" customHeight="1" x14ac:dyDescent="0.35">
      <c r="A746" s="134"/>
      <c r="B746" s="146"/>
      <c r="C746" s="147"/>
      <c r="D746" s="147"/>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24" customHeight="1" x14ac:dyDescent="0.35">
      <c r="A747" s="134"/>
      <c r="B747" s="146"/>
      <c r="C747" s="147"/>
      <c r="D747" s="147"/>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24" customHeight="1" x14ac:dyDescent="0.35">
      <c r="A748" s="134"/>
      <c r="B748" s="146"/>
      <c r="C748" s="147"/>
      <c r="D748" s="147"/>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24" customHeight="1" x14ac:dyDescent="0.35">
      <c r="A749" s="134"/>
      <c r="B749" s="146"/>
      <c r="C749" s="147"/>
      <c r="D749" s="147"/>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24" customHeight="1" x14ac:dyDescent="0.35">
      <c r="A750" s="134"/>
      <c r="B750" s="146"/>
      <c r="C750" s="147"/>
      <c r="D750" s="147"/>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24" customHeight="1" x14ac:dyDescent="0.35">
      <c r="A751" s="134"/>
      <c r="B751" s="146"/>
      <c r="C751" s="147"/>
      <c r="D751" s="147"/>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24" customHeight="1" x14ac:dyDescent="0.35">
      <c r="A752" s="134"/>
      <c r="B752" s="146"/>
      <c r="C752" s="147"/>
      <c r="D752" s="147"/>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24" customHeight="1" x14ac:dyDescent="0.35">
      <c r="A753" s="134"/>
      <c r="B753" s="146"/>
      <c r="C753" s="147"/>
      <c r="D753" s="147"/>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24" customHeight="1" x14ac:dyDescent="0.35">
      <c r="A754" s="134"/>
      <c r="B754" s="146"/>
      <c r="C754" s="147"/>
      <c r="D754" s="147"/>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24" customHeight="1" x14ac:dyDescent="0.35">
      <c r="A755" s="134"/>
      <c r="B755" s="146"/>
      <c r="C755" s="147"/>
      <c r="D755" s="147"/>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24" customHeight="1" x14ac:dyDescent="0.35">
      <c r="A756" s="134"/>
      <c r="B756" s="146"/>
      <c r="C756" s="147"/>
      <c r="D756" s="147"/>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24" customHeight="1" x14ac:dyDescent="0.35">
      <c r="A757" s="134"/>
      <c r="B757" s="146"/>
      <c r="C757" s="147"/>
      <c r="D757" s="147"/>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24" customHeight="1" x14ac:dyDescent="0.35">
      <c r="A758" s="134"/>
      <c r="B758" s="146"/>
      <c r="C758" s="147"/>
      <c r="D758" s="147"/>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24" customHeight="1" x14ac:dyDescent="0.35">
      <c r="A759" s="134"/>
      <c r="B759" s="146"/>
      <c r="C759" s="147"/>
      <c r="D759" s="147"/>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24" customHeight="1" x14ac:dyDescent="0.35">
      <c r="A760" s="134"/>
      <c r="B760" s="146"/>
      <c r="C760" s="147"/>
      <c r="D760" s="147"/>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24" customHeight="1" x14ac:dyDescent="0.35">
      <c r="A761" s="134"/>
      <c r="B761" s="146"/>
      <c r="C761" s="147"/>
      <c r="D761" s="147"/>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24" customHeight="1" x14ac:dyDescent="0.35">
      <c r="A762" s="134"/>
      <c r="B762" s="146"/>
      <c r="C762" s="147"/>
      <c r="D762" s="147"/>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24" customHeight="1" x14ac:dyDescent="0.35">
      <c r="A763" s="134"/>
      <c r="B763" s="146"/>
      <c r="C763" s="147"/>
      <c r="D763" s="147"/>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24" customHeight="1" x14ac:dyDescent="0.35">
      <c r="A764" s="134"/>
      <c r="B764" s="146"/>
      <c r="C764" s="147"/>
      <c r="D764" s="147"/>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24" customHeight="1" x14ac:dyDescent="0.35">
      <c r="A765" s="134"/>
      <c r="B765" s="146"/>
      <c r="C765" s="147"/>
      <c r="D765" s="147"/>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24" customHeight="1" x14ac:dyDescent="0.35">
      <c r="A766" s="134"/>
      <c r="B766" s="146"/>
      <c r="C766" s="147"/>
      <c r="D766" s="147"/>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24" customHeight="1" x14ac:dyDescent="0.35">
      <c r="A767" s="134"/>
      <c r="B767" s="146"/>
      <c r="C767" s="147"/>
      <c r="D767" s="147"/>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24" customHeight="1" x14ac:dyDescent="0.35">
      <c r="A768" s="134"/>
      <c r="B768" s="146"/>
      <c r="C768" s="147"/>
      <c r="D768" s="147"/>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24" customHeight="1" x14ac:dyDescent="0.35">
      <c r="A769" s="134"/>
      <c r="B769" s="146"/>
      <c r="C769" s="147"/>
      <c r="D769" s="147"/>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24" customHeight="1" x14ac:dyDescent="0.35">
      <c r="A770" s="134"/>
      <c r="B770" s="146"/>
      <c r="C770" s="147"/>
      <c r="D770" s="147"/>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24" customHeight="1" x14ac:dyDescent="0.35">
      <c r="A771" s="134"/>
      <c r="B771" s="146"/>
      <c r="C771" s="147"/>
      <c r="D771" s="147"/>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24" customHeight="1" x14ac:dyDescent="0.35">
      <c r="A772" s="134"/>
      <c r="B772" s="146"/>
      <c r="C772" s="147"/>
      <c r="D772" s="147"/>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24" customHeight="1" x14ac:dyDescent="0.35">
      <c r="A773" s="134"/>
      <c r="B773" s="146"/>
      <c r="C773" s="147"/>
      <c r="D773" s="147"/>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24" customHeight="1" x14ac:dyDescent="0.35">
      <c r="A774" s="134"/>
      <c r="B774" s="146"/>
      <c r="C774" s="147"/>
      <c r="D774" s="147"/>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24" customHeight="1" x14ac:dyDescent="0.35">
      <c r="A775" s="134"/>
      <c r="B775" s="146"/>
      <c r="C775" s="147"/>
      <c r="D775" s="147"/>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24" customHeight="1" x14ac:dyDescent="0.35">
      <c r="A776" s="134"/>
      <c r="B776" s="146"/>
      <c r="C776" s="147"/>
      <c r="D776" s="147"/>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24" customHeight="1" x14ac:dyDescent="0.35">
      <c r="A777" s="134"/>
      <c r="B777" s="146"/>
      <c r="C777" s="147"/>
      <c r="D777" s="147"/>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24" customHeight="1" x14ac:dyDescent="0.35">
      <c r="A778" s="134"/>
      <c r="B778" s="146"/>
      <c r="C778" s="147"/>
      <c r="D778" s="147"/>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24" customHeight="1" x14ac:dyDescent="0.35">
      <c r="A779" s="134"/>
      <c r="B779" s="146"/>
      <c r="C779" s="147"/>
      <c r="D779" s="147"/>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24" customHeight="1" x14ac:dyDescent="0.35">
      <c r="A780" s="134"/>
      <c r="B780" s="146"/>
      <c r="C780" s="147"/>
      <c r="D780" s="147"/>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24" customHeight="1" x14ac:dyDescent="0.35">
      <c r="A781" s="134"/>
      <c r="B781" s="146"/>
      <c r="C781" s="147"/>
      <c r="D781" s="147"/>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24" customHeight="1" x14ac:dyDescent="0.35">
      <c r="A782" s="134"/>
      <c r="B782" s="146"/>
      <c r="C782" s="147"/>
      <c r="D782" s="147"/>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24" customHeight="1" x14ac:dyDescent="0.35">
      <c r="A783" s="134"/>
      <c r="B783" s="146"/>
      <c r="C783" s="147"/>
      <c r="D783" s="147"/>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24" customHeight="1" x14ac:dyDescent="0.35">
      <c r="A784" s="134"/>
      <c r="B784" s="146"/>
      <c r="C784" s="147"/>
      <c r="D784" s="147"/>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24" customHeight="1" x14ac:dyDescent="0.35">
      <c r="A785" s="134"/>
      <c r="B785" s="146"/>
      <c r="C785" s="147"/>
      <c r="D785" s="147"/>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24" customHeight="1" x14ac:dyDescent="0.35">
      <c r="A786" s="134"/>
      <c r="B786" s="146"/>
      <c r="C786" s="147"/>
      <c r="D786" s="147"/>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24" customHeight="1" x14ac:dyDescent="0.35">
      <c r="A787" s="134"/>
      <c r="B787" s="146"/>
      <c r="C787" s="147"/>
      <c r="D787" s="147"/>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24" customHeight="1" x14ac:dyDescent="0.35">
      <c r="A788" s="134"/>
      <c r="B788" s="146"/>
      <c r="C788" s="147"/>
      <c r="D788" s="147"/>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24" customHeight="1" x14ac:dyDescent="0.35">
      <c r="A789" s="134"/>
      <c r="B789" s="146"/>
      <c r="C789" s="147"/>
      <c r="D789" s="147"/>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24" customHeight="1" x14ac:dyDescent="0.35">
      <c r="A790" s="134"/>
      <c r="B790" s="146"/>
      <c r="C790" s="147"/>
      <c r="D790" s="147"/>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24" customHeight="1" x14ac:dyDescent="0.35">
      <c r="A791" s="134"/>
      <c r="B791" s="146"/>
      <c r="C791" s="147"/>
      <c r="D791" s="147"/>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24" customHeight="1" x14ac:dyDescent="0.35">
      <c r="A792" s="134"/>
      <c r="B792" s="146"/>
      <c r="C792" s="147"/>
      <c r="D792" s="147"/>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24" customHeight="1" x14ac:dyDescent="0.35">
      <c r="A793" s="134"/>
      <c r="B793" s="146"/>
      <c r="C793" s="147"/>
      <c r="D793" s="147"/>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24" customHeight="1" x14ac:dyDescent="0.35">
      <c r="A794" s="134"/>
      <c r="B794" s="146"/>
      <c r="C794" s="147"/>
      <c r="D794" s="147"/>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24" customHeight="1" x14ac:dyDescent="0.35">
      <c r="A795" s="134"/>
      <c r="B795" s="146"/>
      <c r="C795" s="147"/>
      <c r="D795" s="147"/>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24" customHeight="1" x14ac:dyDescent="0.35">
      <c r="A796" s="134"/>
      <c r="B796" s="146"/>
      <c r="C796" s="147"/>
      <c r="D796" s="147"/>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24" customHeight="1" x14ac:dyDescent="0.35">
      <c r="A797" s="134"/>
      <c r="B797" s="146"/>
      <c r="C797" s="147"/>
      <c r="D797" s="147"/>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24" customHeight="1" x14ac:dyDescent="0.35">
      <c r="A798" s="134"/>
      <c r="B798" s="146"/>
      <c r="C798" s="147"/>
      <c r="D798" s="147"/>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24" customHeight="1" x14ac:dyDescent="0.35">
      <c r="A799" s="134"/>
      <c r="B799" s="146"/>
      <c r="C799" s="147"/>
      <c r="D799" s="147"/>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24" customHeight="1" x14ac:dyDescent="0.35">
      <c r="A800" s="134"/>
      <c r="B800" s="146"/>
      <c r="C800" s="147"/>
      <c r="D800" s="147"/>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24" customHeight="1" x14ac:dyDescent="0.35">
      <c r="A801" s="134"/>
      <c r="B801" s="146"/>
      <c r="C801" s="147"/>
      <c r="D801" s="147"/>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24" customHeight="1" x14ac:dyDescent="0.35">
      <c r="A802" s="134"/>
      <c r="B802" s="146"/>
      <c r="C802" s="147"/>
      <c r="D802" s="147"/>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24" customHeight="1" x14ac:dyDescent="0.35">
      <c r="A803" s="134"/>
      <c r="B803" s="146"/>
      <c r="C803" s="147"/>
      <c r="D803" s="147"/>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24" customHeight="1" x14ac:dyDescent="0.35">
      <c r="A804" s="134"/>
      <c r="B804" s="146"/>
      <c r="C804" s="147"/>
      <c r="D804" s="147"/>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24" customHeight="1" x14ac:dyDescent="0.35">
      <c r="A805" s="134"/>
      <c r="B805" s="146"/>
      <c r="C805" s="147"/>
      <c r="D805" s="147"/>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24" customHeight="1" x14ac:dyDescent="0.35">
      <c r="A806" s="134"/>
      <c r="B806" s="146"/>
      <c r="C806" s="147"/>
      <c r="D806" s="147"/>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24" customHeight="1" x14ac:dyDescent="0.35">
      <c r="A807" s="134"/>
      <c r="B807" s="146"/>
      <c r="C807" s="147"/>
      <c r="D807" s="147"/>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24" customHeight="1" x14ac:dyDescent="0.35">
      <c r="A808" s="134"/>
      <c r="B808" s="146"/>
      <c r="C808" s="147"/>
      <c r="D808" s="147"/>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24" customHeight="1" x14ac:dyDescent="0.35">
      <c r="A809" s="134"/>
      <c r="B809" s="146"/>
      <c r="C809" s="147"/>
      <c r="D809" s="147"/>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24" customHeight="1" x14ac:dyDescent="0.35">
      <c r="A810" s="134"/>
      <c r="B810" s="146"/>
      <c r="C810" s="147"/>
      <c r="D810" s="147"/>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24" customHeight="1" x14ac:dyDescent="0.35">
      <c r="A811" s="134"/>
      <c r="B811" s="146"/>
      <c r="C811" s="147"/>
      <c r="D811" s="147"/>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24" customHeight="1" x14ac:dyDescent="0.35">
      <c r="A812" s="134"/>
      <c r="B812" s="146"/>
      <c r="C812" s="147"/>
      <c r="D812" s="147"/>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24" customHeight="1" x14ac:dyDescent="0.35">
      <c r="A813" s="134"/>
      <c r="B813" s="146"/>
      <c r="C813" s="147"/>
      <c r="D813" s="147"/>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24" customHeight="1" x14ac:dyDescent="0.35">
      <c r="A814" s="134"/>
      <c r="B814" s="146"/>
      <c r="C814" s="147"/>
      <c r="D814" s="147"/>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24" customHeight="1" x14ac:dyDescent="0.35">
      <c r="A815" s="134"/>
      <c r="B815" s="146"/>
      <c r="C815" s="147"/>
      <c r="D815" s="147"/>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24" customHeight="1" x14ac:dyDescent="0.35">
      <c r="A816" s="134"/>
      <c r="B816" s="146"/>
      <c r="C816" s="147"/>
      <c r="D816" s="147"/>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24" customHeight="1" x14ac:dyDescent="0.35">
      <c r="A817" s="134"/>
      <c r="B817" s="146"/>
      <c r="C817" s="147"/>
      <c r="D817" s="147"/>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24" customHeight="1" x14ac:dyDescent="0.35">
      <c r="A818" s="134"/>
      <c r="B818" s="146"/>
      <c r="C818" s="147"/>
      <c r="D818" s="147"/>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24" customHeight="1" x14ac:dyDescent="0.35">
      <c r="A819" s="134"/>
      <c r="B819" s="146"/>
      <c r="C819" s="147"/>
      <c r="D819" s="147"/>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24" customHeight="1" x14ac:dyDescent="0.35">
      <c r="A820" s="134"/>
      <c r="B820" s="146"/>
      <c r="C820" s="147"/>
      <c r="D820" s="147"/>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24" customHeight="1" x14ac:dyDescent="0.35">
      <c r="A821" s="134"/>
      <c r="B821" s="146"/>
      <c r="C821" s="147"/>
      <c r="D821" s="147"/>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24" customHeight="1" x14ac:dyDescent="0.35">
      <c r="A822" s="134"/>
      <c r="B822" s="146"/>
      <c r="C822" s="147"/>
      <c r="D822" s="147"/>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24" customHeight="1" x14ac:dyDescent="0.35">
      <c r="A823" s="134"/>
      <c r="B823" s="146"/>
      <c r="C823" s="147"/>
      <c r="D823" s="147"/>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24" customHeight="1" x14ac:dyDescent="0.35">
      <c r="A824" s="134"/>
      <c r="B824" s="146"/>
      <c r="C824" s="147"/>
      <c r="D824" s="147"/>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24" customHeight="1" x14ac:dyDescent="0.35">
      <c r="A825" s="134"/>
      <c r="B825" s="146"/>
      <c r="C825" s="147"/>
      <c r="D825" s="147"/>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24" customHeight="1" x14ac:dyDescent="0.35">
      <c r="A826" s="134"/>
      <c r="B826" s="146"/>
      <c r="C826" s="147"/>
      <c r="D826" s="147"/>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24" customHeight="1" x14ac:dyDescent="0.35">
      <c r="A827" s="134"/>
      <c r="B827" s="146"/>
      <c r="C827" s="147"/>
      <c r="D827" s="147"/>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24" customHeight="1" x14ac:dyDescent="0.35">
      <c r="A828" s="134"/>
      <c r="B828" s="146"/>
      <c r="C828" s="147"/>
      <c r="D828" s="147"/>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24" customHeight="1" x14ac:dyDescent="0.35">
      <c r="A829" s="134"/>
      <c r="B829" s="146"/>
      <c r="C829" s="147"/>
      <c r="D829" s="147"/>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24" customHeight="1" x14ac:dyDescent="0.35">
      <c r="A830" s="134"/>
      <c r="B830" s="146"/>
      <c r="C830" s="147"/>
      <c r="D830" s="147"/>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24" customHeight="1" x14ac:dyDescent="0.35">
      <c r="A831" s="134"/>
      <c r="B831" s="146"/>
      <c r="C831" s="147"/>
      <c r="D831" s="147"/>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24" customHeight="1" x14ac:dyDescent="0.35">
      <c r="A832" s="134"/>
      <c r="B832" s="146"/>
      <c r="C832" s="147"/>
      <c r="D832" s="147"/>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24" customHeight="1" x14ac:dyDescent="0.35">
      <c r="A833" s="134"/>
      <c r="B833" s="146"/>
      <c r="C833" s="147"/>
      <c r="D833" s="147"/>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24" customHeight="1" x14ac:dyDescent="0.35">
      <c r="A834" s="134"/>
      <c r="B834" s="146"/>
      <c r="C834" s="147"/>
      <c r="D834" s="147"/>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24" customHeight="1" x14ac:dyDescent="0.35">
      <c r="A835" s="134"/>
      <c r="B835" s="146"/>
      <c r="C835" s="147"/>
      <c r="D835" s="147"/>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24" customHeight="1" x14ac:dyDescent="0.35">
      <c r="A836" s="134"/>
      <c r="B836" s="146"/>
      <c r="C836" s="147"/>
      <c r="D836" s="147"/>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24" customHeight="1" x14ac:dyDescent="0.35">
      <c r="A837" s="134"/>
      <c r="B837" s="146"/>
      <c r="C837" s="147"/>
      <c r="D837" s="147"/>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24" customHeight="1" x14ac:dyDescent="0.35">
      <c r="A838" s="134"/>
      <c r="B838" s="146"/>
      <c r="C838" s="147"/>
      <c r="D838" s="147"/>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24" customHeight="1" x14ac:dyDescent="0.35">
      <c r="A839" s="134"/>
      <c r="B839" s="146"/>
      <c r="C839" s="147"/>
      <c r="D839" s="147"/>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24" customHeight="1" x14ac:dyDescent="0.35">
      <c r="A840" s="134"/>
      <c r="B840" s="146"/>
      <c r="C840" s="147"/>
      <c r="D840" s="147"/>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24" customHeight="1" x14ac:dyDescent="0.35">
      <c r="A841" s="134"/>
      <c r="B841" s="146"/>
      <c r="C841" s="147"/>
      <c r="D841" s="147"/>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24" customHeight="1" x14ac:dyDescent="0.35">
      <c r="A842" s="134"/>
      <c r="B842" s="146"/>
      <c r="C842" s="147"/>
      <c r="D842" s="147"/>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24" customHeight="1" x14ac:dyDescent="0.35">
      <c r="A843" s="134"/>
      <c r="B843" s="146"/>
      <c r="C843" s="147"/>
      <c r="D843" s="147"/>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24" customHeight="1" x14ac:dyDescent="0.35">
      <c r="A844" s="134"/>
      <c r="B844" s="146"/>
      <c r="C844" s="147"/>
      <c r="D844" s="147"/>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24" customHeight="1" x14ac:dyDescent="0.35">
      <c r="A845" s="134"/>
      <c r="B845" s="146"/>
      <c r="C845" s="147"/>
      <c r="D845" s="147"/>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24" customHeight="1" x14ac:dyDescent="0.35">
      <c r="A846" s="134"/>
      <c r="B846" s="146"/>
      <c r="C846" s="147"/>
      <c r="D846" s="147"/>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24" customHeight="1" x14ac:dyDescent="0.35">
      <c r="A847" s="134"/>
      <c r="B847" s="146"/>
      <c r="C847" s="147"/>
      <c r="D847" s="147"/>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24" customHeight="1" x14ac:dyDescent="0.35">
      <c r="A848" s="134"/>
      <c r="B848" s="146"/>
      <c r="C848" s="147"/>
      <c r="D848" s="147"/>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24" customHeight="1" x14ac:dyDescent="0.35">
      <c r="A849" s="134"/>
      <c r="B849" s="146"/>
      <c r="C849" s="147"/>
      <c r="D849" s="147"/>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24" customHeight="1" x14ac:dyDescent="0.35">
      <c r="A850" s="134"/>
      <c r="B850" s="146"/>
      <c r="C850" s="147"/>
      <c r="D850" s="147"/>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24" customHeight="1" x14ac:dyDescent="0.35">
      <c r="A851" s="134"/>
      <c r="B851" s="146"/>
      <c r="C851" s="147"/>
      <c r="D851" s="147"/>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24" customHeight="1" x14ac:dyDescent="0.35">
      <c r="A852" s="134"/>
      <c r="B852" s="146"/>
      <c r="C852" s="147"/>
      <c r="D852" s="147"/>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24" customHeight="1" x14ac:dyDescent="0.35">
      <c r="A853" s="134"/>
      <c r="B853" s="146"/>
      <c r="C853" s="147"/>
      <c r="D853" s="147"/>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24" customHeight="1" x14ac:dyDescent="0.35">
      <c r="A854" s="134"/>
      <c r="B854" s="146"/>
      <c r="C854" s="147"/>
      <c r="D854" s="147"/>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24" customHeight="1" x14ac:dyDescent="0.35">
      <c r="A855" s="134"/>
      <c r="B855" s="146"/>
      <c r="C855" s="147"/>
      <c r="D855" s="147"/>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24" customHeight="1" x14ac:dyDescent="0.35">
      <c r="A856" s="134"/>
      <c r="B856" s="146"/>
      <c r="C856" s="147"/>
      <c r="D856" s="147"/>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24" customHeight="1" x14ac:dyDescent="0.35">
      <c r="A857" s="134"/>
      <c r="B857" s="146"/>
      <c r="C857" s="147"/>
      <c r="D857" s="147"/>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24" customHeight="1" x14ac:dyDescent="0.35">
      <c r="A858" s="134"/>
      <c r="B858" s="146"/>
      <c r="C858" s="147"/>
      <c r="D858" s="147"/>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24" customHeight="1" x14ac:dyDescent="0.35">
      <c r="A859" s="134"/>
      <c r="B859" s="146"/>
      <c r="C859" s="147"/>
      <c r="D859" s="147"/>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24" customHeight="1" x14ac:dyDescent="0.35">
      <c r="A860" s="134"/>
      <c r="B860" s="146"/>
      <c r="C860" s="147"/>
      <c r="D860" s="147"/>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24" customHeight="1" x14ac:dyDescent="0.35">
      <c r="A861" s="134"/>
      <c r="B861" s="146"/>
      <c r="C861" s="147"/>
      <c r="D861" s="147"/>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24" customHeight="1" x14ac:dyDescent="0.35">
      <c r="A862" s="134"/>
      <c r="B862" s="146"/>
      <c r="C862" s="147"/>
      <c r="D862" s="147"/>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24" customHeight="1" x14ac:dyDescent="0.35">
      <c r="A863" s="134"/>
      <c r="B863" s="146"/>
      <c r="C863" s="147"/>
      <c r="D863" s="147"/>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24" customHeight="1" x14ac:dyDescent="0.35">
      <c r="A864" s="134"/>
      <c r="B864" s="146"/>
      <c r="C864" s="147"/>
      <c r="D864" s="147"/>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24" customHeight="1" x14ac:dyDescent="0.35">
      <c r="A865" s="134"/>
      <c r="B865" s="146"/>
      <c r="C865" s="147"/>
      <c r="D865" s="147"/>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24" customHeight="1" x14ac:dyDescent="0.35">
      <c r="A866" s="134"/>
      <c r="B866" s="146"/>
      <c r="C866" s="147"/>
      <c r="D866" s="147"/>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24" customHeight="1" x14ac:dyDescent="0.35">
      <c r="A867" s="134"/>
      <c r="B867" s="146"/>
      <c r="C867" s="147"/>
      <c r="D867" s="147"/>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24" customHeight="1" x14ac:dyDescent="0.35">
      <c r="A868" s="134"/>
      <c r="B868" s="146"/>
      <c r="C868" s="147"/>
      <c r="D868" s="147"/>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24" customHeight="1" x14ac:dyDescent="0.35">
      <c r="A869" s="134"/>
      <c r="B869" s="146"/>
      <c r="C869" s="147"/>
      <c r="D869" s="147"/>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24" customHeight="1" x14ac:dyDescent="0.35">
      <c r="A870" s="134"/>
      <c r="B870" s="146"/>
      <c r="C870" s="147"/>
      <c r="D870" s="147"/>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24" customHeight="1" x14ac:dyDescent="0.35">
      <c r="A871" s="134"/>
      <c r="B871" s="146"/>
      <c r="C871" s="147"/>
      <c r="D871" s="147"/>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24" customHeight="1" x14ac:dyDescent="0.35">
      <c r="A872" s="134"/>
      <c r="B872" s="146"/>
      <c r="C872" s="147"/>
      <c r="D872" s="147"/>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24" customHeight="1" x14ac:dyDescent="0.35">
      <c r="A873" s="134"/>
      <c r="B873" s="146"/>
      <c r="C873" s="147"/>
      <c r="D873" s="147"/>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24" customHeight="1" x14ac:dyDescent="0.35">
      <c r="A874" s="134"/>
      <c r="B874" s="146"/>
      <c r="C874" s="147"/>
      <c r="D874" s="147"/>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24" customHeight="1" x14ac:dyDescent="0.35">
      <c r="A875" s="134"/>
      <c r="B875" s="146"/>
      <c r="C875" s="147"/>
      <c r="D875" s="147"/>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24" customHeight="1" x14ac:dyDescent="0.35">
      <c r="A876" s="134"/>
      <c r="B876" s="146"/>
      <c r="C876" s="147"/>
      <c r="D876" s="147"/>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24" customHeight="1" x14ac:dyDescent="0.35">
      <c r="A877" s="134"/>
      <c r="B877" s="146"/>
      <c r="C877" s="147"/>
      <c r="D877" s="147"/>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24" customHeight="1" x14ac:dyDescent="0.35">
      <c r="A878" s="134"/>
      <c r="B878" s="146"/>
      <c r="C878" s="147"/>
      <c r="D878" s="147"/>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24" customHeight="1" x14ac:dyDescent="0.35">
      <c r="A879" s="134"/>
      <c r="B879" s="146"/>
      <c r="C879" s="147"/>
      <c r="D879" s="147"/>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24" customHeight="1" x14ac:dyDescent="0.35">
      <c r="A880" s="134"/>
      <c r="B880" s="146"/>
      <c r="C880" s="147"/>
      <c r="D880" s="147"/>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24" customHeight="1" x14ac:dyDescent="0.35">
      <c r="A881" s="134"/>
      <c r="B881" s="146"/>
      <c r="C881" s="147"/>
      <c r="D881" s="147"/>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24" customHeight="1" x14ac:dyDescent="0.35">
      <c r="A882" s="134"/>
      <c r="B882" s="146"/>
      <c r="C882" s="147"/>
      <c r="D882" s="147"/>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24" customHeight="1" x14ac:dyDescent="0.35">
      <c r="A883" s="134"/>
      <c r="B883" s="146"/>
      <c r="C883" s="147"/>
      <c r="D883" s="147"/>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24" customHeight="1" x14ac:dyDescent="0.35">
      <c r="A884" s="134"/>
      <c r="B884" s="146"/>
      <c r="C884" s="147"/>
      <c r="D884" s="147"/>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24" customHeight="1" x14ac:dyDescent="0.35">
      <c r="A885" s="134"/>
      <c r="B885" s="146"/>
      <c r="C885" s="147"/>
      <c r="D885" s="147"/>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24" customHeight="1" x14ac:dyDescent="0.35">
      <c r="A886" s="134"/>
      <c r="B886" s="146"/>
      <c r="C886" s="147"/>
      <c r="D886" s="147"/>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24" customHeight="1" x14ac:dyDescent="0.35">
      <c r="A887" s="134"/>
      <c r="B887" s="146"/>
      <c r="C887" s="147"/>
      <c r="D887" s="147"/>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24" customHeight="1" x14ac:dyDescent="0.35">
      <c r="A888" s="134"/>
      <c r="B888" s="146"/>
      <c r="C888" s="147"/>
      <c r="D888" s="147"/>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24" customHeight="1" x14ac:dyDescent="0.35">
      <c r="A889" s="134"/>
      <c r="B889" s="146"/>
      <c r="C889" s="147"/>
      <c r="D889" s="147"/>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24" customHeight="1" x14ac:dyDescent="0.35">
      <c r="A890" s="134"/>
      <c r="B890" s="146"/>
      <c r="C890" s="147"/>
      <c r="D890" s="147"/>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24" customHeight="1" x14ac:dyDescent="0.35">
      <c r="A891" s="134"/>
      <c r="B891" s="146"/>
      <c r="C891" s="147"/>
      <c r="D891" s="147"/>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24" customHeight="1" x14ac:dyDescent="0.35">
      <c r="A892" s="134"/>
      <c r="B892" s="146"/>
      <c r="C892" s="147"/>
      <c r="D892" s="147"/>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24" customHeight="1" x14ac:dyDescent="0.35">
      <c r="A893" s="134"/>
      <c r="B893" s="146"/>
      <c r="C893" s="147"/>
      <c r="D893" s="147"/>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24" customHeight="1" x14ac:dyDescent="0.35">
      <c r="A894" s="134"/>
      <c r="B894" s="146"/>
      <c r="C894" s="147"/>
      <c r="D894" s="147"/>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24" customHeight="1" x14ac:dyDescent="0.35">
      <c r="A895" s="134"/>
      <c r="B895" s="146"/>
      <c r="C895" s="147"/>
      <c r="D895" s="147"/>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24" customHeight="1" x14ac:dyDescent="0.35">
      <c r="A896" s="134"/>
      <c r="B896" s="146"/>
      <c r="C896" s="147"/>
      <c r="D896" s="147"/>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24" customHeight="1" x14ac:dyDescent="0.35">
      <c r="A897" s="134"/>
      <c r="B897" s="146"/>
      <c r="C897" s="147"/>
      <c r="D897" s="147"/>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24" customHeight="1" x14ac:dyDescent="0.35">
      <c r="A898" s="134"/>
      <c r="B898" s="146"/>
      <c r="C898" s="147"/>
      <c r="D898" s="147"/>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24" customHeight="1" x14ac:dyDescent="0.35">
      <c r="A899" s="134"/>
      <c r="B899" s="146"/>
      <c r="C899" s="147"/>
      <c r="D899" s="147"/>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24" customHeight="1" x14ac:dyDescent="0.35">
      <c r="A900" s="134"/>
      <c r="B900" s="146"/>
      <c r="C900" s="147"/>
      <c r="D900" s="147"/>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24" customHeight="1" x14ac:dyDescent="0.35">
      <c r="A901" s="134"/>
      <c r="B901" s="146"/>
      <c r="C901" s="147"/>
      <c r="D901" s="147"/>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24" customHeight="1" x14ac:dyDescent="0.35">
      <c r="A902" s="134"/>
      <c r="B902" s="146"/>
      <c r="C902" s="147"/>
      <c r="D902" s="147"/>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24" customHeight="1" x14ac:dyDescent="0.35">
      <c r="A903" s="134"/>
      <c r="B903" s="146"/>
      <c r="C903" s="147"/>
      <c r="D903" s="147"/>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24" customHeight="1" x14ac:dyDescent="0.35">
      <c r="A904" s="134"/>
      <c r="B904" s="146"/>
      <c r="C904" s="147"/>
      <c r="D904" s="147"/>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24" customHeight="1" x14ac:dyDescent="0.35">
      <c r="A905" s="134"/>
      <c r="B905" s="146"/>
      <c r="C905" s="147"/>
      <c r="D905" s="147"/>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24" customHeight="1" x14ac:dyDescent="0.35">
      <c r="A906" s="134"/>
      <c r="B906" s="146"/>
      <c r="C906" s="147"/>
      <c r="D906" s="147"/>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24" customHeight="1" x14ac:dyDescent="0.35">
      <c r="A907" s="134"/>
      <c r="B907" s="146"/>
      <c r="C907" s="147"/>
      <c r="D907" s="147"/>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24" customHeight="1" x14ac:dyDescent="0.35">
      <c r="A908" s="134"/>
      <c r="B908" s="146"/>
      <c r="C908" s="147"/>
      <c r="D908" s="147"/>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24" customHeight="1" x14ac:dyDescent="0.35">
      <c r="A909" s="134"/>
      <c r="B909" s="146"/>
      <c r="C909" s="147"/>
      <c r="D909" s="147"/>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24" customHeight="1" x14ac:dyDescent="0.35">
      <c r="A910" s="134"/>
      <c r="B910" s="146"/>
      <c r="C910" s="147"/>
      <c r="D910" s="147"/>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24" customHeight="1" x14ac:dyDescent="0.35">
      <c r="A911" s="134"/>
      <c r="B911" s="146"/>
      <c r="C911" s="147"/>
      <c r="D911" s="147"/>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24" customHeight="1" x14ac:dyDescent="0.35">
      <c r="A912" s="134"/>
      <c r="B912" s="146"/>
      <c r="C912" s="147"/>
      <c r="D912" s="147"/>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24" customHeight="1" x14ac:dyDescent="0.35">
      <c r="A913" s="134"/>
      <c r="B913" s="146"/>
      <c r="C913" s="147"/>
      <c r="D913" s="147"/>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24" customHeight="1" x14ac:dyDescent="0.35">
      <c r="A914" s="134"/>
      <c r="B914" s="146"/>
      <c r="C914" s="147"/>
      <c r="D914" s="147"/>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24" customHeight="1" x14ac:dyDescent="0.35">
      <c r="A915" s="134"/>
      <c r="B915" s="146"/>
      <c r="C915" s="147"/>
      <c r="D915" s="147"/>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24" customHeight="1" x14ac:dyDescent="0.35">
      <c r="A916" s="134"/>
      <c r="B916" s="146"/>
      <c r="C916" s="147"/>
      <c r="D916" s="147"/>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24" customHeight="1" x14ac:dyDescent="0.35">
      <c r="A917" s="134"/>
      <c r="B917" s="146"/>
      <c r="C917" s="147"/>
      <c r="D917" s="147"/>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24" customHeight="1" x14ac:dyDescent="0.35">
      <c r="A918" s="134"/>
      <c r="B918" s="146"/>
      <c r="C918" s="147"/>
      <c r="D918" s="147"/>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24" customHeight="1" x14ac:dyDescent="0.35">
      <c r="A919" s="134"/>
      <c r="B919" s="146"/>
      <c r="C919" s="147"/>
      <c r="D919" s="147"/>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24" customHeight="1" x14ac:dyDescent="0.35">
      <c r="A920" s="134"/>
      <c r="B920" s="146"/>
      <c r="C920" s="147"/>
      <c r="D920" s="147"/>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24" customHeight="1" x14ac:dyDescent="0.35">
      <c r="A921" s="134"/>
      <c r="B921" s="146"/>
      <c r="C921" s="147"/>
      <c r="D921" s="147"/>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24" customHeight="1" x14ac:dyDescent="0.35">
      <c r="A922" s="134"/>
      <c r="B922" s="146"/>
      <c r="C922" s="147"/>
      <c r="D922" s="147"/>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24" customHeight="1" x14ac:dyDescent="0.35">
      <c r="A923" s="134"/>
      <c r="B923" s="146"/>
      <c r="C923" s="147"/>
      <c r="D923" s="147"/>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24" customHeight="1" x14ac:dyDescent="0.35">
      <c r="A924" s="134"/>
      <c r="B924" s="146"/>
      <c r="C924" s="147"/>
      <c r="D924" s="147"/>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24" customHeight="1" x14ac:dyDescent="0.35">
      <c r="A925" s="134"/>
      <c r="B925" s="146"/>
      <c r="C925" s="147"/>
      <c r="D925" s="147"/>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24" customHeight="1" x14ac:dyDescent="0.35">
      <c r="A926" s="134"/>
      <c r="B926" s="146"/>
      <c r="C926" s="147"/>
      <c r="D926" s="147"/>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24" customHeight="1" x14ac:dyDescent="0.35">
      <c r="A927" s="134"/>
      <c r="B927" s="146"/>
      <c r="C927" s="147"/>
      <c r="D927" s="147"/>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24" customHeight="1" x14ac:dyDescent="0.35">
      <c r="A928" s="134"/>
      <c r="B928" s="146"/>
      <c r="C928" s="147"/>
      <c r="D928" s="147"/>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24" customHeight="1" x14ac:dyDescent="0.35">
      <c r="A929" s="134"/>
      <c r="B929" s="146"/>
      <c r="C929" s="147"/>
      <c r="D929" s="147"/>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24" customHeight="1" x14ac:dyDescent="0.35">
      <c r="A930" s="134"/>
      <c r="B930" s="146"/>
      <c r="C930" s="147"/>
      <c r="D930" s="147"/>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24" customHeight="1" x14ac:dyDescent="0.35">
      <c r="A931" s="134"/>
      <c r="B931" s="146"/>
      <c r="C931" s="147"/>
      <c r="D931" s="147"/>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24" customHeight="1" x14ac:dyDescent="0.35">
      <c r="A932" s="134"/>
      <c r="B932" s="146"/>
      <c r="C932" s="147"/>
      <c r="D932" s="147"/>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24" customHeight="1" x14ac:dyDescent="0.35">
      <c r="A933" s="134"/>
      <c r="B933" s="146"/>
      <c r="C933" s="147"/>
      <c r="D933" s="147"/>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24" customHeight="1" x14ac:dyDescent="0.35">
      <c r="A934" s="134"/>
      <c r="B934" s="146"/>
      <c r="C934" s="147"/>
      <c r="D934" s="147"/>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24" customHeight="1" x14ac:dyDescent="0.35">
      <c r="A935" s="134"/>
      <c r="B935" s="146"/>
      <c r="C935" s="147"/>
      <c r="D935" s="147"/>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24" customHeight="1" x14ac:dyDescent="0.35">
      <c r="A936" s="134"/>
      <c r="B936" s="146"/>
      <c r="C936" s="147"/>
      <c r="D936" s="147"/>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24" customHeight="1" x14ac:dyDescent="0.35">
      <c r="A937" s="134"/>
      <c r="B937" s="146"/>
      <c r="C937" s="147"/>
      <c r="D937" s="147"/>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24" customHeight="1" x14ac:dyDescent="0.35">
      <c r="A938" s="134"/>
      <c r="B938" s="146"/>
      <c r="C938" s="147"/>
      <c r="D938" s="147"/>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24" customHeight="1" x14ac:dyDescent="0.35">
      <c r="A939" s="134"/>
      <c r="B939" s="146"/>
      <c r="C939" s="147"/>
      <c r="D939" s="147"/>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24" customHeight="1" x14ac:dyDescent="0.35">
      <c r="A940" s="134"/>
      <c r="B940" s="146"/>
      <c r="C940" s="147"/>
      <c r="D940" s="147"/>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24" customHeight="1" x14ac:dyDescent="0.35">
      <c r="A941" s="134"/>
      <c r="B941" s="146"/>
      <c r="C941" s="147"/>
      <c r="D941" s="147"/>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24" customHeight="1" x14ac:dyDescent="0.35">
      <c r="A942" s="134"/>
      <c r="B942" s="146"/>
      <c r="C942" s="147"/>
      <c r="D942" s="147"/>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24" customHeight="1" x14ac:dyDescent="0.35">
      <c r="A943" s="134"/>
      <c r="B943" s="146"/>
      <c r="C943" s="147"/>
      <c r="D943" s="147"/>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24" customHeight="1" x14ac:dyDescent="0.35">
      <c r="A944" s="134"/>
      <c r="B944" s="146"/>
      <c r="C944" s="147"/>
      <c r="D944" s="147"/>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24" customHeight="1" x14ac:dyDescent="0.35">
      <c r="A945" s="134"/>
      <c r="B945" s="146"/>
      <c r="C945" s="147"/>
      <c r="D945" s="147"/>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24" customHeight="1" x14ac:dyDescent="0.35">
      <c r="A946" s="134"/>
      <c r="B946" s="146"/>
      <c r="C946" s="147"/>
      <c r="D946" s="147"/>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24" customHeight="1" x14ac:dyDescent="0.35">
      <c r="A947" s="134"/>
      <c r="B947" s="146"/>
      <c r="C947" s="147"/>
      <c r="D947" s="147"/>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24" customHeight="1" x14ac:dyDescent="0.35">
      <c r="A948" s="134"/>
      <c r="B948" s="146"/>
      <c r="C948" s="147"/>
      <c r="D948" s="147"/>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24" customHeight="1" x14ac:dyDescent="0.35">
      <c r="A949" s="134"/>
      <c r="B949" s="146"/>
      <c r="C949" s="147"/>
      <c r="D949" s="147"/>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24" customHeight="1" x14ac:dyDescent="0.35">
      <c r="A950" s="134"/>
      <c r="B950" s="146"/>
      <c r="C950" s="147"/>
      <c r="D950" s="147"/>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24" customHeight="1" x14ac:dyDescent="0.35">
      <c r="A951" s="134"/>
      <c r="B951" s="146"/>
      <c r="C951" s="147"/>
      <c r="D951" s="147"/>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24" customHeight="1" x14ac:dyDescent="0.35">
      <c r="A952" s="134"/>
      <c r="B952" s="146"/>
      <c r="C952" s="147"/>
      <c r="D952" s="147"/>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24" customHeight="1" x14ac:dyDescent="0.35">
      <c r="A953" s="134"/>
      <c r="B953" s="146"/>
      <c r="C953" s="147"/>
      <c r="D953" s="147"/>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24" customHeight="1" x14ac:dyDescent="0.35">
      <c r="A954" s="134"/>
      <c r="B954" s="146"/>
      <c r="C954" s="147"/>
      <c r="D954" s="147"/>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24" customHeight="1" x14ac:dyDescent="0.35">
      <c r="A955" s="134"/>
      <c r="B955" s="146"/>
      <c r="C955" s="147"/>
      <c r="D955" s="147"/>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24" customHeight="1" x14ac:dyDescent="0.35">
      <c r="A956" s="134"/>
      <c r="B956" s="146"/>
      <c r="C956" s="147"/>
      <c r="D956" s="147"/>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24" customHeight="1" x14ac:dyDescent="0.35">
      <c r="A957" s="134"/>
      <c r="B957" s="146"/>
      <c r="C957" s="147"/>
      <c r="D957" s="147"/>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24" customHeight="1" x14ac:dyDescent="0.35">
      <c r="A958" s="134"/>
      <c r="B958" s="146"/>
      <c r="C958" s="147"/>
      <c r="D958" s="147"/>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24" customHeight="1" x14ac:dyDescent="0.35">
      <c r="A959" s="134"/>
      <c r="B959" s="146"/>
      <c r="C959" s="147"/>
      <c r="D959" s="147"/>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24" customHeight="1" x14ac:dyDescent="0.35">
      <c r="A960" s="134"/>
      <c r="B960" s="146"/>
      <c r="C960" s="147"/>
      <c r="D960" s="147"/>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24" customHeight="1" x14ac:dyDescent="0.35">
      <c r="A961" s="134"/>
      <c r="B961" s="146"/>
      <c r="C961" s="147"/>
      <c r="D961" s="147"/>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24" customHeight="1" x14ac:dyDescent="0.35">
      <c r="A962" s="134"/>
      <c r="B962" s="146"/>
      <c r="C962" s="147"/>
      <c r="D962" s="147"/>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24" customHeight="1" x14ac:dyDescent="0.35">
      <c r="A963" s="134"/>
      <c r="B963" s="146"/>
      <c r="C963" s="147"/>
      <c r="D963" s="147"/>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24" customHeight="1" x14ac:dyDescent="0.35">
      <c r="A964" s="134"/>
      <c r="B964" s="146"/>
      <c r="C964" s="147"/>
      <c r="D964" s="147"/>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24" customHeight="1" x14ac:dyDescent="0.35">
      <c r="A965" s="134"/>
      <c r="B965" s="146"/>
      <c r="C965" s="147"/>
      <c r="D965" s="147"/>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24" customHeight="1" x14ac:dyDescent="0.35">
      <c r="A966" s="134"/>
      <c r="B966" s="146"/>
      <c r="C966" s="147"/>
      <c r="D966" s="147"/>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24" customHeight="1" x14ac:dyDescent="0.35">
      <c r="A967" s="134"/>
      <c r="B967" s="146"/>
      <c r="C967" s="147"/>
      <c r="D967" s="147"/>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24" customHeight="1" x14ac:dyDescent="0.35">
      <c r="A968" s="134"/>
      <c r="B968" s="146"/>
      <c r="C968" s="147"/>
      <c r="D968" s="147"/>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24" customHeight="1" x14ac:dyDescent="0.35">
      <c r="A969" s="134"/>
      <c r="B969" s="146"/>
      <c r="C969" s="147"/>
      <c r="D969" s="147"/>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24" customHeight="1" x14ac:dyDescent="0.35">
      <c r="A970" s="134"/>
      <c r="B970" s="146"/>
      <c r="C970" s="147"/>
      <c r="D970" s="147"/>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24" customHeight="1" x14ac:dyDescent="0.35">
      <c r="A971" s="134"/>
      <c r="B971" s="146"/>
      <c r="C971" s="147"/>
      <c r="D971" s="147"/>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24" customHeight="1" x14ac:dyDescent="0.35">
      <c r="A972" s="134"/>
      <c r="B972" s="146"/>
      <c r="C972" s="147"/>
      <c r="D972" s="147"/>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24" customHeight="1" x14ac:dyDescent="0.35">
      <c r="A973" s="134"/>
      <c r="B973" s="146"/>
      <c r="C973" s="147"/>
      <c r="D973" s="147"/>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24" customHeight="1" x14ac:dyDescent="0.35">
      <c r="A974" s="134"/>
      <c r="B974" s="146"/>
      <c r="C974" s="147"/>
      <c r="D974" s="147"/>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24" customHeight="1" x14ac:dyDescent="0.35">
      <c r="A975" s="134"/>
      <c r="B975" s="146"/>
      <c r="C975" s="147"/>
      <c r="D975" s="147"/>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24" customHeight="1" x14ac:dyDescent="0.35">
      <c r="A976" s="134"/>
      <c r="B976" s="146"/>
      <c r="C976" s="147"/>
      <c r="D976" s="147"/>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24" customHeight="1" x14ac:dyDescent="0.35">
      <c r="A977" s="134"/>
      <c r="B977" s="146"/>
      <c r="C977" s="147"/>
      <c r="D977" s="147"/>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24" customHeight="1" x14ac:dyDescent="0.35">
      <c r="A978" s="134"/>
      <c r="B978" s="146"/>
      <c r="C978" s="147"/>
      <c r="D978" s="147"/>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24" customHeight="1" x14ac:dyDescent="0.35">
      <c r="A979" s="134"/>
      <c r="B979" s="146"/>
      <c r="C979" s="147"/>
      <c r="D979" s="147"/>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24" customHeight="1" x14ac:dyDescent="0.35">
      <c r="A980" s="134"/>
      <c r="B980" s="146"/>
      <c r="C980" s="147"/>
      <c r="D980" s="147"/>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24" customHeight="1" x14ac:dyDescent="0.35">
      <c r="A981" s="134"/>
      <c r="B981" s="146"/>
      <c r="C981" s="147"/>
      <c r="D981" s="147"/>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24" customHeight="1" x14ac:dyDescent="0.35">
      <c r="A982" s="134"/>
      <c r="B982" s="146"/>
      <c r="C982" s="147"/>
      <c r="D982" s="147"/>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24" customHeight="1" x14ac:dyDescent="0.35">
      <c r="A983" s="134"/>
      <c r="B983" s="146"/>
      <c r="C983" s="147"/>
      <c r="D983" s="147"/>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24" customHeight="1" x14ac:dyDescent="0.35">
      <c r="A984" s="134"/>
      <c r="B984" s="146"/>
      <c r="C984" s="147"/>
      <c r="D984" s="147"/>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24" customHeight="1" x14ac:dyDescent="0.35">
      <c r="A985" s="134"/>
      <c r="B985" s="146"/>
      <c r="C985" s="147"/>
      <c r="D985" s="147"/>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24" customHeight="1" x14ac:dyDescent="0.35">
      <c r="A986" s="134"/>
      <c r="B986" s="146"/>
      <c r="C986" s="147"/>
      <c r="D986" s="147"/>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24" customHeight="1" x14ac:dyDescent="0.35">
      <c r="A987" s="134"/>
      <c r="B987" s="146"/>
      <c r="C987" s="147"/>
      <c r="D987" s="147"/>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24" customHeight="1" x14ac:dyDescent="0.35">
      <c r="A988" s="134"/>
      <c r="B988" s="146"/>
      <c r="C988" s="147"/>
      <c r="D988" s="147"/>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24" customHeight="1" x14ac:dyDescent="0.35">
      <c r="A989" s="134"/>
      <c r="B989" s="146"/>
      <c r="C989" s="147"/>
      <c r="D989" s="147"/>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24" customHeight="1" x14ac:dyDescent="0.35">
      <c r="A990" s="134"/>
      <c r="B990" s="146"/>
      <c r="C990" s="147"/>
      <c r="D990" s="147"/>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24" customHeight="1" x14ac:dyDescent="0.35">
      <c r="A991" s="134"/>
      <c r="B991" s="146"/>
      <c r="C991" s="147"/>
      <c r="D991" s="147"/>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24" customHeight="1" x14ac:dyDescent="0.35">
      <c r="A992" s="134"/>
      <c r="B992" s="146"/>
      <c r="C992" s="147"/>
      <c r="D992" s="147"/>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24" customHeight="1" x14ac:dyDescent="0.35">
      <c r="A993" s="134"/>
      <c r="B993" s="146"/>
      <c r="C993" s="147"/>
      <c r="D993" s="147"/>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24" customHeight="1" x14ac:dyDescent="0.35">
      <c r="A994" s="134"/>
      <c r="B994" s="146"/>
      <c r="C994" s="147"/>
      <c r="D994" s="147"/>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24" customHeight="1" x14ac:dyDescent="0.35">
      <c r="A995" s="134"/>
      <c r="B995" s="146"/>
      <c r="C995" s="147"/>
      <c r="D995" s="147"/>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24" customHeight="1" x14ac:dyDescent="0.35">
      <c r="A996" s="134"/>
      <c r="B996" s="146"/>
      <c r="C996" s="147"/>
      <c r="D996" s="147"/>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24" customHeight="1" x14ac:dyDescent="0.35">
      <c r="A997" s="134"/>
      <c r="B997" s="146"/>
      <c r="C997" s="147"/>
      <c r="D997" s="147"/>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24" customHeight="1" x14ac:dyDescent="0.35">
      <c r="A998" s="134"/>
      <c r="B998" s="146"/>
      <c r="C998" s="147"/>
      <c r="D998" s="147"/>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spans="1:26" ht="24" customHeight="1" x14ac:dyDescent="0.35">
      <c r="A999" s="134"/>
      <c r="B999" s="146"/>
      <c r="C999" s="147"/>
      <c r="D999" s="147"/>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row r="1000" spans="1:26" ht="24" customHeight="1" x14ac:dyDescent="0.35">
      <c r="A1000" s="134"/>
      <c r="B1000" s="146"/>
      <c r="C1000" s="147"/>
      <c r="D1000" s="147"/>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Anexo_Ficha técnica</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LISTAS_1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2026-04-30T14:19:52Z</dcterms:modified>
</cp:coreProperties>
</file>