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453" activeTab="0"/>
  </bookViews>
  <sheets>
    <sheet name="Metas_Magnitud" sheetId="1" r:id="rId1"/>
    <sheet name="HV 1" sheetId="2" r:id="rId2"/>
    <sheet name="HV 2" sheetId="3" r:id="rId3"/>
    <sheet name="HV PAAC" sheetId="4" r:id="rId4"/>
    <sheet name="Act. PAAC" sheetId="5" r:id="rId5"/>
    <sheet name="Variables" sheetId="6" r:id="rId6"/>
  </sheets>
  <externalReferences>
    <externalReference r:id="rId9"/>
    <externalReference r:id="rId10"/>
    <externalReference r:id="rId11"/>
  </externalReferences>
  <definedNames>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 localSheetId="2">#REF!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fullCalcOnLoad="1"/>
</workbook>
</file>

<file path=xl/sharedStrings.xml><?xml version="1.0" encoding="utf-8"?>
<sst xmlns="http://schemas.openxmlformats.org/spreadsheetml/2006/main" count="722" uniqueCount="396">
  <si>
    <t>Jun</t>
  </si>
  <si>
    <t>Jul</t>
  </si>
  <si>
    <t>Ago</t>
  </si>
  <si>
    <t>Sep</t>
  </si>
  <si>
    <t>Oct</t>
  </si>
  <si>
    <t>Nov</t>
  </si>
  <si>
    <t>Dic</t>
  </si>
  <si>
    <t>No.</t>
  </si>
  <si>
    <t>PLAN ESTRATÉGICO SDM</t>
  </si>
  <si>
    <t>OBJETIVO ESTRATÉGICO SDM</t>
  </si>
  <si>
    <t>Mar</t>
  </si>
  <si>
    <t>Abr</t>
  </si>
  <si>
    <t>May</t>
  </si>
  <si>
    <t>Ene</t>
  </si>
  <si>
    <t>Feb</t>
  </si>
  <si>
    <t>NOMBRE DEL INDICADOR</t>
  </si>
  <si>
    <t>SISTEMA INTEGRADO DE GESTIÓN</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</si>
  <si>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</si>
  <si>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</si>
  <si>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</si>
  <si>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</si>
  <si>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</si>
  <si>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</si>
  <si>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</si>
  <si>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</si>
  <si>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</si>
  <si>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</si>
  <si>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</si>
  <si>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</si>
  <si>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</si>
  <si>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</si>
  <si>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</si>
  <si>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</si>
  <si>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</si>
  <si>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</si>
  <si>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</si>
  <si>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</si>
  <si>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</si>
  <si>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</si>
  <si>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</si>
  <si>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</si>
  <si>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</si>
  <si>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</si>
  <si>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</si>
  <si>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</si>
  <si>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</si>
  <si>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</si>
  <si>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</si>
  <si>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</si>
  <si>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</si>
  <si>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</si>
  <si>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</si>
  <si>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</si>
  <si>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</si>
  <si>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</si>
  <si>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</si>
  <si>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</si>
  <si>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</si>
  <si>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</si>
  <si>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</si>
  <si>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</si>
  <si>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</si>
  <si>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</si>
  <si>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</si>
  <si>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</si>
  <si>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</si>
  <si>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</si>
  <si>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</si>
  <si>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</si>
  <si>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</si>
  <si>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</si>
  <si>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</si>
  <si>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</si>
  <si>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</si>
  <si>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</si>
  <si>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</si>
  <si>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</si>
  <si>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</si>
  <si>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</si>
  <si>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</si>
  <si>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</si>
  <si>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</si>
  <si>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</si>
  <si>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</si>
  <si>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</si>
  <si>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</si>
  <si>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</si>
  <si>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</si>
  <si>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</si>
  <si>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</si>
  <si>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</si>
  <si>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</si>
  <si>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</si>
  <si>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</si>
  <si>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</si>
  <si>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</si>
  <si>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</si>
  <si>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</si>
  <si>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</si>
  <si>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</si>
  <si>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</si>
  <si>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</si>
  <si>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</si>
  <si>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</si>
  <si>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</si>
  <si>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</si>
  <si>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</si>
  <si>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</si>
  <si>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</si>
  <si>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</si>
  <si>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</si>
  <si>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</si>
  <si>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</si>
  <si>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</si>
  <si>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</si>
  <si>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</si>
  <si>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</si>
  <si>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</si>
  <si>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</si>
  <si>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</si>
  <si>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</si>
  <si>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</si>
  <si>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</si>
  <si>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</si>
  <si>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</si>
  <si>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</si>
  <si>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</si>
  <si>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</si>
  <si>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</si>
  <si>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</si>
  <si>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1. Prestación de servicios, planeación y formulación de políticas del sector.</t>
  </si>
  <si>
    <t>META</t>
  </si>
  <si>
    <t>ACTIVIDADES ASOCIADAS A CADA META</t>
  </si>
  <si>
    <t>VARIABLES FÓRMULA DEL INDICADOR</t>
  </si>
  <si>
    <t>% de Cumplimiento = (Numerador / Denominador )*100</t>
  </si>
  <si>
    <t>7. Prestar servicios eficientes, ooportunos y de calidad a la ciudadanía, tanto en gestión como en trámites de la movilidad.</t>
  </si>
  <si>
    <t>Total presupuesto ejecutado de los proyectos de inversión.</t>
  </si>
  <si>
    <t>SUBSECRETARIA DE SERVICIOS DE LA MOVILIDAD</t>
  </si>
  <si>
    <t>Formato de Hoja de Vida Indicador</t>
  </si>
  <si>
    <t xml:space="preserve">CODIGO: PE01-PR01-F03 </t>
  </si>
  <si>
    <t>VERSIÓN 4.0</t>
  </si>
  <si>
    <t>HOJA DE VIDA INDICADOR</t>
  </si>
  <si>
    <t>SECRETARÍA DISTRITAL DE MOVILIDAD</t>
  </si>
  <si>
    <t>SECCIÓN 1. Identificación del Indicador</t>
  </si>
  <si>
    <t>3. Fuente PMR</t>
  </si>
  <si>
    <t>4. Dependencia responsable</t>
  </si>
  <si>
    <t>5. Meta con territorialización</t>
  </si>
  <si>
    <t>6. Proyecto</t>
  </si>
  <si>
    <t>7. Código del Proyecto</t>
  </si>
  <si>
    <t>8. Proceso</t>
  </si>
  <si>
    <t>9. Código del proceso</t>
  </si>
  <si>
    <t>10. Objetivo estratégico</t>
  </si>
  <si>
    <t>11. Meta Producto</t>
  </si>
  <si>
    <t>12. Nombre del indicador</t>
  </si>
  <si>
    <t>13. Tipología</t>
  </si>
  <si>
    <t>Eficiencia</t>
  </si>
  <si>
    <t>14. Fecha de programación</t>
  </si>
  <si>
    <t>15. Tipo anualización</t>
  </si>
  <si>
    <t>Constante</t>
  </si>
  <si>
    <t>16. Objetivo y descripción del Indicador</t>
  </si>
  <si>
    <t>17. Fuente u origen de Datos</t>
  </si>
  <si>
    <t>18. Fórmula de Cálculo</t>
  </si>
  <si>
    <t>19. Unidad de medida del indicador</t>
  </si>
  <si>
    <t xml:space="preserve">20.  Nombre de las Variables </t>
  </si>
  <si>
    <t>VARIABLE 1 - Numerador</t>
  </si>
  <si>
    <t>VARIABLE 2 - Denominador</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</si>
  <si>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</si>
  <si>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</si>
  <si>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</si>
  <si>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</si>
  <si>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</si>
  <si>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</si>
  <si>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</si>
  <si>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</si>
  <si>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</si>
  <si>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</si>
  <si>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</si>
  <si>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</si>
  <si>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</si>
  <si>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</si>
  <si>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</si>
  <si>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</si>
  <si>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</si>
  <si>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</si>
  <si>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</si>
  <si>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</si>
  <si>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</si>
  <si>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</si>
  <si>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</si>
  <si>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</si>
  <si>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</si>
  <si>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</si>
  <si>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</si>
  <si>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</si>
  <si>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</si>
  <si>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</si>
  <si>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</si>
  <si>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</si>
  <si>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</si>
  <si>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</si>
  <si>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</si>
  <si>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</si>
  <si>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</si>
  <si>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</si>
  <si>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</si>
  <si>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</si>
  <si>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</si>
  <si>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</si>
  <si>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</si>
  <si>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</si>
  <si>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</si>
  <si>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</si>
  <si>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</si>
  <si>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Misional</t>
  </si>
  <si>
    <t>Producto</t>
  </si>
  <si>
    <t>Proceso</t>
  </si>
  <si>
    <t>Actividad</t>
  </si>
  <si>
    <t>Operación</t>
  </si>
  <si>
    <t>Apoyo</t>
  </si>
  <si>
    <t>Creciente</t>
  </si>
  <si>
    <t>Decreciente</t>
  </si>
  <si>
    <t>Estratégico</t>
  </si>
  <si>
    <t>Suma</t>
  </si>
  <si>
    <t>Evaluación</t>
  </si>
  <si>
    <t>SI</t>
  </si>
  <si>
    <t>Anual</t>
  </si>
  <si>
    <t>NO</t>
  </si>
  <si>
    <t>Semestral</t>
  </si>
  <si>
    <t>Trimestral</t>
  </si>
  <si>
    <t>1. Orientar las acciones de la Secretaría Distrital de Movilidad hacia la visión cero, es decir, la reducción sustancial de víctimas fatales y lesionadas en siniestros de tránsito</t>
  </si>
  <si>
    <t>Mensual</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</si>
  <si>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</si>
  <si>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</si>
  <si>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Eficacia</t>
  </si>
  <si>
    <t>4. Ser ejemplo en la rendición de cuentas a la ciudadanía</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</si>
  <si>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</si>
  <si>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</si>
  <si>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</si>
  <si>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</si>
  <si>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</si>
  <si>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N.A.</t>
  </si>
  <si>
    <t xml:space="preserve">Valor </t>
  </si>
  <si>
    <t>Porcentaje %</t>
  </si>
  <si>
    <t>Informe de Ejecución del Presupuesto de Gastos e Inversiones</t>
  </si>
  <si>
    <t>Angelica María Sanchez Poveda</t>
  </si>
  <si>
    <t xml:space="preserve">Diana Vidal </t>
  </si>
  <si>
    <t xml:space="preserve">Germán Pardo Morales </t>
  </si>
  <si>
    <t>PILAR / EJES</t>
  </si>
  <si>
    <t xml:space="preserve">ESTIMACIONES DE POBLACIÓN 1985-2005  (4) Y PROYECCIONES DE POBLACIÓN 2005-2020 NACIONAL, DEPARTAMENTAL Y MUNICIPAL POR SEXO, GRUPOS QUINQUENALES DE EDAD </t>
  </si>
  <si>
    <t>02- Pilar Democracia Urbana</t>
  </si>
  <si>
    <t>DANE-Secretaría Distrital de Planeción SDP : Convenio específico de cooperación técnica No 096-2007</t>
  </si>
  <si>
    <t>04- Eje Transversal Nuevo Ordenamiento Territorial</t>
  </si>
  <si>
    <t>07- Eje Transversal Gobierno legítimo, fortalecimiento local y eficiencia</t>
  </si>
  <si>
    <t>total</t>
  </si>
  <si>
    <t>0-4</t>
  </si>
  <si>
    <t>5-9</t>
  </si>
  <si>
    <t>10-14</t>
  </si>
  <si>
    <t>15-19</t>
  </si>
  <si>
    <t>20-24</t>
  </si>
  <si>
    <t>25-29</t>
  </si>
  <si>
    <t>30-34</t>
  </si>
  <si>
    <t>35-39</t>
  </si>
  <si>
    <t>40-44</t>
  </si>
  <si>
    <t>45-49</t>
  </si>
  <si>
    <t>50-54</t>
  </si>
  <si>
    <t>55-59</t>
  </si>
  <si>
    <t>60-64</t>
  </si>
  <si>
    <t>65-69</t>
  </si>
  <si>
    <t>70-74</t>
  </si>
  <si>
    <t>75-79</t>
  </si>
  <si>
    <t>457-458-459 : BOGOTÁ D.C. Proyecciones de población 2005-2015, según grupos de edad y por sexo.</t>
  </si>
  <si>
    <t>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</si>
  <si>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</si>
  <si>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</si>
  <si>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</si>
  <si>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</si>
  <si>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</si>
  <si>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</si>
  <si>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</si>
  <si>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</si>
  <si>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</si>
  <si>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</si>
  <si>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</si>
  <si>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</si>
  <si>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</si>
  <si>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</si>
  <si>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</si>
  <si>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</si>
  <si>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</si>
  <si>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</si>
  <si>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</si>
  <si>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</si>
  <si>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</si>
  <si>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</si>
  <si>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</si>
  <si>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</si>
  <si>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</si>
  <si>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</si>
  <si>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</si>
  <si>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Subsecretaría de Servicios de la Movilidad</t>
  </si>
  <si>
    <t>Corresponde a los compromisos ejecutados en el mes en cada uno de los proyectos de inversion que conforman la Subsecretaria de Servicios de la Movilidad.</t>
  </si>
  <si>
    <t>Corresponde al total de la apropiacion disponible para la vigencia de los proyectos de inversion de la Subsecretaria de Servicios de la Movilidad.</t>
  </si>
  <si>
    <t>Plan Anualizado de Caja programado</t>
  </si>
  <si>
    <t xml:space="preserve">Mostar el porcentaje de ejecución mensual del Plan Anualizado de Caja (PAC) de los proyectos de Inversión que conforman la Subsecretaria de Servicios de la Movilidad el porcentaje de ejecución de 98% se alacanzara al finanlizar la vigencia. </t>
  </si>
  <si>
    <t xml:space="preserve">Corresponde a las Autorizaciones de Giro del mes que corresponden a los proyectos de Inversión que conforman la Subesecretaria de Servicios de la Movilidad </t>
  </si>
  <si>
    <t xml:space="preserve">Corresponde a la programación que realiza los proyectos de Inversión del Plan Anualizado de Caja que conforman la Subesecretaria de Servicios de la Movilidad </t>
  </si>
  <si>
    <t>(Total presupuesto ejecutado de los proyectos de inversión / Total presupuesto programado de los proyectos de inversión) * 100</t>
  </si>
  <si>
    <t>Total presupuesto programado de los proyectos de inversión</t>
  </si>
  <si>
    <t>Ejecución Presupuestal proyectos de inversión</t>
  </si>
  <si>
    <t>Ejecución Presupuestal Plan Anualizado de Caja</t>
  </si>
  <si>
    <t>Realizar seguimiento al cumplimiento del Plan Anual de Adquisiciones</t>
  </si>
  <si>
    <t>Realizar seguimiento al cumplimiento del Plan Anual de Adquisiciones
(Predis)</t>
  </si>
  <si>
    <t xml:space="preserve">Plan Anualizado de Caja PAC </t>
  </si>
  <si>
    <t>Autorizaciones de Giro</t>
  </si>
  <si>
    <t>(Total de Autorizaciones de Giro / Plan Anualizado de Caja programado)*100</t>
  </si>
  <si>
    <t xml:space="preserve">Medir el porcentaje de ejecución presupuestal de la vigencia de los proyectos de Inversión que conforman la Subsecretaría de Servicios de la Movilidad. </t>
  </si>
  <si>
    <t>OBJETIVO DEL SISTEMA INTEGRADO DE GESTIÓN</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</si>
  <si>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</si>
  <si>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</si>
  <si>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</si>
  <si>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</si>
  <si>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</si>
  <si>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</si>
  <si>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</si>
  <si>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PE-01</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</si>
  <si>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</si>
  <si>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VERSIÓN: 5.0</t>
  </si>
  <si>
    <t>Formato de programación y seguimiento al Plan Operativo Anual de gestión sin inversión</t>
  </si>
  <si>
    <t>Enero 2018</t>
  </si>
  <si>
    <t>Cumplimiento del P.A.A.C</t>
  </si>
  <si>
    <t>Enero de 2018</t>
  </si>
  <si>
    <t>(Total actividades ejecutadas / Total actividades programadas)*100</t>
  </si>
  <si>
    <t>Porcentaje</t>
  </si>
  <si>
    <t xml:space="preserve">Total actividades ejecutadas </t>
  </si>
  <si>
    <t>Total actividades programadas</t>
  </si>
  <si>
    <t>Cantidad</t>
  </si>
  <si>
    <t>Corresponde a las actividades efectivamente realizadas y evidenciadas</t>
  </si>
  <si>
    <r>
      <t>Formato de Anexo de Ac</t>
    </r>
    <r>
      <rPr>
        <b/>
        <sz val="10"/>
        <color indexed="8"/>
        <rFont val="Arial"/>
        <family val="2"/>
      </rPr>
      <t>tividades</t>
    </r>
  </si>
  <si>
    <t>CÓDIGO: PE01-PR01-F11</t>
  </si>
  <si>
    <t>CODIGO Y NOMBRE DEL PROYECTO DE INVERSIÓN O DEL POA SIN INVERSIÓN</t>
  </si>
  <si>
    <t>SUBSECRETARÍA RESPONSABLE:</t>
  </si>
  <si>
    <t>ORDENADOR DEL GASTO:</t>
  </si>
  <si>
    <t>META POA ASOCIADA</t>
  </si>
  <si>
    <r>
      <t>Sección No. 1: PROGRAMACIÓN  VIGENCIA _</t>
    </r>
    <r>
      <rPr>
        <b/>
        <u val="single"/>
        <sz val="11"/>
        <color indexed="56"/>
        <rFont val="Calibri"/>
        <family val="2"/>
      </rPr>
      <t>2018</t>
    </r>
  </si>
  <si>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</si>
  <si>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</si>
  <si>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</si>
  <si>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</si>
  <si>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</si>
  <si>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</si>
  <si>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</si>
  <si>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</si>
  <si>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</si>
  <si>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</si>
  <si>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</si>
  <si>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Componente gestión del Riesgo</t>
  </si>
  <si>
    <t>TOTAL MAGNITUD VIGENCIA</t>
  </si>
  <si>
    <t>SEGUIMIENTO PLAN OPERATIVO ANUAL - POA                                         VIGENCIA: 2018</t>
  </si>
  <si>
    <t>Actividades adicionales según Índice de Transparencia de Bogotá</t>
  </si>
  <si>
    <t>Formular, adoptar y socializar política de conflicto de intereses</t>
  </si>
  <si>
    <t xml:space="preserve">Subsecretaria de Servicios </t>
  </si>
  <si>
    <t>3. Realizar el 100% de las actividades programadas en el Plan Anticorrupción y de Atención al Ciudadano de la vigencia por la Subsecretaria de Servicios de la Movilidad</t>
  </si>
  <si>
    <t>PE - 01</t>
  </si>
  <si>
    <t>Matriz de riesgos de la Secretaria de Movilidad</t>
  </si>
  <si>
    <t>Verificar el cumplimiento de los compromisos adquiridos por la Subsecretaria de Servicios de la Movilidad  en el P.A.A.C. de la vigencia</t>
  </si>
  <si>
    <t>DIANA VIDAL</t>
  </si>
  <si>
    <t>POA SIN INVERSIÓN DE LA SUBSECRETARIA DE SERVICIOS DE LA MOVILIDAD</t>
  </si>
  <si>
    <t>Realizar Seguimiento a la Matriz de riesgos de la Secretaria de Movilidad</t>
  </si>
  <si>
    <r>
      <t xml:space="preserve">Monitoreo del comportamiento de los riesgos de corrupción de la </t>
    </r>
    <r>
      <rPr>
        <sz val="11"/>
        <rFont val="Calibri"/>
        <family val="2"/>
      </rPr>
      <t xml:space="preserve">Subsecretaria de Servicios de la Movilidad a abril </t>
    </r>
  </si>
  <si>
    <r>
      <t xml:space="preserve">Monitoreo del comportamiento de los riesgos de corrupción de la </t>
    </r>
    <r>
      <rPr>
        <sz val="11"/>
        <rFont val="Calibri"/>
        <family val="2"/>
      </rPr>
      <t>Subsecretaria de Servicios de la Movilidad a diciembre</t>
    </r>
  </si>
  <si>
    <r>
      <t xml:space="preserve">Monitoreo del comportamiento de los riesgos de corrupción de la </t>
    </r>
    <r>
      <rPr>
        <sz val="11"/>
        <rFont val="Calibri"/>
        <family val="2"/>
      </rPr>
      <t>Subsecretaria de Servicios de la Movilidad a agosto</t>
    </r>
  </si>
  <si>
    <t>1. Alcanzar al 95 % la ejecución presupuestal de los proyectos de inversión de la Subsecretaría de Servicios de la Movilidad.</t>
  </si>
  <si>
    <t>La meta planteada es la propuesta por la Subsecretaria teniendo en cuenta que el logro de la misma depende de factores tal como el comportamiento de la ejecución de los proyectos de Inversión de la Subsecretaria de Servicios.</t>
  </si>
  <si>
    <t>2. Alcanzar al 90 % la ejecución del PAC aprobado en la vigencia de los proyectos de inversión de la Subsecretaría de Sevicios de la Movilidad.</t>
  </si>
  <si>
    <t>N/A</t>
  </si>
  <si>
    <t>En la medida que se ejecute el presupuesto se vera reflejado en el cumplimento de las metas propuestas para la vigencia en curso y el cumplimiento de la misionalidad de la Entidad, logrando asi mejorar la calidad de vida de los habitantes y sus visitantes en terminos de movilidad.</t>
  </si>
  <si>
    <t xml:space="preserve">A medida que se realice oportunamente las ordenes de pagos se veran beneficados  los contratistas y proveedores de la Secretaria de Movilidad, de acuerdo a la misma programación realizada desde las direcciones que conforman la Subsecretaria de Servicios. </t>
  </si>
  <si>
    <t>Corresponde a las actividades registradas en cada componente del P.A.A.C. donde participa la SSM</t>
  </si>
  <si>
    <t>Evitar el mal manejo o destinación de los Recursos de la Entidad, en cumplimiento del Estatuto Anticorrupción se implementan los diferentes componentes que permiten afianzar la gestión de la SDM en el marco de la transparencia y la aplicación de los principios y valores institucionales, lo cual permitirá generar confianza ante sus partes interesadas.</t>
  </si>
  <si>
    <t>El día 9 de mayo de 2018, se remitió a la Oficina Asesora de Planeación la matriz de seguimiento a los riesgos de corrupción consolidada de la Subsecretaria de Servicios de la Movilidad.</t>
  </si>
  <si>
    <t>VERSIÓN 5.0</t>
  </si>
  <si>
    <t xml:space="preserve">1. Código Meta  </t>
  </si>
  <si>
    <t xml:space="preserve">2.  Descripción Meta  </t>
  </si>
  <si>
    <t xml:space="preserve">1. Código Meta </t>
  </si>
  <si>
    <t xml:space="preserve">2.  Descripción Meta </t>
  </si>
  <si>
    <t>Se realizo monitoreo al segundo cuatrimestre y se verifico que se realizara la actividad planteada para el perioro de acuerdo al  seguimiento a la matriz de riesgos de corrupcion.</t>
  </si>
  <si>
    <t>Durante la vigencia se  ha monitoreado y se ha hecho  seguimiento a la matriz de riesgos de corrupcion que corresponden a la Subsecretaria de Servicios de la Movilidad.</t>
  </si>
  <si>
    <t>ANGELICA SANCHEZ</t>
  </si>
  <si>
    <t>Se realizo el reporte a la OAP de acuerdo al seguimiento realizado a los riesgos asociados.</t>
  </si>
  <si>
    <t xml:space="preserve">Se realizaron las tareas para el cumplimimiento de la actividad propuesta </t>
  </si>
  <si>
    <t>Se realizo monitoreo   y se verifico que se realizara la actividad planteada para el perioro de acuerdo al  seguimiento a la matriz de riesgos de corrupcion.</t>
  </si>
  <si>
    <t>Durante la vigencia 2018 se ejecutaron $ 20,309,895,009 alcanzado un cumplimiento para la vigencia de 97,66%.</t>
  </si>
  <si>
    <t>Durante la vigencia 2018 se ejecutaron $ 20,309,895,009 alcanzado un cumplimiento para la vigencia de 97,66% cumpliendo la meta programada.</t>
  </si>
  <si>
    <t>Para la vigencia  las diferentes direcciones han realizado de manera oportuna la programación del PAC por lo tanto se puede evidenciar un cumplimiento  de la meta en un 98,74 %.</t>
  </si>
  <si>
    <t>Las diferentes direcciones han realizado de manera oportuna la programación del PAC, por lo que para la vigencia se lleva un cumplimiento del 98,74%. Se estima en el ultimo trimestre cumplir la meta propuesta.</t>
  </si>
  <si>
    <t>Si bien la meta para la vigencia tiene un cumplimiento del 98,74% el cumplimuento para la vigenica quedo con un cumplimiento de 88,86% por cuentas que fueron porgramadas pero por temas de cumplimiento en la ejecucion de los contratos no se pasaron de acuerdo a la programacion.  Se estima para el 2019 el PAC se cumpla de acuerdo a la programacion que se realiza.</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</si>
</sst>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quot;$&quot;\ #,##0"/>
    <numFmt numFmtId="183" formatCode="0.0"/>
    <numFmt numFmtId="184" formatCode="#,##0.0"/>
    <numFmt numFmtId="185" formatCode="_(* #,##0.0_);_(* \(#,##0.0\);_(* &quot;-&quot;??_);_(@_)"/>
    <numFmt numFmtId="186" formatCode="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00"/>
    <numFmt numFmtId="192" formatCode="0.0000"/>
    <numFmt numFmtId="193" formatCode="0.000"/>
  </numFmts>
  <fonts count="107">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b/>
      <sz val="11"/>
      <name val="Arial"/>
      <family val="2"/>
    </font>
    <font>
      <b/>
      <sz val="14"/>
      <name val="Arial"/>
      <family val="2"/>
    </font>
    <font>
      <sz val="14"/>
      <name val="Arial"/>
      <family val="2"/>
    </font>
    <font>
      <u val="single"/>
      <sz val="9"/>
      <name val="Arial"/>
      <family val="2"/>
    </font>
    <font>
      <b/>
      <sz val="9"/>
      <color indexed="9"/>
      <name val="Arial"/>
      <family val="2"/>
    </font>
    <font>
      <b/>
      <sz val="10"/>
      <color indexed="9"/>
      <name val="Arial"/>
      <family val="2"/>
    </font>
    <font>
      <sz val="12"/>
      <name val="Arial"/>
      <family val="2"/>
    </font>
    <font>
      <b/>
      <sz val="12"/>
      <name val="Arial"/>
      <family val="2"/>
    </font>
    <font>
      <b/>
      <sz val="10"/>
      <color indexed="8"/>
      <name val="Arial"/>
      <family val="2"/>
    </font>
    <font>
      <b/>
      <u val="single"/>
      <sz val="11"/>
      <color indexed="56"/>
      <name val="Calibri"/>
      <family val="2"/>
    </font>
    <font>
      <sz val="11"/>
      <name val="Calibri"/>
      <family val="2"/>
    </font>
    <font>
      <u val="single"/>
      <sz val="7"/>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sz val="9"/>
      <color indexed="8"/>
      <name val="Arial"/>
      <family val="2"/>
    </font>
    <font>
      <b/>
      <sz val="9"/>
      <color indexed="8"/>
      <name val="Arial"/>
      <family val="2"/>
    </font>
    <font>
      <sz val="9"/>
      <color indexed="9"/>
      <name val="Arial"/>
      <family val="2"/>
    </font>
    <font>
      <sz val="10"/>
      <color indexed="8"/>
      <name val="Arial"/>
      <family val="2"/>
    </font>
    <font>
      <sz val="12"/>
      <color indexed="8"/>
      <name val="Arial"/>
      <family val="2"/>
    </font>
    <font>
      <sz val="9"/>
      <color indexed="62"/>
      <name val="Arial"/>
      <family val="2"/>
    </font>
    <font>
      <b/>
      <sz val="9"/>
      <color indexed="62"/>
      <name val="Arial"/>
      <family val="2"/>
    </font>
    <font>
      <sz val="14"/>
      <color indexed="8"/>
      <name val="Arial"/>
      <family val="2"/>
    </font>
    <font>
      <b/>
      <sz val="12"/>
      <color indexed="8"/>
      <name val="Arial"/>
      <family val="2"/>
    </font>
    <font>
      <sz val="9"/>
      <color indexed="22"/>
      <name val="Arial"/>
      <family val="2"/>
    </font>
    <font>
      <sz val="9"/>
      <color indexed="10"/>
      <name val="Arial"/>
      <family val="2"/>
    </font>
    <font>
      <sz val="7"/>
      <color indexed="8"/>
      <name val="Arial"/>
      <family val="2"/>
    </font>
    <font>
      <sz val="14"/>
      <color indexed="8"/>
      <name val="Calibri"/>
      <family val="2"/>
    </font>
    <font>
      <b/>
      <sz val="14"/>
      <color indexed="8"/>
      <name val="Calibri"/>
      <family val="2"/>
    </font>
    <font>
      <b/>
      <sz val="14"/>
      <color indexed="8"/>
      <name val="Arial"/>
      <family val="2"/>
    </font>
    <font>
      <sz val="10"/>
      <color indexed="62"/>
      <name val="Arial"/>
      <family val="2"/>
    </font>
    <font>
      <sz val="14"/>
      <color indexed="10"/>
      <name val="Calibri"/>
      <family val="2"/>
    </font>
    <font>
      <b/>
      <sz val="11"/>
      <color indexed="8"/>
      <name val="Arial"/>
      <family val="2"/>
    </font>
    <font>
      <b/>
      <sz val="9"/>
      <color indexed="10"/>
      <name val="Arial"/>
      <family val="2"/>
    </font>
    <font>
      <sz val="8"/>
      <name val="Segoe UI"/>
      <family val="2"/>
    </font>
    <font>
      <sz val="10"/>
      <color indexed="8"/>
      <name val="Calibri"/>
      <family val="0"/>
    </font>
    <font>
      <sz val="9"/>
      <color indexed="63"/>
      <name val="Calibri"/>
      <family val="0"/>
    </font>
    <font>
      <sz val="4.8"/>
      <color indexed="63"/>
      <name val="Calibri"/>
      <family val="0"/>
    </font>
    <font>
      <sz val="14"/>
      <color indexed="63"/>
      <name val="Calibri"/>
      <family val="0"/>
    </font>
    <font>
      <sz val="6.9"/>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sz val="9"/>
      <color theme="1"/>
      <name val="Arial"/>
      <family val="2"/>
    </font>
    <font>
      <b/>
      <sz val="9"/>
      <color theme="1"/>
      <name val="Arial"/>
      <family val="2"/>
    </font>
    <font>
      <sz val="9"/>
      <color theme="0"/>
      <name val="Arial"/>
      <family val="2"/>
    </font>
    <font>
      <sz val="10"/>
      <color rgb="FF000000"/>
      <name val="Arial"/>
      <family val="2"/>
    </font>
    <font>
      <b/>
      <sz val="10"/>
      <color theme="1"/>
      <name val="Arial"/>
      <family val="2"/>
    </font>
    <font>
      <sz val="10"/>
      <color theme="1"/>
      <name val="Arial"/>
      <family val="2"/>
    </font>
    <font>
      <sz val="12"/>
      <color theme="1"/>
      <name val="Arial"/>
      <family val="2"/>
    </font>
    <font>
      <sz val="9"/>
      <color theme="3" tint="0.39998000860214233"/>
      <name val="Arial"/>
      <family val="2"/>
    </font>
    <font>
      <b/>
      <sz val="9"/>
      <color theme="3" tint="0.39998000860214233"/>
      <name val="Arial"/>
      <family val="2"/>
    </font>
    <font>
      <sz val="14"/>
      <color theme="1"/>
      <name val="Arial"/>
      <family val="2"/>
    </font>
    <font>
      <b/>
      <sz val="12"/>
      <color theme="1"/>
      <name val="Arial"/>
      <family val="2"/>
    </font>
    <font>
      <sz val="9"/>
      <color theme="4"/>
      <name val="Arial"/>
      <family val="2"/>
    </font>
    <font>
      <sz val="9"/>
      <color theme="0" tint="-0.1499900072813034"/>
      <name val="Arial"/>
      <family val="2"/>
    </font>
    <font>
      <b/>
      <sz val="9"/>
      <color theme="4"/>
      <name val="Arial"/>
      <family val="2"/>
    </font>
    <font>
      <sz val="9"/>
      <color rgb="FFFF0000"/>
      <name val="Arial"/>
      <family val="2"/>
    </font>
    <font>
      <sz val="7"/>
      <color theme="1"/>
      <name val="Arial"/>
      <family val="2"/>
    </font>
    <font>
      <sz val="14"/>
      <color theme="1"/>
      <name val="Calibri"/>
      <family val="2"/>
    </font>
    <font>
      <b/>
      <sz val="14"/>
      <color theme="1"/>
      <name val="Calibri"/>
      <family val="2"/>
    </font>
    <font>
      <b/>
      <sz val="14"/>
      <color theme="1"/>
      <name val="Arial"/>
      <family val="2"/>
    </font>
    <font>
      <sz val="10"/>
      <color theme="4"/>
      <name val="Arial"/>
      <family val="2"/>
    </font>
    <font>
      <sz val="14"/>
      <color rgb="FFFF0000"/>
      <name val="Calibri"/>
      <family val="2"/>
    </font>
    <font>
      <b/>
      <sz val="9"/>
      <color rgb="FFFF0000"/>
      <name val="Arial"/>
      <family val="2"/>
    </font>
    <font>
      <b/>
      <sz val="11"/>
      <color theme="1"/>
      <name val="Arial"/>
      <family val="2"/>
    </font>
    <font>
      <b/>
      <sz val="11"/>
      <color theme="3" tint="-0.499969989061355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theme="2"/>
        <bgColor indexed="64"/>
      </patternFill>
    </fill>
    <fill>
      <patternFill patternType="solid">
        <fgColor theme="0" tint="-0.1499900072813034"/>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border>
    <border>
      <left style="thin"/>
      <right style="medium"/>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medium"/>
      <right style="thin"/>
      <top style="thin"/>
      <bottom/>
    </border>
    <border>
      <left style="medium"/>
      <right style="thin"/>
      <top/>
      <bottom style="thin"/>
    </border>
    <border>
      <left style="thin"/>
      <right>
        <color indexed="63"/>
      </right>
      <top style="thin"/>
      <bottom style="thin"/>
    </border>
    <border>
      <left style="medium"/>
      <right style="medium"/>
      <top style="medium"/>
      <bottom style="medium"/>
    </border>
    <border>
      <left style="thin"/>
      <right/>
      <top/>
      <bottom style="thin"/>
    </border>
    <border>
      <left style="medium"/>
      <right/>
      <top style="medium"/>
      <bottom style="medium"/>
    </border>
    <border>
      <left>
        <color indexed="63"/>
      </left>
      <right style="thin"/>
      <top style="thin"/>
      <bottom style="thin"/>
    </border>
    <border>
      <left style="medium"/>
      <right style="thin"/>
      <top style="thin"/>
      <bottom style="medium"/>
    </border>
    <border>
      <left style="thin"/>
      <right style="thin"/>
      <top>
        <color indexed="63"/>
      </top>
      <bottom>
        <color indexed="63"/>
      </bottom>
    </border>
    <border>
      <left style="thin"/>
      <right style="thin"/>
      <top/>
      <bottom style="thin"/>
    </border>
    <border>
      <left style="thin"/>
      <right/>
      <top style="thin"/>
      <bottom/>
    </border>
    <border>
      <left>
        <color indexed="63"/>
      </left>
      <right style="thin"/>
      <top style="thin"/>
      <bottom/>
    </border>
    <border>
      <left style="thin"/>
      <right/>
      <top/>
      <bottom/>
    </border>
    <border>
      <left/>
      <right style="thin"/>
      <top/>
      <bottom/>
    </border>
    <border>
      <left/>
      <right style="thin"/>
      <top/>
      <bottom style="thin"/>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right style="medium"/>
      <top style="medium"/>
      <bottom style="medium"/>
    </border>
    <border>
      <left/>
      <right/>
      <top style="thin"/>
      <bottom/>
    </border>
    <border>
      <left>
        <color indexed="63"/>
      </left>
      <right>
        <color indexed="63"/>
      </right>
      <top style="thin"/>
      <bottom style="thin"/>
    </border>
    <border>
      <left style="medium"/>
      <right/>
      <top style="thin"/>
      <bottom/>
    </border>
    <border>
      <left/>
      <right style="medium"/>
      <top style="thin"/>
      <bottom/>
    </border>
    <border>
      <left/>
      <right style="medium"/>
      <top style="thin"/>
      <bottom style="thin"/>
    </border>
    <border>
      <left/>
      <right/>
      <top/>
      <bottom style="thin"/>
    </border>
    <border>
      <left style="thin"/>
      <right/>
      <top/>
      <bottom style="medium"/>
    </border>
    <border>
      <left/>
      <right style="thin"/>
      <top/>
      <bottom style="medium"/>
    </border>
    <border>
      <left/>
      <right/>
      <top/>
      <bottom style="medium"/>
    </border>
    <border>
      <left style="thin"/>
      <right style="thin"/>
      <top style="thin"/>
      <bottom style="medium"/>
    </border>
    <border>
      <left style="medium"/>
      <right/>
      <top/>
      <bottom style="thin"/>
    </border>
    <border>
      <left/>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medium"/>
      <right style="medium"/>
      <top/>
      <bottom style="medium"/>
    </border>
    <border>
      <left/>
      <right/>
      <top style="medium"/>
      <bottom/>
    </border>
    <border>
      <left style="medium"/>
      <right style="medium"/>
      <top style="medium"/>
      <bottom style="hair">
        <color indexed="10"/>
      </bottom>
    </border>
    <border>
      <left style="medium"/>
      <right style="medium"/>
      <top>
        <color indexed="63"/>
      </top>
      <bottom style="hair">
        <color indexed="10"/>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180" fontId="2" fillId="0" borderId="0" applyFont="0" applyFill="0" applyBorder="0" applyAlignment="0" applyProtection="0"/>
    <xf numFmtId="180" fontId="2" fillId="0" borderId="0" applyFont="0" applyFill="0" applyBorder="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7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508">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81"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82" fillId="0" borderId="0" xfId="0" applyFont="1" applyBorder="1" applyAlignment="1" applyProtection="1">
      <alignment horizontal="center" vertical="center" wrapText="1"/>
      <protection/>
    </xf>
    <xf numFmtId="0" fontId="81" fillId="0" borderId="0" xfId="0" applyFont="1" applyBorder="1" applyAlignment="1" applyProtection="1">
      <alignment vertical="center" wrapText="1"/>
      <protection/>
    </xf>
    <xf numFmtId="0" fontId="0" fillId="33" borderId="0" xfId="0" applyFill="1" applyBorder="1" applyAlignment="1" applyProtection="1">
      <alignment/>
      <protection/>
    </xf>
    <xf numFmtId="0" fontId="81" fillId="33" borderId="0" xfId="0" applyFont="1" applyFill="1" applyBorder="1" applyAlignment="1" applyProtection="1">
      <alignment horizontal="center" vertical="center" wrapText="1"/>
      <protection/>
    </xf>
    <xf numFmtId="0" fontId="81" fillId="33" borderId="0" xfId="0" applyFont="1" applyFill="1" applyBorder="1" applyAlignment="1" applyProtection="1">
      <alignment vertical="center" wrapText="1"/>
      <protection/>
    </xf>
    <xf numFmtId="183" fontId="81" fillId="33" borderId="0" xfId="0" applyNumberFormat="1" applyFont="1" applyFill="1" applyBorder="1" applyAlignment="1" applyProtection="1">
      <alignment horizontal="center" vertical="center" wrapText="1"/>
      <protection/>
    </xf>
    <xf numFmtId="0" fontId="82" fillId="33" borderId="0" xfId="0" applyFont="1" applyFill="1" applyBorder="1" applyAlignment="1" applyProtection="1">
      <alignment vertical="center" wrapText="1"/>
      <protection/>
    </xf>
    <xf numFmtId="0" fontId="81" fillId="33" borderId="0" xfId="0" applyFont="1" applyFill="1" applyBorder="1" applyAlignment="1" applyProtection="1">
      <alignment vertical="center"/>
      <protection/>
    </xf>
    <xf numFmtId="0" fontId="2" fillId="0" borderId="0" xfId="68">
      <alignment/>
      <protection/>
    </xf>
    <xf numFmtId="0" fontId="2" fillId="0" borderId="0" xfId="68" applyAlignment="1">
      <alignment vertical="center"/>
      <protection/>
    </xf>
    <xf numFmtId="3" fontId="3" fillId="34" borderId="0" xfId="68" applyNumberFormat="1" applyFont="1" applyFill="1" applyBorder="1" applyAlignment="1">
      <alignment vertical="center"/>
      <protection/>
    </xf>
    <xf numFmtId="0" fontId="2" fillId="0" borderId="10" xfId="65" applyBorder="1" applyAlignment="1">
      <alignment vertical="center"/>
      <protection/>
    </xf>
    <xf numFmtId="0" fontId="2" fillId="0" borderId="10" xfId="68" applyBorder="1" applyAlignment="1">
      <alignment vertical="center"/>
      <protection/>
    </xf>
    <xf numFmtId="0" fontId="2" fillId="0" borderId="10" xfId="68" applyBorder="1" applyAlignment="1">
      <alignment horizontal="center" vertical="center"/>
      <protection/>
    </xf>
    <xf numFmtId="0" fontId="4" fillId="35" borderId="10" xfId="65" applyFont="1" applyFill="1" applyBorder="1" applyAlignment="1">
      <alignment horizontal="center" vertical="center"/>
      <protection/>
    </xf>
    <xf numFmtId="0" fontId="2" fillId="0" borderId="0" xfId="65">
      <alignment/>
      <protection/>
    </xf>
    <xf numFmtId="0" fontId="4" fillId="35" borderId="10" xfId="65" applyFont="1" applyFill="1" applyBorder="1" applyAlignment="1">
      <alignment horizontal="center" wrapText="1"/>
      <protection/>
    </xf>
    <xf numFmtId="0" fontId="2" fillId="0" borderId="10" xfId="65" applyBorder="1" applyAlignment="1">
      <alignment wrapText="1"/>
      <protection/>
    </xf>
    <xf numFmtId="0" fontId="4" fillId="35" borderId="10" xfId="65" applyFont="1" applyFill="1" applyBorder="1" applyAlignment="1">
      <alignment horizontal="center" vertical="center" wrapText="1"/>
      <protection/>
    </xf>
    <xf numFmtId="0" fontId="2" fillId="0" borderId="10" xfId="65" applyBorder="1">
      <alignment/>
      <protection/>
    </xf>
    <xf numFmtId="3" fontId="4" fillId="0" borderId="10" xfId="65" applyNumberFormat="1" applyFont="1" applyFill="1" applyBorder="1" applyAlignment="1">
      <alignment horizontal="right"/>
      <protection/>
    </xf>
    <xf numFmtId="0" fontId="4" fillId="0" borderId="10" xfId="65" applyFont="1" applyFill="1" applyBorder="1" applyAlignment="1">
      <alignment horizontal="center"/>
      <protection/>
    </xf>
    <xf numFmtId="0" fontId="5" fillId="0" borderId="10" xfId="65" applyFont="1" applyFill="1" applyBorder="1" applyAlignment="1">
      <alignment horizontal="center"/>
      <protection/>
    </xf>
    <xf numFmtId="3" fontId="5" fillId="0" borderId="10" xfId="65" applyNumberFormat="1" applyFont="1" applyFill="1" applyBorder="1" applyAlignment="1">
      <alignment/>
      <protection/>
    </xf>
    <xf numFmtId="0" fontId="3" fillId="35" borderId="10" xfId="68" applyFont="1" applyFill="1" applyBorder="1" applyAlignment="1">
      <alignment horizontal="center" vertical="center"/>
      <protection/>
    </xf>
    <xf numFmtId="0" fontId="2" fillId="0" borderId="10" xfId="68" applyBorder="1">
      <alignment/>
      <protection/>
    </xf>
    <xf numFmtId="0" fontId="3" fillId="35" borderId="10" xfId="68" applyFont="1" applyFill="1" applyBorder="1" applyAlignment="1">
      <alignment horizontal="center"/>
      <protection/>
    </xf>
    <xf numFmtId="0" fontId="2" fillId="0" borderId="10" xfId="0" applyFont="1" applyBorder="1" applyAlignment="1">
      <alignment vertical="center" wrapText="1"/>
    </xf>
    <xf numFmtId="0" fontId="2" fillId="0" borderId="10" xfId="68" applyBorder="1" applyAlignment="1">
      <alignment vertical="center" wrapText="1"/>
      <protection/>
    </xf>
    <xf numFmtId="3" fontId="2" fillId="0" borderId="10" xfId="65" applyNumberFormat="1" applyBorder="1">
      <alignment/>
      <protection/>
    </xf>
    <xf numFmtId="0" fontId="2" fillId="0" borderId="0" xfId="68" applyBorder="1" applyAlignment="1">
      <alignment horizontal="center" vertical="center"/>
      <protection/>
    </xf>
    <xf numFmtId="0" fontId="2" fillId="0" borderId="0" xfId="68" applyAlignment="1">
      <alignment horizontal="center" vertical="center"/>
      <protection/>
    </xf>
    <xf numFmtId="0" fontId="3" fillId="0" borderId="0" xfId="68" applyFont="1" applyBorder="1" applyAlignment="1">
      <alignment vertical="center"/>
      <protection/>
    </xf>
    <xf numFmtId="0" fontId="2" fillId="0" borderId="0" xfId="68" applyBorder="1" applyAlignment="1">
      <alignment vertical="center"/>
      <protection/>
    </xf>
    <xf numFmtId="0" fontId="83" fillId="0" borderId="0" xfId="0" applyFont="1" applyFill="1" applyAlignment="1" applyProtection="1">
      <alignment/>
      <protection/>
    </xf>
    <xf numFmtId="0" fontId="83" fillId="0" borderId="0" xfId="0" applyFont="1" applyFill="1" applyAlignment="1" applyProtection="1">
      <alignment horizontal="center" vertical="center"/>
      <protection/>
    </xf>
    <xf numFmtId="10" fontId="6" fillId="2" borderId="10" xfId="62" applyNumberFormat="1" applyFont="1" applyFill="1" applyBorder="1" applyAlignment="1" applyProtection="1">
      <alignment horizontal="center" vertical="center" wrapText="1"/>
      <protection/>
    </xf>
    <xf numFmtId="0" fontId="4" fillId="36" borderId="10" xfId="66" applyFont="1" applyFill="1" applyBorder="1" applyAlignment="1">
      <alignment horizontal="left" vertical="center" wrapText="1"/>
      <protection/>
    </xf>
    <xf numFmtId="0" fontId="4" fillId="36" borderId="10" xfId="66" applyFont="1" applyFill="1" applyBorder="1" applyAlignment="1">
      <alignment vertical="center" wrapText="1"/>
      <protection/>
    </xf>
    <xf numFmtId="0" fontId="4" fillId="36" borderId="11" xfId="66" applyFont="1" applyFill="1" applyBorder="1" applyAlignment="1">
      <alignment horizontal="left" vertical="center" wrapText="1"/>
      <protection/>
    </xf>
    <xf numFmtId="0" fontId="4" fillId="36" borderId="12" xfId="66" applyFont="1" applyFill="1" applyBorder="1" applyAlignment="1">
      <alignment vertical="top" wrapText="1"/>
      <protection/>
    </xf>
    <xf numFmtId="0" fontId="4" fillId="36" borderId="11" xfId="66" applyFont="1" applyFill="1" applyBorder="1" applyAlignment="1">
      <alignment horizontal="center" vertical="center" wrapText="1"/>
      <protection/>
    </xf>
    <xf numFmtId="0" fontId="4" fillId="36" borderId="10" xfId="66" applyFont="1" applyFill="1" applyBorder="1" applyAlignment="1">
      <alignment horizontal="center" vertical="center" wrapText="1"/>
      <protection/>
    </xf>
    <xf numFmtId="0" fontId="4" fillId="36" borderId="10" xfId="0" applyFont="1" applyFill="1" applyBorder="1" applyAlignment="1">
      <alignment horizontal="center" vertical="center" wrapText="1"/>
    </xf>
    <xf numFmtId="0" fontId="4" fillId="36" borderId="13" xfId="66" applyFont="1" applyFill="1" applyBorder="1" applyAlignment="1">
      <alignment horizontal="center" vertical="center" wrapText="1"/>
      <protection/>
    </xf>
    <xf numFmtId="0" fontId="4" fillId="36" borderId="11" xfId="66" applyFont="1" applyFill="1" applyBorder="1" applyAlignment="1">
      <alignment horizontal="center" vertical="center"/>
      <protection/>
    </xf>
    <xf numFmtId="3" fontId="5" fillId="34" borderId="10" xfId="71" applyNumberFormat="1" applyFont="1" applyFill="1" applyBorder="1" applyAlignment="1">
      <alignment horizontal="center" vertical="center"/>
    </xf>
    <xf numFmtId="3" fontId="5" fillId="33" borderId="10" xfId="71" applyNumberFormat="1" applyFont="1" applyFill="1" applyBorder="1" applyAlignment="1" applyProtection="1">
      <alignment horizontal="center" vertical="center" wrapText="1"/>
      <protection locked="0"/>
    </xf>
    <xf numFmtId="0" fontId="5" fillId="34" borderId="10" xfId="66" applyFont="1" applyFill="1" applyBorder="1" applyAlignment="1" applyProtection="1">
      <alignment vertical="center" wrapText="1"/>
      <protection locked="0"/>
    </xf>
    <xf numFmtId="0" fontId="76" fillId="0" borderId="0" xfId="0" applyFont="1" applyAlignment="1">
      <alignment/>
    </xf>
    <xf numFmtId="0" fontId="84" fillId="0" borderId="0" xfId="0" applyFont="1" applyAlignment="1">
      <alignment horizontal="center"/>
    </xf>
    <xf numFmtId="0" fontId="83" fillId="0" borderId="0" xfId="0" applyFont="1" applyAlignment="1">
      <alignment/>
    </xf>
    <xf numFmtId="0" fontId="84" fillId="0" borderId="0" xfId="0" applyFont="1" applyAlignment="1">
      <alignment/>
    </xf>
    <xf numFmtId="0" fontId="5" fillId="34" borderId="10" xfId="66" applyFont="1" applyFill="1" applyBorder="1" applyAlignment="1">
      <alignment vertical="center"/>
      <protection/>
    </xf>
    <xf numFmtId="1" fontId="0" fillId="0" borderId="0" xfId="0" applyNumberFormat="1" applyAlignment="1">
      <alignment/>
    </xf>
    <xf numFmtId="0" fontId="83" fillId="33" borderId="0" xfId="0" applyFont="1" applyFill="1" applyAlignment="1" applyProtection="1">
      <alignment horizontal="center" vertical="center"/>
      <protection/>
    </xf>
    <xf numFmtId="0" fontId="85" fillId="0" borderId="0" xfId="0" applyFont="1" applyFill="1" applyAlignment="1">
      <alignment/>
    </xf>
    <xf numFmtId="0" fontId="63" fillId="0" borderId="0" xfId="0" applyFont="1" applyAlignment="1">
      <alignment/>
    </xf>
    <xf numFmtId="0" fontId="85" fillId="0" borderId="0" xfId="62" applyFont="1" applyFill="1" applyAlignment="1" applyProtection="1">
      <alignment vertical="center" wrapText="1"/>
      <protection/>
    </xf>
    <xf numFmtId="0" fontId="85" fillId="0" borderId="0" xfId="62" applyFont="1" applyFill="1" applyAlignment="1" applyProtection="1">
      <alignment vertical="center"/>
      <protection/>
    </xf>
    <xf numFmtId="0" fontId="3" fillId="33" borderId="0" xfId="65" applyFont="1" applyFill="1" applyBorder="1" applyAlignment="1">
      <alignment horizontal="center" vertical="center"/>
      <protection/>
    </xf>
    <xf numFmtId="0" fontId="10" fillId="37" borderId="14" xfId="67" applyFont="1" applyFill="1" applyBorder="1" applyAlignment="1">
      <alignment horizontal="center" vertical="center"/>
      <protection/>
    </xf>
    <xf numFmtId="0" fontId="10" fillId="37" borderId="15" xfId="67" applyFont="1" applyFill="1" applyBorder="1" applyAlignment="1">
      <alignment horizontal="center" vertical="center"/>
      <protection/>
    </xf>
    <xf numFmtId="0" fontId="10" fillId="37" borderId="16" xfId="67" applyFont="1" applyFill="1" applyBorder="1" applyAlignment="1">
      <alignment horizontal="center" vertical="center"/>
      <protection/>
    </xf>
    <xf numFmtId="0" fontId="10" fillId="37" borderId="17" xfId="67" applyFont="1" applyFill="1" applyBorder="1" applyAlignment="1">
      <alignment horizontal="center" vertical="center" wrapText="1"/>
      <protection/>
    </xf>
    <xf numFmtId="0" fontId="10" fillId="37" borderId="18" xfId="67" applyFont="1" applyFill="1" applyBorder="1" applyAlignment="1">
      <alignment horizontal="center" vertical="center" wrapText="1"/>
      <protection/>
    </xf>
    <xf numFmtId="0" fontId="10" fillId="37" borderId="19" xfId="67" applyFont="1" applyFill="1" applyBorder="1" applyAlignment="1">
      <alignment horizontal="center" vertical="center" wrapText="1"/>
      <protection/>
    </xf>
    <xf numFmtId="0" fontId="4" fillId="38" borderId="20" xfId="67" applyFont="1" applyFill="1" applyBorder="1">
      <alignment/>
      <protection/>
    </xf>
    <xf numFmtId="0" fontId="5" fillId="38" borderId="21" xfId="67" applyFont="1" applyFill="1" applyBorder="1" applyAlignment="1">
      <alignment horizontal="center"/>
      <protection/>
    </xf>
    <xf numFmtId="0" fontId="5" fillId="38" borderId="0" xfId="67" applyFont="1" applyFill="1" applyBorder="1" applyAlignment="1">
      <alignment horizontal="center"/>
      <protection/>
    </xf>
    <xf numFmtId="0" fontId="5" fillId="38" borderId="22" xfId="67" applyFont="1" applyFill="1" applyBorder="1" applyAlignment="1">
      <alignment horizontal="center"/>
      <protection/>
    </xf>
    <xf numFmtId="0" fontId="4" fillId="33" borderId="10" xfId="67" applyFont="1" applyFill="1" applyBorder="1" applyAlignment="1">
      <alignment horizontal="center"/>
      <protection/>
    </xf>
    <xf numFmtId="3" fontId="4" fillId="33" borderId="10" xfId="62" applyNumberFormat="1" applyFont="1" applyFill="1" applyBorder="1" applyAlignment="1">
      <alignment horizontal="right"/>
      <protection/>
    </xf>
    <xf numFmtId="0" fontId="5" fillId="33" borderId="10" xfId="67" applyFont="1" applyFill="1" applyBorder="1" applyAlignment="1">
      <alignment horizontal="center"/>
      <protection/>
    </xf>
    <xf numFmtId="3" fontId="5" fillId="33" borderId="10" xfId="62" applyNumberFormat="1" applyFont="1" applyFill="1" applyBorder="1" applyAlignment="1">
      <alignment/>
      <protection/>
    </xf>
    <xf numFmtId="0" fontId="86" fillId="39" borderId="10" xfId="0" applyFont="1" applyFill="1" applyBorder="1" applyAlignment="1">
      <alignment horizontal="justify" vertical="center" wrapText="1"/>
    </xf>
    <xf numFmtId="0" fontId="2" fillId="0" borderId="0" xfId="68" applyFont="1">
      <alignment/>
      <protection/>
    </xf>
    <xf numFmtId="0" fontId="2" fillId="0" borderId="10" xfId="68" applyFont="1" applyBorder="1" applyAlignment="1">
      <alignment vertical="center"/>
      <protection/>
    </xf>
    <xf numFmtId="0" fontId="2" fillId="0" borderId="0" xfId="68" applyFont="1" applyAlignment="1">
      <alignment vertical="center"/>
      <protection/>
    </xf>
    <xf numFmtId="0" fontId="2" fillId="0" borderId="0" xfId="68" applyFont="1" applyBorder="1" applyAlignment="1">
      <alignment horizontal="center" vertical="center"/>
      <protection/>
    </xf>
    <xf numFmtId="0" fontId="2" fillId="0" borderId="10" xfId="65" applyFont="1" applyFill="1" applyBorder="1" applyAlignment="1">
      <alignment horizontal="center"/>
      <protection/>
    </xf>
    <xf numFmtId="3" fontId="2" fillId="0" borderId="10" xfId="65" applyNumberFormat="1" applyFont="1" applyFill="1" applyBorder="1" applyAlignment="1">
      <alignment/>
      <protection/>
    </xf>
    <xf numFmtId="0" fontId="2" fillId="0" borderId="0" xfId="65" applyFont="1">
      <alignment/>
      <protection/>
    </xf>
    <xf numFmtId="0" fontId="11" fillId="37" borderId="14" xfId="67" applyFont="1" applyFill="1" applyBorder="1" applyAlignment="1">
      <alignment horizontal="centerContinuous" vertical="center"/>
      <protection/>
    </xf>
    <xf numFmtId="0" fontId="11" fillId="37" borderId="15" xfId="67" applyFont="1" applyFill="1" applyBorder="1" applyAlignment="1">
      <alignment horizontal="centerContinuous" vertical="center"/>
      <protection/>
    </xf>
    <xf numFmtId="0" fontId="11" fillId="37" borderId="16" xfId="67" applyFont="1" applyFill="1" applyBorder="1" applyAlignment="1">
      <alignment horizontal="centerContinuous" vertical="center"/>
      <protection/>
    </xf>
    <xf numFmtId="0" fontId="2" fillId="0" borderId="0" xfId="68" applyFont="1" applyAlignment="1">
      <alignment horizontal="center" vertical="center"/>
      <protection/>
    </xf>
    <xf numFmtId="0" fontId="11" fillId="37" borderId="17" xfId="67" applyFont="1" applyFill="1" applyBorder="1" applyAlignment="1">
      <alignment horizontal="center" vertical="center" wrapText="1"/>
      <protection/>
    </xf>
    <xf numFmtId="0" fontId="11" fillId="37" borderId="18" xfId="67" applyFont="1" applyFill="1" applyBorder="1" applyAlignment="1">
      <alignment horizontal="center" vertical="center" wrapText="1"/>
      <protection/>
    </xf>
    <xf numFmtId="0" fontId="11" fillId="37" borderId="19" xfId="67" applyFont="1" applyFill="1" applyBorder="1" applyAlignment="1">
      <alignment horizontal="center" vertical="center" wrapText="1"/>
      <protection/>
    </xf>
    <xf numFmtId="0" fontId="3" fillId="38" borderId="20" xfId="67" applyFont="1" applyFill="1" applyBorder="1">
      <alignment/>
      <protection/>
    </xf>
    <xf numFmtId="0" fontId="2" fillId="38" borderId="21" xfId="67" applyFont="1" applyFill="1" applyBorder="1" applyAlignment="1">
      <alignment horizontal="center"/>
      <protection/>
    </xf>
    <xf numFmtId="0" fontId="2" fillId="38" borderId="0" xfId="67" applyFont="1" applyFill="1" applyBorder="1" applyAlignment="1">
      <alignment horizontal="center"/>
      <protection/>
    </xf>
    <xf numFmtId="0" fontId="2" fillId="38" borderId="22" xfId="67" applyFont="1" applyFill="1" applyBorder="1" applyAlignment="1">
      <alignment horizontal="center"/>
      <protection/>
    </xf>
    <xf numFmtId="0" fontId="3" fillId="0" borderId="23" xfId="67" applyFont="1" applyFill="1" applyBorder="1" applyAlignment="1">
      <alignment horizontal="center"/>
      <protection/>
    </xf>
    <xf numFmtId="3" fontId="3" fillId="0" borderId="17" xfId="67" applyNumberFormat="1" applyFont="1" applyFill="1" applyBorder="1" applyAlignment="1">
      <alignment horizontal="right"/>
      <protection/>
    </xf>
    <xf numFmtId="3" fontId="3" fillId="0" borderId="18" xfId="67" applyNumberFormat="1" applyFont="1" applyFill="1" applyBorder="1" applyAlignment="1">
      <alignment horizontal="right"/>
      <protection/>
    </xf>
    <xf numFmtId="3" fontId="3" fillId="0" borderId="19" xfId="67" applyNumberFormat="1" applyFont="1" applyFill="1" applyBorder="1" applyAlignment="1">
      <alignment horizontal="right"/>
      <protection/>
    </xf>
    <xf numFmtId="0" fontId="2" fillId="0" borderId="23" xfId="67" applyFont="1" applyFill="1" applyBorder="1" applyAlignment="1">
      <alignment horizontal="center"/>
      <protection/>
    </xf>
    <xf numFmtId="3" fontId="2" fillId="0" borderId="17" xfId="67" applyNumberFormat="1" applyFont="1" applyFill="1" applyBorder="1" applyAlignment="1">
      <alignment/>
      <protection/>
    </xf>
    <xf numFmtId="3" fontId="2" fillId="0" borderId="18" xfId="67" applyNumberFormat="1" applyFont="1" applyFill="1" applyBorder="1" applyAlignment="1">
      <alignment/>
      <protection/>
    </xf>
    <xf numFmtId="3" fontId="2" fillId="0" borderId="19" xfId="67" applyNumberFormat="1" applyFont="1" applyFill="1" applyBorder="1" applyAlignment="1">
      <alignment/>
      <protection/>
    </xf>
    <xf numFmtId="0" fontId="86" fillId="0" borderId="10" xfId="0" applyFont="1" applyBorder="1" applyAlignment="1">
      <alignment horizontal="justify" vertical="center" wrapText="1"/>
    </xf>
    <xf numFmtId="0" fontId="5" fillId="0" borderId="23" xfId="67" applyFont="1" applyFill="1" applyBorder="1" applyAlignment="1">
      <alignment horizontal="center"/>
      <protection/>
    </xf>
    <xf numFmtId="3" fontId="5" fillId="0" borderId="17" xfId="67" applyNumberFormat="1" applyFont="1" applyFill="1" applyBorder="1" applyAlignment="1">
      <alignment/>
      <protection/>
    </xf>
    <xf numFmtId="3" fontId="5" fillId="0" borderId="18" xfId="67" applyNumberFormat="1" applyFont="1" applyFill="1" applyBorder="1" applyAlignment="1">
      <alignment/>
      <protection/>
    </xf>
    <xf numFmtId="3" fontId="5" fillId="0" borderId="19" xfId="67" applyNumberFormat="1" applyFont="1" applyFill="1" applyBorder="1" applyAlignment="1">
      <alignment/>
      <protection/>
    </xf>
    <xf numFmtId="0" fontId="0" fillId="0" borderId="10" xfId="0" applyFont="1" applyBorder="1" applyAlignment="1">
      <alignment/>
    </xf>
    <xf numFmtId="0" fontId="5" fillId="0" borderId="24" xfId="67" applyFont="1" applyFill="1" applyBorder="1" applyAlignment="1">
      <alignment horizontal="center"/>
      <protection/>
    </xf>
    <xf numFmtId="3" fontId="5" fillId="0" borderId="25" xfId="67" applyNumberFormat="1" applyFont="1" applyFill="1" applyBorder="1" applyAlignment="1">
      <alignment/>
      <protection/>
    </xf>
    <xf numFmtId="3" fontId="5" fillId="0" borderId="26" xfId="67" applyNumberFormat="1" applyFont="1" applyFill="1" applyBorder="1" applyAlignment="1">
      <alignment/>
      <protection/>
    </xf>
    <xf numFmtId="3" fontId="5" fillId="0" borderId="27" xfId="67" applyNumberFormat="1" applyFont="1" applyFill="1" applyBorder="1" applyAlignment="1">
      <alignment/>
      <protection/>
    </xf>
    <xf numFmtId="0" fontId="87" fillId="0" borderId="0" xfId="0" applyFont="1" applyAlignment="1">
      <alignment horizontal="center" vertical="center"/>
    </xf>
    <xf numFmtId="0" fontId="88" fillId="0" borderId="0" xfId="0" applyFont="1" applyAlignment="1">
      <alignment vertical="center"/>
    </xf>
    <xf numFmtId="0" fontId="87" fillId="0" borderId="0" xfId="0" applyFont="1" applyAlignment="1">
      <alignment vertical="center"/>
    </xf>
    <xf numFmtId="0" fontId="83" fillId="0" borderId="0" xfId="0" applyFont="1" applyAlignment="1">
      <alignment vertical="center"/>
    </xf>
    <xf numFmtId="0" fontId="5" fillId="33" borderId="10" xfId="66" applyFont="1" applyFill="1" applyBorder="1" applyAlignment="1">
      <alignment horizontal="center" vertical="center"/>
      <protection/>
    </xf>
    <xf numFmtId="0" fontId="4" fillId="36" borderId="28" xfId="66" applyFont="1" applyFill="1" applyBorder="1" applyAlignment="1">
      <alignment horizontal="left" vertical="center" wrapText="1"/>
      <protection/>
    </xf>
    <xf numFmtId="0" fontId="4" fillId="36" borderId="29" xfId="66" applyFont="1" applyFill="1" applyBorder="1" applyAlignment="1">
      <alignment horizontal="left" vertical="center" wrapText="1"/>
      <protection/>
    </xf>
    <xf numFmtId="0" fontId="3" fillId="35" borderId="10" xfId="65" applyFont="1" applyFill="1" applyBorder="1" applyAlignment="1">
      <alignment horizontal="center" vertical="center"/>
      <protection/>
    </xf>
    <xf numFmtId="181" fontId="8" fillId="40" borderId="10" xfId="0" applyNumberFormat="1" applyFont="1" applyFill="1" applyBorder="1" applyAlignment="1" applyProtection="1">
      <alignment vertical="center" wrapText="1"/>
      <protection/>
    </xf>
    <xf numFmtId="181" fontId="8" fillId="40" borderId="30" xfId="0" applyNumberFormat="1" applyFont="1" applyFill="1" applyBorder="1" applyAlignment="1" applyProtection="1">
      <alignment vertical="center" wrapText="1"/>
      <protection/>
    </xf>
    <xf numFmtId="169" fontId="12" fillId="33" borderId="10" xfId="53" applyFont="1" applyFill="1" applyBorder="1" applyAlignment="1" applyProtection="1">
      <alignment horizontal="center" vertical="center" wrapText="1"/>
      <protection/>
    </xf>
    <xf numFmtId="169" fontId="89" fillId="34" borderId="10" xfId="53" applyFont="1" applyFill="1" applyBorder="1" applyAlignment="1">
      <alignment horizontal="center" vertical="center"/>
    </xf>
    <xf numFmtId="169" fontId="89" fillId="33" borderId="10" xfId="53" applyFont="1" applyFill="1" applyBorder="1" applyAlignment="1" applyProtection="1">
      <alignment horizontal="center" vertical="center" wrapText="1"/>
      <protection/>
    </xf>
    <xf numFmtId="10" fontId="12" fillId="33" borderId="10" xfId="62" applyNumberFormat="1" applyFont="1" applyFill="1" applyBorder="1" applyAlignment="1" applyProtection="1">
      <alignment horizontal="center" vertical="center" wrapText="1"/>
      <protection/>
    </xf>
    <xf numFmtId="9" fontId="12" fillId="33" borderId="10" xfId="70" applyFont="1" applyFill="1" applyBorder="1" applyAlignment="1" applyProtection="1">
      <alignment horizontal="center" vertical="center" wrapText="1"/>
      <protection/>
    </xf>
    <xf numFmtId="3" fontId="90" fillId="34" borderId="10" xfId="71" applyNumberFormat="1" applyFont="1" applyFill="1" applyBorder="1" applyAlignment="1">
      <alignment horizontal="center" vertical="center"/>
    </xf>
    <xf numFmtId="10" fontId="91" fillId="0" borderId="10" xfId="70" applyNumberFormat="1" applyFont="1" applyBorder="1" applyAlignment="1">
      <alignment horizontal="center" vertical="center" wrapText="1"/>
    </xf>
    <xf numFmtId="10" fontId="90" fillId="0" borderId="10" xfId="70" applyNumberFormat="1" applyFont="1" applyBorder="1" applyAlignment="1">
      <alignment horizontal="center" vertical="center" wrapText="1"/>
    </xf>
    <xf numFmtId="10" fontId="90" fillId="0" borderId="13" xfId="70" applyNumberFormat="1" applyFont="1" applyBorder="1" applyAlignment="1">
      <alignment horizontal="center" vertical="center" wrapText="1"/>
    </xf>
    <xf numFmtId="0" fontId="4" fillId="34" borderId="10" xfId="66" applyFont="1" applyFill="1" applyBorder="1" applyAlignment="1">
      <alignment horizontal="center" vertical="center"/>
      <protection/>
    </xf>
    <xf numFmtId="0" fontId="4" fillId="36" borderId="12" xfId="66" applyFont="1" applyFill="1" applyBorder="1" applyAlignment="1">
      <alignment vertical="center" wrapText="1"/>
      <protection/>
    </xf>
    <xf numFmtId="0" fontId="92" fillId="40" borderId="0" xfId="0" applyFont="1" applyFill="1" applyAlignment="1" applyProtection="1">
      <alignment horizontal="left" vertical="center" wrapText="1"/>
      <protection/>
    </xf>
    <xf numFmtId="3" fontId="90" fillId="33" borderId="10" xfId="71" applyNumberFormat="1" applyFont="1" applyFill="1" applyBorder="1" applyAlignment="1" applyProtection="1">
      <alignment horizontal="center" vertical="center" wrapText="1"/>
      <protection locked="0"/>
    </xf>
    <xf numFmtId="0" fontId="93" fillId="0" borderId="31" xfId="0" applyFont="1" applyBorder="1" applyAlignment="1" applyProtection="1">
      <alignment vertical="center" wrapText="1"/>
      <protection/>
    </xf>
    <xf numFmtId="0" fontId="3" fillId="35" borderId="10" xfId="65" applyFont="1" applyFill="1" applyBorder="1" applyAlignment="1">
      <alignment horizontal="center" vertical="center"/>
      <protection/>
    </xf>
    <xf numFmtId="0" fontId="6" fillId="2" borderId="32" xfId="62" applyFont="1" applyFill="1" applyBorder="1" applyAlignment="1" applyProtection="1">
      <alignment horizontal="center" vertical="center" wrapText="1"/>
      <protection/>
    </xf>
    <xf numFmtId="0" fontId="0" fillId="0" borderId="10" xfId="0" applyFont="1" applyBorder="1" applyAlignment="1">
      <alignment wrapText="1"/>
    </xf>
    <xf numFmtId="0" fontId="0" fillId="36" borderId="10" xfId="0" applyFont="1" applyFill="1" applyBorder="1" applyAlignment="1">
      <alignment wrapText="1"/>
    </xf>
    <xf numFmtId="169" fontId="13" fillId="41" borderId="10" xfId="62" applyNumberFormat="1" applyFont="1" applyFill="1" applyBorder="1" applyAlignment="1" applyProtection="1">
      <alignment horizontal="center" vertical="center" wrapText="1"/>
      <protection/>
    </xf>
    <xf numFmtId="10" fontId="13" fillId="41" borderId="10" xfId="70" applyNumberFormat="1" applyFont="1" applyFill="1" applyBorder="1" applyAlignment="1" applyProtection="1">
      <alignment horizontal="center" vertical="center" wrapText="1"/>
      <protection/>
    </xf>
    <xf numFmtId="0" fontId="3" fillId="36" borderId="10" xfId="66" applyFont="1" applyFill="1" applyBorder="1" applyAlignment="1" applyProtection="1">
      <alignment horizontal="justify" vertical="center" wrapText="1"/>
      <protection locked="0"/>
    </xf>
    <xf numFmtId="0" fontId="3" fillId="36" borderId="10" xfId="66" applyFont="1" applyFill="1" applyBorder="1" applyAlignment="1">
      <alignment horizontal="left" vertical="center" wrapText="1"/>
      <protection/>
    </xf>
    <xf numFmtId="0" fontId="3" fillId="36" borderId="10" xfId="66" applyFont="1" applyFill="1" applyBorder="1" applyAlignment="1">
      <alignment horizontal="justify" vertical="center" wrapText="1"/>
      <protection/>
    </xf>
    <xf numFmtId="0" fontId="3" fillId="36" borderId="10" xfId="66" applyFont="1" applyFill="1" applyBorder="1" applyAlignment="1" applyProtection="1">
      <alignment horizontal="center" vertical="center" wrapText="1"/>
      <protection locked="0"/>
    </xf>
    <xf numFmtId="0" fontId="2" fillId="34" borderId="10" xfId="66" applyFont="1" applyFill="1" applyBorder="1" applyAlignment="1" applyProtection="1">
      <alignment vertical="center" wrapText="1"/>
      <protection locked="0"/>
    </xf>
    <xf numFmtId="3" fontId="94" fillId="33" borderId="10" xfId="71" applyNumberFormat="1" applyFont="1" applyFill="1" applyBorder="1" applyAlignment="1">
      <alignment horizontal="center" vertical="center"/>
    </xf>
    <xf numFmtId="3" fontId="94" fillId="33" borderId="10" xfId="71" applyNumberFormat="1" applyFont="1" applyFill="1" applyBorder="1" applyAlignment="1" applyProtection="1">
      <alignment horizontal="center" vertical="center" wrapText="1"/>
      <protection locked="0"/>
    </xf>
    <xf numFmtId="0" fontId="5" fillId="33" borderId="10" xfId="66" applyFont="1" applyFill="1" applyBorder="1" applyAlignment="1">
      <alignment horizontal="center" vertical="center"/>
      <protection/>
    </xf>
    <xf numFmtId="0" fontId="4" fillId="36" borderId="10" xfId="66" applyFont="1" applyFill="1" applyBorder="1" applyAlignment="1">
      <alignment horizontal="center" vertical="center"/>
      <protection/>
    </xf>
    <xf numFmtId="0" fontId="4" fillId="36" borderId="10" xfId="66" applyFont="1" applyFill="1" applyBorder="1" applyAlignment="1" applyProtection="1">
      <alignment horizontal="justify" vertical="center" wrapText="1"/>
      <protection locked="0"/>
    </xf>
    <xf numFmtId="0" fontId="4" fillId="36" borderId="10" xfId="66" applyFont="1" applyFill="1" applyBorder="1" applyAlignment="1">
      <alignment horizontal="justify" vertical="center" wrapText="1"/>
      <protection/>
    </xf>
    <xf numFmtId="0" fontId="4" fillId="36" borderId="10" xfId="66" applyFont="1" applyFill="1" applyBorder="1" applyAlignment="1" applyProtection="1">
      <alignment horizontal="center" vertical="center" wrapText="1"/>
      <protection locked="0"/>
    </xf>
    <xf numFmtId="0" fontId="87" fillId="0" borderId="0" xfId="0" applyFont="1" applyAlignment="1">
      <alignment horizontal="center"/>
    </xf>
    <xf numFmtId="0" fontId="88" fillId="0" borderId="0" xfId="0" applyFont="1" applyAlignment="1">
      <alignment/>
    </xf>
    <xf numFmtId="0" fontId="87" fillId="0" borderId="0" xfId="0" applyFont="1" applyAlignment="1">
      <alignment/>
    </xf>
    <xf numFmtId="0" fontId="83" fillId="0" borderId="0" xfId="0" applyFont="1" applyFill="1" applyAlignment="1">
      <alignment/>
    </xf>
    <xf numFmtId="0" fontId="95" fillId="0" borderId="0" xfId="0" applyFont="1" applyFill="1" applyAlignment="1">
      <alignment/>
    </xf>
    <xf numFmtId="0" fontId="95" fillId="0" borderId="0" xfId="62" applyFont="1" applyFill="1" applyAlignment="1" applyProtection="1">
      <alignment vertical="center" wrapText="1"/>
      <protection/>
    </xf>
    <xf numFmtId="0" fontId="95" fillId="0" borderId="0" xfId="62" applyFont="1" applyFill="1" applyAlignment="1" applyProtection="1">
      <alignment vertical="center"/>
      <protection/>
    </xf>
    <xf numFmtId="0" fontId="4" fillId="36" borderId="10" xfId="66" applyFont="1" applyFill="1" applyBorder="1" applyAlignment="1">
      <alignment vertical="top" wrapText="1"/>
      <protection/>
    </xf>
    <xf numFmtId="10" fontId="96" fillId="0" borderId="10" xfId="70" applyNumberFormat="1" applyFont="1" applyBorder="1" applyAlignment="1">
      <alignment horizontal="center" vertical="center" wrapText="1"/>
    </xf>
    <xf numFmtId="10" fontId="94" fillId="0" borderId="10" xfId="70" applyNumberFormat="1" applyFont="1" applyBorder="1" applyAlignment="1">
      <alignment horizontal="center" vertical="center" wrapText="1"/>
    </xf>
    <xf numFmtId="10" fontId="83" fillId="0" borderId="10" xfId="70" applyNumberFormat="1" applyFont="1" applyBorder="1" applyAlignment="1">
      <alignment horizontal="center" vertical="center" wrapText="1"/>
    </xf>
    <xf numFmtId="14" fontId="97" fillId="0" borderId="10" xfId="66" applyNumberFormat="1" applyFont="1" applyFill="1" applyBorder="1" applyAlignment="1" applyProtection="1">
      <alignment vertical="center" wrapText="1"/>
      <protection locked="0"/>
    </xf>
    <xf numFmtId="0" fontId="98" fillId="0" borderId="0" xfId="0" applyFont="1" applyAlignment="1" applyProtection="1">
      <alignment/>
      <protection/>
    </xf>
    <xf numFmtId="0" fontId="98" fillId="0" borderId="0" xfId="0" applyFont="1" applyAlignment="1" applyProtection="1">
      <alignment horizontal="center"/>
      <protection/>
    </xf>
    <xf numFmtId="0" fontId="3" fillId="34" borderId="0" xfId="66" applyFont="1" applyFill="1" applyAlignment="1">
      <alignment horizontal="center" vertical="center"/>
      <protection/>
    </xf>
    <xf numFmtId="0" fontId="2" fillId="34" borderId="0" xfId="66" applyFont="1" applyFill="1" applyAlignment="1">
      <alignment vertical="center"/>
      <protection/>
    </xf>
    <xf numFmtId="0" fontId="2" fillId="34" borderId="0" xfId="66" applyFont="1" applyFill="1" applyAlignment="1">
      <alignment vertical="top" wrapText="1"/>
      <protection/>
    </xf>
    <xf numFmtId="9" fontId="3" fillId="34" borderId="0" xfId="71" applyFont="1" applyFill="1" applyAlignment="1">
      <alignment vertical="center"/>
    </xf>
    <xf numFmtId="9" fontId="2" fillId="34" borderId="0" xfId="71" applyFont="1" applyFill="1" applyAlignment="1">
      <alignment vertical="center"/>
    </xf>
    <xf numFmtId="0" fontId="88" fillId="0" borderId="0" xfId="0" applyFont="1" applyBorder="1" applyAlignment="1" applyProtection="1">
      <alignment horizontal="center"/>
      <protection locked="0"/>
    </xf>
    <xf numFmtId="0" fontId="87" fillId="0" borderId="0" xfId="0" applyFont="1" applyBorder="1" applyAlignment="1" applyProtection="1">
      <alignment horizontal="center" vertical="center" wrapText="1"/>
      <protection locked="0"/>
    </xf>
    <xf numFmtId="0" fontId="80" fillId="0" borderId="0" xfId="0" applyFont="1" applyBorder="1" applyAlignment="1">
      <alignment horizontal="center"/>
    </xf>
    <xf numFmtId="0" fontId="84" fillId="0" borderId="33" xfId="0" applyFont="1" applyBorder="1" applyAlignment="1" applyProtection="1">
      <alignment horizontal="justify" vertical="center" wrapText="1"/>
      <protection/>
    </xf>
    <xf numFmtId="0" fontId="84" fillId="0" borderId="0" xfId="0" applyFont="1" applyBorder="1" applyAlignment="1" applyProtection="1">
      <alignment vertical="center" wrapText="1"/>
      <protection/>
    </xf>
    <xf numFmtId="0" fontId="84" fillId="0" borderId="31" xfId="0" applyFont="1" applyBorder="1" applyAlignment="1" applyProtection="1">
      <alignment vertical="center" wrapText="1"/>
      <protection/>
    </xf>
    <xf numFmtId="0" fontId="84" fillId="0" borderId="0" xfId="0" applyFont="1" applyBorder="1" applyAlignment="1" applyProtection="1">
      <alignment horizontal="center" vertical="center" wrapText="1"/>
      <protection/>
    </xf>
    <xf numFmtId="0" fontId="0" fillId="0" borderId="0" xfId="0" applyAlignment="1">
      <alignment horizontal="center"/>
    </xf>
    <xf numFmtId="0" fontId="80" fillId="14" borderId="12" xfId="0" applyFont="1" applyFill="1" applyBorder="1" applyAlignment="1">
      <alignment horizontal="center" vertical="center" wrapText="1"/>
    </xf>
    <xf numFmtId="0" fontId="80" fillId="36" borderId="10"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6" fillId="0" borderId="10" xfId="0" applyFont="1" applyFill="1" applyBorder="1" applyAlignment="1">
      <alignment horizontal="justify" vertical="center" wrapText="1"/>
    </xf>
    <xf numFmtId="17" fontId="0" fillId="0" borderId="10" xfId="0" applyNumberFormat="1" applyFont="1" applyFill="1" applyBorder="1" applyAlignment="1" applyProtection="1">
      <alignment horizontal="right" vertical="center" wrapText="1"/>
      <protection locked="0"/>
    </xf>
    <xf numFmtId="10" fontId="80" fillId="14" borderId="10" xfId="70" applyNumberFormat="1" applyFont="1" applyFill="1" applyBorder="1" applyAlignment="1">
      <alignment horizontal="center" vertical="center" wrapText="1"/>
    </xf>
    <xf numFmtId="9" fontId="80" fillId="14" borderId="10" xfId="70" applyFont="1" applyFill="1" applyBorder="1" applyAlignment="1">
      <alignment horizontal="center" vertical="center" wrapText="1"/>
    </xf>
    <xf numFmtId="10" fontId="80" fillId="36" borderId="10" xfId="70" applyNumberFormat="1" applyFont="1" applyFill="1" applyBorder="1" applyAlignment="1">
      <alignment horizontal="center" vertical="center" wrapText="1"/>
    </xf>
    <xf numFmtId="0" fontId="80" fillId="36" borderId="10" xfId="0" applyFont="1" applyFill="1" applyBorder="1" applyAlignment="1">
      <alignment vertical="center" wrapText="1"/>
    </xf>
    <xf numFmtId="0" fontId="0" fillId="0" borderId="0" xfId="0" applyAlignment="1">
      <alignment horizontal="center" vertical="center"/>
    </xf>
    <xf numFmtId="10" fontId="0" fillId="0" borderId="0" xfId="0" applyNumberFormat="1" applyAlignment="1">
      <alignment/>
    </xf>
    <xf numFmtId="17" fontId="16"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lignment vertical="center" wrapText="1"/>
    </xf>
    <xf numFmtId="3" fontId="5" fillId="33" borderId="10" xfId="71" applyNumberFormat="1" applyFont="1" applyFill="1" applyBorder="1" applyAlignment="1">
      <alignment horizontal="center" vertical="center"/>
    </xf>
    <xf numFmtId="17" fontId="0" fillId="0" borderId="10" xfId="0" applyNumberFormat="1" applyBorder="1" applyAlignment="1">
      <alignment vertical="center"/>
    </xf>
    <xf numFmtId="9" fontId="0" fillId="0" borderId="0" xfId="0" applyNumberFormat="1" applyAlignment="1">
      <alignment/>
    </xf>
    <xf numFmtId="169" fontId="0" fillId="0" borderId="0" xfId="53" applyFont="1" applyAlignment="1">
      <alignment/>
    </xf>
    <xf numFmtId="171" fontId="0" fillId="0" borderId="10" xfId="52" applyFont="1" applyFill="1" applyBorder="1" applyAlignment="1">
      <alignment horizontal="center" vertical="center"/>
    </xf>
    <xf numFmtId="9" fontId="80" fillId="14" borderId="34" xfId="70" applyFont="1" applyFill="1" applyBorder="1" applyAlignment="1">
      <alignment vertical="center" wrapText="1"/>
    </xf>
    <xf numFmtId="171" fontId="80" fillId="14" borderId="30" xfId="52" applyFont="1" applyFill="1" applyBorder="1" applyAlignment="1">
      <alignment vertical="center" wrapText="1"/>
    </xf>
    <xf numFmtId="10" fontId="0" fillId="0" borderId="12" xfId="7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5" fillId="33" borderId="10" xfId="66" applyFont="1" applyFill="1" applyBorder="1" applyAlignment="1">
      <alignment horizontal="center" vertical="center"/>
      <protection/>
    </xf>
    <xf numFmtId="0" fontId="4" fillId="36" borderId="28" xfId="66" applyFont="1" applyFill="1" applyBorder="1" applyAlignment="1">
      <alignment horizontal="left" vertical="center" wrapText="1"/>
      <protection/>
    </xf>
    <xf numFmtId="0" fontId="4" fillId="36" borderId="29" xfId="66" applyFont="1" applyFill="1" applyBorder="1" applyAlignment="1">
      <alignment horizontal="left" vertical="center" wrapText="1"/>
      <protection/>
    </xf>
    <xf numFmtId="0" fontId="4" fillId="36" borderId="10" xfId="66" applyFont="1" applyFill="1" applyBorder="1" applyAlignment="1" applyProtection="1">
      <alignment horizontal="center" vertical="center" wrapText="1"/>
      <protection locked="0"/>
    </xf>
    <xf numFmtId="0" fontId="4" fillId="36" borderId="10" xfId="66" applyFont="1" applyFill="1" applyBorder="1" applyAlignment="1">
      <alignment horizontal="center" vertical="center" wrapText="1"/>
      <protection/>
    </xf>
    <xf numFmtId="0" fontId="5" fillId="34" borderId="13" xfId="66" applyFont="1" applyFill="1" applyBorder="1" applyAlignment="1">
      <alignment vertical="center"/>
      <protection/>
    </xf>
    <xf numFmtId="0" fontId="4" fillId="36" borderId="11" xfId="66" applyFont="1" applyFill="1" applyBorder="1" applyAlignment="1" applyProtection="1">
      <alignment horizontal="justify" vertical="center" wrapText="1"/>
      <protection locked="0"/>
    </xf>
    <xf numFmtId="0" fontId="4" fillId="36" borderId="11" xfId="66" applyFont="1" applyFill="1" applyBorder="1" applyAlignment="1">
      <alignment horizontal="justify" vertical="center" wrapText="1"/>
      <protection/>
    </xf>
    <xf numFmtId="0" fontId="4" fillId="36" borderId="35" xfId="66" applyFont="1" applyFill="1" applyBorder="1" applyAlignment="1">
      <alignment horizontal="justify" vertical="center" wrapText="1"/>
      <protection/>
    </xf>
    <xf numFmtId="0" fontId="0" fillId="0" borderId="10" xfId="0" applyFont="1" applyFill="1" applyBorder="1" applyAlignment="1">
      <alignment horizontal="justify" vertical="center" wrapText="1"/>
    </xf>
    <xf numFmtId="0" fontId="0" fillId="33" borderId="10" xfId="0" applyFont="1" applyFill="1" applyBorder="1" applyAlignment="1">
      <alignment horizontal="justify" vertical="center" wrapText="1"/>
    </xf>
    <xf numFmtId="0" fontId="8" fillId="33" borderId="12" xfId="62" applyFont="1" applyFill="1" applyBorder="1" applyAlignment="1" applyProtection="1">
      <alignment horizontal="center" vertical="center" wrapText="1"/>
      <protection/>
    </xf>
    <xf numFmtId="0" fontId="99" fillId="33" borderId="36" xfId="0" applyFont="1" applyFill="1" applyBorder="1" applyAlignment="1">
      <alignment horizontal="center" vertical="center" wrapText="1"/>
    </xf>
    <xf numFmtId="0" fontId="99" fillId="33" borderId="37" xfId="0" applyFont="1" applyFill="1" applyBorder="1" applyAlignment="1">
      <alignment horizontal="center" vertical="center" wrapText="1"/>
    </xf>
    <xf numFmtId="0" fontId="92" fillId="33" borderId="12" xfId="62" applyFont="1" applyFill="1" applyBorder="1" applyAlignment="1" applyProtection="1">
      <alignment horizontal="center" vertical="center" wrapText="1"/>
      <protection/>
    </xf>
    <xf numFmtId="0" fontId="92" fillId="33" borderId="36" xfId="62" applyFont="1" applyFill="1" applyBorder="1" applyAlignment="1" applyProtection="1">
      <alignment horizontal="center" vertical="center" wrapText="1"/>
      <protection/>
    </xf>
    <xf numFmtId="0" fontId="92" fillId="33" borderId="37" xfId="62" applyFont="1" applyFill="1" applyBorder="1" applyAlignment="1" applyProtection="1">
      <alignment horizontal="center" vertical="center" wrapText="1"/>
      <protection/>
    </xf>
    <xf numFmtId="0" fontId="12" fillId="33" borderId="38" xfId="0" applyFont="1" applyFill="1" applyBorder="1" applyAlignment="1" applyProtection="1">
      <alignment horizontal="center" vertical="center" wrapText="1"/>
      <protection/>
    </xf>
    <xf numFmtId="0" fontId="12" fillId="33" borderId="39" xfId="0" applyFont="1" applyFill="1" applyBorder="1" applyAlignment="1" applyProtection="1">
      <alignment horizontal="center" vertical="center" wrapText="1"/>
      <protection/>
    </xf>
    <xf numFmtId="0" fontId="12" fillId="33" borderId="40" xfId="0" applyFont="1" applyFill="1" applyBorder="1" applyAlignment="1" applyProtection="1">
      <alignment horizontal="center" vertical="center" wrapText="1"/>
      <protection/>
    </xf>
    <xf numFmtId="0" fontId="12" fillId="33" borderId="41" xfId="0" applyFont="1" applyFill="1" applyBorder="1" applyAlignment="1" applyProtection="1">
      <alignment horizontal="center" vertical="center" wrapText="1"/>
      <protection/>
    </xf>
    <xf numFmtId="0" fontId="12" fillId="33" borderId="32" xfId="0" applyFont="1" applyFill="1" applyBorder="1" applyAlignment="1" applyProtection="1">
      <alignment horizontal="center" vertical="center" wrapText="1"/>
      <protection/>
    </xf>
    <xf numFmtId="0" fontId="12" fillId="33" borderId="42" xfId="0" applyFont="1" applyFill="1" applyBorder="1" applyAlignment="1" applyProtection="1">
      <alignment horizontal="center" vertical="center" wrapText="1"/>
      <protection/>
    </xf>
    <xf numFmtId="0" fontId="7" fillId="33" borderId="12" xfId="62" applyFont="1" applyFill="1" applyBorder="1" applyAlignment="1" applyProtection="1">
      <alignment horizontal="center" vertical="center" wrapText="1"/>
      <protection/>
    </xf>
    <xf numFmtId="0" fontId="8" fillId="33" borderId="36" xfId="62" applyFont="1" applyFill="1" applyBorder="1" applyAlignment="1" applyProtection="1">
      <alignment horizontal="center" vertical="center" wrapText="1"/>
      <protection/>
    </xf>
    <xf numFmtId="0" fontId="8" fillId="33" borderId="37" xfId="62" applyFont="1" applyFill="1" applyBorder="1" applyAlignment="1" applyProtection="1">
      <alignment horizontal="center" vertical="center" wrapText="1"/>
      <protection/>
    </xf>
    <xf numFmtId="0" fontId="7" fillId="35" borderId="12" xfId="62" applyFont="1" applyFill="1" applyBorder="1" applyAlignment="1" applyProtection="1">
      <alignment horizontal="center" vertical="center" wrapText="1"/>
      <protection/>
    </xf>
    <xf numFmtId="0" fontId="100" fillId="35" borderId="36" xfId="0" applyFont="1" applyFill="1" applyBorder="1" applyAlignment="1">
      <alignment horizontal="center" vertical="center" wrapText="1"/>
    </xf>
    <xf numFmtId="0" fontId="100" fillId="35" borderId="37" xfId="0" applyFont="1" applyFill="1" applyBorder="1" applyAlignment="1">
      <alignment horizontal="center" vertical="center" wrapText="1"/>
    </xf>
    <xf numFmtId="0" fontId="0" fillId="33" borderId="43" xfId="0" applyFill="1" applyBorder="1" applyAlignment="1" applyProtection="1">
      <alignment horizontal="center"/>
      <protection/>
    </xf>
    <xf numFmtId="0" fontId="0" fillId="33" borderId="44"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22" xfId="0" applyFill="1" applyBorder="1" applyAlignment="1" applyProtection="1">
      <alignment horizontal="center"/>
      <protection/>
    </xf>
    <xf numFmtId="0" fontId="0" fillId="33" borderId="45" xfId="0" applyFill="1" applyBorder="1" applyAlignment="1" applyProtection="1">
      <alignment horizontal="center"/>
      <protection/>
    </xf>
    <xf numFmtId="0" fontId="0" fillId="33" borderId="46" xfId="0" applyFill="1" applyBorder="1" applyAlignment="1" applyProtection="1">
      <alignment horizontal="center"/>
      <protection/>
    </xf>
    <xf numFmtId="0" fontId="101" fillId="0" borderId="33" xfId="0" applyFont="1" applyFill="1" applyBorder="1" applyAlignment="1" applyProtection="1">
      <alignment horizontal="center" vertical="center"/>
      <protection/>
    </xf>
    <xf numFmtId="0" fontId="101" fillId="0" borderId="47" xfId="0" applyFont="1" applyFill="1" applyBorder="1" applyAlignment="1" applyProtection="1">
      <alignment horizontal="center" vertical="center"/>
      <protection/>
    </xf>
    <xf numFmtId="0" fontId="101" fillId="0" borderId="48" xfId="0" applyFont="1" applyFill="1" applyBorder="1" applyAlignment="1" applyProtection="1">
      <alignment horizontal="center" vertical="center"/>
      <protection/>
    </xf>
    <xf numFmtId="0" fontId="6" fillId="2" borderId="12" xfId="62" applyFont="1" applyFill="1" applyBorder="1" applyAlignment="1" applyProtection="1">
      <alignment horizontal="center" vertical="center" wrapText="1"/>
      <protection/>
    </xf>
    <xf numFmtId="0" fontId="6" fillId="2" borderId="37" xfId="62" applyFont="1" applyFill="1" applyBorder="1" applyAlignment="1" applyProtection="1">
      <alignment horizontal="center" vertical="center" wrapText="1"/>
      <protection/>
    </xf>
    <xf numFmtId="0" fontId="6" fillId="2" borderId="10" xfId="62"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0" fontId="6" fillId="2" borderId="38" xfId="62" applyFont="1" applyFill="1" applyBorder="1" applyAlignment="1" applyProtection="1">
      <alignment horizontal="center" vertical="center" wrapText="1"/>
      <protection/>
    </xf>
    <xf numFmtId="0" fontId="6" fillId="2" borderId="49" xfId="62" applyFont="1" applyFill="1" applyBorder="1" applyAlignment="1" applyProtection="1">
      <alignment horizontal="center" vertical="center" wrapText="1"/>
      <protection/>
    </xf>
    <xf numFmtId="0" fontId="6" fillId="2" borderId="39" xfId="62" applyFont="1" applyFill="1" applyBorder="1" applyAlignment="1" applyProtection="1">
      <alignment horizontal="center" vertical="center" wrapText="1"/>
      <protection/>
    </xf>
    <xf numFmtId="0" fontId="93" fillId="0" borderId="33" xfId="0" applyFont="1" applyBorder="1" applyAlignment="1" applyProtection="1">
      <alignment horizontal="center" vertical="center" wrapText="1"/>
      <protection/>
    </xf>
    <xf numFmtId="0" fontId="93" fillId="0" borderId="47" xfId="0" applyFont="1" applyBorder="1" applyAlignment="1" applyProtection="1">
      <alignment horizontal="center" vertical="center" wrapText="1"/>
      <protection/>
    </xf>
    <xf numFmtId="0" fontId="93" fillId="0" borderId="48" xfId="0" applyFont="1" applyBorder="1" applyAlignment="1" applyProtection="1">
      <alignment horizontal="center" vertical="center" wrapText="1"/>
      <protection/>
    </xf>
    <xf numFmtId="0" fontId="6" fillId="42" borderId="30" xfId="0" applyFont="1" applyFill="1" applyBorder="1" applyAlignment="1" applyProtection="1">
      <alignment horizontal="center" vertical="center"/>
      <protection/>
    </xf>
    <xf numFmtId="0" fontId="6" fillId="42" borderId="50" xfId="0" applyFont="1" applyFill="1" applyBorder="1" applyAlignment="1" applyProtection="1">
      <alignment horizontal="center" vertical="center"/>
      <protection/>
    </xf>
    <xf numFmtId="0" fontId="6" fillId="42" borderId="34" xfId="0" applyFont="1" applyFill="1" applyBorder="1" applyAlignment="1" applyProtection="1">
      <alignment horizontal="center" vertical="center"/>
      <protection/>
    </xf>
    <xf numFmtId="0" fontId="101" fillId="0" borderId="33" xfId="0" applyFont="1" applyFill="1" applyBorder="1" applyAlignment="1" applyProtection="1">
      <alignment horizontal="center" vertical="center" wrapText="1"/>
      <protection/>
    </xf>
    <xf numFmtId="0" fontId="101" fillId="0" borderId="47" xfId="0" applyFont="1" applyFill="1" applyBorder="1" applyAlignment="1" applyProtection="1">
      <alignment horizontal="center" vertical="center" wrapText="1"/>
      <protection/>
    </xf>
    <xf numFmtId="0" fontId="101" fillId="0" borderId="48" xfId="0" applyFont="1" applyFill="1" applyBorder="1" applyAlignment="1" applyProtection="1">
      <alignment horizontal="center" vertical="center" wrapText="1"/>
      <protection/>
    </xf>
    <xf numFmtId="0" fontId="6" fillId="2" borderId="30" xfId="62" applyFont="1" applyFill="1" applyBorder="1" applyAlignment="1" applyProtection="1">
      <alignment horizontal="center" vertical="center" wrapText="1"/>
      <protection/>
    </xf>
    <xf numFmtId="0" fontId="6" fillId="2" borderId="50" xfId="62" applyFont="1" applyFill="1" applyBorder="1" applyAlignment="1" applyProtection="1">
      <alignment horizontal="center" vertical="center" wrapText="1"/>
      <protection/>
    </xf>
    <xf numFmtId="0" fontId="6" fillId="2" borderId="34" xfId="62" applyFont="1" applyFill="1" applyBorder="1" applyAlignment="1" applyProtection="1">
      <alignment horizontal="center" vertical="center" wrapText="1"/>
      <protection/>
    </xf>
    <xf numFmtId="169" fontId="12" fillId="33" borderId="30" xfId="53" applyFont="1" applyFill="1" applyBorder="1" applyAlignment="1" applyProtection="1">
      <alignment horizontal="center" vertical="center" wrapText="1"/>
      <protection/>
    </xf>
    <xf numFmtId="169" fontId="12" fillId="33" borderId="50" xfId="53" applyFont="1" applyFill="1" applyBorder="1" applyAlignment="1" applyProtection="1">
      <alignment horizontal="center" vertical="center" wrapText="1"/>
      <protection/>
    </xf>
    <xf numFmtId="169" fontId="12" fillId="33" borderId="34" xfId="53" applyFont="1" applyFill="1" applyBorder="1" applyAlignment="1" applyProtection="1">
      <alignment horizontal="center" vertical="center" wrapText="1"/>
      <protection/>
    </xf>
    <xf numFmtId="0" fontId="83" fillId="0" borderId="10" xfId="0" applyFont="1" applyBorder="1" applyAlignment="1" applyProtection="1">
      <alignment horizontal="left" vertical="center"/>
      <protection locked="0"/>
    </xf>
    <xf numFmtId="0" fontId="84" fillId="0" borderId="10" xfId="0" applyFont="1" applyFill="1" applyBorder="1" applyAlignment="1" applyProtection="1">
      <alignment horizontal="center" vertical="center" wrapText="1"/>
      <protection locked="0"/>
    </xf>
    <xf numFmtId="0" fontId="84" fillId="0" borderId="10" xfId="0" applyFont="1" applyBorder="1" applyAlignment="1" applyProtection="1">
      <alignment horizontal="center" vertical="center" wrapText="1"/>
      <protection locked="0"/>
    </xf>
    <xf numFmtId="0" fontId="84" fillId="33" borderId="10" xfId="0" applyFont="1" applyFill="1" applyBorder="1" applyAlignment="1" applyProtection="1">
      <alignment horizontal="center" vertical="center" wrapText="1"/>
      <protection locked="0"/>
    </xf>
    <xf numFmtId="0" fontId="4" fillId="34" borderId="21" xfId="66" applyFont="1" applyFill="1" applyBorder="1" applyAlignment="1" applyProtection="1">
      <alignment horizontal="center" vertical="center"/>
      <protection/>
    </xf>
    <xf numFmtId="0" fontId="4" fillId="34" borderId="0" xfId="66" applyFont="1" applyFill="1" applyBorder="1" applyAlignment="1" applyProtection="1">
      <alignment horizontal="center" vertical="center"/>
      <protection/>
    </xf>
    <xf numFmtId="0" fontId="4" fillId="34" borderId="22" xfId="66" applyFont="1" applyFill="1" applyBorder="1" applyAlignment="1" applyProtection="1">
      <alignment horizontal="center" vertical="center"/>
      <protection/>
    </xf>
    <xf numFmtId="0" fontId="84" fillId="0" borderId="51" xfId="66" applyFont="1" applyFill="1" applyBorder="1" applyAlignment="1">
      <alignment horizontal="center" vertical="center"/>
      <protection/>
    </xf>
    <xf numFmtId="0" fontId="84" fillId="0" borderId="49" xfId="66" applyFont="1" applyFill="1" applyBorder="1" applyAlignment="1">
      <alignment horizontal="center" vertical="center"/>
      <protection/>
    </xf>
    <xf numFmtId="0" fontId="84" fillId="0" borderId="52" xfId="66" applyFont="1" applyFill="1" applyBorder="1" applyAlignment="1">
      <alignment horizontal="center" vertical="center"/>
      <protection/>
    </xf>
    <xf numFmtId="0" fontId="84" fillId="8" borderId="10" xfId="66" applyFont="1" applyFill="1" applyBorder="1" applyAlignment="1">
      <alignment horizontal="center" vertical="center"/>
      <protection/>
    </xf>
    <xf numFmtId="0" fontId="4" fillId="36" borderId="37" xfId="66" applyFont="1" applyFill="1" applyBorder="1" applyAlignment="1">
      <alignment horizontal="center" vertical="center" wrapText="1"/>
      <protection/>
    </xf>
    <xf numFmtId="0" fontId="4" fillId="36" borderId="30" xfId="66" applyFont="1" applyFill="1" applyBorder="1" applyAlignment="1">
      <alignment horizontal="center" vertical="center" wrapText="1"/>
      <protection/>
    </xf>
    <xf numFmtId="0" fontId="4" fillId="36" borderId="34" xfId="66" applyFont="1" applyFill="1" applyBorder="1" applyAlignment="1">
      <alignment horizontal="center" vertical="center" wrapText="1"/>
      <protection/>
    </xf>
    <xf numFmtId="0" fontId="5" fillId="33" borderId="30" xfId="66" applyFont="1" applyFill="1" applyBorder="1" applyAlignment="1">
      <alignment horizontal="center" vertical="center" wrapText="1"/>
      <protection/>
    </xf>
    <xf numFmtId="0" fontId="5" fillId="34" borderId="50" xfId="66" applyFont="1" applyFill="1" applyBorder="1" applyAlignment="1">
      <alignment horizontal="center" vertical="center" wrapText="1"/>
      <protection/>
    </xf>
    <xf numFmtId="0" fontId="5" fillId="33" borderId="53" xfId="66" applyFont="1" applyFill="1" applyBorder="1" applyAlignment="1">
      <alignment horizontal="center" vertical="center" wrapText="1"/>
      <protection/>
    </xf>
    <xf numFmtId="0" fontId="5" fillId="0" borderId="10" xfId="66" applyFont="1" applyBorder="1" applyAlignment="1">
      <alignment horizontal="left" vertical="center" wrapText="1"/>
      <protection/>
    </xf>
    <xf numFmtId="0" fontId="4" fillId="33" borderId="10" xfId="71" applyNumberFormat="1" applyFont="1" applyFill="1" applyBorder="1" applyAlignment="1">
      <alignment horizontal="center" vertical="center" wrapText="1"/>
    </xf>
    <xf numFmtId="0" fontId="4" fillId="33" borderId="13" xfId="71" applyNumberFormat="1" applyFont="1" applyFill="1" applyBorder="1" applyAlignment="1">
      <alignment horizontal="center" vertical="center" wrapText="1"/>
    </xf>
    <xf numFmtId="9" fontId="5" fillId="34" borderId="10" xfId="71" applyFont="1" applyFill="1" applyBorder="1" applyAlignment="1">
      <alignment horizontal="center" vertical="center"/>
    </xf>
    <xf numFmtId="0" fontId="5" fillId="0" borderId="10" xfId="66" applyFont="1" applyFill="1" applyBorder="1" applyAlignment="1">
      <alignment horizontal="left" vertical="center" wrapText="1"/>
      <protection/>
    </xf>
    <xf numFmtId="0" fontId="5" fillId="0" borderId="13" xfId="66" applyFont="1" applyFill="1" applyBorder="1" applyAlignment="1">
      <alignment horizontal="left" vertical="center" wrapText="1"/>
      <protection/>
    </xf>
    <xf numFmtId="0" fontId="5" fillId="0" borderId="30" xfId="66" applyFont="1" applyFill="1" applyBorder="1" applyAlignment="1">
      <alignment horizontal="center" vertical="center"/>
      <protection/>
    </xf>
    <xf numFmtId="0" fontId="5" fillId="0" borderId="50" xfId="66" applyFont="1" applyFill="1" applyBorder="1" applyAlignment="1">
      <alignment horizontal="center" vertical="center"/>
      <protection/>
    </xf>
    <xf numFmtId="0" fontId="5" fillId="0" borderId="53" xfId="66" applyFont="1" applyFill="1" applyBorder="1" applyAlignment="1">
      <alignment horizontal="center" vertical="center"/>
      <protection/>
    </xf>
    <xf numFmtId="0" fontId="83" fillId="0" borderId="30" xfId="0" applyFont="1" applyBorder="1" applyAlignment="1">
      <alignment horizontal="center" vertical="center"/>
    </xf>
    <xf numFmtId="0" fontId="83" fillId="0" borderId="50" xfId="0" applyFont="1" applyBorder="1" applyAlignment="1">
      <alignment horizontal="center" vertical="center"/>
    </xf>
    <xf numFmtId="0" fontId="5" fillId="33" borderId="10" xfId="66" applyFont="1" applyFill="1" applyBorder="1" applyAlignment="1">
      <alignment horizontal="center" vertical="center" wrapText="1"/>
      <protection/>
    </xf>
    <xf numFmtId="0" fontId="5" fillId="33" borderId="10" xfId="66" applyFont="1" applyFill="1" applyBorder="1" applyAlignment="1">
      <alignment horizontal="center" vertical="center"/>
      <protection/>
    </xf>
    <xf numFmtId="0" fontId="5" fillId="33" borderId="13" xfId="66" applyFont="1" applyFill="1" applyBorder="1" applyAlignment="1">
      <alignment horizontal="center" vertical="center"/>
      <protection/>
    </xf>
    <xf numFmtId="49" fontId="5" fillId="34" borderId="30" xfId="66" applyNumberFormat="1" applyFont="1" applyFill="1" applyBorder="1" applyAlignment="1">
      <alignment horizontal="center" vertical="center"/>
      <protection/>
    </xf>
    <xf numFmtId="49" fontId="5" fillId="34" borderId="50" xfId="66" applyNumberFormat="1" applyFont="1" applyFill="1" applyBorder="1" applyAlignment="1">
      <alignment horizontal="center" vertical="center"/>
      <protection/>
    </xf>
    <xf numFmtId="0" fontId="5" fillId="33" borderId="10" xfId="66" applyFont="1" applyFill="1" applyBorder="1" applyAlignment="1">
      <alignment horizontal="left" vertical="center" wrapText="1"/>
      <protection/>
    </xf>
    <xf numFmtId="0" fontId="5" fillId="33" borderId="13" xfId="66" applyFont="1" applyFill="1" applyBorder="1" applyAlignment="1">
      <alignment horizontal="left" vertical="center" wrapText="1"/>
      <protection/>
    </xf>
    <xf numFmtId="0" fontId="5" fillId="33" borderId="13" xfId="66" applyFont="1" applyFill="1" applyBorder="1" applyAlignment="1">
      <alignment horizontal="center" vertical="center" wrapText="1"/>
      <protection/>
    </xf>
    <xf numFmtId="0" fontId="9" fillId="34" borderId="10" xfId="66" applyFont="1" applyFill="1" applyBorder="1" applyAlignment="1">
      <alignment horizontal="center" vertical="center"/>
      <protection/>
    </xf>
    <xf numFmtId="0" fontId="9" fillId="34" borderId="13" xfId="66" applyFont="1" applyFill="1" applyBorder="1" applyAlignment="1">
      <alignment horizontal="center" vertical="center"/>
      <protection/>
    </xf>
    <xf numFmtId="0" fontId="4" fillId="36" borderId="28" xfId="66" applyFont="1" applyFill="1" applyBorder="1" applyAlignment="1">
      <alignment horizontal="left" vertical="center" wrapText="1"/>
      <protection/>
    </xf>
    <xf numFmtId="0" fontId="4" fillId="36" borderId="29" xfId="66" applyFont="1" applyFill="1" applyBorder="1" applyAlignment="1">
      <alignment horizontal="left" vertical="center" wrapText="1"/>
      <protection/>
    </xf>
    <xf numFmtId="0" fontId="4" fillId="36" borderId="10" xfId="66" applyFont="1" applyFill="1" applyBorder="1" applyAlignment="1">
      <alignment horizontal="center" vertical="center"/>
      <protection/>
    </xf>
    <xf numFmtId="9" fontId="4" fillId="36" borderId="10" xfId="71" applyFont="1" applyFill="1" applyBorder="1" applyAlignment="1">
      <alignment horizontal="center" vertical="center"/>
    </xf>
    <xf numFmtId="9" fontId="4" fillId="36" borderId="13" xfId="71" applyFont="1" applyFill="1" applyBorder="1" applyAlignment="1">
      <alignment horizontal="center" vertical="center"/>
    </xf>
    <xf numFmtId="0" fontId="83" fillId="33" borderId="30" xfId="66" applyFont="1" applyFill="1" applyBorder="1" applyAlignment="1">
      <alignment horizontal="center" vertical="center" wrapText="1"/>
      <protection/>
    </xf>
    <xf numFmtId="0" fontId="83" fillId="33" borderId="50" xfId="66" applyFont="1" applyFill="1" applyBorder="1" applyAlignment="1">
      <alignment horizontal="center" vertical="center" wrapText="1"/>
      <protection/>
    </xf>
    <xf numFmtId="0" fontId="83" fillId="33" borderId="53" xfId="66" applyFont="1" applyFill="1" applyBorder="1" applyAlignment="1">
      <alignment horizontal="center" vertical="center" wrapText="1"/>
      <protection/>
    </xf>
    <xf numFmtId="0" fontId="2" fillId="34" borderId="10" xfId="66" applyFont="1" applyFill="1" applyBorder="1" applyAlignment="1" applyProtection="1">
      <alignment horizontal="center" vertical="center" wrapText="1"/>
      <protection locked="0"/>
    </xf>
    <xf numFmtId="3" fontId="102" fillId="33" borderId="12" xfId="71" applyNumberFormat="1" applyFont="1" applyFill="1" applyBorder="1" applyAlignment="1" applyProtection="1">
      <alignment horizontal="center" vertical="center" wrapText="1"/>
      <protection locked="0"/>
    </xf>
    <xf numFmtId="3" fontId="102" fillId="33" borderId="36" xfId="71" applyNumberFormat="1" applyFont="1" applyFill="1" applyBorder="1" applyAlignment="1" applyProtection="1">
      <alignment horizontal="center" vertical="center" wrapText="1"/>
      <protection locked="0"/>
    </xf>
    <xf numFmtId="3" fontId="102" fillId="33" borderId="37" xfId="71" applyNumberFormat="1" applyFont="1" applyFill="1" applyBorder="1" applyAlignment="1" applyProtection="1">
      <alignment horizontal="center" vertical="center" wrapText="1"/>
      <protection locked="0"/>
    </xf>
    <xf numFmtId="3" fontId="5" fillId="33" borderId="12" xfId="71" applyNumberFormat="1" applyFont="1" applyFill="1" applyBorder="1" applyAlignment="1" applyProtection="1">
      <alignment horizontal="center" vertical="center" wrapText="1"/>
      <protection locked="0"/>
    </xf>
    <xf numFmtId="3" fontId="5" fillId="33" borderId="36" xfId="71" applyNumberFormat="1" applyFont="1" applyFill="1" applyBorder="1" applyAlignment="1" applyProtection="1">
      <alignment horizontal="center" vertical="center" wrapText="1"/>
      <protection locked="0"/>
    </xf>
    <xf numFmtId="3" fontId="5" fillId="33" borderId="37" xfId="71" applyNumberFormat="1" applyFont="1" applyFill="1" applyBorder="1" applyAlignment="1" applyProtection="1">
      <alignment horizontal="center" vertical="center" wrapText="1"/>
      <protection locked="0"/>
    </xf>
    <xf numFmtId="0" fontId="83" fillId="0" borderId="30" xfId="66" applyFont="1" applyFill="1" applyBorder="1" applyAlignment="1">
      <alignment horizontal="center" vertical="center" wrapText="1"/>
      <protection/>
    </xf>
    <xf numFmtId="0" fontId="83" fillId="0" borderId="50" xfId="66" applyFont="1" applyFill="1" applyBorder="1" applyAlignment="1">
      <alignment horizontal="center" vertical="center" wrapText="1"/>
      <protection/>
    </xf>
    <xf numFmtId="0" fontId="83" fillId="0" borderId="53" xfId="66" applyFont="1" applyFill="1" applyBorder="1" applyAlignment="1">
      <alignment horizontal="center" vertical="center" wrapText="1"/>
      <protection/>
    </xf>
    <xf numFmtId="17" fontId="5" fillId="34" borderId="30" xfId="66" applyNumberFormat="1" applyFont="1" applyFill="1" applyBorder="1" applyAlignment="1">
      <alignment horizontal="center" vertical="center" wrapText="1"/>
      <protection/>
    </xf>
    <xf numFmtId="17" fontId="5" fillId="34" borderId="50" xfId="66" applyNumberFormat="1" applyFont="1" applyFill="1" applyBorder="1" applyAlignment="1">
      <alignment horizontal="center" vertical="center" wrapText="1"/>
      <protection/>
    </xf>
    <xf numFmtId="17" fontId="5" fillId="34" borderId="34" xfId="66" applyNumberFormat="1" applyFont="1" applyFill="1" applyBorder="1" applyAlignment="1">
      <alignment horizontal="center" vertical="center" wrapText="1"/>
      <protection/>
    </xf>
    <xf numFmtId="9" fontId="5" fillId="0" borderId="30" xfId="71" applyNumberFormat="1" applyFont="1" applyFill="1" applyBorder="1" applyAlignment="1">
      <alignment horizontal="center" vertical="center" wrapText="1"/>
    </xf>
    <xf numFmtId="9" fontId="5" fillId="0" borderId="50" xfId="71" applyNumberFormat="1" applyFont="1" applyFill="1" applyBorder="1" applyAlignment="1">
      <alignment horizontal="center" vertical="center" wrapText="1"/>
    </xf>
    <xf numFmtId="9" fontId="5" fillId="0" borderId="53" xfId="71" applyNumberFormat="1" applyFont="1" applyFill="1" applyBorder="1" applyAlignment="1">
      <alignment horizontal="center" vertical="center" wrapText="1"/>
    </xf>
    <xf numFmtId="0" fontId="87" fillId="0" borderId="38" xfId="66" applyFont="1" applyFill="1" applyBorder="1" applyAlignment="1">
      <alignment horizontal="center" vertical="center"/>
      <protection/>
    </xf>
    <xf numFmtId="0" fontId="87" fillId="0" borderId="49" xfId="66" applyFont="1" applyFill="1" applyBorder="1" applyAlignment="1">
      <alignment horizontal="center" vertical="center"/>
      <protection/>
    </xf>
    <xf numFmtId="0" fontId="87" fillId="0" borderId="39" xfId="66" applyFont="1" applyFill="1" applyBorder="1" applyAlignment="1">
      <alignment horizontal="center" vertical="center"/>
      <protection/>
    </xf>
    <xf numFmtId="0" fontId="87" fillId="0" borderId="40" xfId="66" applyFont="1" applyFill="1" applyBorder="1" applyAlignment="1">
      <alignment horizontal="center" vertical="center"/>
      <protection/>
    </xf>
    <xf numFmtId="0" fontId="87" fillId="0" borderId="0" xfId="66" applyFont="1" applyFill="1" applyBorder="1" applyAlignment="1">
      <alignment horizontal="center" vertical="center"/>
      <protection/>
    </xf>
    <xf numFmtId="0" fontId="87" fillId="0" borderId="41" xfId="66" applyFont="1" applyFill="1" applyBorder="1" applyAlignment="1">
      <alignment horizontal="center" vertical="center"/>
      <protection/>
    </xf>
    <xf numFmtId="0" fontId="87" fillId="0" borderId="32" xfId="66" applyFont="1" applyFill="1" applyBorder="1" applyAlignment="1">
      <alignment horizontal="center" vertical="center"/>
      <protection/>
    </xf>
    <xf numFmtId="0" fontId="87" fillId="0" borderId="54" xfId="66" applyFont="1" applyFill="1" applyBorder="1" applyAlignment="1">
      <alignment horizontal="center" vertical="center"/>
      <protection/>
    </xf>
    <xf numFmtId="0" fontId="87" fillId="0" borderId="42" xfId="66" applyFont="1" applyFill="1" applyBorder="1" applyAlignment="1">
      <alignment horizontal="center" vertical="center"/>
      <protection/>
    </xf>
    <xf numFmtId="0" fontId="87" fillId="8" borderId="10" xfId="66" applyFont="1" applyFill="1" applyBorder="1" applyAlignment="1">
      <alignment horizontal="center" vertical="center"/>
      <protection/>
    </xf>
    <xf numFmtId="0" fontId="5" fillId="34" borderId="34" xfId="66" applyFont="1" applyFill="1" applyBorder="1" applyAlignment="1">
      <alignment horizontal="center" vertical="center" wrapText="1"/>
      <protection/>
    </xf>
    <xf numFmtId="9" fontId="5" fillId="33" borderId="30" xfId="70" applyFont="1" applyFill="1" applyBorder="1" applyAlignment="1">
      <alignment horizontal="center" vertical="center" wrapText="1"/>
    </xf>
    <xf numFmtId="9" fontId="5" fillId="33" borderId="50" xfId="70" applyFont="1" applyFill="1" applyBorder="1" applyAlignment="1">
      <alignment horizontal="center" vertical="center" wrapText="1"/>
    </xf>
    <xf numFmtId="9" fontId="5" fillId="33" borderId="53" xfId="70" applyFont="1" applyFill="1" applyBorder="1" applyAlignment="1">
      <alignment horizontal="center" vertical="center" wrapText="1"/>
    </xf>
    <xf numFmtId="0" fontId="5" fillId="34" borderId="38" xfId="66" applyFont="1" applyFill="1" applyBorder="1" applyAlignment="1">
      <alignment horizontal="center" vertical="center"/>
      <protection/>
    </xf>
    <xf numFmtId="0" fontId="5" fillId="34" borderId="49" xfId="66" applyFont="1" applyFill="1" applyBorder="1" applyAlignment="1">
      <alignment horizontal="center" vertical="center"/>
      <protection/>
    </xf>
    <xf numFmtId="0" fontId="5" fillId="34" borderId="39" xfId="66" applyFont="1" applyFill="1" applyBorder="1" applyAlignment="1">
      <alignment horizontal="center" vertical="center"/>
      <protection/>
    </xf>
    <xf numFmtId="0" fontId="5" fillId="33" borderId="50" xfId="66" applyFont="1" applyFill="1" applyBorder="1" applyAlignment="1">
      <alignment horizontal="center" vertical="center" wrapText="1"/>
      <protection/>
    </xf>
    <xf numFmtId="0" fontId="84" fillId="8" borderId="11" xfId="66" applyFont="1" applyFill="1" applyBorder="1" applyAlignment="1">
      <alignment horizontal="center" vertical="center"/>
      <protection/>
    </xf>
    <xf numFmtId="0" fontId="84" fillId="8" borderId="13" xfId="66" applyFont="1" applyFill="1" applyBorder="1" applyAlignment="1">
      <alignment horizontal="center" vertical="center"/>
      <protection/>
    </xf>
    <xf numFmtId="0" fontId="3" fillId="36" borderId="10" xfId="66" applyFont="1" applyFill="1" applyBorder="1" applyAlignment="1">
      <alignment horizontal="justify" vertical="center" wrapText="1"/>
      <protection/>
    </xf>
    <xf numFmtId="0" fontId="3" fillId="36" borderId="10" xfId="66" applyFont="1" applyFill="1" applyBorder="1" applyAlignment="1" applyProtection="1">
      <alignment horizontal="center" vertical="center" wrapText="1"/>
      <protection locked="0"/>
    </xf>
    <xf numFmtId="0" fontId="3" fillId="34" borderId="10" xfId="66" applyFont="1" applyFill="1" applyBorder="1" applyAlignment="1" applyProtection="1">
      <alignment horizontal="center" vertical="center" wrapText="1"/>
      <protection locked="0"/>
    </xf>
    <xf numFmtId="0" fontId="2" fillId="33" borderId="10" xfId="66" applyFont="1" applyFill="1" applyBorder="1" applyAlignment="1" applyProtection="1">
      <alignment horizontal="center" vertical="center"/>
      <protection locked="0"/>
    </xf>
    <xf numFmtId="0" fontId="3" fillId="36" borderId="10" xfId="66" applyFont="1" applyFill="1" applyBorder="1" applyAlignment="1">
      <alignment horizontal="justify" vertical="center"/>
      <protection/>
    </xf>
    <xf numFmtId="0" fontId="76" fillId="0" borderId="21" xfId="0" applyFont="1" applyBorder="1" applyAlignment="1">
      <alignment horizontal="center" vertical="center" wrapText="1"/>
    </xf>
    <xf numFmtId="0" fontId="76" fillId="0" borderId="0" xfId="0" applyFont="1" applyAlignment="1">
      <alignment horizontal="center" vertical="center" wrapText="1"/>
    </xf>
    <xf numFmtId="0" fontId="3" fillId="36" borderId="10" xfId="66" applyFont="1" applyFill="1" applyBorder="1" applyAlignment="1" applyProtection="1">
      <alignment horizontal="justify" vertical="center" wrapText="1"/>
      <protection locked="0"/>
    </xf>
    <xf numFmtId="0" fontId="2" fillId="33" borderId="13" xfId="66" applyFont="1" applyFill="1" applyBorder="1" applyAlignment="1" applyProtection="1">
      <alignment horizontal="center" vertical="center"/>
      <protection locked="0"/>
    </xf>
    <xf numFmtId="0" fontId="3" fillId="36" borderId="38" xfId="66" applyFont="1" applyFill="1" applyBorder="1" applyAlignment="1" applyProtection="1">
      <alignment horizontal="left" vertical="center" wrapText="1"/>
      <protection locked="0"/>
    </xf>
    <xf numFmtId="0" fontId="3" fillId="36" borderId="39" xfId="66" applyFont="1" applyFill="1" applyBorder="1" applyAlignment="1" applyProtection="1">
      <alignment horizontal="left" vertical="center" wrapText="1"/>
      <protection locked="0"/>
    </xf>
    <xf numFmtId="0" fontId="3" fillId="36" borderId="32" xfId="66" applyFont="1" applyFill="1" applyBorder="1" applyAlignment="1" applyProtection="1">
      <alignment horizontal="left" vertical="center" wrapText="1"/>
      <protection locked="0"/>
    </xf>
    <xf numFmtId="0" fontId="3" fillId="36" borderId="42" xfId="66" applyFont="1" applyFill="1" applyBorder="1" applyAlignment="1" applyProtection="1">
      <alignment horizontal="left" vertical="center" wrapText="1"/>
      <protection locked="0"/>
    </xf>
    <xf numFmtId="0" fontId="2" fillId="33" borderId="38" xfId="66" applyFont="1" applyFill="1" applyBorder="1" applyAlignment="1" applyProtection="1">
      <alignment horizontal="center" vertical="center"/>
      <protection locked="0"/>
    </xf>
    <xf numFmtId="0" fontId="2" fillId="33" borderId="49" xfId="66" applyFont="1" applyFill="1" applyBorder="1" applyAlignment="1" applyProtection="1">
      <alignment horizontal="center" vertical="center"/>
      <protection locked="0"/>
    </xf>
    <xf numFmtId="0" fontId="2" fillId="33" borderId="39" xfId="66" applyFont="1" applyFill="1" applyBorder="1" applyAlignment="1" applyProtection="1">
      <alignment horizontal="center" vertical="center"/>
      <protection locked="0"/>
    </xf>
    <xf numFmtId="0" fontId="2" fillId="33" borderId="32" xfId="66" applyFont="1" applyFill="1" applyBorder="1" applyAlignment="1" applyProtection="1">
      <alignment horizontal="center" vertical="center"/>
      <protection locked="0"/>
    </xf>
    <xf numFmtId="0" fontId="2" fillId="33" borderId="54" xfId="66" applyFont="1" applyFill="1" applyBorder="1" applyAlignment="1" applyProtection="1">
      <alignment horizontal="center" vertical="center"/>
      <protection locked="0"/>
    </xf>
    <xf numFmtId="0" fontId="2" fillId="33" borderId="42" xfId="66" applyFont="1" applyFill="1" applyBorder="1" applyAlignment="1" applyProtection="1">
      <alignment horizontal="center" vertical="center"/>
      <protection locked="0"/>
    </xf>
    <xf numFmtId="0" fontId="5" fillId="34" borderId="10" xfId="66" applyFont="1" applyFill="1" applyBorder="1" applyAlignment="1" applyProtection="1">
      <alignment horizontal="center" vertical="center" wrapText="1"/>
      <protection locked="0"/>
    </xf>
    <xf numFmtId="0" fontId="4" fillId="36" borderId="38" xfId="66" applyFont="1" applyFill="1" applyBorder="1" applyAlignment="1" applyProtection="1">
      <alignment horizontal="left" vertical="center" wrapText="1"/>
      <protection locked="0"/>
    </xf>
    <xf numFmtId="0" fontId="4" fillId="36" borderId="39" xfId="66" applyFont="1" applyFill="1" applyBorder="1" applyAlignment="1" applyProtection="1">
      <alignment horizontal="left" vertical="center" wrapText="1"/>
      <protection locked="0"/>
    </xf>
    <xf numFmtId="0" fontId="4" fillId="36" borderId="55" xfId="66" applyFont="1" applyFill="1" applyBorder="1" applyAlignment="1" applyProtection="1">
      <alignment horizontal="left" vertical="center" wrapText="1"/>
      <protection locked="0"/>
    </xf>
    <xf numFmtId="0" fontId="4" fillId="36" borderId="56" xfId="66" applyFont="1" applyFill="1" applyBorder="1" applyAlignment="1" applyProtection="1">
      <alignment horizontal="left" vertical="center" wrapText="1"/>
      <protection locked="0"/>
    </xf>
    <xf numFmtId="0" fontId="5" fillId="34" borderId="38" xfId="66" applyFont="1" applyFill="1" applyBorder="1" applyAlignment="1" applyProtection="1">
      <alignment horizontal="center" vertical="center" wrapText="1"/>
      <protection locked="0"/>
    </xf>
    <xf numFmtId="0" fontId="5" fillId="34" borderId="49" xfId="66" applyFont="1" applyFill="1" applyBorder="1" applyAlignment="1" applyProtection="1">
      <alignment horizontal="center" vertical="center" wrapText="1"/>
      <protection locked="0"/>
    </xf>
    <xf numFmtId="0" fontId="5" fillId="34" borderId="52" xfId="66" applyFont="1" applyFill="1" applyBorder="1" applyAlignment="1" applyProtection="1">
      <alignment horizontal="center" vertical="center" wrapText="1"/>
      <protection locked="0"/>
    </xf>
    <xf numFmtId="0" fontId="5" fillId="34" borderId="55" xfId="66" applyFont="1" applyFill="1" applyBorder="1" applyAlignment="1" applyProtection="1">
      <alignment horizontal="center" vertical="center" wrapText="1"/>
      <protection locked="0"/>
    </xf>
    <xf numFmtId="0" fontId="5" fillId="34" borderId="57" xfId="66" applyFont="1" applyFill="1" applyBorder="1" applyAlignment="1" applyProtection="1">
      <alignment horizontal="center" vertical="center" wrapText="1"/>
      <protection locked="0"/>
    </xf>
    <xf numFmtId="0" fontId="5" fillId="34" borderId="46" xfId="66" applyFont="1" applyFill="1" applyBorder="1" applyAlignment="1" applyProtection="1">
      <alignment horizontal="center" vertical="center" wrapText="1"/>
      <protection locked="0"/>
    </xf>
    <xf numFmtId="0" fontId="5" fillId="34" borderId="58" xfId="66" applyFont="1" applyFill="1" applyBorder="1" applyAlignment="1" applyProtection="1">
      <alignment horizontal="center" vertical="center" wrapText="1"/>
      <protection locked="0"/>
    </xf>
    <xf numFmtId="0" fontId="5" fillId="33" borderId="10" xfId="66" applyFont="1" applyFill="1" applyBorder="1" applyAlignment="1" applyProtection="1">
      <alignment horizontal="center" vertical="center"/>
      <protection locked="0"/>
    </xf>
    <xf numFmtId="0" fontId="4" fillId="36" borderId="10" xfId="66" applyFont="1" applyFill="1" applyBorder="1" applyAlignment="1">
      <alignment horizontal="justify" vertical="center"/>
      <protection/>
    </xf>
    <xf numFmtId="0" fontId="5" fillId="33" borderId="13" xfId="66" applyFont="1" applyFill="1" applyBorder="1" applyAlignment="1" applyProtection="1">
      <alignment horizontal="center" vertical="center"/>
      <protection locked="0"/>
    </xf>
    <xf numFmtId="0" fontId="4" fillId="36" borderId="10" xfId="66" applyFont="1" applyFill="1" applyBorder="1" applyAlignment="1" applyProtection="1">
      <alignment horizontal="justify" vertical="center" wrapText="1"/>
      <protection locked="0"/>
    </xf>
    <xf numFmtId="0" fontId="5" fillId="34" borderId="13" xfId="66" applyFont="1" applyFill="1" applyBorder="1" applyAlignment="1" applyProtection="1">
      <alignment horizontal="center" vertical="center" wrapText="1"/>
      <protection locked="0"/>
    </xf>
    <xf numFmtId="0" fontId="5" fillId="33" borderId="10" xfId="66" applyFont="1" applyFill="1" applyBorder="1" applyAlignment="1" applyProtection="1">
      <alignment horizontal="center" vertical="center" wrapText="1"/>
      <protection locked="0"/>
    </xf>
    <xf numFmtId="0" fontId="5" fillId="33" borderId="13" xfId="66" applyFont="1" applyFill="1" applyBorder="1" applyAlignment="1" applyProtection="1">
      <alignment horizontal="center" vertical="center" wrapText="1"/>
      <protection locked="0"/>
    </xf>
    <xf numFmtId="0" fontId="4" fillId="36" borderId="11" xfId="66" applyFont="1" applyFill="1" applyBorder="1" applyAlignment="1">
      <alignment horizontal="justify" vertical="center" wrapText="1"/>
      <protection/>
    </xf>
    <xf numFmtId="0" fontId="4" fillId="36" borderId="10" xfId="66" applyFont="1" applyFill="1" applyBorder="1" applyAlignment="1" applyProtection="1">
      <alignment horizontal="center" vertical="center" wrapText="1"/>
      <protection locked="0"/>
    </xf>
    <xf numFmtId="0" fontId="4" fillId="36" borderId="13" xfId="66" applyFont="1" applyFill="1" applyBorder="1" applyAlignment="1" applyProtection="1">
      <alignment horizontal="center" vertical="center" wrapText="1"/>
      <protection locked="0"/>
    </xf>
    <xf numFmtId="0" fontId="4" fillId="34" borderId="10" xfId="66" applyFont="1" applyFill="1" applyBorder="1" applyAlignment="1" applyProtection="1">
      <alignment horizontal="center" vertical="center" wrapText="1"/>
      <protection locked="0"/>
    </xf>
    <xf numFmtId="0" fontId="4" fillId="34" borderId="13" xfId="66" applyFont="1" applyFill="1" applyBorder="1" applyAlignment="1" applyProtection="1">
      <alignment horizontal="center" vertical="center" wrapText="1"/>
      <protection locked="0"/>
    </xf>
    <xf numFmtId="0" fontId="5" fillId="0" borderId="30" xfId="66" applyFont="1" applyFill="1" applyBorder="1" applyAlignment="1">
      <alignment horizontal="center" vertical="center" wrapText="1"/>
      <protection/>
    </xf>
    <xf numFmtId="0" fontId="5" fillId="0" borderId="50" xfId="66" applyFont="1" applyFill="1" applyBorder="1" applyAlignment="1">
      <alignment horizontal="center" vertical="center" wrapText="1"/>
      <protection/>
    </xf>
    <xf numFmtId="0" fontId="5" fillId="0" borderId="53" xfId="66" applyFont="1" applyFill="1" applyBorder="1" applyAlignment="1">
      <alignment horizontal="center" vertical="center" wrapText="1"/>
      <protection/>
    </xf>
    <xf numFmtId="0" fontId="84" fillId="0" borderId="21" xfId="66" applyFont="1" applyFill="1" applyBorder="1" applyAlignment="1">
      <alignment horizontal="center" vertical="center"/>
      <protection/>
    </xf>
    <xf numFmtId="0" fontId="84" fillId="0" borderId="0" xfId="66" applyFont="1" applyFill="1" applyBorder="1" applyAlignment="1">
      <alignment horizontal="center" vertical="center"/>
      <protection/>
    </xf>
    <xf numFmtId="0" fontId="84" fillId="0" borderId="22" xfId="66" applyFont="1" applyFill="1" applyBorder="1" applyAlignment="1">
      <alignment horizontal="center" vertical="center"/>
      <protection/>
    </xf>
    <xf numFmtId="0" fontId="84" fillId="0" borderId="59" xfId="66" applyFont="1" applyFill="1" applyBorder="1" applyAlignment="1">
      <alignment horizontal="center" vertical="center"/>
      <protection/>
    </xf>
    <xf numFmtId="0" fontId="84" fillId="0" borderId="54" xfId="66" applyFont="1" applyFill="1" applyBorder="1" applyAlignment="1">
      <alignment horizontal="center" vertical="center"/>
      <protection/>
    </xf>
    <xf numFmtId="0" fontId="84" fillId="0" borderId="60" xfId="66" applyFont="1" applyFill="1" applyBorder="1" applyAlignment="1">
      <alignment horizontal="center" vertical="center"/>
      <protection/>
    </xf>
    <xf numFmtId="10" fontId="5" fillId="33" borderId="30" xfId="71" applyNumberFormat="1" applyFont="1" applyFill="1" applyBorder="1" applyAlignment="1">
      <alignment horizontal="center" vertical="center" wrapText="1"/>
    </xf>
    <xf numFmtId="10" fontId="5" fillId="33" borderId="50" xfId="71" applyNumberFormat="1" applyFont="1" applyFill="1" applyBorder="1" applyAlignment="1">
      <alignment horizontal="center" vertical="center" wrapText="1"/>
    </xf>
    <xf numFmtId="10" fontId="5" fillId="33" borderId="53" xfId="71" applyNumberFormat="1" applyFont="1" applyFill="1" applyBorder="1" applyAlignment="1">
      <alignment horizontal="center" vertical="center" wrapText="1"/>
    </xf>
    <xf numFmtId="0" fontId="5" fillId="0" borderId="10" xfId="66" applyFont="1" applyFill="1" applyBorder="1" applyAlignment="1">
      <alignment horizontal="center" vertical="center" wrapText="1"/>
      <protection/>
    </xf>
    <xf numFmtId="0" fontId="5" fillId="0" borderId="13" xfId="66" applyFont="1" applyFill="1" applyBorder="1" applyAlignment="1">
      <alignment horizontal="center" vertical="center" wrapText="1"/>
      <protection/>
    </xf>
    <xf numFmtId="0" fontId="83" fillId="0" borderId="10" xfId="0" applyFont="1" applyBorder="1" applyAlignment="1">
      <alignment horizontal="center"/>
    </xf>
    <xf numFmtId="0" fontId="83" fillId="0" borderId="13" xfId="0" applyFont="1" applyBorder="1" applyAlignment="1">
      <alignment horizontal="center"/>
    </xf>
    <xf numFmtId="0" fontId="103" fillId="0" borderId="0" xfId="0" applyFont="1" applyBorder="1" applyAlignment="1">
      <alignment horizontal="center" vertical="center" wrapText="1"/>
    </xf>
    <xf numFmtId="0" fontId="83" fillId="0" borderId="61" xfId="0" applyFont="1" applyBorder="1" applyAlignment="1" applyProtection="1">
      <alignment horizontal="center"/>
      <protection locked="0"/>
    </xf>
    <xf numFmtId="0" fontId="83" fillId="0" borderId="11" xfId="0" applyFont="1" applyBorder="1" applyAlignment="1" applyProtection="1">
      <alignment horizontal="center"/>
      <protection locked="0"/>
    </xf>
    <xf numFmtId="0" fontId="84" fillId="0" borderId="62" xfId="0" applyFont="1" applyFill="1" applyBorder="1" applyAlignment="1" applyProtection="1">
      <alignment horizontal="center" vertical="center" wrapText="1"/>
      <protection locked="0"/>
    </xf>
    <xf numFmtId="0" fontId="84" fillId="0" borderId="63" xfId="0" applyFont="1" applyFill="1" applyBorder="1" applyAlignment="1" applyProtection="1">
      <alignment horizontal="center" vertical="center" wrapText="1"/>
      <protection locked="0"/>
    </xf>
    <xf numFmtId="0" fontId="84" fillId="0" borderId="13" xfId="0" applyFont="1" applyFill="1" applyBorder="1" applyAlignment="1" applyProtection="1">
      <alignment horizontal="center" vertical="center" wrapText="1"/>
      <protection locked="0"/>
    </xf>
    <xf numFmtId="0" fontId="5" fillId="33" borderId="30" xfId="66" applyFont="1" applyFill="1" applyBorder="1" applyAlignment="1" applyProtection="1">
      <alignment horizontal="center" vertical="center"/>
      <protection locked="0"/>
    </xf>
    <xf numFmtId="0" fontId="5" fillId="33" borderId="50" xfId="66" applyFont="1" applyFill="1" applyBorder="1" applyAlignment="1" applyProtection="1">
      <alignment horizontal="center" vertical="center"/>
      <protection locked="0"/>
    </xf>
    <xf numFmtId="0" fontId="5" fillId="33" borderId="34" xfId="66" applyFont="1" applyFill="1" applyBorder="1" applyAlignment="1" applyProtection="1">
      <alignment horizontal="center" vertical="center"/>
      <protection locked="0"/>
    </xf>
    <xf numFmtId="0" fontId="4" fillId="36" borderId="10" xfId="66" applyFont="1" applyFill="1" applyBorder="1" applyAlignment="1" applyProtection="1">
      <alignment horizontal="left" vertical="center" wrapText="1"/>
      <protection locked="0"/>
    </xf>
    <xf numFmtId="0" fontId="4" fillId="36" borderId="10" xfId="66" applyFont="1" applyFill="1" applyBorder="1" applyAlignment="1">
      <alignment horizontal="justify" vertical="center" wrapText="1"/>
      <protection/>
    </xf>
    <xf numFmtId="0" fontId="97" fillId="0" borderId="10" xfId="66" applyFont="1" applyFill="1" applyBorder="1" applyAlignment="1" applyProtection="1">
      <alignment horizontal="center" vertical="center" wrapText="1"/>
      <protection locked="0"/>
    </xf>
    <xf numFmtId="0" fontId="104" fillId="0" borderId="10" xfId="66" applyFont="1" applyFill="1" applyBorder="1" applyAlignment="1" applyProtection="1">
      <alignment horizontal="center" vertical="center" wrapText="1"/>
      <protection locked="0"/>
    </xf>
    <xf numFmtId="0" fontId="84" fillId="0" borderId="10" xfId="66" applyFont="1" applyFill="1" applyBorder="1" applyAlignment="1">
      <alignment horizontal="center" vertical="center"/>
      <protection/>
    </xf>
    <xf numFmtId="0" fontId="83" fillId="33" borderId="10" xfId="0" applyFont="1" applyFill="1" applyBorder="1" applyAlignment="1">
      <alignment horizontal="center" vertical="center"/>
    </xf>
    <xf numFmtId="0" fontId="5" fillId="33" borderId="10" xfId="0" applyFont="1" applyFill="1" applyBorder="1" applyAlignment="1">
      <alignment horizontal="justify" vertical="center"/>
    </xf>
    <xf numFmtId="14" fontId="5" fillId="34" borderId="10" xfId="66" applyNumberFormat="1" applyFont="1" applyFill="1" applyBorder="1" applyAlignment="1">
      <alignment horizontal="center" vertical="center" wrapText="1"/>
      <protection/>
    </xf>
    <xf numFmtId="9" fontId="5" fillId="34" borderId="10" xfId="71" applyFont="1" applyFill="1" applyBorder="1" applyAlignment="1">
      <alignment horizontal="center" vertical="center" wrapText="1"/>
    </xf>
    <xf numFmtId="0" fontId="5" fillId="0" borderId="10" xfId="66" applyFont="1" applyFill="1" applyBorder="1" applyAlignment="1">
      <alignment horizontal="center" vertical="center"/>
      <protection/>
    </xf>
    <xf numFmtId="181" fontId="5" fillId="0" borderId="10" xfId="71" applyNumberFormat="1" applyFont="1" applyFill="1" applyBorder="1" applyAlignment="1">
      <alignment horizontal="center" vertical="center" wrapText="1"/>
    </xf>
    <xf numFmtId="0" fontId="4" fillId="8" borderId="10" xfId="66" applyFont="1" applyFill="1" applyBorder="1" applyAlignment="1">
      <alignment horizontal="center" vertical="center"/>
      <protection/>
    </xf>
    <xf numFmtId="0" fontId="5" fillId="0" borderId="10" xfId="66" applyFont="1" applyFill="1" applyBorder="1" applyAlignment="1">
      <alignment horizontal="justify" vertical="center" wrapText="1"/>
      <protection/>
    </xf>
    <xf numFmtId="0" fontId="4" fillId="36" borderId="10" xfId="66" applyFont="1" applyFill="1" applyBorder="1" applyAlignment="1">
      <alignment horizontal="left" vertical="center" wrapText="1"/>
      <protection/>
    </xf>
    <xf numFmtId="49" fontId="5" fillId="34" borderId="10" xfId="66" applyNumberFormat="1" applyFont="1" applyFill="1" applyBorder="1" applyAlignment="1">
      <alignment horizontal="center" vertical="center"/>
      <protection/>
    </xf>
    <xf numFmtId="0" fontId="5" fillId="33" borderId="30" xfId="66" applyFont="1" applyFill="1" applyBorder="1" applyAlignment="1">
      <alignment horizontal="justify" vertical="center" wrapText="1"/>
      <protection/>
    </xf>
    <xf numFmtId="0" fontId="5" fillId="33" borderId="50" xfId="66" applyFont="1" applyFill="1" applyBorder="1" applyAlignment="1">
      <alignment horizontal="justify" vertical="center" wrapText="1"/>
      <protection/>
    </xf>
    <xf numFmtId="0" fontId="5" fillId="33" borderId="34" xfId="66" applyFont="1" applyFill="1" applyBorder="1" applyAlignment="1">
      <alignment horizontal="justify" vertical="center" wrapText="1"/>
      <protection/>
    </xf>
    <xf numFmtId="1" fontId="5" fillId="33" borderId="10" xfId="56" applyNumberFormat="1" applyFont="1" applyFill="1" applyBorder="1" applyAlignment="1">
      <alignment horizontal="center" vertical="center" wrapText="1"/>
    </xf>
    <xf numFmtId="9" fontId="5" fillId="33" borderId="10" xfId="71" applyFont="1" applyFill="1" applyBorder="1" applyAlignment="1">
      <alignment horizontal="center" vertical="center"/>
    </xf>
    <xf numFmtId="0" fontId="5" fillId="33" borderId="10" xfId="71" applyNumberFormat="1" applyFont="1" applyFill="1" applyBorder="1" applyAlignment="1">
      <alignment horizontal="center" vertical="center" wrapText="1"/>
    </xf>
    <xf numFmtId="0" fontId="6" fillId="34" borderId="10" xfId="66" applyFont="1" applyFill="1" applyBorder="1" applyAlignment="1" applyProtection="1">
      <alignment horizontal="center" vertical="center"/>
      <protection/>
    </xf>
    <xf numFmtId="0" fontId="105" fillId="0" borderId="10" xfId="66" applyFont="1" applyFill="1" applyBorder="1" applyAlignment="1">
      <alignment horizontal="center" vertical="center"/>
      <protection/>
    </xf>
    <xf numFmtId="0" fontId="4" fillId="36" borderId="10" xfId="66" applyFont="1" applyFill="1" applyBorder="1" applyAlignment="1">
      <alignment horizontal="center" vertical="center" wrapText="1"/>
      <protection/>
    </xf>
    <xf numFmtId="0" fontId="5" fillId="33" borderId="34" xfId="66" applyFont="1" applyFill="1" applyBorder="1" applyAlignment="1">
      <alignment horizontal="center" vertical="center" wrapText="1"/>
      <protection/>
    </xf>
    <xf numFmtId="0" fontId="88" fillId="0" borderId="10" xfId="0" applyFont="1" applyBorder="1" applyAlignment="1" applyProtection="1">
      <alignment horizontal="center"/>
      <protection locked="0"/>
    </xf>
    <xf numFmtId="0" fontId="105" fillId="0" borderId="10" xfId="0" applyFont="1" applyFill="1" applyBorder="1" applyAlignment="1" applyProtection="1">
      <alignment horizontal="center" vertical="center" wrapText="1"/>
      <protection locked="0"/>
    </xf>
    <xf numFmtId="0" fontId="87" fillId="0" borderId="10" xfId="0" applyFont="1" applyFill="1" applyBorder="1" applyAlignment="1" applyProtection="1">
      <alignment horizontal="center" vertical="center" wrapText="1"/>
      <protection locked="0"/>
    </xf>
    <xf numFmtId="0" fontId="105" fillId="0" borderId="10" xfId="0" applyFont="1" applyBorder="1" applyAlignment="1" applyProtection="1">
      <alignment horizontal="center" vertical="center" wrapText="1"/>
      <protection locked="0"/>
    </xf>
    <xf numFmtId="0" fontId="105" fillId="33" borderId="10" xfId="0" applyFont="1" applyFill="1" applyBorder="1" applyAlignment="1" applyProtection="1">
      <alignment horizontal="center" vertical="center" wrapText="1"/>
      <protection locked="0"/>
    </xf>
    <xf numFmtId="0" fontId="66" fillId="43" borderId="40" xfId="0" applyFont="1" applyFill="1" applyBorder="1" applyAlignment="1">
      <alignment horizontal="center"/>
    </xf>
    <xf numFmtId="0" fontId="66" fillId="43" borderId="0" xfId="0" applyFont="1" applyFill="1" applyBorder="1" applyAlignment="1">
      <alignment horizontal="center"/>
    </xf>
    <xf numFmtId="0" fontId="80" fillId="14" borderId="30" xfId="0" applyFont="1" applyFill="1" applyBorder="1" applyAlignment="1">
      <alignment horizontal="center" vertical="center" wrapText="1"/>
    </xf>
    <xf numFmtId="0" fontId="80" fillId="14" borderId="34"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10" fontId="0" fillId="0" borderId="12" xfId="70" applyNumberFormat="1" applyFont="1" applyFill="1" applyBorder="1" applyAlignment="1">
      <alignment horizontal="center" vertical="center" wrapText="1"/>
    </xf>
    <xf numFmtId="10" fontId="0" fillId="0" borderId="36" xfId="70" applyNumberFormat="1" applyFont="1" applyFill="1" applyBorder="1" applyAlignment="1">
      <alignment horizontal="center" vertical="center" wrapText="1"/>
    </xf>
    <xf numFmtId="10" fontId="0" fillId="0" borderId="37" xfId="70" applyNumberFormat="1" applyFont="1" applyFill="1" applyBorder="1" applyAlignment="1">
      <alignment horizontal="center" vertical="center" wrapText="1"/>
    </xf>
    <xf numFmtId="0" fontId="4" fillId="33" borderId="33" xfId="0" applyFont="1" applyFill="1" applyBorder="1" applyAlignment="1" applyProtection="1">
      <alignment horizontal="center" vertical="center" wrapText="1"/>
      <protection/>
    </xf>
    <xf numFmtId="0" fontId="4" fillId="33" borderId="47" xfId="0" applyFont="1" applyFill="1" applyBorder="1" applyAlignment="1" applyProtection="1">
      <alignment horizontal="center" vertical="center" wrapText="1"/>
      <protection/>
    </xf>
    <xf numFmtId="0" fontId="4" fillId="33" borderId="48"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47" xfId="0" applyFont="1" applyFill="1" applyBorder="1" applyAlignment="1" applyProtection="1">
      <alignment horizontal="center" vertical="center" wrapText="1"/>
      <protection/>
    </xf>
    <xf numFmtId="0" fontId="4" fillId="0" borderId="48" xfId="0" applyFont="1" applyFill="1" applyBorder="1" applyAlignment="1" applyProtection="1">
      <alignment horizontal="center" vertical="center" wrapText="1"/>
      <protection/>
    </xf>
    <xf numFmtId="0" fontId="84" fillId="0" borderId="33" xfId="0" applyFont="1" applyBorder="1" applyAlignment="1" applyProtection="1">
      <alignment horizontal="center" vertical="center" wrapText="1"/>
      <protection/>
    </xf>
    <xf numFmtId="0" fontId="84" fillId="0" borderId="47" xfId="0" applyFont="1" applyBorder="1" applyAlignment="1" applyProtection="1">
      <alignment horizontal="center" vertical="center" wrapText="1"/>
      <protection/>
    </xf>
    <xf numFmtId="0" fontId="84" fillId="0" borderId="48" xfId="0" applyFont="1" applyBorder="1" applyAlignment="1" applyProtection="1">
      <alignment horizontal="center" vertical="center" wrapText="1"/>
      <protection/>
    </xf>
    <xf numFmtId="0" fontId="84" fillId="33" borderId="33" xfId="0" applyFont="1" applyFill="1" applyBorder="1" applyAlignment="1" applyProtection="1">
      <alignment horizontal="center" vertical="center" wrapText="1"/>
      <protection/>
    </xf>
    <xf numFmtId="0" fontId="84" fillId="33" borderId="47" xfId="0" applyFont="1" applyFill="1" applyBorder="1" applyAlignment="1" applyProtection="1">
      <alignment horizontal="center" vertical="center" wrapText="1"/>
      <protection/>
    </xf>
    <xf numFmtId="0" fontId="84" fillId="33" borderId="48" xfId="0" applyFont="1" applyFill="1" applyBorder="1" applyAlignment="1" applyProtection="1">
      <alignment horizontal="center" vertical="center" wrapText="1"/>
      <protection/>
    </xf>
    <xf numFmtId="0" fontId="84" fillId="33" borderId="33" xfId="0" applyFont="1" applyFill="1" applyBorder="1" applyAlignment="1" applyProtection="1">
      <alignment horizontal="justify" vertical="center" wrapText="1"/>
      <protection/>
    </xf>
    <xf numFmtId="0" fontId="84" fillId="33" borderId="47" xfId="0" applyFont="1" applyFill="1" applyBorder="1" applyAlignment="1" applyProtection="1">
      <alignment horizontal="justify" vertical="center" wrapText="1"/>
      <protection/>
    </xf>
    <xf numFmtId="0" fontId="84" fillId="33" borderId="48" xfId="0" applyFont="1" applyFill="1" applyBorder="1" applyAlignment="1" applyProtection="1">
      <alignment horizontal="justify" vertical="center" wrapText="1"/>
      <protection/>
    </xf>
    <xf numFmtId="0" fontId="106" fillId="44" borderId="30" xfId="0" applyFont="1" applyFill="1" applyBorder="1" applyAlignment="1">
      <alignment horizontal="center"/>
    </xf>
    <xf numFmtId="0" fontId="106" fillId="44" borderId="50" xfId="0" applyFont="1" applyFill="1" applyBorder="1" applyAlignment="1">
      <alignment horizontal="center"/>
    </xf>
    <xf numFmtId="0" fontId="106" fillId="44" borderId="34" xfId="0" applyFont="1" applyFill="1" applyBorder="1" applyAlignment="1">
      <alignment horizontal="center"/>
    </xf>
    <xf numFmtId="0" fontId="88" fillId="0" borderId="64" xfId="0" applyFont="1" applyBorder="1" applyAlignment="1" applyProtection="1">
      <alignment horizontal="center"/>
      <protection locked="0"/>
    </xf>
    <xf numFmtId="0" fontId="88" fillId="0" borderId="20" xfId="0" applyFont="1" applyBorder="1" applyAlignment="1" applyProtection="1">
      <alignment horizontal="center"/>
      <protection locked="0"/>
    </xf>
    <xf numFmtId="0" fontId="88" fillId="0" borderId="65" xfId="0" applyFont="1" applyBorder="1" applyAlignment="1" applyProtection="1">
      <alignment horizontal="center"/>
      <protection locked="0"/>
    </xf>
    <xf numFmtId="0" fontId="87" fillId="0" borderId="33" xfId="0" applyFont="1" applyFill="1" applyBorder="1" applyAlignment="1" applyProtection="1">
      <alignment horizontal="center" vertical="center" wrapText="1"/>
      <protection locked="0"/>
    </xf>
    <xf numFmtId="0" fontId="87" fillId="0" borderId="47" xfId="0" applyFont="1" applyFill="1" applyBorder="1" applyAlignment="1" applyProtection="1">
      <alignment horizontal="center" vertical="center" wrapText="1"/>
      <protection locked="0"/>
    </xf>
    <xf numFmtId="0" fontId="87" fillId="0" borderId="48" xfId="0" applyFont="1" applyFill="1" applyBorder="1" applyAlignment="1" applyProtection="1">
      <alignment horizontal="center" vertical="center" wrapText="1"/>
      <protection locked="0"/>
    </xf>
    <xf numFmtId="0" fontId="0" fillId="0" borderId="64" xfId="0" applyBorder="1" applyAlignment="1">
      <alignment horizontal="center"/>
    </xf>
    <xf numFmtId="0" fontId="0" fillId="0" borderId="20" xfId="0" applyBorder="1" applyAlignment="1">
      <alignment horizontal="center"/>
    </xf>
    <xf numFmtId="0" fontId="0" fillId="0" borderId="65" xfId="0" applyBorder="1" applyAlignment="1">
      <alignment horizontal="center"/>
    </xf>
    <xf numFmtId="0" fontId="87" fillId="0" borderId="33" xfId="0" applyFont="1" applyBorder="1" applyAlignment="1" applyProtection="1">
      <alignment horizontal="center" vertical="center" wrapText="1"/>
      <protection locked="0"/>
    </xf>
    <xf numFmtId="0" fontId="87" fillId="0" borderId="47" xfId="0" applyFont="1" applyBorder="1" applyAlignment="1" applyProtection="1">
      <alignment horizontal="center" vertical="center" wrapText="1"/>
      <protection locked="0"/>
    </xf>
    <xf numFmtId="0" fontId="87" fillId="0" borderId="48" xfId="0" applyFont="1" applyBorder="1" applyAlignment="1" applyProtection="1">
      <alignment horizontal="center" vertical="center" wrapText="1"/>
      <protection locked="0"/>
    </xf>
    <xf numFmtId="0" fontId="80" fillId="33" borderId="33" xfId="0" applyFont="1" applyFill="1" applyBorder="1" applyAlignment="1">
      <alignment horizontal="center"/>
    </xf>
    <xf numFmtId="0" fontId="80" fillId="33" borderId="47" xfId="0" applyFont="1" applyFill="1" applyBorder="1" applyAlignment="1">
      <alignment horizontal="center"/>
    </xf>
    <xf numFmtId="0" fontId="80" fillId="33" borderId="48" xfId="0" applyFont="1" applyFill="1" applyBorder="1" applyAlignment="1">
      <alignment horizontal="center"/>
    </xf>
    <xf numFmtId="0" fontId="3" fillId="0" borderId="43" xfId="67" applyFont="1" applyBorder="1" applyAlignment="1">
      <alignment horizontal="center" vertical="center" wrapText="1"/>
      <protection/>
    </xf>
    <xf numFmtId="0" fontId="3" fillId="0" borderId="66" xfId="67" applyFont="1" applyBorder="1" applyAlignment="1">
      <alignment horizontal="center" vertical="center" wrapText="1"/>
      <protection/>
    </xf>
    <xf numFmtId="0" fontId="3" fillId="0" borderId="44" xfId="67" applyFont="1" applyBorder="1" applyAlignment="1">
      <alignment horizontal="center" vertical="center" wrapText="1"/>
      <protection/>
    </xf>
    <xf numFmtId="0" fontId="3" fillId="0" borderId="45" xfId="67" applyFont="1" applyFill="1" applyBorder="1" applyAlignment="1">
      <alignment horizontal="center" vertical="center" wrapText="1"/>
      <protection/>
    </xf>
    <xf numFmtId="0" fontId="3" fillId="0" borderId="57" xfId="67" applyFont="1" applyFill="1" applyBorder="1" applyAlignment="1">
      <alignment horizontal="center" vertical="center" wrapText="1"/>
      <protection/>
    </xf>
    <xf numFmtId="0" fontId="3" fillId="0" borderId="46" xfId="67" applyFont="1" applyFill="1" applyBorder="1" applyAlignment="1">
      <alignment horizontal="center" vertical="center" wrapText="1"/>
      <protection/>
    </xf>
    <xf numFmtId="49" fontId="11" fillId="37" borderId="67" xfId="67" applyNumberFormat="1" applyFont="1" applyFill="1" applyBorder="1" applyAlignment="1">
      <alignment horizontal="center" vertical="center" wrapText="1"/>
      <protection/>
    </xf>
    <xf numFmtId="49" fontId="11" fillId="37" borderId="23" xfId="67" applyNumberFormat="1" applyFont="1" applyFill="1" applyBorder="1" applyAlignment="1">
      <alignment horizontal="center" vertical="center" wrapText="1"/>
      <protection/>
    </xf>
    <xf numFmtId="0" fontId="3" fillId="0" borderId="10" xfId="67" applyFont="1" applyBorder="1" applyAlignment="1">
      <alignment horizontal="center" vertical="center" wrapText="1"/>
      <protection/>
    </xf>
    <xf numFmtId="3" fontId="3" fillId="35" borderId="34" xfId="68" applyNumberFormat="1" applyFont="1" applyFill="1" applyBorder="1" applyAlignment="1">
      <alignment horizontal="center" vertical="center"/>
      <protection/>
    </xf>
    <xf numFmtId="3" fontId="3" fillId="35" borderId="10" xfId="68" applyNumberFormat="1" applyFont="1" applyFill="1" applyBorder="1" applyAlignment="1">
      <alignment horizontal="center" vertical="center"/>
      <protection/>
    </xf>
    <xf numFmtId="0" fontId="3" fillId="35" borderId="10" xfId="65" applyFont="1" applyFill="1" applyBorder="1" applyAlignment="1">
      <alignment horizontal="center" vertical="center"/>
      <protection/>
    </xf>
    <xf numFmtId="49" fontId="4" fillId="35" borderId="10" xfId="65" applyNumberFormat="1" applyFont="1" applyFill="1" applyBorder="1" applyAlignment="1">
      <alignment horizontal="center" vertical="center" wrapText="1"/>
      <protection/>
    </xf>
    <xf numFmtId="49" fontId="10" fillId="37" borderId="64" xfId="67" applyNumberFormat="1" applyFont="1" applyFill="1" applyBorder="1" applyAlignment="1">
      <alignment horizontal="center" vertical="center" wrapText="1"/>
      <protection/>
    </xf>
    <xf numFmtId="49" fontId="10" fillId="37" borderId="68" xfId="67" applyNumberFormat="1" applyFont="1" applyFill="1" applyBorder="1" applyAlignment="1">
      <alignment horizontal="center" vertical="center" wrapText="1"/>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2" xfId="54"/>
    <cellStyle name="Millares 2 2" xfId="55"/>
    <cellStyle name="Millares 3" xfId="56"/>
    <cellStyle name="Currency" xfId="57"/>
    <cellStyle name="Currency [0]" xfId="58"/>
    <cellStyle name="Moneda 2" xfId="59"/>
    <cellStyle name="Moneda 2 2" xfId="60"/>
    <cellStyle name="Neutral" xfId="61"/>
    <cellStyle name="Normal 2" xfId="62"/>
    <cellStyle name="Normal 2 2" xfId="63"/>
    <cellStyle name="Normal 3" xfId="64"/>
    <cellStyle name="Normal 3 2" xfId="65"/>
    <cellStyle name="Normal 4" xfId="66"/>
    <cellStyle name="Normal 8" xfId="67"/>
    <cellStyle name="Normal_573_2009_ Actualizado 22_12_2009" xfId="68"/>
    <cellStyle name="Notas" xfId="69"/>
    <cellStyle name="Percent" xfId="70"/>
    <cellStyle name="Porcentual 2"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75"/>
          <c:w val="0.9695"/>
          <c:h val="0.84025"/>
        </c:manualLayout>
      </c:layout>
      <c:lineChart>
        <c:grouping val="standard"/>
        <c:varyColors val="0"/>
        <c:ser>
          <c:idx val="0"/>
          <c:order val="0"/>
          <c:tx>
            <c:strRef>
              <c:f>'HV 1'!$D$29</c:f>
              <c:strCache>
                <c:ptCount val="1"/>
                <c:pt idx="0">
                  <c:v>30. Denominador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1'!$A$30:$A$41</c:f>
              <c:strCache/>
            </c:strRef>
          </c:cat>
          <c:val>
            <c:numRef>
              <c:f>'HV 1'!$D$30</c:f>
              <c:numCache/>
            </c:numRef>
          </c:val>
          <c:smooth val="0"/>
        </c:ser>
        <c:ser>
          <c:idx val="1"/>
          <c:order val="1"/>
          <c:tx>
            <c:strRef>
              <c:f>'HV 1'!$C$29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'HV 1'!$A$30:$A$41</c:f>
              <c:strCache/>
            </c:strRef>
          </c:cat>
          <c:val>
            <c:numRef>
              <c:f>'HV 1'!$C$30:$C$41</c:f>
              <c:numCache/>
            </c:numRef>
          </c:val>
          <c:smooth val="0"/>
        </c:ser>
        <c:marker val="1"/>
        <c:axId val="38325610"/>
        <c:axId val="9386171"/>
      </c:lineChart>
      <c:catAx>
        <c:axId val="3832561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9386171"/>
        <c:crosses val="autoZero"/>
        <c:auto val="1"/>
        <c:lblOffset val="100"/>
        <c:tickLblSkip val="1"/>
        <c:noMultiLvlLbl val="0"/>
      </c:catAx>
      <c:valAx>
        <c:axId val="93861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8325610"/>
        <c:crossesAt val="1"/>
        <c:crossBetween val="between"/>
        <c:dispUnits/>
      </c:valAx>
      <c:spPr>
        <a:noFill/>
        <a:ln>
          <a:noFill/>
        </a:ln>
      </c:spPr>
    </c:plotArea>
    <c:legend>
      <c:legendPos val="b"/>
      <c:layout>
        <c:manualLayout>
          <c:xMode val="edge"/>
          <c:yMode val="edge"/>
          <c:x val="0.197"/>
          <c:y val="0.918"/>
          <c:w val="0.5995"/>
          <c:h val="0.0615"/>
        </c:manualLayout>
      </c:layout>
      <c:overlay val="0"/>
      <c:spPr>
        <a:noFill/>
        <a:ln w="3175">
          <a:noFill/>
        </a:ln>
      </c:spPr>
      <c:txPr>
        <a:bodyPr vert="horz" rot="0"/>
        <a:lstStyle/>
        <a:p>
          <a:pPr>
            <a:defRPr lang="en-US" cap="none" sz="48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75"/>
          <c:w val="0.9695"/>
          <c:h val="0.93375"/>
        </c:manualLayout>
      </c:layout>
      <c:lineChart>
        <c:grouping val="standard"/>
        <c:varyColors val="0"/>
        <c:ser>
          <c:idx val="0"/>
          <c:order val="0"/>
          <c:tx>
            <c:strRef>
              <c:f>'HV 2'!$E$29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2'!$A$30:$A$41</c:f>
              <c:strCache/>
            </c:strRef>
          </c:cat>
          <c:val>
            <c:numRef>
              <c:f>'HV 2'!$E$30:$E$41</c:f>
              <c:numCache/>
            </c:numRef>
          </c:val>
          <c:smooth val="0"/>
        </c:ser>
        <c:ser>
          <c:idx val="1"/>
          <c:order val="1"/>
          <c:tx>
            <c:strRef>
              <c:f>'HV 2'!$C$29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'HV 2'!$A$30:$A$41</c:f>
              <c:strCache/>
            </c:strRef>
          </c:cat>
          <c:val>
            <c:numRef>
              <c:f>'HV 2'!$C$30:$C$41</c:f>
              <c:numCache/>
            </c:numRef>
          </c:val>
          <c:smooth val="0"/>
        </c:ser>
        <c:marker val="1"/>
        <c:axId val="17366676"/>
        <c:axId val="22082357"/>
      </c:lineChart>
      <c:catAx>
        <c:axId val="1736667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22082357"/>
        <c:crosses val="autoZero"/>
        <c:auto val="1"/>
        <c:lblOffset val="100"/>
        <c:tickLblSkip val="1"/>
        <c:noMultiLvlLbl val="0"/>
      </c:catAx>
      <c:valAx>
        <c:axId val="220823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7366676"/>
        <c:crossesAt val="1"/>
        <c:crossBetween val="between"/>
        <c:dispUnits/>
      </c:valAx>
      <c:spPr>
        <a:noFill/>
        <a:ln>
          <a:noFill/>
        </a:ln>
      </c:spPr>
    </c:plotArea>
    <c:legend>
      <c:legendPos val="b"/>
      <c:layout>
        <c:manualLayout>
          <c:xMode val="edge"/>
          <c:yMode val="edge"/>
          <c:x val="0.17225"/>
          <c:y val="0.918"/>
          <c:w val="0.649"/>
          <c:h val="0.0615"/>
        </c:manualLayout>
      </c:layout>
      <c:overlay val="0"/>
      <c:spPr>
        <a:noFill/>
        <a:ln w="3175">
          <a:noFill/>
        </a:ln>
      </c:spPr>
      <c:txPr>
        <a:bodyPr vert="horz" rot="0"/>
        <a:lstStyle/>
        <a:p>
          <a:pPr>
            <a:defRPr lang="en-US" cap="none" sz="48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35"/>
          <c:y val="0.12025"/>
          <c:w val="0.97125"/>
          <c:h val="0.80475"/>
        </c:manualLayout>
      </c:layout>
      <c:lineChart>
        <c:grouping val="standard"/>
        <c:varyColors val="0"/>
        <c:ser>
          <c:idx val="0"/>
          <c:order val="0"/>
          <c:tx>
            <c:strRef>
              <c:f>'[2]3_PAAC'!$D$29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'[2]3_PAAC'!$B$30:$B$41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'[2]3_PAAC'!$D$30:$D$41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'[2]3_PAAC'!$F$29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'[2]3_PAAC'!$B$30:$B$41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'[2]3_PAAC'!$F$30:$F$41</c:f>
              <c:numCache>
                <c:ptCount val="12"/>
                <c:pt idx="0">
                  <c:v>0</c:v>
                </c:pt>
                <c:pt idx="1">
                  <c:v>0</c:v>
                </c:pt>
                <c:pt idx="2">
                  <c:v>0</c:v>
                </c:pt>
                <c:pt idx="3">
                  <c:v>0</c:v>
                </c:pt>
                <c:pt idx="4">
                  <c:v>1</c:v>
                </c:pt>
                <c:pt idx="5">
                  <c:v>1</c:v>
                </c:pt>
                <c:pt idx="6">
                  <c:v>1</c:v>
                </c:pt>
                <c:pt idx="7">
                  <c:v>1</c:v>
                </c:pt>
                <c:pt idx="8">
                  <c:v>2</c:v>
                </c:pt>
                <c:pt idx="9">
                  <c:v>2</c:v>
                </c:pt>
                <c:pt idx="10">
                  <c:v>2</c:v>
                </c:pt>
                <c:pt idx="11">
                  <c:v>3</c:v>
                </c:pt>
              </c:numCache>
            </c:numRef>
          </c:val>
          <c:smooth val="0"/>
        </c:ser>
        <c:marker val="1"/>
        <c:axId val="64523486"/>
        <c:axId val="43840463"/>
      </c:lineChart>
      <c:catAx>
        <c:axId val="6452348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43840463"/>
        <c:crosses val="autoZero"/>
        <c:auto val="1"/>
        <c:lblOffset val="100"/>
        <c:tickLblSkip val="1"/>
        <c:noMultiLvlLbl val="0"/>
      </c:catAx>
      <c:valAx>
        <c:axId val="438404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4523486"/>
        <c:crossesAt val="1"/>
        <c:crossBetween val="between"/>
        <c:dispUnits/>
      </c:valAx>
      <c:spPr>
        <a:noFill/>
        <a:ln>
          <a:noFill/>
        </a:ln>
      </c:spPr>
    </c:plotArea>
    <c:legend>
      <c:legendPos val="b"/>
      <c:layout>
        <c:manualLayout>
          <c:xMode val="edge"/>
          <c:yMode val="edge"/>
          <c:x val="0.066"/>
          <c:y val="0.91375"/>
          <c:w val="0.8635"/>
          <c:h val="0.06825"/>
        </c:manualLayout>
      </c:layout>
      <c:overlay val="0"/>
      <c:spPr>
        <a:noFill/>
        <a:ln w="3175">
          <a:noFill/>
        </a:ln>
      </c:spPr>
      <c:txPr>
        <a:bodyPr vert="horz" rot="0"/>
        <a:lstStyle/>
        <a:p>
          <a:pPr>
            <a:defRPr lang="en-US" cap="none" sz="69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1590675</xdr:colOff>
      <xdr:row>3</xdr:row>
      <xdr:rowOff>285750</xdr:rowOff>
    </xdr:to>
    <xdr:pic>
      <xdr:nvPicPr>
        <xdr:cNvPr id="1" name="Imagen 1"/>
        <xdr:cNvPicPr preferRelativeResize="1">
          <a:picLocks noChangeAspect="1"/>
        </xdr:cNvPicPr>
      </xdr:nvPicPr>
      <xdr:blipFill>
        <a:blip r:embed="rId1"/>
        <a:stretch>
          <a:fillRect/>
        </a:stretch>
      </xdr:blipFill>
      <xdr:spPr>
        <a:xfrm>
          <a:off x="133350" y="104775"/>
          <a:ext cx="2066925" cy="1866900"/>
        </a:xfrm>
        <a:prstGeom prst="rect">
          <a:avLst/>
        </a:prstGeom>
        <a:noFill/>
        <a:ln w="9525" cmpd="sng">
          <a:noFill/>
        </a:ln>
      </xdr:spPr>
    </xdr:pic>
    <xdr:clientData/>
  </xdr:twoCellAnchor>
  <xdr:twoCellAnchor>
    <xdr:from>
      <xdr:col>22</xdr:col>
      <xdr:colOff>219075</xdr:colOff>
      <xdr:row>0</xdr:row>
      <xdr:rowOff>66675</xdr:rowOff>
    </xdr:from>
    <xdr:to>
      <xdr:col>23</xdr:col>
      <xdr:colOff>1019175</xdr:colOff>
      <xdr:row>3</xdr:row>
      <xdr:rowOff>342900</xdr:rowOff>
    </xdr:to>
    <xdr:pic>
      <xdr:nvPicPr>
        <xdr:cNvPr id="2" name="Imagen 2"/>
        <xdr:cNvPicPr preferRelativeResize="1">
          <a:picLocks noChangeAspect="1"/>
        </xdr:cNvPicPr>
      </xdr:nvPicPr>
      <xdr:blipFill>
        <a:blip r:embed="rId2"/>
        <a:srcRect l="16047" t="5250" r="18559" b="2000"/>
        <a:stretch>
          <a:fillRect/>
        </a:stretch>
      </xdr:blipFill>
      <xdr:spPr>
        <a:xfrm>
          <a:off x="36671250" y="66675"/>
          <a:ext cx="1533525" cy="1962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66675</xdr:rowOff>
    </xdr:from>
    <xdr:to>
      <xdr:col>0</xdr:col>
      <xdr:colOff>1143000</xdr:colOff>
      <xdr:row>4</xdr:row>
      <xdr:rowOff>180975</xdr:rowOff>
    </xdr:to>
    <xdr:pic>
      <xdr:nvPicPr>
        <xdr:cNvPr id="1" name="Imagen 1"/>
        <xdr:cNvPicPr preferRelativeResize="1">
          <a:picLocks noChangeAspect="1"/>
        </xdr:cNvPicPr>
      </xdr:nvPicPr>
      <xdr:blipFill>
        <a:blip r:embed="rId1"/>
        <a:srcRect l="20408" t="8355" r="19293" b="10925"/>
        <a:stretch>
          <a:fillRect/>
        </a:stretch>
      </xdr:blipFill>
      <xdr:spPr>
        <a:xfrm>
          <a:off x="447675" y="257175"/>
          <a:ext cx="695325" cy="857250"/>
        </a:xfrm>
        <a:prstGeom prst="rect">
          <a:avLst/>
        </a:prstGeom>
        <a:noFill/>
        <a:ln w="9525" cmpd="sng">
          <a:noFill/>
        </a:ln>
      </xdr:spPr>
    </xdr:pic>
    <xdr:clientData/>
  </xdr:twoCellAnchor>
  <xdr:twoCellAnchor>
    <xdr:from>
      <xdr:col>7</xdr:col>
      <xdr:colOff>142875</xdr:colOff>
      <xdr:row>1</xdr:row>
      <xdr:rowOff>47625</xdr:rowOff>
    </xdr:from>
    <xdr:to>
      <xdr:col>7</xdr:col>
      <xdr:colOff>1114425</xdr:colOff>
      <xdr:row>4</xdr:row>
      <xdr:rowOff>247650</xdr:rowOff>
    </xdr:to>
    <xdr:pic>
      <xdr:nvPicPr>
        <xdr:cNvPr id="2" name="Imagen 2"/>
        <xdr:cNvPicPr preferRelativeResize="1">
          <a:picLocks noChangeAspect="1"/>
        </xdr:cNvPicPr>
      </xdr:nvPicPr>
      <xdr:blipFill>
        <a:blip r:embed="rId2"/>
        <a:srcRect l="16047" t="5250" r="18559" b="2000"/>
        <a:stretch>
          <a:fillRect/>
        </a:stretch>
      </xdr:blipFill>
      <xdr:spPr>
        <a:xfrm>
          <a:off x="9324975" y="238125"/>
          <a:ext cx="971550" cy="942975"/>
        </a:xfrm>
        <a:prstGeom prst="rect">
          <a:avLst/>
        </a:prstGeom>
        <a:noFill/>
        <a:ln w="9525" cmpd="sng">
          <a:noFill/>
        </a:ln>
      </xdr:spPr>
    </xdr:pic>
    <xdr:clientData/>
  </xdr:twoCellAnchor>
  <xdr:twoCellAnchor>
    <xdr:from>
      <xdr:col>2</xdr:col>
      <xdr:colOff>104775</xdr:colOff>
      <xdr:row>43</xdr:row>
      <xdr:rowOff>38100</xdr:rowOff>
    </xdr:from>
    <xdr:to>
      <xdr:col>5</xdr:col>
      <xdr:colOff>657225</xdr:colOff>
      <xdr:row>47</xdr:row>
      <xdr:rowOff>276225</xdr:rowOff>
    </xdr:to>
    <xdr:graphicFrame>
      <xdr:nvGraphicFramePr>
        <xdr:cNvPr id="3" name="Gráfico 1"/>
        <xdr:cNvGraphicFramePr/>
      </xdr:nvGraphicFramePr>
      <xdr:xfrm>
        <a:off x="2838450" y="13401675"/>
        <a:ext cx="4533900" cy="24193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66675</xdr:rowOff>
    </xdr:from>
    <xdr:to>
      <xdr:col>0</xdr:col>
      <xdr:colOff>1190625</xdr:colOff>
      <xdr:row>4</xdr:row>
      <xdr:rowOff>190500</xdr:rowOff>
    </xdr:to>
    <xdr:pic>
      <xdr:nvPicPr>
        <xdr:cNvPr id="1" name="Imagen 1"/>
        <xdr:cNvPicPr preferRelativeResize="1">
          <a:picLocks noChangeAspect="1"/>
        </xdr:cNvPicPr>
      </xdr:nvPicPr>
      <xdr:blipFill>
        <a:blip r:embed="rId1"/>
        <a:srcRect l="20408" t="8355" r="19293" b="10925"/>
        <a:stretch>
          <a:fillRect/>
        </a:stretch>
      </xdr:blipFill>
      <xdr:spPr>
        <a:xfrm>
          <a:off x="466725" y="266700"/>
          <a:ext cx="723900" cy="1009650"/>
        </a:xfrm>
        <a:prstGeom prst="rect">
          <a:avLst/>
        </a:prstGeom>
        <a:noFill/>
        <a:ln w="9525" cmpd="sng">
          <a:noFill/>
        </a:ln>
      </xdr:spPr>
    </xdr:pic>
    <xdr:clientData/>
  </xdr:twoCellAnchor>
  <xdr:twoCellAnchor>
    <xdr:from>
      <xdr:col>7</xdr:col>
      <xdr:colOff>142875</xdr:colOff>
      <xdr:row>1</xdr:row>
      <xdr:rowOff>47625</xdr:rowOff>
    </xdr:from>
    <xdr:to>
      <xdr:col>7</xdr:col>
      <xdr:colOff>1219200</xdr:colOff>
      <xdr:row>4</xdr:row>
      <xdr:rowOff>247650</xdr:rowOff>
    </xdr:to>
    <xdr:pic>
      <xdr:nvPicPr>
        <xdr:cNvPr id="2" name="Imagen 2"/>
        <xdr:cNvPicPr preferRelativeResize="1">
          <a:picLocks noChangeAspect="1"/>
        </xdr:cNvPicPr>
      </xdr:nvPicPr>
      <xdr:blipFill>
        <a:blip r:embed="rId2"/>
        <a:srcRect l="16047" t="5250" r="18559" b="2000"/>
        <a:stretch>
          <a:fillRect/>
        </a:stretch>
      </xdr:blipFill>
      <xdr:spPr>
        <a:xfrm>
          <a:off x="8905875" y="247650"/>
          <a:ext cx="1076325" cy="1085850"/>
        </a:xfrm>
        <a:prstGeom prst="rect">
          <a:avLst/>
        </a:prstGeom>
        <a:noFill/>
        <a:ln w="9525" cmpd="sng">
          <a:noFill/>
        </a:ln>
      </xdr:spPr>
    </xdr:pic>
    <xdr:clientData/>
  </xdr:twoCellAnchor>
  <xdr:twoCellAnchor>
    <xdr:from>
      <xdr:col>1</xdr:col>
      <xdr:colOff>1028700</xdr:colOff>
      <xdr:row>43</xdr:row>
      <xdr:rowOff>133350</xdr:rowOff>
    </xdr:from>
    <xdr:to>
      <xdr:col>6</xdr:col>
      <xdr:colOff>66675</xdr:colOff>
      <xdr:row>45</xdr:row>
      <xdr:rowOff>1257300</xdr:rowOff>
    </xdr:to>
    <xdr:graphicFrame>
      <xdr:nvGraphicFramePr>
        <xdr:cNvPr id="3" name="Gráfico 1"/>
        <xdr:cNvGraphicFramePr/>
      </xdr:nvGraphicFramePr>
      <xdr:xfrm>
        <a:off x="3171825" y="14163675"/>
        <a:ext cx="4552950" cy="24193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476250</xdr:colOff>
      <xdr:row>43</xdr:row>
      <xdr:rowOff>104775</xdr:rowOff>
    </xdr:from>
    <xdr:to>
      <xdr:col>6</xdr:col>
      <xdr:colOff>923925</xdr:colOff>
      <xdr:row>47</xdr:row>
      <xdr:rowOff>504825</xdr:rowOff>
    </xdr:to>
    <xdr:graphicFrame>
      <xdr:nvGraphicFramePr>
        <xdr:cNvPr id="3" name="Gráfico 1"/>
        <xdr:cNvGraphicFramePr/>
      </xdr:nvGraphicFramePr>
      <xdr:xfrm>
        <a:off x="3209925" y="15449550"/>
        <a:ext cx="4552950" cy="27241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1209675</xdr:colOff>
      <xdr:row>3</xdr:row>
      <xdr:rowOff>171450</xdr:rowOff>
    </xdr:to>
    <xdr:pic>
      <xdr:nvPicPr>
        <xdr:cNvPr id="1" name="Imagen 1"/>
        <xdr:cNvPicPr preferRelativeResize="1">
          <a:picLocks noChangeAspect="1"/>
        </xdr:cNvPicPr>
      </xdr:nvPicPr>
      <xdr:blipFill>
        <a:blip r:embed="rId1"/>
        <a:stretch>
          <a:fillRect/>
        </a:stretch>
      </xdr:blipFill>
      <xdr:spPr>
        <a:xfrm>
          <a:off x="295275" y="28575"/>
          <a:ext cx="1000125" cy="828675"/>
        </a:xfrm>
        <a:prstGeom prst="rect">
          <a:avLst/>
        </a:prstGeom>
        <a:noFill/>
        <a:ln w="9525" cmpd="sng">
          <a:noFill/>
        </a:ln>
      </xdr:spPr>
    </xdr:pic>
    <xdr:clientData/>
  </xdr:twoCellAnchor>
  <xdr:twoCellAnchor>
    <xdr:from>
      <xdr:col>10</xdr:col>
      <xdr:colOff>219075</xdr:colOff>
      <xdr:row>0</xdr:row>
      <xdr:rowOff>38100</xdr:rowOff>
    </xdr:from>
    <xdr:to>
      <xdr:col>10</xdr:col>
      <xdr:colOff>1143000</xdr:colOff>
      <xdr:row>3</xdr:row>
      <xdr:rowOff>171450</xdr:rowOff>
    </xdr:to>
    <xdr:pic>
      <xdr:nvPicPr>
        <xdr:cNvPr id="2" name="Imagen 2"/>
        <xdr:cNvPicPr preferRelativeResize="1">
          <a:picLocks noChangeAspect="1"/>
        </xdr:cNvPicPr>
      </xdr:nvPicPr>
      <xdr:blipFill>
        <a:blip r:embed="rId2"/>
        <a:srcRect l="16047" t="5250" r="18559" b="2000"/>
        <a:stretch>
          <a:fillRect/>
        </a:stretch>
      </xdr:blipFill>
      <xdr:spPr>
        <a:xfrm>
          <a:off x="13315950" y="38100"/>
          <a:ext cx="92392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5"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6"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7"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8"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9"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fil%20ldguerrero\Downloads\1.%20POA_GESTION_FINANCIERA_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1"/>
      <sheetName val="2"/>
      <sheetName val="3_PAAC"/>
      <sheetName val="ACT_3"/>
      <sheetName val="Variables"/>
    </sheetNames>
    <sheetDataSet>
      <sheetData sheetId="3">
        <row r="29">
          <cell r="D29" t="str">
            <v>Numerador Acumulado (Variable 1)</v>
          </cell>
          <cell r="F29" t="str">
            <v>Denominador Acumulado (Variable 2)</v>
          </cell>
        </row>
        <row r="30">
          <cell r="B30" t="str">
            <v>Enero </v>
          </cell>
          <cell r="D30">
            <v>0</v>
          </cell>
          <cell r="F30">
            <v>0</v>
          </cell>
        </row>
        <row r="31">
          <cell r="B31" t="str">
            <v>Febrero</v>
          </cell>
          <cell r="D31">
            <v>0</v>
          </cell>
          <cell r="F31">
            <v>0</v>
          </cell>
        </row>
        <row r="32">
          <cell r="B32" t="str">
            <v>Marzo</v>
          </cell>
          <cell r="D32">
            <v>0</v>
          </cell>
          <cell r="F32">
            <v>0</v>
          </cell>
        </row>
        <row r="33">
          <cell r="B33" t="str">
            <v>Abril</v>
          </cell>
          <cell r="D33">
            <v>0</v>
          </cell>
          <cell r="F33">
            <v>0</v>
          </cell>
        </row>
        <row r="34">
          <cell r="B34" t="str">
            <v>Mayo</v>
          </cell>
          <cell r="D34">
            <v>0</v>
          </cell>
          <cell r="F34">
            <v>1</v>
          </cell>
        </row>
        <row r="35">
          <cell r="B35" t="str">
            <v>Junio</v>
          </cell>
          <cell r="D35">
            <v>0</v>
          </cell>
          <cell r="F35">
            <v>1</v>
          </cell>
        </row>
        <row r="36">
          <cell r="B36" t="str">
            <v>Julio</v>
          </cell>
          <cell r="D36">
            <v>0</v>
          </cell>
          <cell r="F36">
            <v>1</v>
          </cell>
        </row>
        <row r="37">
          <cell r="B37" t="str">
            <v>Agosto</v>
          </cell>
          <cell r="D37">
            <v>0</v>
          </cell>
          <cell r="F37">
            <v>1</v>
          </cell>
        </row>
        <row r="38">
          <cell r="B38" t="str">
            <v>Septiembre</v>
          </cell>
          <cell r="D38">
            <v>0</v>
          </cell>
          <cell r="F38">
            <v>2</v>
          </cell>
        </row>
        <row r="39">
          <cell r="B39" t="str">
            <v>Octubre</v>
          </cell>
          <cell r="D39">
            <v>0</v>
          </cell>
          <cell r="F39">
            <v>2</v>
          </cell>
        </row>
        <row r="40">
          <cell r="B40" t="str">
            <v>Noviembre</v>
          </cell>
          <cell r="D40">
            <v>0</v>
          </cell>
          <cell r="F40">
            <v>2</v>
          </cell>
        </row>
        <row r="41">
          <cell r="B41" t="str">
            <v>Diciembre</v>
          </cell>
          <cell r="D41">
            <v>0</v>
          </cell>
          <cell r="F41">
            <v>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3_PAAC"/>
      <sheetName val="HV 1"/>
      <sheetName val="HV 2"/>
      <sheetName val="EJE_MIPG"/>
      <sheetName val="EJE_PAAC"/>
      <sheetName val="HV 12"/>
      <sheetName val="HV 11"/>
      <sheetName val="HV 20"/>
      <sheetName val="HV 8"/>
      <sheetName val="HV 3"/>
      <sheetName val="HV 4"/>
      <sheetName val="HV 5"/>
      <sheetName val="HV 6"/>
      <sheetName val="HV 7"/>
      <sheetName val="8"/>
      <sheetName val="9"/>
      <sheetName val="128"/>
      <sheetName val="3"/>
      <sheetName val="46"/>
      <sheetName val="51"/>
      <sheetName val="PARTICIPACION DE MUJERES"/>
      <sheetName val="Consejos Electos 2011"/>
      <sheetName val="1"/>
      <sheetName val="2"/>
      <sheetName val="6"/>
      <sheetName val="60"/>
      <sheetName val="61"/>
      <sheetName val="62"/>
      <sheetName val="58"/>
      <sheetName val="69"/>
      <sheetName val="59"/>
      <sheetName val="52"/>
      <sheetName val="7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X21"/>
  <sheetViews>
    <sheetView showGridLines="0" tabSelected="1" zoomScale="50" zoomScaleNormal="50" workbookViewId="0" topLeftCell="A1">
      <selection activeCell="A8" sqref="A8"/>
    </sheetView>
  </sheetViews>
  <sheetFormatPr defaultColWidth="11.421875" defaultRowHeight="15"/>
  <cols>
    <col min="1" max="1" width="9.140625" style="5" customWidth="1"/>
    <col min="2" max="2" width="23.8515625" style="5" customWidth="1"/>
    <col min="3" max="3" width="31.140625" style="5" customWidth="1"/>
    <col min="4" max="4" width="39.00390625" style="5" customWidth="1"/>
    <col min="5" max="5" width="18.57421875" style="5" customWidth="1"/>
    <col min="6" max="6" width="32.28125" style="5" customWidth="1"/>
    <col min="7" max="7" width="19.00390625" style="5" customWidth="1"/>
    <col min="8" max="8" width="23.28125" style="5" customWidth="1"/>
    <col min="9" max="20" width="24.7109375" style="5" customWidth="1"/>
    <col min="21" max="21" width="25.140625" style="5" customWidth="1"/>
    <col min="22" max="22" width="28.7109375" style="5" customWidth="1"/>
    <col min="23" max="23" width="11.00390625" style="5" customWidth="1"/>
    <col min="24" max="24" width="17.00390625" style="5" customWidth="1"/>
    <col min="25" max="16384" width="11.421875" style="5" customWidth="1"/>
  </cols>
  <sheetData>
    <row r="1" spans="1:24" s="8" customFormat="1" ht="44.25" customHeight="1" thickBot="1">
      <c r="A1" s="240"/>
      <c r="B1" s="241"/>
      <c r="C1" s="262" t="s">
        <v>16</v>
      </c>
      <c r="D1" s="263"/>
      <c r="E1" s="263"/>
      <c r="F1" s="263"/>
      <c r="G1" s="263"/>
      <c r="H1" s="263"/>
      <c r="I1" s="263"/>
      <c r="J1" s="263"/>
      <c r="K1" s="263"/>
      <c r="L1" s="263"/>
      <c r="M1" s="263"/>
      <c r="N1" s="263"/>
      <c r="O1" s="263"/>
      <c r="P1" s="263"/>
      <c r="Q1" s="263"/>
      <c r="R1" s="263"/>
      <c r="S1" s="263"/>
      <c r="T1" s="263"/>
      <c r="U1" s="263"/>
      <c r="V1" s="264"/>
      <c r="W1" s="240"/>
      <c r="X1" s="241"/>
    </row>
    <row r="2" spans="1:24" s="8" customFormat="1" ht="44.25" customHeight="1" thickBot="1">
      <c r="A2" s="242"/>
      <c r="B2" s="243"/>
      <c r="C2" s="262" t="s">
        <v>17</v>
      </c>
      <c r="D2" s="263"/>
      <c r="E2" s="263"/>
      <c r="F2" s="263"/>
      <c r="G2" s="263"/>
      <c r="H2" s="263"/>
      <c r="I2" s="263"/>
      <c r="J2" s="263"/>
      <c r="K2" s="263"/>
      <c r="L2" s="263"/>
      <c r="M2" s="263"/>
      <c r="N2" s="263"/>
      <c r="O2" s="263"/>
      <c r="P2" s="263"/>
      <c r="Q2" s="263"/>
      <c r="R2" s="263"/>
      <c r="S2" s="263"/>
      <c r="T2" s="263"/>
      <c r="U2" s="263"/>
      <c r="V2" s="264"/>
      <c r="W2" s="242"/>
      <c r="X2" s="243"/>
    </row>
    <row r="3" spans="1:24" s="8" customFormat="1" ht="44.25" customHeight="1" thickBot="1">
      <c r="A3" s="242"/>
      <c r="B3" s="243"/>
      <c r="C3" s="262" t="s">
        <v>327</v>
      </c>
      <c r="D3" s="263"/>
      <c r="E3" s="263"/>
      <c r="F3" s="263"/>
      <c r="G3" s="263"/>
      <c r="H3" s="263"/>
      <c r="I3" s="263"/>
      <c r="J3" s="263"/>
      <c r="K3" s="263"/>
      <c r="L3" s="263"/>
      <c r="M3" s="263"/>
      <c r="N3" s="263"/>
      <c r="O3" s="263"/>
      <c r="P3" s="263"/>
      <c r="Q3" s="263"/>
      <c r="R3" s="263"/>
      <c r="S3" s="263"/>
      <c r="T3" s="263"/>
      <c r="U3" s="263"/>
      <c r="V3" s="264"/>
      <c r="W3" s="242"/>
      <c r="X3" s="243"/>
    </row>
    <row r="4" spans="1:24" s="8" customFormat="1" ht="44.25" customHeight="1" thickBot="1">
      <c r="A4" s="244"/>
      <c r="B4" s="245"/>
      <c r="C4" s="246" t="s">
        <v>21</v>
      </c>
      <c r="D4" s="247"/>
      <c r="E4" s="247"/>
      <c r="F4" s="247"/>
      <c r="G4" s="247"/>
      <c r="H4" s="247"/>
      <c r="I4" s="247"/>
      <c r="J4" s="248"/>
      <c r="K4" s="246" t="s">
        <v>326</v>
      </c>
      <c r="L4" s="247"/>
      <c r="M4" s="247"/>
      <c r="N4" s="247"/>
      <c r="O4" s="247"/>
      <c r="P4" s="247"/>
      <c r="Q4" s="247"/>
      <c r="R4" s="247"/>
      <c r="S4" s="247"/>
      <c r="T4" s="247"/>
      <c r="U4" s="247"/>
      <c r="V4" s="248"/>
      <c r="W4" s="244"/>
      <c r="X4" s="245"/>
    </row>
    <row r="5" spans="3:15" s="8" customFormat="1" ht="21.75" customHeight="1">
      <c r="C5" s="13"/>
      <c r="D5" s="13"/>
      <c r="E5" s="13"/>
      <c r="F5" s="13"/>
      <c r="G5" s="10"/>
      <c r="H5" s="10"/>
      <c r="I5" s="9"/>
      <c r="J5" s="10"/>
      <c r="K5" s="11"/>
      <c r="L5" s="12"/>
      <c r="M5" s="12"/>
      <c r="N5" s="12"/>
      <c r="O5" s="12"/>
    </row>
    <row r="6" spans="3:24" s="1" customFormat="1" ht="30" customHeight="1" thickBot="1">
      <c r="C6" s="3"/>
      <c r="D6" s="3"/>
      <c r="E6" s="3"/>
      <c r="F6" s="3"/>
      <c r="G6" s="7"/>
      <c r="H6" s="7"/>
      <c r="I6" s="7"/>
      <c r="J6" s="7"/>
      <c r="K6" s="7"/>
      <c r="L6" s="3"/>
      <c r="M6" s="3"/>
      <c r="N6" s="3"/>
      <c r="O6" s="3"/>
      <c r="P6" s="3"/>
      <c r="Q6" s="6"/>
      <c r="R6" s="6"/>
      <c r="S6" s="6"/>
      <c r="T6" s="6"/>
      <c r="U6" s="4"/>
      <c r="V6" s="4"/>
      <c r="W6" s="2"/>
      <c r="X6" s="2"/>
    </row>
    <row r="7" spans="2:24" s="1" customFormat="1" ht="52.5" customHeight="1" thickBot="1">
      <c r="B7" s="141" t="s">
        <v>25</v>
      </c>
      <c r="C7" s="256" t="s">
        <v>137</v>
      </c>
      <c r="D7" s="257"/>
      <c r="E7" s="257"/>
      <c r="F7" s="257"/>
      <c r="G7" s="258"/>
      <c r="H7" s="3"/>
      <c r="I7" s="3"/>
      <c r="J7" s="3"/>
      <c r="K7" s="3"/>
      <c r="L7" s="3"/>
      <c r="M7" s="3"/>
      <c r="N7" s="3"/>
      <c r="O7" s="3"/>
      <c r="P7" s="3"/>
      <c r="Q7" s="6"/>
      <c r="R7" s="6"/>
      <c r="S7" s="6"/>
      <c r="T7" s="6"/>
      <c r="U7" s="4"/>
      <c r="V7" s="4"/>
      <c r="W7" s="2"/>
      <c r="X7" s="2"/>
    </row>
    <row r="8" s="1" customFormat="1" ht="39.75" customHeight="1"/>
    <row r="9" s="1" customFormat="1" ht="15"/>
    <row r="10" spans="1:24" s="40" customFormat="1" ht="45" customHeight="1">
      <c r="A10" s="259" t="s">
        <v>24</v>
      </c>
      <c r="B10" s="260"/>
      <c r="C10" s="260"/>
      <c r="D10" s="260"/>
      <c r="E10" s="260"/>
      <c r="F10" s="260"/>
      <c r="G10" s="260"/>
      <c r="H10" s="260"/>
      <c r="I10" s="260"/>
      <c r="J10" s="260"/>
      <c r="K10" s="260"/>
      <c r="L10" s="260"/>
      <c r="M10" s="260"/>
      <c r="N10" s="260"/>
      <c r="O10" s="260"/>
      <c r="P10" s="260"/>
      <c r="Q10" s="260"/>
      <c r="R10" s="260"/>
      <c r="S10" s="260"/>
      <c r="T10" s="260"/>
      <c r="U10" s="260"/>
      <c r="V10" s="260"/>
      <c r="W10" s="260"/>
      <c r="X10" s="261"/>
    </row>
    <row r="11" spans="1:24" s="41" customFormat="1" ht="38.25" customHeight="1">
      <c r="A11" s="251" t="s">
        <v>7</v>
      </c>
      <c r="B11" s="265" t="s">
        <v>8</v>
      </c>
      <c r="C11" s="266"/>
      <c r="D11" s="267"/>
      <c r="E11" s="249" t="s">
        <v>20</v>
      </c>
      <c r="F11" s="249" t="s">
        <v>131</v>
      </c>
      <c r="G11" s="251" t="s">
        <v>15</v>
      </c>
      <c r="H11" s="251" t="s">
        <v>132</v>
      </c>
      <c r="I11" s="251" t="s">
        <v>133</v>
      </c>
      <c r="J11" s="253" t="s">
        <v>357</v>
      </c>
      <c r="K11" s="254"/>
      <c r="L11" s="254"/>
      <c r="M11" s="254"/>
      <c r="N11" s="254"/>
      <c r="O11" s="254"/>
      <c r="P11" s="254"/>
      <c r="Q11" s="254"/>
      <c r="R11" s="254"/>
      <c r="S11" s="254"/>
      <c r="T11" s="254"/>
      <c r="U11" s="254"/>
      <c r="V11" s="254"/>
      <c r="W11" s="254"/>
      <c r="X11" s="255"/>
    </row>
    <row r="12" spans="1:24" s="41" customFormat="1" ht="46.5" customHeight="1">
      <c r="A12" s="251"/>
      <c r="B12" s="143" t="s">
        <v>23</v>
      </c>
      <c r="C12" s="143" t="s">
        <v>9</v>
      </c>
      <c r="D12" s="143" t="s">
        <v>316</v>
      </c>
      <c r="E12" s="250"/>
      <c r="F12" s="250"/>
      <c r="G12" s="251"/>
      <c r="H12" s="251"/>
      <c r="I12" s="251"/>
      <c r="J12" s="42" t="s">
        <v>13</v>
      </c>
      <c r="K12" s="42" t="s">
        <v>14</v>
      </c>
      <c r="L12" s="42" t="s">
        <v>10</v>
      </c>
      <c r="M12" s="42" t="s">
        <v>11</v>
      </c>
      <c r="N12" s="42" t="s">
        <v>12</v>
      </c>
      <c r="O12" s="42" t="s">
        <v>0</v>
      </c>
      <c r="P12" s="42" t="s">
        <v>1</v>
      </c>
      <c r="Q12" s="42" t="s">
        <v>2</v>
      </c>
      <c r="R12" s="42" t="s">
        <v>3</v>
      </c>
      <c r="S12" s="42" t="s">
        <v>4</v>
      </c>
      <c r="T12" s="42" t="s">
        <v>5</v>
      </c>
      <c r="U12" s="42" t="s">
        <v>6</v>
      </c>
      <c r="V12" s="42" t="s">
        <v>18</v>
      </c>
      <c r="W12" s="252" t="s">
        <v>19</v>
      </c>
      <c r="X12" s="252"/>
    </row>
    <row r="13" spans="1:24" s="61" customFormat="1" ht="93" customHeight="1">
      <c r="A13" s="234">
        <v>1</v>
      </c>
      <c r="B13" s="222" t="s">
        <v>130</v>
      </c>
      <c r="C13" s="222" t="s">
        <v>135</v>
      </c>
      <c r="D13" s="222" t="s">
        <v>325</v>
      </c>
      <c r="E13" s="222" t="s">
        <v>49</v>
      </c>
      <c r="F13" s="237" t="str">
        <f>+'HV 1'!E9</f>
        <v>1. Alcanzar al 95 % la ejecución presupuestal de los proyectos de inversión de la Subsecretaría de Servicios de la Movilidad.</v>
      </c>
      <c r="G13" s="222" t="str">
        <f>+'HV 1'!B15</f>
        <v>Ejecución Presupuestal proyectos de inversión</v>
      </c>
      <c r="H13" s="222" t="s">
        <v>310</v>
      </c>
      <c r="I13" s="126" t="str">
        <f>+'HV 1'!B22</f>
        <v>Total presupuesto ejecutado de los proyectos de inversión.</v>
      </c>
      <c r="J13" s="128">
        <f>+'HV 1'!B30</f>
        <v>100956274972</v>
      </c>
      <c r="K13" s="128">
        <f>+'HV 1'!B31</f>
        <v>14481084348</v>
      </c>
      <c r="L13" s="128">
        <f>+'HV 1'!B32</f>
        <v>12419929962</v>
      </c>
      <c r="M13" s="128">
        <f>+'HV 1'!B33</f>
        <v>13650048940</v>
      </c>
      <c r="N13" s="128">
        <f>+'HV 1'!B34</f>
        <v>4792023652</v>
      </c>
      <c r="O13" s="128">
        <f>+'HV 1'!B35</f>
        <v>6493369215</v>
      </c>
      <c r="P13" s="129">
        <f>+'HV 1'!B36</f>
        <v>21897196721</v>
      </c>
      <c r="Q13" s="130">
        <f>+'HV 1'!B37</f>
        <v>21766879128</v>
      </c>
      <c r="R13" s="130">
        <f>+'HV 1'!B38</f>
        <v>8985750886</v>
      </c>
      <c r="S13" s="130">
        <f>+'HV 1'!B39</f>
        <v>9592796605</v>
      </c>
      <c r="T13" s="130">
        <f>+'HV 1'!B40</f>
        <v>22597361213</v>
      </c>
      <c r="U13" s="130">
        <f>+'HV 1'!B41</f>
        <v>20309895009</v>
      </c>
      <c r="V13" s="146">
        <f>+SUM(J13:U13)</f>
        <v>257942610651</v>
      </c>
      <c r="W13" s="228" t="str">
        <f>+'HV 1'!B42</f>
        <v>Durante la vigencia 2018 se ejecutaron $ 20,309,895,009 alcanzado un cumplimiento para la vigencia de 97,66%.</v>
      </c>
      <c r="X13" s="229"/>
    </row>
    <row r="14" spans="1:24" s="61" customFormat="1" ht="93" customHeight="1">
      <c r="A14" s="223"/>
      <c r="B14" s="223"/>
      <c r="C14" s="223"/>
      <c r="D14" s="235"/>
      <c r="E14" s="223"/>
      <c r="F14" s="238"/>
      <c r="G14" s="223"/>
      <c r="H14" s="235"/>
      <c r="I14" s="126" t="str">
        <f>+'HV 1'!E22</f>
        <v>Total presupuesto programado de los proyectos de inversión</v>
      </c>
      <c r="J14" s="268">
        <v>264133043070</v>
      </c>
      <c r="K14" s="269"/>
      <c r="L14" s="269"/>
      <c r="M14" s="269"/>
      <c r="N14" s="269"/>
      <c r="O14" s="269"/>
      <c r="P14" s="269"/>
      <c r="Q14" s="269"/>
      <c r="R14" s="269"/>
      <c r="S14" s="269"/>
      <c r="T14" s="269"/>
      <c r="U14" s="270"/>
      <c r="V14" s="146">
        <f>+SUM(J14:U14)</f>
        <v>264133043070</v>
      </c>
      <c r="W14" s="230"/>
      <c r="X14" s="231"/>
    </row>
    <row r="15" spans="1:24" s="61" customFormat="1" ht="93" customHeight="1">
      <c r="A15" s="224"/>
      <c r="B15" s="224"/>
      <c r="C15" s="224"/>
      <c r="D15" s="236"/>
      <c r="E15" s="224"/>
      <c r="F15" s="239"/>
      <c r="G15" s="224"/>
      <c r="H15" s="236"/>
      <c r="I15" s="127" t="s">
        <v>134</v>
      </c>
      <c r="J15" s="131">
        <f>+J13/J14</f>
        <v>0.3822175135628327</v>
      </c>
      <c r="K15" s="131">
        <f>+K13/J14</f>
        <v>0.054824963131031856</v>
      </c>
      <c r="L15" s="132">
        <f>+L13/J14</f>
        <v>0.047021492720653264</v>
      </c>
      <c r="M15" s="131">
        <f>+M13/J14</f>
        <v>0.051678687306012265</v>
      </c>
      <c r="N15" s="131">
        <f>+N13/J14</f>
        <v>0.01814246183023011</v>
      </c>
      <c r="O15" s="131">
        <f>+O13/J14</f>
        <v>0.024583706527316767</v>
      </c>
      <c r="P15" s="131">
        <f>+P13/J14</f>
        <v>0.08290214835103706</v>
      </c>
      <c r="Q15" s="131">
        <f>+Q13/J14</f>
        <v>0.0824087697434788</v>
      </c>
      <c r="R15" s="131">
        <f>+R13/J14</f>
        <v>0.034019790865842614</v>
      </c>
      <c r="S15" s="131">
        <f>+S13/J14</f>
        <v>0.036318048258951595</v>
      </c>
      <c r="T15" s="131">
        <f>+T13/J14</f>
        <v>0.08555295070375309</v>
      </c>
      <c r="U15" s="131">
        <f>+U13/J14</f>
        <v>0.07689267034877387</v>
      </c>
      <c r="V15" s="147">
        <f>+V13/V14</f>
        <v>0.976563203349914</v>
      </c>
      <c r="W15" s="232"/>
      <c r="X15" s="233"/>
    </row>
    <row r="16" spans="1:24" s="61" customFormat="1" ht="93" customHeight="1">
      <c r="A16" s="234">
        <v>2</v>
      </c>
      <c r="B16" s="222" t="s">
        <v>130</v>
      </c>
      <c r="C16" s="222" t="s">
        <v>135</v>
      </c>
      <c r="D16" s="222" t="s">
        <v>325</v>
      </c>
      <c r="E16" s="222" t="s">
        <v>49</v>
      </c>
      <c r="F16" s="237" t="str">
        <f>+'HV 2'!E9</f>
        <v>2. Alcanzar al 90 % la ejecución del PAC aprobado en la vigencia de los proyectos de inversión de la Subsecretaría de Sevicios de la Movilidad.</v>
      </c>
      <c r="G16" s="222" t="str">
        <f>+'HV 2'!B15</f>
        <v>Ejecución Presupuestal Plan Anualizado de Caja</v>
      </c>
      <c r="H16" s="225" t="s">
        <v>311</v>
      </c>
      <c r="I16" s="139" t="str">
        <f>+'HV 2'!B22</f>
        <v>Autorizaciones de Giro</v>
      </c>
      <c r="J16" s="128">
        <f>+'HV 2'!B30</f>
        <v>11491086755</v>
      </c>
      <c r="K16" s="128">
        <f>+'HV 2'!B31</f>
        <v>18376811278.989998</v>
      </c>
      <c r="L16" s="128">
        <f>+'HV 2'!B32</f>
        <v>9742286112.76</v>
      </c>
      <c r="M16" s="128">
        <f>+'HV 2'!B33</f>
        <v>13762049949</v>
      </c>
      <c r="N16" s="128">
        <f>+'HV 2'!B34</f>
        <v>11180880106</v>
      </c>
      <c r="O16" s="128">
        <f>+'HV 2'!B35</f>
        <v>17921087215</v>
      </c>
      <c r="P16" s="128">
        <f>+'HV 2'!B36</f>
        <v>11512983533</v>
      </c>
      <c r="Q16" s="128">
        <f>+'HV 2'!B37</f>
        <v>21314583644</v>
      </c>
      <c r="R16" s="128">
        <f>+'HV 2'!B38</f>
        <v>10125004162</v>
      </c>
      <c r="S16" s="128">
        <f>+'HV 2'!B39</f>
        <v>30334566096</v>
      </c>
      <c r="T16" s="128">
        <f>+'HV 2'!B40</f>
        <v>39220104545</v>
      </c>
      <c r="U16" s="128">
        <f>+'HV 2'!B41</f>
        <v>13584676729</v>
      </c>
      <c r="V16" s="146">
        <f>+SUM(J16:U16)</f>
        <v>208566120125.75</v>
      </c>
      <c r="W16" s="228" t="str">
        <f>+'HV 2'!B42</f>
        <v>Para la vigencia  las diferentes direcciones han realizado de manera oportuna la programación del PAC por lo tanto se puede evidenciar un cumplimiento  de la meta en un 98,74 %.</v>
      </c>
      <c r="X16" s="229"/>
    </row>
    <row r="17" spans="1:24" s="61" customFormat="1" ht="93" customHeight="1">
      <c r="A17" s="223"/>
      <c r="B17" s="223"/>
      <c r="C17" s="223"/>
      <c r="D17" s="235"/>
      <c r="E17" s="223"/>
      <c r="F17" s="238"/>
      <c r="G17" s="223"/>
      <c r="H17" s="226"/>
      <c r="I17" s="126" t="str">
        <f>+'HV 2'!E22</f>
        <v>Plan Anualizado de Caja programado</v>
      </c>
      <c r="J17" s="128">
        <f>+'HV 2'!D30</f>
        <v>11491086755</v>
      </c>
      <c r="K17" s="128">
        <f>+'HV 2'!D31</f>
        <v>18945166267</v>
      </c>
      <c r="L17" s="128">
        <f>+'HV 2'!D32</f>
        <v>11328239666</v>
      </c>
      <c r="M17" s="128">
        <f>+'HV 2'!D33</f>
        <v>16710317109</v>
      </c>
      <c r="N17" s="128">
        <f>+'HV 2'!D34</f>
        <v>11670233367</v>
      </c>
      <c r="O17" s="128">
        <f>+'HV 2'!D35</f>
        <v>21353142769</v>
      </c>
      <c r="P17" s="128">
        <f>+'HV 2'!D36</f>
        <v>12120691809</v>
      </c>
      <c r="Q17" s="128">
        <f>+'HV 2'!D37</f>
        <v>23958419762</v>
      </c>
      <c r="R17" s="128">
        <f>+'HV 2'!D38</f>
        <v>16501019066</v>
      </c>
      <c r="S17" s="128">
        <f>+'HV 2'!D39</f>
        <v>32080909710</v>
      </c>
      <c r="T17" s="128">
        <f>+'HV 2'!D40</f>
        <v>42061886281</v>
      </c>
      <c r="U17" s="128">
        <f>+'HV 2'!D41</f>
        <v>16478972824</v>
      </c>
      <c r="V17" s="146">
        <f>+SUM(J17:U17)</f>
        <v>234700085385</v>
      </c>
      <c r="W17" s="230"/>
      <c r="X17" s="231"/>
    </row>
    <row r="18" spans="1:24" s="61" customFormat="1" ht="93" customHeight="1">
      <c r="A18" s="224"/>
      <c r="B18" s="224"/>
      <c r="C18" s="224"/>
      <c r="D18" s="236"/>
      <c r="E18" s="224"/>
      <c r="F18" s="239"/>
      <c r="G18" s="224"/>
      <c r="H18" s="227"/>
      <c r="I18" s="127" t="s">
        <v>134</v>
      </c>
      <c r="J18" s="131">
        <f>+J16/J17</f>
        <v>1</v>
      </c>
      <c r="K18" s="131">
        <f aca="true" t="shared" si="0" ref="K18:U18">+K16/K17</f>
        <v>0.9699999999999999</v>
      </c>
      <c r="L18" s="131">
        <f t="shared" si="0"/>
        <v>0.86</v>
      </c>
      <c r="M18" s="131">
        <f t="shared" si="0"/>
        <v>0.823566055582985</v>
      </c>
      <c r="N18" s="131">
        <f t="shared" si="0"/>
        <v>0.9580682540262008</v>
      </c>
      <c r="O18" s="131">
        <f t="shared" si="0"/>
        <v>0.8392716430022386</v>
      </c>
      <c r="P18" s="131">
        <f t="shared" si="0"/>
        <v>0.9498619150147224</v>
      </c>
      <c r="Q18" s="131">
        <f t="shared" si="0"/>
        <v>0.8896489775092205</v>
      </c>
      <c r="R18" s="131">
        <f t="shared" si="0"/>
        <v>0.6135987190550162</v>
      </c>
      <c r="S18" s="131">
        <f t="shared" si="0"/>
        <v>0.9455643985851298</v>
      </c>
      <c r="T18" s="131">
        <f t="shared" si="0"/>
        <v>0.9324380814256616</v>
      </c>
      <c r="U18" s="131">
        <f t="shared" si="0"/>
        <v>0.8243642898187961</v>
      </c>
      <c r="V18" s="147">
        <f>+V16/V17</f>
        <v>0.8886495281142311</v>
      </c>
      <c r="W18" s="232"/>
      <c r="X18" s="233"/>
    </row>
    <row r="19" spans="1:24" s="61" customFormat="1" ht="93" customHeight="1">
      <c r="A19" s="234">
        <v>3</v>
      </c>
      <c r="B19" s="222" t="s">
        <v>130</v>
      </c>
      <c r="C19" s="222" t="str">
        <f>+Variables!A21</f>
        <v>4. Ser ejemplo en la rendición de cuentas a la ciudadanía</v>
      </c>
      <c r="D19" s="222" t="str">
        <f>+Variables!A59</f>
        <v>3. Garantizar mecanismos de participación ciudadana y control social, sobre la gestión de la Secretaría Distrital de Movilidad.</v>
      </c>
      <c r="E19" s="222" t="s">
        <v>49</v>
      </c>
      <c r="F19" s="237" t="str">
        <f>+'HV PAAC'!F9</f>
        <v>3. Realizar el 100% de las actividades programadas en el Plan Anticorrupción y de Atención al Ciudadano de la vigencia por la Subsecretaria de Servicios de la Movilidad</v>
      </c>
      <c r="G19" s="222" t="str">
        <f>+'HV PAAC'!C15</f>
        <v>Cumplimiento del P.A.A.C</v>
      </c>
      <c r="H19" s="225" t="s">
        <v>367</v>
      </c>
      <c r="I19" s="139" t="str">
        <f>+'HV PAAC'!C22</f>
        <v>Total actividades ejecutadas </v>
      </c>
      <c r="J19" s="128">
        <f>+'HV PAAC'!C30</f>
        <v>0</v>
      </c>
      <c r="K19" s="128">
        <f>+'HV PAAC'!C31</f>
        <v>0</v>
      </c>
      <c r="L19" s="128">
        <f>+'HV PAAC'!C32</f>
        <v>0</v>
      </c>
      <c r="M19" s="128">
        <f>+'HV PAAC'!C33</f>
        <v>0</v>
      </c>
      <c r="N19" s="128">
        <f>+'HV PAAC'!C34</f>
        <v>1</v>
      </c>
      <c r="O19" s="128">
        <f>+'HV PAAC'!C35</f>
        <v>0</v>
      </c>
      <c r="P19" s="128">
        <f>+'HV PAAC'!C36</f>
        <v>0</v>
      </c>
      <c r="Q19" s="128">
        <f>+'HV PAAC'!C37</f>
        <v>1</v>
      </c>
      <c r="R19" s="128">
        <f>+'HV PAAC'!C38</f>
        <v>0</v>
      </c>
      <c r="S19" s="128">
        <f>+'HV PAAC'!C39</f>
        <v>0</v>
      </c>
      <c r="T19" s="128">
        <f>+'HV PAAC'!C40</f>
        <v>0</v>
      </c>
      <c r="U19" s="128">
        <f>+'HV PAAC'!C41</f>
        <v>2</v>
      </c>
      <c r="V19" s="146">
        <f>SUM(J19:U19)</f>
        <v>4</v>
      </c>
      <c r="W19" s="228" t="str">
        <f>+'HV PAAC'!C42</f>
        <v>Se realizo monitoreo   y se verifico que se realizara la actividad planteada para el perioro de acuerdo al  seguimiento a la matriz de riesgos de corrupcion.</v>
      </c>
      <c r="X19" s="229"/>
    </row>
    <row r="20" spans="1:24" s="61" customFormat="1" ht="93" customHeight="1">
      <c r="A20" s="223"/>
      <c r="B20" s="223"/>
      <c r="C20" s="223"/>
      <c r="D20" s="235"/>
      <c r="E20" s="223"/>
      <c r="F20" s="238"/>
      <c r="G20" s="223"/>
      <c r="H20" s="226"/>
      <c r="I20" s="126" t="str">
        <f>+'HV PAAC'!F22</f>
        <v>Total actividades programadas</v>
      </c>
      <c r="J20" s="128">
        <f>+'HV PAAC'!E30</f>
        <v>0</v>
      </c>
      <c r="K20" s="128">
        <f>+'HV PAAC'!E31</f>
        <v>0</v>
      </c>
      <c r="L20" s="128">
        <f>+'HV PAAC'!E32</f>
        <v>0</v>
      </c>
      <c r="M20" s="128">
        <f>+'HV PAAC'!E33</f>
        <v>0</v>
      </c>
      <c r="N20" s="128">
        <f>+'HV PAAC'!E34</f>
        <v>1</v>
      </c>
      <c r="O20" s="128">
        <f>+'HV PAAC'!E35</f>
        <v>0</v>
      </c>
      <c r="P20" s="128">
        <f>+'HV PAAC'!E36</f>
        <v>0</v>
      </c>
      <c r="Q20" s="128">
        <f>+'HV PAAC'!E37</f>
        <v>1</v>
      </c>
      <c r="R20" s="128">
        <f>+'HV PAAC'!E38</f>
        <v>0</v>
      </c>
      <c r="S20" s="128">
        <f>+'HV PAAC'!E39</f>
        <v>0</v>
      </c>
      <c r="T20" s="128">
        <f>+'HV PAAC'!E40</f>
        <v>0</v>
      </c>
      <c r="U20" s="128">
        <f>+'HV PAAC'!E41</f>
        <v>2</v>
      </c>
      <c r="V20" s="146">
        <f>SUM(J20:U20)</f>
        <v>4</v>
      </c>
      <c r="W20" s="230"/>
      <c r="X20" s="231"/>
    </row>
    <row r="21" spans="1:24" s="61" customFormat="1" ht="93" customHeight="1">
      <c r="A21" s="224"/>
      <c r="B21" s="224"/>
      <c r="C21" s="224"/>
      <c r="D21" s="236"/>
      <c r="E21" s="224"/>
      <c r="F21" s="239"/>
      <c r="G21" s="224"/>
      <c r="H21" s="227"/>
      <c r="I21" s="127" t="s">
        <v>134</v>
      </c>
      <c r="J21" s="131" t="e">
        <f>+J19/J20</f>
        <v>#DIV/0!</v>
      </c>
      <c r="K21" s="131" t="e">
        <f aca="true" t="shared" si="1" ref="K21:U21">+K19/K20</f>
        <v>#DIV/0!</v>
      </c>
      <c r="L21" s="131" t="e">
        <f t="shared" si="1"/>
        <v>#DIV/0!</v>
      </c>
      <c r="M21" s="131" t="e">
        <f t="shared" si="1"/>
        <v>#DIV/0!</v>
      </c>
      <c r="N21" s="131">
        <f t="shared" si="1"/>
        <v>1</v>
      </c>
      <c r="O21" s="131" t="e">
        <f t="shared" si="1"/>
        <v>#DIV/0!</v>
      </c>
      <c r="P21" s="131" t="e">
        <f t="shared" si="1"/>
        <v>#DIV/0!</v>
      </c>
      <c r="Q21" s="131">
        <f t="shared" si="1"/>
        <v>1</v>
      </c>
      <c r="R21" s="131" t="e">
        <f t="shared" si="1"/>
        <v>#DIV/0!</v>
      </c>
      <c r="S21" s="131" t="e">
        <f t="shared" si="1"/>
        <v>#DIV/0!</v>
      </c>
      <c r="T21" s="131" t="e">
        <f t="shared" si="1"/>
        <v>#DIV/0!</v>
      </c>
      <c r="U21" s="131">
        <f t="shared" si="1"/>
        <v>1</v>
      </c>
      <c r="V21" s="147">
        <f>+V19/V20</f>
        <v>1</v>
      </c>
      <c r="W21" s="232"/>
      <c r="X21" s="233"/>
    </row>
  </sheetData>
  <sheetProtection/>
  <mergeCells count="46">
    <mergeCell ref="G16:G18"/>
    <mergeCell ref="H13:H15"/>
    <mergeCell ref="H16:H18"/>
    <mergeCell ref="A13:A15"/>
    <mergeCell ref="A16:A18"/>
    <mergeCell ref="B16:B18"/>
    <mergeCell ref="C16:C18"/>
    <mergeCell ref="E16:E18"/>
    <mergeCell ref="F16:F18"/>
    <mergeCell ref="W13:X15"/>
    <mergeCell ref="C13:C15"/>
    <mergeCell ref="E13:E15"/>
    <mergeCell ref="F13:F15"/>
    <mergeCell ref="G13:G15"/>
    <mergeCell ref="H11:H12"/>
    <mergeCell ref="G11:G12"/>
    <mergeCell ref="B11:D11"/>
    <mergeCell ref="D13:D15"/>
    <mergeCell ref="J14:U14"/>
    <mergeCell ref="C7:G7"/>
    <mergeCell ref="A1:B4"/>
    <mergeCell ref="A11:A12"/>
    <mergeCell ref="A10:X10"/>
    <mergeCell ref="E11:E12"/>
    <mergeCell ref="C1:V1"/>
    <mergeCell ref="C2:V2"/>
    <mergeCell ref="C3:V3"/>
    <mergeCell ref="W16:X18"/>
    <mergeCell ref="B13:B15"/>
    <mergeCell ref="W1:X4"/>
    <mergeCell ref="C4:J4"/>
    <mergeCell ref="K4:V4"/>
    <mergeCell ref="F11:F12"/>
    <mergeCell ref="I11:I12"/>
    <mergeCell ref="W12:X12"/>
    <mergeCell ref="J11:X11"/>
    <mergeCell ref="D16:D18"/>
    <mergeCell ref="G19:G21"/>
    <mergeCell ref="H19:H21"/>
    <mergeCell ref="W19:X21"/>
    <mergeCell ref="A19:A21"/>
    <mergeCell ref="B19:B21"/>
    <mergeCell ref="C19:C21"/>
    <mergeCell ref="D19:D21"/>
    <mergeCell ref="E19:E21"/>
    <mergeCell ref="F19:F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3"/>
  <headerFooter>
    <oddFooter>&amp;L&amp;"Arial,Normal"&amp;9F01-PE01-PR01 - V3</oddFooter>
  </headerFooter>
  <drawing r:id="rId2"/>
  <legacyDrawing r:id="rId1"/>
</worksheet>
</file>

<file path=xl/worksheets/sheet2.xml><?xml version="1.0" encoding="utf-8"?>
<worksheet xmlns="http://schemas.openxmlformats.org/spreadsheetml/2006/main" xmlns:r="http://schemas.openxmlformats.org/officeDocument/2006/relationships">
  <dimension ref="A1:N58"/>
  <sheetViews>
    <sheetView zoomScale="90" zoomScaleNormal="90" zoomScalePageLayoutView="0" workbookViewId="0" topLeftCell="A19">
      <selection activeCell="K16" sqref="K16"/>
    </sheetView>
  </sheetViews>
  <sheetFormatPr defaultColWidth="11.421875" defaultRowHeight="15"/>
  <cols>
    <col min="1" max="1" width="23.00390625" style="121" customWidth="1"/>
    <col min="2" max="2" width="18.00390625" style="121" customWidth="1"/>
    <col min="3" max="3" width="20.8515625" style="121" customWidth="1"/>
    <col min="4" max="4" width="22.421875" style="121" customWidth="1"/>
    <col min="5" max="5" width="16.421875" style="121" customWidth="1"/>
    <col min="6" max="6" width="20.140625" style="121" customWidth="1"/>
    <col min="7" max="7" width="16.8515625" style="121" customWidth="1"/>
    <col min="8" max="8" width="16.7109375" style="121" customWidth="1"/>
    <col min="12" max="12" width="34.421875" style="0" customWidth="1"/>
    <col min="13" max="14" width="11.421875" style="62" customWidth="1"/>
    <col min="15" max="16" width="11.421875" style="63" customWidth="1"/>
    <col min="17" max="17" width="11.421875" style="55" customWidth="1"/>
  </cols>
  <sheetData>
    <row r="1" spans="1:8" ht="15">
      <c r="A1" s="118"/>
      <c r="B1" s="119"/>
      <c r="C1" s="119"/>
      <c r="D1" s="119"/>
      <c r="E1" s="119"/>
      <c r="F1" s="120"/>
      <c r="G1" s="119"/>
      <c r="H1" s="119"/>
    </row>
    <row r="2" spans="1:13" ht="19.5" customHeight="1">
      <c r="A2" s="271"/>
      <c r="B2" s="272" t="s">
        <v>16</v>
      </c>
      <c r="C2" s="272"/>
      <c r="D2" s="272"/>
      <c r="E2" s="272"/>
      <c r="F2" s="272"/>
      <c r="G2" s="272"/>
      <c r="H2" s="272"/>
      <c r="M2" s="64" t="s">
        <v>214</v>
      </c>
    </row>
    <row r="3" spans="1:13" ht="19.5" customHeight="1">
      <c r="A3" s="271"/>
      <c r="B3" s="273" t="s">
        <v>17</v>
      </c>
      <c r="C3" s="273"/>
      <c r="D3" s="273"/>
      <c r="E3" s="273"/>
      <c r="F3" s="273"/>
      <c r="G3" s="273"/>
      <c r="H3" s="272"/>
      <c r="M3" s="64" t="s">
        <v>215</v>
      </c>
    </row>
    <row r="4" spans="1:13" ht="19.5" customHeight="1">
      <c r="A4" s="271"/>
      <c r="B4" s="273" t="s">
        <v>138</v>
      </c>
      <c r="C4" s="273"/>
      <c r="D4" s="273"/>
      <c r="E4" s="273"/>
      <c r="F4" s="273"/>
      <c r="G4" s="273"/>
      <c r="H4" s="272"/>
      <c r="M4" s="64" t="s">
        <v>216</v>
      </c>
    </row>
    <row r="5" spans="1:13" ht="19.5" customHeight="1">
      <c r="A5" s="271"/>
      <c r="B5" s="273" t="s">
        <v>139</v>
      </c>
      <c r="C5" s="273"/>
      <c r="D5" s="273"/>
      <c r="E5" s="273"/>
      <c r="F5" s="274" t="s">
        <v>380</v>
      </c>
      <c r="G5" s="274"/>
      <c r="H5" s="272"/>
      <c r="M5" s="64" t="s">
        <v>217</v>
      </c>
    </row>
    <row r="6" spans="1:8" ht="19.5" customHeight="1">
      <c r="A6" s="275" t="s">
        <v>141</v>
      </c>
      <c r="B6" s="276"/>
      <c r="C6" s="276"/>
      <c r="D6" s="276"/>
      <c r="E6" s="276"/>
      <c r="F6" s="276"/>
      <c r="G6" s="276"/>
      <c r="H6" s="277"/>
    </row>
    <row r="7" spans="1:8" ht="19.5" customHeight="1">
      <c r="A7" s="278" t="s">
        <v>142</v>
      </c>
      <c r="B7" s="279"/>
      <c r="C7" s="279"/>
      <c r="D7" s="279"/>
      <c r="E7" s="279"/>
      <c r="F7" s="279"/>
      <c r="G7" s="279"/>
      <c r="H7" s="280"/>
    </row>
    <row r="8" spans="1:14" ht="15">
      <c r="A8" s="281" t="s">
        <v>143</v>
      </c>
      <c r="B8" s="281"/>
      <c r="C8" s="281"/>
      <c r="D8" s="281"/>
      <c r="E8" s="281"/>
      <c r="F8" s="281"/>
      <c r="G8" s="281"/>
      <c r="H8" s="281"/>
      <c r="N8" s="62" t="s">
        <v>158</v>
      </c>
    </row>
    <row r="9" spans="1:14" ht="41.25" customHeight="1">
      <c r="A9" s="124" t="s">
        <v>381</v>
      </c>
      <c r="B9" s="122">
        <v>1</v>
      </c>
      <c r="C9" s="282" t="s">
        <v>382</v>
      </c>
      <c r="D9" s="282"/>
      <c r="E9" s="285" t="s">
        <v>371</v>
      </c>
      <c r="F9" s="286"/>
      <c r="G9" s="286"/>
      <c r="H9" s="287"/>
      <c r="M9" s="64" t="s">
        <v>218</v>
      </c>
      <c r="N9" s="62" t="s">
        <v>219</v>
      </c>
    </row>
    <row r="10" spans="1:14" ht="33.75" customHeight="1">
      <c r="A10" s="43" t="s">
        <v>144</v>
      </c>
      <c r="B10" s="137" t="s">
        <v>226</v>
      </c>
      <c r="C10" s="283" t="s">
        <v>145</v>
      </c>
      <c r="D10" s="284"/>
      <c r="E10" s="285" t="s">
        <v>299</v>
      </c>
      <c r="F10" s="286"/>
      <c r="G10" s="44" t="s">
        <v>146</v>
      </c>
      <c r="H10" s="59" t="s">
        <v>226</v>
      </c>
      <c r="M10" s="64" t="s">
        <v>213</v>
      </c>
      <c r="N10" s="62" t="s">
        <v>220</v>
      </c>
    </row>
    <row r="11" spans="1:14" ht="26.25" customHeight="1">
      <c r="A11" s="45" t="s">
        <v>147</v>
      </c>
      <c r="B11" s="288" t="s">
        <v>212</v>
      </c>
      <c r="C11" s="288"/>
      <c r="D11" s="288"/>
      <c r="E11" s="288"/>
      <c r="F11" s="44" t="s">
        <v>148</v>
      </c>
      <c r="G11" s="297" t="s">
        <v>212</v>
      </c>
      <c r="H11" s="298"/>
      <c r="M11" s="64" t="s">
        <v>221</v>
      </c>
      <c r="N11" s="62" t="s">
        <v>222</v>
      </c>
    </row>
    <row r="12" spans="1:13" ht="26.25" customHeight="1">
      <c r="A12" s="45" t="s">
        <v>149</v>
      </c>
      <c r="B12" s="291" t="s">
        <v>221</v>
      </c>
      <c r="C12" s="291"/>
      <c r="D12" s="291"/>
      <c r="E12" s="291"/>
      <c r="F12" s="44" t="s">
        <v>150</v>
      </c>
      <c r="G12" s="289" t="s">
        <v>324</v>
      </c>
      <c r="H12" s="290"/>
      <c r="M12" s="65" t="s">
        <v>223</v>
      </c>
    </row>
    <row r="13" spans="1:13" ht="26.25" customHeight="1">
      <c r="A13" s="45" t="s">
        <v>151</v>
      </c>
      <c r="B13" s="292" t="s">
        <v>238</v>
      </c>
      <c r="C13" s="292"/>
      <c r="D13" s="292"/>
      <c r="E13" s="292"/>
      <c r="F13" s="292"/>
      <c r="G13" s="292"/>
      <c r="H13" s="293"/>
      <c r="M13" s="65"/>
    </row>
    <row r="14" spans="1:14" ht="26.25" customHeight="1">
      <c r="A14" s="45" t="s">
        <v>152</v>
      </c>
      <c r="B14" s="294" t="s">
        <v>212</v>
      </c>
      <c r="C14" s="295"/>
      <c r="D14" s="295"/>
      <c r="E14" s="295"/>
      <c r="F14" s="295"/>
      <c r="G14" s="295"/>
      <c r="H14" s="296"/>
      <c r="M14" s="65"/>
      <c r="N14" s="62" t="s">
        <v>224</v>
      </c>
    </row>
    <row r="15" spans="1:14" ht="26.25" customHeight="1">
      <c r="A15" s="45" t="s">
        <v>153</v>
      </c>
      <c r="B15" s="299" t="s">
        <v>308</v>
      </c>
      <c r="C15" s="299"/>
      <c r="D15" s="299"/>
      <c r="E15" s="299"/>
      <c r="F15" s="44" t="s">
        <v>154</v>
      </c>
      <c r="G15" s="300" t="s">
        <v>155</v>
      </c>
      <c r="H15" s="301"/>
      <c r="M15" s="65" t="s">
        <v>225</v>
      </c>
      <c r="N15" s="62" t="s">
        <v>226</v>
      </c>
    </row>
    <row r="16" spans="1:13" ht="26.25" customHeight="1">
      <c r="A16" s="45" t="s">
        <v>156</v>
      </c>
      <c r="B16" s="302" t="s">
        <v>328</v>
      </c>
      <c r="C16" s="303"/>
      <c r="D16" s="303"/>
      <c r="E16" s="303"/>
      <c r="F16" s="44" t="s">
        <v>157</v>
      </c>
      <c r="G16" s="300" t="s">
        <v>158</v>
      </c>
      <c r="H16" s="301"/>
      <c r="M16" s="65" t="s">
        <v>227</v>
      </c>
    </row>
    <row r="17" spans="1:14" ht="26.25" customHeight="1">
      <c r="A17" s="45" t="s">
        <v>159</v>
      </c>
      <c r="B17" s="304" t="s">
        <v>315</v>
      </c>
      <c r="C17" s="304"/>
      <c r="D17" s="304"/>
      <c r="E17" s="304"/>
      <c r="F17" s="304"/>
      <c r="G17" s="304"/>
      <c r="H17" s="305"/>
      <c r="M17" s="65" t="s">
        <v>228</v>
      </c>
      <c r="N17" s="62" t="s">
        <v>229</v>
      </c>
    </row>
    <row r="18" spans="1:14" ht="26.25" customHeight="1">
      <c r="A18" s="45" t="s">
        <v>160</v>
      </c>
      <c r="B18" s="299" t="s">
        <v>243</v>
      </c>
      <c r="C18" s="299"/>
      <c r="D18" s="299"/>
      <c r="E18" s="299"/>
      <c r="F18" s="299"/>
      <c r="G18" s="299"/>
      <c r="H18" s="306"/>
      <c r="M18" s="65" t="s">
        <v>230</v>
      </c>
      <c r="N18" s="62" t="s">
        <v>231</v>
      </c>
    </row>
    <row r="19" spans="1:14" ht="26.25" customHeight="1">
      <c r="A19" s="45" t="s">
        <v>161</v>
      </c>
      <c r="B19" s="299" t="s">
        <v>306</v>
      </c>
      <c r="C19" s="299"/>
      <c r="D19" s="299"/>
      <c r="E19" s="299"/>
      <c r="F19" s="299"/>
      <c r="G19" s="299"/>
      <c r="H19" s="306"/>
      <c r="M19" s="65"/>
      <c r="N19" s="62" t="s">
        <v>232</v>
      </c>
    </row>
    <row r="20" spans="1:14" ht="26.25" customHeight="1">
      <c r="A20" s="45" t="s">
        <v>162</v>
      </c>
      <c r="B20" s="307" t="s">
        <v>242</v>
      </c>
      <c r="C20" s="307"/>
      <c r="D20" s="307"/>
      <c r="E20" s="307"/>
      <c r="F20" s="307"/>
      <c r="G20" s="307"/>
      <c r="H20" s="308"/>
      <c r="M20" s="65" t="s">
        <v>233</v>
      </c>
      <c r="N20" s="62" t="s">
        <v>234</v>
      </c>
    </row>
    <row r="21" spans="1:14" ht="26.25" customHeight="1">
      <c r="A21" s="309" t="s">
        <v>163</v>
      </c>
      <c r="B21" s="311" t="s">
        <v>164</v>
      </c>
      <c r="C21" s="311"/>
      <c r="D21" s="311"/>
      <c r="E21" s="312" t="s">
        <v>165</v>
      </c>
      <c r="F21" s="312"/>
      <c r="G21" s="312"/>
      <c r="H21" s="313"/>
      <c r="M21" s="65" t="s">
        <v>155</v>
      </c>
      <c r="N21" s="62" t="s">
        <v>235</v>
      </c>
    </row>
    <row r="22" spans="1:14" ht="26.25" customHeight="1">
      <c r="A22" s="310"/>
      <c r="B22" s="314" t="s">
        <v>136</v>
      </c>
      <c r="C22" s="315"/>
      <c r="D22" s="315"/>
      <c r="E22" s="314" t="s">
        <v>307</v>
      </c>
      <c r="F22" s="315"/>
      <c r="G22" s="315"/>
      <c r="H22" s="316"/>
      <c r="M22" s="65" t="s">
        <v>236</v>
      </c>
      <c r="N22" s="62" t="s">
        <v>237</v>
      </c>
    </row>
    <row r="23" spans="1:14" ht="26.25" customHeight="1">
      <c r="A23" s="45" t="s">
        <v>166</v>
      </c>
      <c r="B23" s="300" t="s">
        <v>241</v>
      </c>
      <c r="C23" s="300"/>
      <c r="D23" s="300"/>
      <c r="E23" s="300" t="s">
        <v>241</v>
      </c>
      <c r="F23" s="300"/>
      <c r="G23" s="300"/>
      <c r="H23" s="301"/>
      <c r="M23" s="65"/>
      <c r="N23" s="62" t="s">
        <v>238</v>
      </c>
    </row>
    <row r="24" spans="1:14" ht="41.25" customHeight="1">
      <c r="A24" s="45" t="s">
        <v>167</v>
      </c>
      <c r="B24" s="324" t="s">
        <v>300</v>
      </c>
      <c r="C24" s="325"/>
      <c r="D24" s="325"/>
      <c r="E24" s="324" t="s">
        <v>301</v>
      </c>
      <c r="F24" s="325"/>
      <c r="G24" s="325"/>
      <c r="H24" s="326"/>
      <c r="M24" s="65"/>
      <c r="N24" s="62" t="s">
        <v>239</v>
      </c>
    </row>
    <row r="25" spans="1:13" ht="26.25" customHeight="1">
      <c r="A25" s="45" t="s">
        <v>168</v>
      </c>
      <c r="B25" s="327">
        <v>43101</v>
      </c>
      <c r="C25" s="328"/>
      <c r="D25" s="329"/>
      <c r="E25" s="44" t="s">
        <v>169</v>
      </c>
      <c r="F25" s="330">
        <v>0.98</v>
      </c>
      <c r="G25" s="331"/>
      <c r="H25" s="332"/>
      <c r="M25" s="65"/>
    </row>
    <row r="26" spans="1:13" ht="26.25" customHeight="1">
      <c r="A26" s="45" t="s">
        <v>170</v>
      </c>
      <c r="B26" s="327">
        <v>43435</v>
      </c>
      <c r="C26" s="286"/>
      <c r="D26" s="343"/>
      <c r="E26" s="44" t="s">
        <v>171</v>
      </c>
      <c r="F26" s="344">
        <v>0.95</v>
      </c>
      <c r="G26" s="345"/>
      <c r="H26" s="346"/>
      <c r="M26" s="65"/>
    </row>
    <row r="27" spans="1:13" ht="72.75" customHeight="1">
      <c r="A27" s="123" t="s">
        <v>172</v>
      </c>
      <c r="B27" s="347" t="s">
        <v>228</v>
      </c>
      <c r="C27" s="348"/>
      <c r="D27" s="349"/>
      <c r="E27" s="138" t="s">
        <v>173</v>
      </c>
      <c r="F27" s="285" t="s">
        <v>372</v>
      </c>
      <c r="G27" s="350"/>
      <c r="H27" s="287"/>
      <c r="I27" s="358"/>
      <c r="J27" s="359"/>
      <c r="K27" s="359"/>
      <c r="L27" s="359"/>
      <c r="M27" s="65"/>
    </row>
    <row r="28" spans="1:13" ht="15">
      <c r="A28" s="351" t="s">
        <v>174</v>
      </c>
      <c r="B28" s="281"/>
      <c r="C28" s="281"/>
      <c r="D28" s="281"/>
      <c r="E28" s="281"/>
      <c r="F28" s="281"/>
      <c r="G28" s="281"/>
      <c r="H28" s="352"/>
      <c r="M28" s="65"/>
    </row>
    <row r="29" spans="1:13" ht="53.25" customHeight="1">
      <c r="A29" s="47" t="s">
        <v>175</v>
      </c>
      <c r="B29" s="48" t="s">
        <v>176</v>
      </c>
      <c r="C29" s="48" t="s">
        <v>177</v>
      </c>
      <c r="D29" s="48" t="s">
        <v>178</v>
      </c>
      <c r="E29" s="48" t="s">
        <v>179</v>
      </c>
      <c r="F29" s="49" t="s">
        <v>180</v>
      </c>
      <c r="G29" s="49" t="s">
        <v>181</v>
      </c>
      <c r="H29" s="50" t="s">
        <v>182</v>
      </c>
      <c r="M29" s="65"/>
    </row>
    <row r="30" spans="1:13" ht="15">
      <c r="A30" s="51" t="s">
        <v>183</v>
      </c>
      <c r="B30" s="133">
        <v>100956274972</v>
      </c>
      <c r="C30" s="52">
        <f>+B30</f>
        <v>100956274972</v>
      </c>
      <c r="D30" s="318">
        <v>264133043070</v>
      </c>
      <c r="E30" s="321">
        <f>+D30</f>
        <v>264133043070</v>
      </c>
      <c r="F30" s="134">
        <f>+B30/$D$30</f>
        <v>0.3822175135628327</v>
      </c>
      <c r="G30" s="135">
        <f>+C30/$E$30</f>
        <v>0.3822175135628327</v>
      </c>
      <c r="H30" s="136">
        <f>+G30/$F$26</f>
        <v>0.4023342248029818</v>
      </c>
      <c r="M30" s="65"/>
    </row>
    <row r="31" spans="1:13" ht="15">
      <c r="A31" s="51" t="s">
        <v>184</v>
      </c>
      <c r="B31" s="133">
        <v>14481084348</v>
      </c>
      <c r="C31" s="52">
        <f>+C30+B31</f>
        <v>115437359320</v>
      </c>
      <c r="D31" s="319"/>
      <c r="E31" s="322"/>
      <c r="F31" s="134">
        <f aca="true" t="shared" si="0" ref="F31:F41">+B31/$D$30</f>
        <v>0.054824963131031856</v>
      </c>
      <c r="G31" s="135">
        <f aca="true" t="shared" si="1" ref="G31:G41">+C31/$E$30</f>
        <v>0.4370424766938646</v>
      </c>
      <c r="H31" s="136">
        <f aca="true" t="shared" si="2" ref="H31:H41">+G31/$F$26</f>
        <v>0.4600447123093312</v>
      </c>
      <c r="M31" s="65"/>
    </row>
    <row r="32" spans="1:13" ht="15">
      <c r="A32" s="51" t="s">
        <v>185</v>
      </c>
      <c r="B32" s="133">
        <v>12419929962</v>
      </c>
      <c r="C32" s="52">
        <f aca="true" t="shared" si="3" ref="C32:C41">+C31+B32</f>
        <v>127857289282</v>
      </c>
      <c r="D32" s="319"/>
      <c r="E32" s="322"/>
      <c r="F32" s="134">
        <f t="shared" si="0"/>
        <v>0.047021492720653264</v>
      </c>
      <c r="G32" s="135">
        <f t="shared" si="1"/>
        <v>0.48406396941451785</v>
      </c>
      <c r="H32" s="136">
        <f t="shared" si="2"/>
        <v>0.5095410204363346</v>
      </c>
      <c r="M32" s="65"/>
    </row>
    <row r="33" spans="1:8" ht="15">
      <c r="A33" s="51" t="s">
        <v>186</v>
      </c>
      <c r="B33" s="133">
        <v>13650048940</v>
      </c>
      <c r="C33" s="52">
        <f t="shared" si="3"/>
        <v>141507338222</v>
      </c>
      <c r="D33" s="319"/>
      <c r="E33" s="322"/>
      <c r="F33" s="134">
        <f t="shared" si="0"/>
        <v>0.051678687306012265</v>
      </c>
      <c r="G33" s="135">
        <f t="shared" si="1"/>
        <v>0.5357426567205301</v>
      </c>
      <c r="H33" s="136">
        <f t="shared" si="2"/>
        <v>0.5639396386531896</v>
      </c>
    </row>
    <row r="34" spans="1:8" ht="15">
      <c r="A34" s="51" t="s">
        <v>187</v>
      </c>
      <c r="B34" s="133">
        <v>4792023652</v>
      </c>
      <c r="C34" s="52">
        <f t="shared" si="3"/>
        <v>146299361874</v>
      </c>
      <c r="D34" s="319"/>
      <c r="E34" s="322"/>
      <c r="F34" s="134">
        <f t="shared" si="0"/>
        <v>0.01814246183023011</v>
      </c>
      <c r="G34" s="135">
        <f t="shared" si="1"/>
        <v>0.5538851185507602</v>
      </c>
      <c r="H34" s="136">
        <f t="shared" si="2"/>
        <v>0.5830369668955371</v>
      </c>
    </row>
    <row r="35" spans="1:8" ht="15">
      <c r="A35" s="51" t="s">
        <v>188</v>
      </c>
      <c r="B35" s="133">
        <v>6493369215</v>
      </c>
      <c r="C35" s="52">
        <f t="shared" si="3"/>
        <v>152792731089</v>
      </c>
      <c r="D35" s="319"/>
      <c r="E35" s="322"/>
      <c r="F35" s="134">
        <f t="shared" si="0"/>
        <v>0.024583706527316767</v>
      </c>
      <c r="G35" s="135">
        <f>+C35/$E$30</f>
        <v>0.578468825078077</v>
      </c>
      <c r="H35" s="136">
        <f t="shared" si="2"/>
        <v>0.6089145527137653</v>
      </c>
    </row>
    <row r="36" spans="1:8" ht="15">
      <c r="A36" s="51" t="s">
        <v>189</v>
      </c>
      <c r="B36" s="133">
        <v>21897196721</v>
      </c>
      <c r="C36" s="52">
        <f t="shared" si="3"/>
        <v>174689927810</v>
      </c>
      <c r="D36" s="319"/>
      <c r="E36" s="322"/>
      <c r="F36" s="134">
        <f t="shared" si="0"/>
        <v>0.08290214835103706</v>
      </c>
      <c r="G36" s="135">
        <f t="shared" si="1"/>
        <v>0.661370973429114</v>
      </c>
      <c r="H36" s="136">
        <f t="shared" si="2"/>
        <v>0.6961799720306463</v>
      </c>
    </row>
    <row r="37" spans="1:8" ht="15">
      <c r="A37" s="51" t="s">
        <v>190</v>
      </c>
      <c r="B37" s="133">
        <v>21766879128</v>
      </c>
      <c r="C37" s="52">
        <f t="shared" si="3"/>
        <v>196456806938</v>
      </c>
      <c r="D37" s="319"/>
      <c r="E37" s="322"/>
      <c r="F37" s="134">
        <f t="shared" si="0"/>
        <v>0.0824087697434788</v>
      </c>
      <c r="G37" s="135">
        <f t="shared" si="1"/>
        <v>0.7437797431725929</v>
      </c>
      <c r="H37" s="136">
        <f t="shared" si="2"/>
        <v>0.7829260454448347</v>
      </c>
    </row>
    <row r="38" spans="1:8" ht="15">
      <c r="A38" s="51" t="s">
        <v>191</v>
      </c>
      <c r="B38" s="133">
        <v>8985750886</v>
      </c>
      <c r="C38" s="52">
        <f>+C37+B38</f>
        <v>205442557824</v>
      </c>
      <c r="D38" s="319"/>
      <c r="E38" s="322"/>
      <c r="F38" s="134">
        <f t="shared" si="0"/>
        <v>0.034019790865842614</v>
      </c>
      <c r="G38" s="135">
        <f t="shared" si="1"/>
        <v>0.7777995340384355</v>
      </c>
      <c r="H38" s="136">
        <f t="shared" si="2"/>
        <v>0.8187363516194058</v>
      </c>
    </row>
    <row r="39" spans="1:8" ht="15">
      <c r="A39" s="51" t="s">
        <v>192</v>
      </c>
      <c r="B39" s="133">
        <v>9592796605</v>
      </c>
      <c r="C39" s="52">
        <f t="shared" si="3"/>
        <v>215035354429</v>
      </c>
      <c r="D39" s="319"/>
      <c r="E39" s="322"/>
      <c r="F39" s="134">
        <f t="shared" si="0"/>
        <v>0.036318048258951595</v>
      </c>
      <c r="G39" s="135">
        <f t="shared" si="1"/>
        <v>0.8141175822973871</v>
      </c>
      <c r="H39" s="136">
        <f t="shared" si="2"/>
        <v>0.8569658761025127</v>
      </c>
    </row>
    <row r="40" spans="1:8" ht="15">
      <c r="A40" s="51" t="s">
        <v>193</v>
      </c>
      <c r="B40" s="133">
        <v>22597361213</v>
      </c>
      <c r="C40" s="52">
        <f t="shared" si="3"/>
        <v>237632715642</v>
      </c>
      <c r="D40" s="319"/>
      <c r="E40" s="322"/>
      <c r="F40" s="134">
        <f t="shared" si="0"/>
        <v>0.08555295070375309</v>
      </c>
      <c r="G40" s="135">
        <f t="shared" si="1"/>
        <v>0.8996705330011401</v>
      </c>
      <c r="H40" s="136">
        <f t="shared" si="2"/>
        <v>0.9470216136854107</v>
      </c>
    </row>
    <row r="41" spans="1:8" ht="15">
      <c r="A41" s="51" t="s">
        <v>194</v>
      </c>
      <c r="B41" s="133">
        <v>20309895009</v>
      </c>
      <c r="C41" s="52">
        <f t="shared" si="3"/>
        <v>257942610651</v>
      </c>
      <c r="D41" s="320"/>
      <c r="E41" s="323"/>
      <c r="F41" s="134">
        <f t="shared" si="0"/>
        <v>0.07689267034877387</v>
      </c>
      <c r="G41" s="135">
        <f t="shared" si="1"/>
        <v>0.976563203349914</v>
      </c>
      <c r="H41" s="136">
        <f t="shared" si="2"/>
        <v>1.02796126668412</v>
      </c>
    </row>
    <row r="42" spans="1:8" ht="59.25" customHeight="1">
      <c r="A42" s="148" t="s">
        <v>195</v>
      </c>
      <c r="B42" s="317" t="s">
        <v>391</v>
      </c>
      <c r="C42" s="317"/>
      <c r="D42" s="317"/>
      <c r="E42" s="317"/>
      <c r="F42" s="317"/>
      <c r="G42" s="317"/>
      <c r="H42" s="317"/>
    </row>
    <row r="43" spans="1:8" ht="15">
      <c r="A43" s="342" t="s">
        <v>196</v>
      </c>
      <c r="B43" s="342"/>
      <c r="C43" s="342"/>
      <c r="D43" s="342"/>
      <c r="E43" s="342"/>
      <c r="F43" s="342"/>
      <c r="G43" s="342"/>
      <c r="H43" s="342"/>
    </row>
    <row r="44" spans="1:8" ht="15">
      <c r="A44" s="333"/>
      <c r="B44" s="334"/>
      <c r="C44" s="334"/>
      <c r="D44" s="334"/>
      <c r="E44" s="334"/>
      <c r="F44" s="334"/>
      <c r="G44" s="334"/>
      <c r="H44" s="335"/>
    </row>
    <row r="45" spans="1:8" ht="75.75" customHeight="1">
      <c r="A45" s="336"/>
      <c r="B45" s="337"/>
      <c r="C45" s="337"/>
      <c r="D45" s="337"/>
      <c r="E45" s="337"/>
      <c r="F45" s="337"/>
      <c r="G45" s="337"/>
      <c r="H45" s="338"/>
    </row>
    <row r="46" spans="1:8" ht="80.25" customHeight="1">
      <c r="A46" s="336"/>
      <c r="B46" s="337"/>
      <c r="C46" s="337"/>
      <c r="D46" s="337"/>
      <c r="E46" s="337"/>
      <c r="F46" s="337"/>
      <c r="G46" s="337"/>
      <c r="H46" s="338"/>
    </row>
    <row r="47" spans="1:8" ht="0.75" customHeight="1">
      <c r="A47" s="336"/>
      <c r="B47" s="337"/>
      <c r="C47" s="337"/>
      <c r="D47" s="337"/>
      <c r="E47" s="337"/>
      <c r="F47" s="337"/>
      <c r="G47" s="337"/>
      <c r="H47" s="338"/>
    </row>
    <row r="48" spans="1:8" ht="33" customHeight="1">
      <c r="A48" s="339"/>
      <c r="B48" s="340"/>
      <c r="C48" s="340"/>
      <c r="D48" s="340"/>
      <c r="E48" s="340"/>
      <c r="F48" s="340"/>
      <c r="G48" s="340"/>
      <c r="H48" s="341"/>
    </row>
    <row r="49" spans="1:8" ht="57" customHeight="1">
      <c r="A49" s="149" t="s">
        <v>197</v>
      </c>
      <c r="B49" s="317" t="s">
        <v>392</v>
      </c>
      <c r="C49" s="317"/>
      <c r="D49" s="317"/>
      <c r="E49" s="317"/>
      <c r="F49" s="317"/>
      <c r="G49" s="317"/>
      <c r="H49" s="317"/>
    </row>
    <row r="50" spans="1:8" ht="41.25" customHeight="1">
      <c r="A50" s="149" t="s">
        <v>198</v>
      </c>
      <c r="B50" s="317" t="s">
        <v>374</v>
      </c>
      <c r="C50" s="317"/>
      <c r="D50" s="317"/>
      <c r="E50" s="317"/>
      <c r="F50" s="317"/>
      <c r="G50" s="317"/>
      <c r="H50" s="317"/>
    </row>
    <row r="51" spans="1:8" ht="48" customHeight="1">
      <c r="A51" s="150" t="s">
        <v>199</v>
      </c>
      <c r="B51" s="317" t="s">
        <v>375</v>
      </c>
      <c r="C51" s="317"/>
      <c r="D51" s="317"/>
      <c r="E51" s="317"/>
      <c r="F51" s="317"/>
      <c r="G51" s="317"/>
      <c r="H51" s="317"/>
    </row>
    <row r="52" spans="1:8" ht="31.5" customHeight="1">
      <c r="A52" s="342" t="s">
        <v>200</v>
      </c>
      <c r="B52" s="342"/>
      <c r="C52" s="342"/>
      <c r="D52" s="342"/>
      <c r="E52" s="342"/>
      <c r="F52" s="342"/>
      <c r="G52" s="342"/>
      <c r="H52" s="342"/>
    </row>
    <row r="53" spans="1:8" ht="27.75" customHeight="1">
      <c r="A53" s="353" t="s">
        <v>201</v>
      </c>
      <c r="B53" s="151" t="s">
        <v>202</v>
      </c>
      <c r="C53" s="354" t="s">
        <v>203</v>
      </c>
      <c r="D53" s="354"/>
      <c r="E53" s="354"/>
      <c r="F53" s="354" t="s">
        <v>204</v>
      </c>
      <c r="G53" s="354"/>
      <c r="H53" s="354"/>
    </row>
    <row r="54" spans="1:8" ht="24.75" customHeight="1">
      <c r="A54" s="353"/>
      <c r="B54" s="152"/>
      <c r="C54" s="317"/>
      <c r="D54" s="317"/>
      <c r="E54" s="317"/>
      <c r="F54" s="355"/>
      <c r="G54" s="355"/>
      <c r="H54" s="355"/>
    </row>
    <row r="55" spans="1:8" ht="24.75" customHeight="1">
      <c r="A55" s="150" t="s">
        <v>205</v>
      </c>
      <c r="B55" s="356" t="s">
        <v>244</v>
      </c>
      <c r="C55" s="356"/>
      <c r="D55" s="357" t="s">
        <v>206</v>
      </c>
      <c r="E55" s="357"/>
      <c r="F55" s="356" t="s">
        <v>244</v>
      </c>
      <c r="G55" s="356"/>
      <c r="H55" s="356"/>
    </row>
    <row r="56" spans="1:8" ht="24.75" customHeight="1">
      <c r="A56" s="150" t="s">
        <v>207</v>
      </c>
      <c r="B56" s="317" t="s">
        <v>245</v>
      </c>
      <c r="C56" s="317"/>
      <c r="D56" s="360" t="s">
        <v>208</v>
      </c>
      <c r="E56" s="360"/>
      <c r="F56" s="356" t="str">
        <f>+B56</f>
        <v>Diana Vidal </v>
      </c>
      <c r="G56" s="356"/>
      <c r="H56" s="361"/>
    </row>
    <row r="57" spans="1:8" ht="24.75" customHeight="1">
      <c r="A57" s="150" t="s">
        <v>209</v>
      </c>
      <c r="B57" s="317"/>
      <c r="C57" s="317"/>
      <c r="D57" s="362" t="s">
        <v>210</v>
      </c>
      <c r="E57" s="363"/>
      <c r="F57" s="366"/>
      <c r="G57" s="367"/>
      <c r="H57" s="368"/>
    </row>
    <row r="58" spans="1:8" ht="24.75" customHeight="1">
      <c r="A58" s="150" t="s">
        <v>211</v>
      </c>
      <c r="B58" s="317"/>
      <c r="C58" s="317"/>
      <c r="D58" s="364"/>
      <c r="E58" s="365"/>
      <c r="F58" s="369"/>
      <c r="G58" s="370"/>
      <c r="H58" s="371"/>
    </row>
  </sheetData>
  <sheetProtection/>
  <mergeCells count="70">
    <mergeCell ref="I27:L27"/>
    <mergeCell ref="B56:C56"/>
    <mergeCell ref="D56:E56"/>
    <mergeCell ref="F56:H56"/>
    <mergeCell ref="B57:C57"/>
    <mergeCell ref="D57:E58"/>
    <mergeCell ref="B58:C58"/>
    <mergeCell ref="F57:H57"/>
    <mergeCell ref="F58:H58"/>
    <mergeCell ref="A43:H43"/>
    <mergeCell ref="A53:A54"/>
    <mergeCell ref="C53:E53"/>
    <mergeCell ref="F53:H53"/>
    <mergeCell ref="C54:E54"/>
    <mergeCell ref="F54:H54"/>
    <mergeCell ref="B55:C55"/>
    <mergeCell ref="D55:E55"/>
    <mergeCell ref="F55:H55"/>
    <mergeCell ref="A44:H48"/>
    <mergeCell ref="B49:H49"/>
    <mergeCell ref="B50:H50"/>
    <mergeCell ref="B51:H51"/>
    <mergeCell ref="A52:H52"/>
    <mergeCell ref="B26:D26"/>
    <mergeCell ref="F26:H26"/>
    <mergeCell ref="B27:D27"/>
    <mergeCell ref="F27:H27"/>
    <mergeCell ref="A28:H28"/>
    <mergeCell ref="B42:H42"/>
    <mergeCell ref="D30:D41"/>
    <mergeCell ref="E30:E41"/>
    <mergeCell ref="B23:D23"/>
    <mergeCell ref="E23:H23"/>
    <mergeCell ref="B24:D24"/>
    <mergeCell ref="E24:H24"/>
    <mergeCell ref="B25:D25"/>
    <mergeCell ref="F25:H25"/>
    <mergeCell ref="B19:H19"/>
    <mergeCell ref="B20:H20"/>
    <mergeCell ref="A21:A22"/>
    <mergeCell ref="B21:D21"/>
    <mergeCell ref="E21:H21"/>
    <mergeCell ref="B22:D22"/>
    <mergeCell ref="E22:H22"/>
    <mergeCell ref="B15:E15"/>
    <mergeCell ref="G15:H15"/>
    <mergeCell ref="B16:E16"/>
    <mergeCell ref="G16:H16"/>
    <mergeCell ref="B17:H17"/>
    <mergeCell ref="B18:H18"/>
    <mergeCell ref="B11:E11"/>
    <mergeCell ref="G12:H12"/>
    <mergeCell ref="B12:E12"/>
    <mergeCell ref="B13:H13"/>
    <mergeCell ref="B14:H14"/>
    <mergeCell ref="G11:H11"/>
    <mergeCell ref="A6:H6"/>
    <mergeCell ref="A7:H7"/>
    <mergeCell ref="A8:H8"/>
    <mergeCell ref="C9:D9"/>
    <mergeCell ref="C10:D10"/>
    <mergeCell ref="E10:F10"/>
    <mergeCell ref="E9:H9"/>
    <mergeCell ref="A2:A5"/>
    <mergeCell ref="B2:G2"/>
    <mergeCell ref="H2:H5"/>
    <mergeCell ref="B3:G3"/>
    <mergeCell ref="B4:G4"/>
    <mergeCell ref="B5:E5"/>
    <mergeCell ref="F5:G5"/>
  </mergeCells>
  <dataValidations count="6">
    <dataValidation type="list" allowBlank="1" showInputMessage="1" showErrorMessage="1" sqref="H10 B10">
      <formula1>$N$14:$N$15</formula1>
    </dataValidation>
    <dataValidation type="list" allowBlank="1" showInputMessage="1" showErrorMessage="1" sqref="G16:H16">
      <formula1>$N$8:$N$11</formula1>
    </dataValidation>
    <dataValidation type="list" allowBlank="1" showInputMessage="1" showErrorMessage="1" sqref="B13:H13">
      <formula1>$N$17:$N$24</formula1>
    </dataValidation>
    <dataValidation type="list" allowBlank="1" showInputMessage="1" showErrorMessage="1" sqref="G15:H15">
      <formula1>$M$20:$M$22</formula1>
    </dataValidation>
    <dataValidation type="list" allowBlank="1" showInputMessage="1" showErrorMessage="1" sqref="B12:E12">
      <formula1>$M$9:$M$12</formula1>
    </dataValidation>
    <dataValidation type="list" allowBlank="1" showInputMessage="1" showErrorMessage="1" sqref="B27:D27">
      <formula1>$M$15:$M$18</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58"/>
  <sheetViews>
    <sheetView zoomScale="90" zoomScaleNormal="90" zoomScalePageLayoutView="0" workbookViewId="0" topLeftCell="A1">
      <selection activeCell="K14" sqref="K14"/>
    </sheetView>
  </sheetViews>
  <sheetFormatPr defaultColWidth="11.421875" defaultRowHeight="15"/>
  <cols>
    <col min="1" max="1" width="32.140625" style="57" customWidth="1"/>
    <col min="2" max="4" width="17.140625" style="57" customWidth="1"/>
    <col min="5" max="5" width="16.421875" style="57" customWidth="1"/>
    <col min="6" max="6" width="14.8515625" style="57" customWidth="1"/>
    <col min="7" max="7" width="16.57421875" style="57" customWidth="1"/>
    <col min="8" max="8" width="20.140625" style="57" customWidth="1"/>
    <col min="11" max="11" width="17.8515625" style="0" customWidth="1"/>
    <col min="13" max="14" width="11.421875" style="62" customWidth="1"/>
    <col min="15" max="19" width="11.421875" style="63" customWidth="1"/>
  </cols>
  <sheetData>
    <row r="1" spans="1:6" ht="15.75" thickBot="1">
      <c r="A1" s="56"/>
      <c r="F1" s="58"/>
    </row>
    <row r="2" spans="1:13" ht="23.25" customHeight="1">
      <c r="A2" s="413"/>
      <c r="B2" s="415" t="s">
        <v>16</v>
      </c>
      <c r="C2" s="415"/>
      <c r="D2" s="415"/>
      <c r="E2" s="415"/>
      <c r="F2" s="415"/>
      <c r="G2" s="415"/>
      <c r="H2" s="416"/>
      <c r="M2" s="64" t="s">
        <v>214</v>
      </c>
    </row>
    <row r="3" spans="1:13" ht="23.25" customHeight="1">
      <c r="A3" s="414"/>
      <c r="B3" s="273" t="s">
        <v>17</v>
      </c>
      <c r="C3" s="273"/>
      <c r="D3" s="273"/>
      <c r="E3" s="273"/>
      <c r="F3" s="273"/>
      <c r="G3" s="273"/>
      <c r="H3" s="417"/>
      <c r="M3" s="64" t="s">
        <v>215</v>
      </c>
    </row>
    <row r="4" spans="1:13" ht="23.25" customHeight="1">
      <c r="A4" s="414"/>
      <c r="B4" s="273" t="s">
        <v>138</v>
      </c>
      <c r="C4" s="273"/>
      <c r="D4" s="273"/>
      <c r="E4" s="273"/>
      <c r="F4" s="273"/>
      <c r="G4" s="273"/>
      <c r="H4" s="417"/>
      <c r="M4" s="64" t="s">
        <v>216</v>
      </c>
    </row>
    <row r="5" spans="1:13" ht="23.25" customHeight="1">
      <c r="A5" s="414"/>
      <c r="B5" s="273" t="s">
        <v>139</v>
      </c>
      <c r="C5" s="273"/>
      <c r="D5" s="273"/>
      <c r="E5" s="273"/>
      <c r="F5" s="274" t="s">
        <v>380</v>
      </c>
      <c r="G5" s="274"/>
      <c r="H5" s="417"/>
      <c r="M5" s="64" t="s">
        <v>217</v>
      </c>
    </row>
    <row r="6" spans="1:8" ht="23.25" customHeight="1">
      <c r="A6" s="275" t="s">
        <v>141</v>
      </c>
      <c r="B6" s="276"/>
      <c r="C6" s="276"/>
      <c r="D6" s="276"/>
      <c r="E6" s="276"/>
      <c r="F6" s="276"/>
      <c r="G6" s="276"/>
      <c r="H6" s="277"/>
    </row>
    <row r="7" spans="1:8" ht="23.25" customHeight="1">
      <c r="A7" s="278" t="s">
        <v>142</v>
      </c>
      <c r="B7" s="279"/>
      <c r="C7" s="279"/>
      <c r="D7" s="279"/>
      <c r="E7" s="279"/>
      <c r="F7" s="279"/>
      <c r="G7" s="279"/>
      <c r="H7" s="280"/>
    </row>
    <row r="8" spans="1:14" ht="15">
      <c r="A8" s="351" t="s">
        <v>143</v>
      </c>
      <c r="B8" s="281"/>
      <c r="C8" s="281"/>
      <c r="D8" s="281"/>
      <c r="E8" s="281"/>
      <c r="F8" s="281"/>
      <c r="G8" s="281"/>
      <c r="H8" s="352"/>
      <c r="N8" s="62" t="s">
        <v>158</v>
      </c>
    </row>
    <row r="9" spans="1:14" ht="41.25" customHeight="1">
      <c r="A9" s="213" t="s">
        <v>381</v>
      </c>
      <c r="B9" s="211">
        <v>2</v>
      </c>
      <c r="C9" s="282" t="s">
        <v>382</v>
      </c>
      <c r="D9" s="282"/>
      <c r="E9" s="285" t="s">
        <v>373</v>
      </c>
      <c r="F9" s="350"/>
      <c r="G9" s="350"/>
      <c r="H9" s="287"/>
      <c r="M9" s="64" t="s">
        <v>218</v>
      </c>
      <c r="N9" s="62" t="s">
        <v>219</v>
      </c>
    </row>
    <row r="10" spans="1:14" ht="33.75" customHeight="1">
      <c r="A10" s="45" t="s">
        <v>144</v>
      </c>
      <c r="B10" s="59" t="s">
        <v>226</v>
      </c>
      <c r="C10" s="283" t="s">
        <v>145</v>
      </c>
      <c r="D10" s="284"/>
      <c r="E10" s="285" t="s">
        <v>299</v>
      </c>
      <c r="F10" s="286"/>
      <c r="G10" s="44" t="s">
        <v>146</v>
      </c>
      <c r="H10" s="216" t="s">
        <v>226</v>
      </c>
      <c r="M10" s="64" t="s">
        <v>213</v>
      </c>
      <c r="N10" s="62" t="s">
        <v>220</v>
      </c>
    </row>
    <row r="11" spans="1:14" ht="25.5" customHeight="1">
      <c r="A11" s="45" t="s">
        <v>147</v>
      </c>
      <c r="B11" s="288" t="s">
        <v>212</v>
      </c>
      <c r="C11" s="288"/>
      <c r="D11" s="288"/>
      <c r="E11" s="288"/>
      <c r="F11" s="44" t="s">
        <v>148</v>
      </c>
      <c r="G11" s="410" t="s">
        <v>212</v>
      </c>
      <c r="H11" s="411"/>
      <c r="M11" s="64" t="s">
        <v>221</v>
      </c>
      <c r="N11" s="62" t="s">
        <v>222</v>
      </c>
    </row>
    <row r="12" spans="1:13" ht="25.5" customHeight="1">
      <c r="A12" s="45" t="s">
        <v>149</v>
      </c>
      <c r="B12" s="291" t="s">
        <v>221</v>
      </c>
      <c r="C12" s="291"/>
      <c r="D12" s="291"/>
      <c r="E12" s="291"/>
      <c r="F12" s="44" t="s">
        <v>150</v>
      </c>
      <c r="G12" s="289" t="s">
        <v>324</v>
      </c>
      <c r="H12" s="290"/>
      <c r="M12" s="65" t="s">
        <v>223</v>
      </c>
    </row>
    <row r="13" spans="1:13" ht="25.5" customHeight="1">
      <c r="A13" s="45" t="s">
        <v>151</v>
      </c>
      <c r="B13" s="292" t="s">
        <v>238</v>
      </c>
      <c r="C13" s="292"/>
      <c r="D13" s="292"/>
      <c r="E13" s="292"/>
      <c r="F13" s="292"/>
      <c r="G13" s="292"/>
      <c r="H13" s="293"/>
      <c r="M13" s="65"/>
    </row>
    <row r="14" spans="1:14" ht="25.5" customHeight="1">
      <c r="A14" s="45" t="s">
        <v>152</v>
      </c>
      <c r="B14" s="294" t="s">
        <v>212</v>
      </c>
      <c r="C14" s="295"/>
      <c r="D14" s="295"/>
      <c r="E14" s="295"/>
      <c r="F14" s="295"/>
      <c r="G14" s="295"/>
      <c r="H14" s="296"/>
      <c r="M14" s="65"/>
      <c r="N14" s="62" t="s">
        <v>224</v>
      </c>
    </row>
    <row r="15" spans="1:14" ht="25.5" customHeight="1">
      <c r="A15" s="45" t="s">
        <v>153</v>
      </c>
      <c r="B15" s="299" t="s">
        <v>309</v>
      </c>
      <c r="C15" s="299"/>
      <c r="D15" s="299"/>
      <c r="E15" s="299"/>
      <c r="F15" s="44" t="s">
        <v>154</v>
      </c>
      <c r="G15" s="300" t="s">
        <v>155</v>
      </c>
      <c r="H15" s="301"/>
      <c r="M15" s="65" t="s">
        <v>225</v>
      </c>
      <c r="N15" s="62" t="s">
        <v>226</v>
      </c>
    </row>
    <row r="16" spans="1:13" ht="25.5" customHeight="1">
      <c r="A16" s="45" t="s">
        <v>156</v>
      </c>
      <c r="B16" s="302" t="s">
        <v>328</v>
      </c>
      <c r="C16" s="303"/>
      <c r="D16" s="303"/>
      <c r="E16" s="303"/>
      <c r="F16" s="44" t="s">
        <v>157</v>
      </c>
      <c r="G16" s="300" t="s">
        <v>158</v>
      </c>
      <c r="H16" s="301"/>
      <c r="M16" s="65" t="s">
        <v>227</v>
      </c>
    </row>
    <row r="17" spans="1:14" ht="33" customHeight="1">
      <c r="A17" s="45" t="s">
        <v>159</v>
      </c>
      <c r="B17" s="304" t="s">
        <v>303</v>
      </c>
      <c r="C17" s="304"/>
      <c r="D17" s="304"/>
      <c r="E17" s="304"/>
      <c r="F17" s="304"/>
      <c r="G17" s="304"/>
      <c r="H17" s="305"/>
      <c r="M17" s="65" t="s">
        <v>228</v>
      </c>
      <c r="N17" s="62" t="s">
        <v>229</v>
      </c>
    </row>
    <row r="18" spans="1:14" ht="25.5" customHeight="1">
      <c r="A18" s="45" t="s">
        <v>160</v>
      </c>
      <c r="B18" s="299" t="s">
        <v>312</v>
      </c>
      <c r="C18" s="299"/>
      <c r="D18" s="299"/>
      <c r="E18" s="299"/>
      <c r="F18" s="299"/>
      <c r="G18" s="299"/>
      <c r="H18" s="306"/>
      <c r="M18" s="65" t="s">
        <v>230</v>
      </c>
      <c r="N18" s="62" t="s">
        <v>231</v>
      </c>
    </row>
    <row r="19" spans="1:14" ht="25.5" customHeight="1">
      <c r="A19" s="45" t="s">
        <v>161</v>
      </c>
      <c r="B19" s="408" t="s">
        <v>314</v>
      </c>
      <c r="C19" s="408"/>
      <c r="D19" s="408"/>
      <c r="E19" s="408"/>
      <c r="F19" s="408"/>
      <c r="G19" s="408"/>
      <c r="H19" s="409"/>
      <c r="M19" s="65"/>
      <c r="N19" s="62" t="s">
        <v>232</v>
      </c>
    </row>
    <row r="20" spans="1:14" ht="25.5" customHeight="1">
      <c r="A20" s="45" t="s">
        <v>162</v>
      </c>
      <c r="B20" s="307"/>
      <c r="C20" s="307"/>
      <c r="D20" s="307"/>
      <c r="E20" s="307"/>
      <c r="F20" s="307"/>
      <c r="G20" s="307"/>
      <c r="H20" s="308"/>
      <c r="M20" s="65" t="s">
        <v>233</v>
      </c>
      <c r="N20" s="62" t="s">
        <v>234</v>
      </c>
    </row>
    <row r="21" spans="1:14" ht="25.5" customHeight="1">
      <c r="A21" s="309" t="s">
        <v>163</v>
      </c>
      <c r="B21" s="311" t="s">
        <v>164</v>
      </c>
      <c r="C21" s="311"/>
      <c r="D21" s="311"/>
      <c r="E21" s="312" t="s">
        <v>165</v>
      </c>
      <c r="F21" s="312"/>
      <c r="G21" s="312"/>
      <c r="H21" s="313"/>
      <c r="M21" s="65" t="s">
        <v>155</v>
      </c>
      <c r="N21" s="62" t="s">
        <v>235</v>
      </c>
    </row>
    <row r="22" spans="1:14" ht="25.5" customHeight="1">
      <c r="A22" s="310"/>
      <c r="B22" s="408" t="s">
        <v>313</v>
      </c>
      <c r="C22" s="408"/>
      <c r="D22" s="408"/>
      <c r="E22" s="396" t="s">
        <v>302</v>
      </c>
      <c r="F22" s="397"/>
      <c r="G22" s="397"/>
      <c r="H22" s="398"/>
      <c r="M22" s="65" t="s">
        <v>236</v>
      </c>
      <c r="N22" s="62" t="s">
        <v>237</v>
      </c>
    </row>
    <row r="23" spans="1:14" ht="25.5" customHeight="1">
      <c r="A23" s="45" t="s">
        <v>166</v>
      </c>
      <c r="B23" s="300" t="s">
        <v>241</v>
      </c>
      <c r="C23" s="300"/>
      <c r="D23" s="300"/>
      <c r="E23" s="300" t="s">
        <v>241</v>
      </c>
      <c r="F23" s="300"/>
      <c r="G23" s="300"/>
      <c r="H23" s="301"/>
      <c r="M23" s="65"/>
      <c r="N23" s="62" t="s">
        <v>238</v>
      </c>
    </row>
    <row r="24" spans="1:14" ht="46.5" customHeight="1">
      <c r="A24" s="45" t="s">
        <v>167</v>
      </c>
      <c r="B24" s="324" t="s">
        <v>304</v>
      </c>
      <c r="C24" s="325"/>
      <c r="D24" s="325"/>
      <c r="E24" s="324" t="s">
        <v>305</v>
      </c>
      <c r="F24" s="325"/>
      <c r="G24" s="325"/>
      <c r="H24" s="326"/>
      <c r="M24" s="65"/>
      <c r="N24" s="62" t="s">
        <v>239</v>
      </c>
    </row>
    <row r="25" spans="1:13" ht="25.5" customHeight="1">
      <c r="A25" s="45" t="s">
        <v>168</v>
      </c>
      <c r="B25" s="327">
        <v>43101</v>
      </c>
      <c r="C25" s="328"/>
      <c r="D25" s="329"/>
      <c r="E25" s="44" t="s">
        <v>169</v>
      </c>
      <c r="F25" s="405">
        <v>0.8964</v>
      </c>
      <c r="G25" s="406"/>
      <c r="H25" s="407"/>
      <c r="M25" s="65"/>
    </row>
    <row r="26" spans="1:13" ht="25.5" customHeight="1">
      <c r="A26" s="45" t="s">
        <v>170</v>
      </c>
      <c r="B26" s="327">
        <v>43435</v>
      </c>
      <c r="C26" s="286"/>
      <c r="D26" s="343"/>
      <c r="E26" s="44" t="s">
        <v>171</v>
      </c>
      <c r="F26" s="344">
        <v>0.9</v>
      </c>
      <c r="G26" s="345"/>
      <c r="H26" s="346"/>
      <c r="M26" s="65"/>
    </row>
    <row r="27" spans="1:16" ht="49.5" customHeight="1">
      <c r="A27" s="212" t="s">
        <v>172</v>
      </c>
      <c r="B27" s="347" t="s">
        <v>228</v>
      </c>
      <c r="C27" s="348"/>
      <c r="D27" s="349"/>
      <c r="E27" s="46" t="s">
        <v>173</v>
      </c>
      <c r="F27" s="396" t="s">
        <v>212</v>
      </c>
      <c r="G27" s="397"/>
      <c r="H27" s="398"/>
      <c r="I27" s="412"/>
      <c r="J27" s="412"/>
      <c r="K27" s="412"/>
      <c r="L27" s="412"/>
      <c r="M27" s="412"/>
      <c r="N27" s="412"/>
      <c r="O27" s="412"/>
      <c r="P27" s="412"/>
    </row>
    <row r="28" spans="1:13" ht="15">
      <c r="A28" s="351" t="s">
        <v>174</v>
      </c>
      <c r="B28" s="281"/>
      <c r="C28" s="281"/>
      <c r="D28" s="281"/>
      <c r="E28" s="281"/>
      <c r="F28" s="281"/>
      <c r="G28" s="281"/>
      <c r="H28" s="352"/>
      <c r="M28" s="65"/>
    </row>
    <row r="29" spans="1:13" ht="36">
      <c r="A29" s="47" t="s">
        <v>175</v>
      </c>
      <c r="B29" s="215" t="s">
        <v>176</v>
      </c>
      <c r="C29" s="215" t="s">
        <v>177</v>
      </c>
      <c r="D29" s="215" t="s">
        <v>178</v>
      </c>
      <c r="E29" s="215" t="s">
        <v>179</v>
      </c>
      <c r="F29" s="49" t="s">
        <v>180</v>
      </c>
      <c r="G29" s="49" t="s">
        <v>181</v>
      </c>
      <c r="H29" s="50" t="s">
        <v>182</v>
      </c>
      <c r="M29" s="65"/>
    </row>
    <row r="30" spans="1:13" ht="21.75" customHeight="1">
      <c r="A30" s="51" t="s">
        <v>183</v>
      </c>
      <c r="B30" s="140">
        <v>11491086755</v>
      </c>
      <c r="C30" s="52">
        <f>+B30</f>
        <v>11491086755</v>
      </c>
      <c r="D30" s="140">
        <v>11491086755</v>
      </c>
      <c r="E30" s="53">
        <f>+D30</f>
        <v>11491086755</v>
      </c>
      <c r="F30" s="134">
        <f>+B30/D30</f>
        <v>1</v>
      </c>
      <c r="G30" s="135">
        <f>+C30/E30</f>
        <v>1</v>
      </c>
      <c r="H30" s="136">
        <f>+G30/$F$26</f>
        <v>1.1111111111111112</v>
      </c>
      <c r="M30" s="65"/>
    </row>
    <row r="31" spans="1:13" ht="21.75" customHeight="1">
      <c r="A31" s="51" t="s">
        <v>184</v>
      </c>
      <c r="B31" s="133">
        <v>18376811278.989998</v>
      </c>
      <c r="C31" s="52">
        <f>+C30+B31</f>
        <v>29867898033.989998</v>
      </c>
      <c r="D31" s="140">
        <v>18945166267</v>
      </c>
      <c r="E31" s="53">
        <f>+D31+E30</f>
        <v>30436253022</v>
      </c>
      <c r="F31" s="134">
        <f aca="true" t="shared" si="0" ref="F31:G41">+B31/D31</f>
        <v>0.9699999999999999</v>
      </c>
      <c r="G31" s="135">
        <f t="shared" si="0"/>
        <v>0.9813263811547636</v>
      </c>
      <c r="H31" s="136">
        <f aca="true" t="shared" si="1" ref="H31:H41">+G31/$F$26</f>
        <v>1.090362645727515</v>
      </c>
      <c r="J31" s="203"/>
      <c r="K31" s="204"/>
      <c r="M31" s="65"/>
    </row>
    <row r="32" spans="1:13" ht="21.75" customHeight="1">
      <c r="A32" s="51" t="s">
        <v>185</v>
      </c>
      <c r="B32" s="133">
        <v>9742286112.76</v>
      </c>
      <c r="C32" s="52">
        <f aca="true" t="shared" si="2" ref="C32:C41">+C31+B32</f>
        <v>39610184146.75</v>
      </c>
      <c r="D32" s="140">
        <v>11328239666</v>
      </c>
      <c r="E32" s="53">
        <f aca="true" t="shared" si="3" ref="E32:E41">+D32+E31</f>
        <v>41764492688</v>
      </c>
      <c r="F32" s="134">
        <f t="shared" si="0"/>
        <v>0.86</v>
      </c>
      <c r="G32" s="135">
        <f t="shared" si="0"/>
        <v>0.9484177011955185</v>
      </c>
      <c r="H32" s="136">
        <f t="shared" si="1"/>
        <v>1.0537974457727983</v>
      </c>
      <c r="J32" s="203"/>
      <c r="K32" s="204"/>
      <c r="M32" s="65"/>
    </row>
    <row r="33" spans="1:8" ht="21.75" customHeight="1">
      <c r="A33" s="51" t="s">
        <v>186</v>
      </c>
      <c r="B33" s="133">
        <v>13762049949</v>
      </c>
      <c r="C33" s="52">
        <f t="shared" si="2"/>
        <v>53372234095.75</v>
      </c>
      <c r="D33" s="140">
        <v>16710317109</v>
      </c>
      <c r="E33" s="53">
        <f t="shared" si="3"/>
        <v>58474809797</v>
      </c>
      <c r="F33" s="134">
        <f t="shared" si="0"/>
        <v>0.823566055582985</v>
      </c>
      <c r="G33" s="135">
        <f t="shared" si="0"/>
        <v>0.9127389089598752</v>
      </c>
      <c r="H33" s="136">
        <f t="shared" si="1"/>
        <v>1.01415434328875</v>
      </c>
    </row>
    <row r="34" spans="1:8" ht="21.75" customHeight="1">
      <c r="A34" s="51" t="s">
        <v>187</v>
      </c>
      <c r="B34" s="133">
        <v>11180880106</v>
      </c>
      <c r="C34" s="52">
        <f t="shared" si="2"/>
        <v>64553114201.75</v>
      </c>
      <c r="D34" s="140">
        <v>11670233367</v>
      </c>
      <c r="E34" s="53">
        <f t="shared" si="3"/>
        <v>70145043164</v>
      </c>
      <c r="F34" s="134">
        <f t="shared" si="0"/>
        <v>0.9580682540262008</v>
      </c>
      <c r="G34" s="135">
        <f t="shared" si="0"/>
        <v>0.9202804829818695</v>
      </c>
      <c r="H34" s="136">
        <f t="shared" si="1"/>
        <v>1.022533869979855</v>
      </c>
    </row>
    <row r="35" spans="1:8" ht="21.75" customHeight="1">
      <c r="A35" s="51" t="s">
        <v>188</v>
      </c>
      <c r="B35" s="133">
        <v>17921087215</v>
      </c>
      <c r="C35" s="52">
        <f t="shared" si="2"/>
        <v>82474201416.75</v>
      </c>
      <c r="D35" s="140">
        <v>21353142769</v>
      </c>
      <c r="E35" s="53">
        <f t="shared" si="3"/>
        <v>91498185933</v>
      </c>
      <c r="F35" s="134">
        <f t="shared" si="0"/>
        <v>0.8392716430022386</v>
      </c>
      <c r="G35" s="135">
        <f t="shared" si="0"/>
        <v>0.9013752630805396</v>
      </c>
      <c r="H35" s="136">
        <f t="shared" si="1"/>
        <v>1.0015280700894884</v>
      </c>
    </row>
    <row r="36" spans="1:8" ht="21.75" customHeight="1">
      <c r="A36" s="51" t="s">
        <v>189</v>
      </c>
      <c r="B36" s="133">
        <v>11512983533</v>
      </c>
      <c r="C36" s="52">
        <f t="shared" si="2"/>
        <v>93987184949.75</v>
      </c>
      <c r="D36" s="140">
        <v>12120691809</v>
      </c>
      <c r="E36" s="53">
        <f t="shared" si="3"/>
        <v>103618877742</v>
      </c>
      <c r="F36" s="134">
        <f t="shared" si="0"/>
        <v>0.9498619150147224</v>
      </c>
      <c r="G36" s="135">
        <f t="shared" si="0"/>
        <v>0.9070469300369003</v>
      </c>
      <c r="H36" s="136">
        <f t="shared" si="1"/>
        <v>1.0078299222632225</v>
      </c>
    </row>
    <row r="37" spans="1:8" ht="21.75" customHeight="1">
      <c r="A37" s="51" t="s">
        <v>190</v>
      </c>
      <c r="B37" s="133">
        <v>21314583644</v>
      </c>
      <c r="C37" s="52">
        <f t="shared" si="2"/>
        <v>115301768593.75</v>
      </c>
      <c r="D37" s="140">
        <v>23958419762</v>
      </c>
      <c r="E37" s="53">
        <f t="shared" si="3"/>
        <v>127577297504</v>
      </c>
      <c r="F37" s="134">
        <f t="shared" si="0"/>
        <v>0.8896489775092205</v>
      </c>
      <c r="G37" s="135">
        <f t="shared" si="0"/>
        <v>0.9037796759265486</v>
      </c>
      <c r="H37" s="136">
        <f t="shared" si="1"/>
        <v>1.0041996399183872</v>
      </c>
    </row>
    <row r="38" spans="1:8" ht="21.75" customHeight="1">
      <c r="A38" s="51" t="s">
        <v>191</v>
      </c>
      <c r="B38" s="133">
        <v>10125004162</v>
      </c>
      <c r="C38" s="52">
        <f t="shared" si="2"/>
        <v>125426772755.75</v>
      </c>
      <c r="D38" s="140">
        <v>16501019066</v>
      </c>
      <c r="E38" s="53">
        <f t="shared" si="3"/>
        <v>144078316570</v>
      </c>
      <c r="F38" s="134">
        <f t="shared" si="0"/>
        <v>0.6135987190550162</v>
      </c>
      <c r="G38" s="135">
        <f t="shared" si="0"/>
        <v>0.8705457957985773</v>
      </c>
      <c r="H38" s="136">
        <f t="shared" si="1"/>
        <v>0.9672731064428636</v>
      </c>
    </row>
    <row r="39" spans="1:8" ht="21.75" customHeight="1">
      <c r="A39" s="51" t="s">
        <v>192</v>
      </c>
      <c r="B39" s="153">
        <v>30334566096</v>
      </c>
      <c r="C39" s="52">
        <f t="shared" si="2"/>
        <v>155761338851.75</v>
      </c>
      <c r="D39" s="154">
        <v>32080909710</v>
      </c>
      <c r="E39" s="53">
        <f t="shared" si="3"/>
        <v>176159226280</v>
      </c>
      <c r="F39" s="134">
        <f t="shared" si="0"/>
        <v>0.9455643985851298</v>
      </c>
      <c r="G39" s="135">
        <f t="shared" si="0"/>
        <v>0.8842076690560156</v>
      </c>
      <c r="H39" s="136">
        <f t="shared" si="1"/>
        <v>0.982452965617795</v>
      </c>
    </row>
    <row r="40" spans="1:8" ht="21.75" customHeight="1">
      <c r="A40" s="51" t="s">
        <v>193</v>
      </c>
      <c r="B40" s="153">
        <v>39220104545</v>
      </c>
      <c r="C40" s="52">
        <f t="shared" si="2"/>
        <v>194981443396.75</v>
      </c>
      <c r="D40" s="154">
        <v>42061886281</v>
      </c>
      <c r="E40" s="53">
        <f t="shared" si="3"/>
        <v>218221112561</v>
      </c>
      <c r="F40" s="134">
        <f t="shared" si="0"/>
        <v>0.9324380814256616</v>
      </c>
      <c r="G40" s="135">
        <f t="shared" si="0"/>
        <v>0.8935040295069812</v>
      </c>
      <c r="H40" s="136">
        <f t="shared" si="1"/>
        <v>0.9927822550077569</v>
      </c>
    </row>
    <row r="41" spans="1:8" ht="21.75" customHeight="1">
      <c r="A41" s="51" t="s">
        <v>194</v>
      </c>
      <c r="B41" s="153">
        <v>13584676729</v>
      </c>
      <c r="C41" s="52">
        <f t="shared" si="2"/>
        <v>208566120125.75</v>
      </c>
      <c r="D41" s="154">
        <v>16478972824</v>
      </c>
      <c r="E41" s="53">
        <f t="shared" si="3"/>
        <v>234700085385</v>
      </c>
      <c r="F41" s="134">
        <f t="shared" si="0"/>
        <v>0.8243642898187961</v>
      </c>
      <c r="G41" s="135">
        <f t="shared" si="0"/>
        <v>0.8886495281142311</v>
      </c>
      <c r="H41" s="136">
        <f t="shared" si="1"/>
        <v>0.9873883645713679</v>
      </c>
    </row>
    <row r="42" spans="1:8" ht="46.5" customHeight="1">
      <c r="A42" s="217" t="s">
        <v>195</v>
      </c>
      <c r="B42" s="372" t="s">
        <v>393</v>
      </c>
      <c r="C42" s="372"/>
      <c r="D42" s="372"/>
      <c r="E42" s="372"/>
      <c r="F42" s="372"/>
      <c r="G42" s="372"/>
      <c r="H42" s="388"/>
    </row>
    <row r="43" spans="1:8" ht="15">
      <c r="A43" s="351" t="s">
        <v>196</v>
      </c>
      <c r="B43" s="281"/>
      <c r="C43" s="281"/>
      <c r="D43" s="281"/>
      <c r="E43" s="281"/>
      <c r="F43" s="281"/>
      <c r="G43" s="281"/>
      <c r="H43" s="352"/>
    </row>
    <row r="44" spans="1:8" ht="15">
      <c r="A44" s="278"/>
      <c r="B44" s="279"/>
      <c r="C44" s="279"/>
      <c r="D44" s="279"/>
      <c r="E44" s="279"/>
      <c r="F44" s="279"/>
      <c r="G44" s="279"/>
      <c r="H44" s="280"/>
    </row>
    <row r="45" spans="1:8" ht="87" customHeight="1">
      <c r="A45" s="399"/>
      <c r="B45" s="400"/>
      <c r="C45" s="400"/>
      <c r="D45" s="400"/>
      <c r="E45" s="400"/>
      <c r="F45" s="400"/>
      <c r="G45" s="400"/>
      <c r="H45" s="401"/>
    </row>
    <row r="46" spans="1:8" ht="108.75" customHeight="1">
      <c r="A46" s="399"/>
      <c r="B46" s="400"/>
      <c r="C46" s="400"/>
      <c r="D46" s="400"/>
      <c r="E46" s="400"/>
      <c r="F46" s="400"/>
      <c r="G46" s="400"/>
      <c r="H46" s="401"/>
    </row>
    <row r="47" spans="1:8" ht="0.75" customHeight="1">
      <c r="A47" s="399"/>
      <c r="B47" s="400"/>
      <c r="C47" s="400"/>
      <c r="D47" s="400"/>
      <c r="E47" s="400"/>
      <c r="F47" s="400"/>
      <c r="G47" s="400"/>
      <c r="H47" s="401"/>
    </row>
    <row r="48" spans="1:8" ht="15" customHeight="1" hidden="1">
      <c r="A48" s="402"/>
      <c r="B48" s="403"/>
      <c r="C48" s="403"/>
      <c r="D48" s="403"/>
      <c r="E48" s="403"/>
      <c r="F48" s="403"/>
      <c r="G48" s="403"/>
      <c r="H48" s="404"/>
    </row>
    <row r="49" spans="1:11" ht="44.25" customHeight="1">
      <c r="A49" s="45" t="s">
        <v>197</v>
      </c>
      <c r="B49" s="372" t="s">
        <v>394</v>
      </c>
      <c r="C49" s="372"/>
      <c r="D49" s="372"/>
      <c r="E49" s="372"/>
      <c r="F49" s="372"/>
      <c r="G49" s="372"/>
      <c r="H49" s="388"/>
      <c r="K49" s="60"/>
    </row>
    <row r="50" spans="1:11" ht="39" customHeight="1">
      <c r="A50" s="45" t="s">
        <v>198</v>
      </c>
      <c r="B50" s="372" t="s">
        <v>395</v>
      </c>
      <c r="C50" s="372"/>
      <c r="D50" s="372"/>
      <c r="E50" s="372"/>
      <c r="F50" s="372"/>
      <c r="G50" s="372"/>
      <c r="H50" s="388"/>
      <c r="K50" s="60"/>
    </row>
    <row r="51" spans="1:8" ht="48.75" customHeight="1">
      <c r="A51" s="218" t="s">
        <v>199</v>
      </c>
      <c r="B51" s="389" t="s">
        <v>376</v>
      </c>
      <c r="C51" s="389"/>
      <c r="D51" s="389"/>
      <c r="E51" s="389"/>
      <c r="F51" s="389"/>
      <c r="G51" s="389"/>
      <c r="H51" s="390"/>
    </row>
    <row r="52" spans="1:8" ht="21.75" customHeight="1">
      <c r="A52" s="351" t="s">
        <v>200</v>
      </c>
      <c r="B52" s="281"/>
      <c r="C52" s="281"/>
      <c r="D52" s="281"/>
      <c r="E52" s="281"/>
      <c r="F52" s="281"/>
      <c r="G52" s="281"/>
      <c r="H52" s="352"/>
    </row>
    <row r="53" spans="1:8" ht="21.75" customHeight="1">
      <c r="A53" s="391" t="s">
        <v>201</v>
      </c>
      <c r="B53" s="214" t="s">
        <v>202</v>
      </c>
      <c r="C53" s="392" t="s">
        <v>203</v>
      </c>
      <c r="D53" s="392"/>
      <c r="E53" s="392"/>
      <c r="F53" s="392" t="s">
        <v>204</v>
      </c>
      <c r="G53" s="392"/>
      <c r="H53" s="393"/>
    </row>
    <row r="54" spans="1:8" ht="27.75" customHeight="1">
      <c r="A54" s="391"/>
      <c r="B54" s="54"/>
      <c r="C54" s="372"/>
      <c r="D54" s="372"/>
      <c r="E54" s="372"/>
      <c r="F54" s="394"/>
      <c r="G54" s="394"/>
      <c r="H54" s="395"/>
    </row>
    <row r="55" spans="1:8" ht="27.75" customHeight="1">
      <c r="A55" s="218" t="s">
        <v>205</v>
      </c>
      <c r="B55" s="384" t="s">
        <v>246</v>
      </c>
      <c r="C55" s="384"/>
      <c r="D55" s="385" t="s">
        <v>206</v>
      </c>
      <c r="E55" s="385"/>
      <c r="F55" s="384" t="s">
        <v>246</v>
      </c>
      <c r="G55" s="384"/>
      <c r="H55" s="386"/>
    </row>
    <row r="56" spans="1:8" ht="27.75" customHeight="1">
      <c r="A56" s="218" t="s">
        <v>207</v>
      </c>
      <c r="B56" s="372" t="s">
        <v>245</v>
      </c>
      <c r="C56" s="372"/>
      <c r="D56" s="387" t="s">
        <v>208</v>
      </c>
      <c r="E56" s="387"/>
      <c r="F56" s="384" t="str">
        <f>+B56</f>
        <v>Diana Vidal </v>
      </c>
      <c r="G56" s="384"/>
      <c r="H56" s="386"/>
    </row>
    <row r="57" spans="1:8" ht="27.75" customHeight="1">
      <c r="A57" s="218" t="s">
        <v>209</v>
      </c>
      <c r="B57" s="372"/>
      <c r="C57" s="372"/>
      <c r="D57" s="373" t="s">
        <v>210</v>
      </c>
      <c r="E57" s="374"/>
      <c r="F57" s="377"/>
      <c r="G57" s="378"/>
      <c r="H57" s="379"/>
    </row>
    <row r="58" spans="1:8" ht="27.75" customHeight="1" thickBot="1">
      <c r="A58" s="219" t="s">
        <v>211</v>
      </c>
      <c r="B58" s="383"/>
      <c r="C58" s="383"/>
      <c r="D58" s="375"/>
      <c r="E58" s="376"/>
      <c r="F58" s="380"/>
      <c r="G58" s="381"/>
      <c r="H58" s="382"/>
    </row>
  </sheetData>
  <sheetProtection/>
  <mergeCells count="67">
    <mergeCell ref="I27:P27"/>
    <mergeCell ref="A2:A5"/>
    <mergeCell ref="B2:G2"/>
    <mergeCell ref="H2:H5"/>
    <mergeCell ref="B3:G3"/>
    <mergeCell ref="B4:G4"/>
    <mergeCell ref="B5:E5"/>
    <mergeCell ref="F5:G5"/>
    <mergeCell ref="A6:H6"/>
    <mergeCell ref="A7:H7"/>
    <mergeCell ref="A8:H8"/>
    <mergeCell ref="C9:D9"/>
    <mergeCell ref="E9:H9"/>
    <mergeCell ref="C10:D10"/>
    <mergeCell ref="E10:F10"/>
    <mergeCell ref="B11:E11"/>
    <mergeCell ref="G12:H12"/>
    <mergeCell ref="B12:E12"/>
    <mergeCell ref="B13:H13"/>
    <mergeCell ref="B14:H14"/>
    <mergeCell ref="G11:H11"/>
    <mergeCell ref="B15:E15"/>
    <mergeCell ref="G15:H15"/>
    <mergeCell ref="B16:E16"/>
    <mergeCell ref="G16:H16"/>
    <mergeCell ref="B17:H17"/>
    <mergeCell ref="B18:H18"/>
    <mergeCell ref="B19:H19"/>
    <mergeCell ref="B20:H20"/>
    <mergeCell ref="A21:A22"/>
    <mergeCell ref="B21:D21"/>
    <mergeCell ref="E21:H21"/>
    <mergeCell ref="B22:D22"/>
    <mergeCell ref="E22:H22"/>
    <mergeCell ref="B23:D23"/>
    <mergeCell ref="E23:H23"/>
    <mergeCell ref="B24:D24"/>
    <mergeCell ref="E24:H24"/>
    <mergeCell ref="B25:D25"/>
    <mergeCell ref="F25:H25"/>
    <mergeCell ref="B26:D26"/>
    <mergeCell ref="F26:H26"/>
    <mergeCell ref="B27:D27"/>
    <mergeCell ref="F27:H27"/>
    <mergeCell ref="A28:H28"/>
    <mergeCell ref="B42:H42"/>
    <mergeCell ref="A43:H43"/>
    <mergeCell ref="A44:H48"/>
    <mergeCell ref="B49:H49"/>
    <mergeCell ref="B50:H50"/>
    <mergeCell ref="B51:H51"/>
    <mergeCell ref="A52:H52"/>
    <mergeCell ref="A53:A54"/>
    <mergeCell ref="C53:E53"/>
    <mergeCell ref="F53:H53"/>
    <mergeCell ref="C54:E54"/>
    <mergeCell ref="F54:H54"/>
    <mergeCell ref="B57:C57"/>
    <mergeCell ref="D57:E58"/>
    <mergeCell ref="F57:H58"/>
    <mergeCell ref="B58:C58"/>
    <mergeCell ref="B55:C55"/>
    <mergeCell ref="D55:E55"/>
    <mergeCell ref="F55:H55"/>
    <mergeCell ref="B56:C56"/>
    <mergeCell ref="D56:E56"/>
    <mergeCell ref="F56:H56"/>
  </mergeCells>
  <dataValidations count="6">
    <dataValidation type="list" allowBlank="1" showInputMessage="1" showErrorMessage="1" sqref="B10 H10">
      <formula1>$N$14:$N$15</formula1>
    </dataValidation>
    <dataValidation type="list" allowBlank="1" showInputMessage="1" showErrorMessage="1" sqref="B12:E12">
      <formula1>$M$9:$M$12</formula1>
    </dataValidation>
    <dataValidation type="list" allowBlank="1" showInputMessage="1" showErrorMessage="1" sqref="G15:H15">
      <formula1>$M$20:$M$22</formula1>
    </dataValidation>
    <dataValidation type="list" allowBlank="1" showInputMessage="1" showErrorMessage="1" sqref="B13:H13">
      <formula1>$N$17:$N$24</formula1>
    </dataValidation>
    <dataValidation type="list" allowBlank="1" showInputMessage="1" showErrorMessage="1" sqref="G16:H16">
      <formula1>$N$8:$N$11</formula1>
    </dataValidation>
    <dataValidation type="list" allowBlank="1" showInputMessage="1" showErrorMessage="1" sqref="B27:D27">
      <formula1>$M$15:$M$18</formula1>
    </dataValidation>
  </dataValidations>
  <printOptions/>
  <pageMargins left="0.7" right="0.7" top="0.75" bottom="0.75" header="0.3" footer="0.3"/>
  <pageSetup fitToHeight="1" fitToWidth="1" horizontalDpi="600" verticalDpi="600" orientation="portrait" scale="26" r:id="rId2"/>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B2:N67"/>
  <sheetViews>
    <sheetView zoomScale="80" zoomScaleNormal="80" zoomScalePageLayoutView="0" workbookViewId="0" topLeftCell="A7">
      <selection activeCell="N18" sqref="N18"/>
    </sheetView>
  </sheetViews>
  <sheetFormatPr defaultColWidth="11.421875" defaultRowHeight="15"/>
  <cols>
    <col min="1" max="1" width="0.9921875" style="161" customWidth="1"/>
    <col min="2" max="2" width="25.421875" style="160" customWidth="1"/>
    <col min="3" max="3" width="14.57421875" style="161" customWidth="1"/>
    <col min="4" max="4" width="20.140625" style="161" customWidth="1"/>
    <col min="5" max="5" width="16.421875" style="161" customWidth="1"/>
    <col min="6" max="6" width="25.00390625" style="161" customWidth="1"/>
    <col min="7" max="7" width="22.00390625" style="162" customWidth="1"/>
    <col min="8" max="8" width="20.57421875" style="161" customWidth="1"/>
    <col min="9" max="9" width="22.421875" style="161" customWidth="1"/>
    <col min="10" max="10" width="11.421875" style="163" customWidth="1"/>
    <col min="11" max="12" width="11.421875" style="57" customWidth="1"/>
    <col min="13" max="14" width="11.421875" style="164" customWidth="1"/>
    <col min="15" max="16384" width="11.421875" style="161" customWidth="1"/>
  </cols>
  <sheetData>
    <row r="1" ht="6" customHeight="1"/>
    <row r="2" spans="2:13" ht="25.5" customHeight="1">
      <c r="B2" s="446"/>
      <c r="C2" s="447" t="s">
        <v>16</v>
      </c>
      <c r="D2" s="447"/>
      <c r="E2" s="447"/>
      <c r="F2" s="447"/>
      <c r="G2" s="447"/>
      <c r="H2" s="447"/>
      <c r="I2" s="448"/>
      <c r="M2" s="165" t="s">
        <v>214</v>
      </c>
    </row>
    <row r="3" spans="2:13" ht="25.5" customHeight="1">
      <c r="B3" s="446"/>
      <c r="C3" s="449" t="s">
        <v>17</v>
      </c>
      <c r="D3" s="449"/>
      <c r="E3" s="449"/>
      <c r="F3" s="449"/>
      <c r="G3" s="449"/>
      <c r="H3" s="449"/>
      <c r="I3" s="448"/>
      <c r="M3" s="165" t="s">
        <v>215</v>
      </c>
    </row>
    <row r="4" spans="2:13" ht="25.5" customHeight="1">
      <c r="B4" s="446"/>
      <c r="C4" s="449" t="s">
        <v>138</v>
      </c>
      <c r="D4" s="449"/>
      <c r="E4" s="449"/>
      <c r="F4" s="449"/>
      <c r="G4" s="449"/>
      <c r="H4" s="449"/>
      <c r="I4" s="448"/>
      <c r="M4" s="165" t="s">
        <v>216</v>
      </c>
    </row>
    <row r="5" spans="2:13" ht="25.5" customHeight="1">
      <c r="B5" s="446"/>
      <c r="C5" s="449" t="s">
        <v>139</v>
      </c>
      <c r="D5" s="449"/>
      <c r="E5" s="449"/>
      <c r="F5" s="449"/>
      <c r="G5" s="450" t="s">
        <v>380</v>
      </c>
      <c r="H5" s="450"/>
      <c r="I5" s="448"/>
      <c r="M5" s="165" t="s">
        <v>217</v>
      </c>
    </row>
    <row r="6" spans="2:9" ht="23.25" customHeight="1">
      <c r="B6" s="442" t="s">
        <v>141</v>
      </c>
      <c r="C6" s="442"/>
      <c r="D6" s="442"/>
      <c r="E6" s="442"/>
      <c r="F6" s="442"/>
      <c r="G6" s="442"/>
      <c r="H6" s="442"/>
      <c r="I6" s="442"/>
    </row>
    <row r="7" spans="2:9" ht="24" customHeight="1">
      <c r="B7" s="443" t="s">
        <v>142</v>
      </c>
      <c r="C7" s="443"/>
      <c r="D7" s="443"/>
      <c r="E7" s="443"/>
      <c r="F7" s="443"/>
      <c r="G7" s="443"/>
      <c r="H7" s="443"/>
      <c r="I7" s="443"/>
    </row>
    <row r="8" spans="2:14" ht="24" customHeight="1">
      <c r="B8" s="281" t="s">
        <v>143</v>
      </c>
      <c r="C8" s="281"/>
      <c r="D8" s="281"/>
      <c r="E8" s="281"/>
      <c r="F8" s="281"/>
      <c r="G8" s="281"/>
      <c r="H8" s="281"/>
      <c r="I8" s="281"/>
      <c r="N8" s="164" t="s">
        <v>158</v>
      </c>
    </row>
    <row r="9" spans="2:14" ht="30.75" customHeight="1">
      <c r="B9" s="43" t="s">
        <v>383</v>
      </c>
      <c r="C9" s="155">
        <v>3</v>
      </c>
      <c r="D9" s="444" t="s">
        <v>384</v>
      </c>
      <c r="E9" s="444"/>
      <c r="F9" s="285" t="s">
        <v>361</v>
      </c>
      <c r="G9" s="350"/>
      <c r="H9" s="350"/>
      <c r="I9" s="445"/>
      <c r="M9" s="165" t="s">
        <v>218</v>
      </c>
      <c r="N9" s="164" t="s">
        <v>219</v>
      </c>
    </row>
    <row r="10" spans="2:14" ht="30.75" customHeight="1">
      <c r="B10" s="43" t="s">
        <v>144</v>
      </c>
      <c r="C10" s="59" t="s">
        <v>226</v>
      </c>
      <c r="D10" s="444" t="s">
        <v>145</v>
      </c>
      <c r="E10" s="444"/>
      <c r="F10" s="300" t="s">
        <v>360</v>
      </c>
      <c r="G10" s="300"/>
      <c r="H10" s="44" t="s">
        <v>146</v>
      </c>
      <c r="I10" s="59" t="s">
        <v>226</v>
      </c>
      <c r="M10" s="165" t="s">
        <v>213</v>
      </c>
      <c r="N10" s="164" t="s">
        <v>220</v>
      </c>
    </row>
    <row r="11" spans="2:14" ht="30.75" customHeight="1">
      <c r="B11" s="43" t="s">
        <v>147</v>
      </c>
      <c r="C11" s="288" t="s">
        <v>240</v>
      </c>
      <c r="D11" s="288"/>
      <c r="E11" s="288"/>
      <c r="F11" s="288"/>
      <c r="G11" s="44" t="s">
        <v>148</v>
      </c>
      <c r="H11" s="439" t="s">
        <v>240</v>
      </c>
      <c r="I11" s="439"/>
      <c r="M11" s="165" t="s">
        <v>221</v>
      </c>
      <c r="N11" s="164" t="s">
        <v>222</v>
      </c>
    </row>
    <row r="12" spans="2:13" ht="30.75" customHeight="1">
      <c r="B12" s="43" t="s">
        <v>149</v>
      </c>
      <c r="C12" s="440" t="s">
        <v>221</v>
      </c>
      <c r="D12" s="440"/>
      <c r="E12" s="440"/>
      <c r="F12" s="440"/>
      <c r="G12" s="44" t="s">
        <v>150</v>
      </c>
      <c r="H12" s="441" t="s">
        <v>362</v>
      </c>
      <c r="I12" s="441"/>
      <c r="M12" s="166" t="s">
        <v>223</v>
      </c>
    </row>
    <row r="13" spans="2:13" ht="30.75" customHeight="1">
      <c r="B13" s="43" t="s">
        <v>151</v>
      </c>
      <c r="C13" s="304" t="s">
        <v>238</v>
      </c>
      <c r="D13" s="304"/>
      <c r="E13" s="304"/>
      <c r="F13" s="304"/>
      <c r="G13" s="304"/>
      <c r="H13" s="304"/>
      <c r="I13" s="304"/>
      <c r="M13" s="166"/>
    </row>
    <row r="14" spans="2:14" ht="30.75" customHeight="1">
      <c r="B14" s="43" t="s">
        <v>152</v>
      </c>
      <c r="C14" s="430" t="s">
        <v>240</v>
      </c>
      <c r="D14" s="430"/>
      <c r="E14" s="430"/>
      <c r="F14" s="430"/>
      <c r="G14" s="430"/>
      <c r="H14" s="430"/>
      <c r="I14" s="430"/>
      <c r="M14" s="166"/>
      <c r="N14" s="164" t="s">
        <v>224</v>
      </c>
    </row>
    <row r="15" spans="2:14" ht="30.75" customHeight="1">
      <c r="B15" s="43" t="s">
        <v>153</v>
      </c>
      <c r="C15" s="299" t="s">
        <v>329</v>
      </c>
      <c r="D15" s="299"/>
      <c r="E15" s="299"/>
      <c r="F15" s="299"/>
      <c r="G15" s="44" t="s">
        <v>154</v>
      </c>
      <c r="H15" s="300" t="s">
        <v>233</v>
      </c>
      <c r="I15" s="300"/>
      <c r="M15" s="166" t="s">
        <v>225</v>
      </c>
      <c r="N15" s="164" t="s">
        <v>226</v>
      </c>
    </row>
    <row r="16" spans="2:13" ht="30.75" customHeight="1">
      <c r="B16" s="43" t="s">
        <v>156</v>
      </c>
      <c r="C16" s="435" t="s">
        <v>330</v>
      </c>
      <c r="D16" s="435"/>
      <c r="E16" s="435"/>
      <c r="F16" s="435"/>
      <c r="G16" s="44" t="s">
        <v>157</v>
      </c>
      <c r="H16" s="300" t="s">
        <v>158</v>
      </c>
      <c r="I16" s="300"/>
      <c r="M16" s="166" t="s">
        <v>227</v>
      </c>
    </row>
    <row r="17" spans="2:14" ht="40.5" customHeight="1">
      <c r="B17" s="43" t="s">
        <v>159</v>
      </c>
      <c r="C17" s="436" t="s">
        <v>364</v>
      </c>
      <c r="D17" s="437"/>
      <c r="E17" s="437"/>
      <c r="F17" s="437"/>
      <c r="G17" s="437"/>
      <c r="H17" s="437"/>
      <c r="I17" s="438"/>
      <c r="M17" s="166" t="s">
        <v>228</v>
      </c>
      <c r="N17" s="164" t="s">
        <v>229</v>
      </c>
    </row>
    <row r="18" spans="2:14" ht="30.75" customHeight="1">
      <c r="B18" s="43" t="s">
        <v>160</v>
      </c>
      <c r="C18" s="299" t="s">
        <v>363</v>
      </c>
      <c r="D18" s="299"/>
      <c r="E18" s="299"/>
      <c r="F18" s="299"/>
      <c r="G18" s="299"/>
      <c r="H18" s="299"/>
      <c r="I18" s="299"/>
      <c r="M18" s="166" t="s">
        <v>230</v>
      </c>
      <c r="N18" s="164" t="s">
        <v>231</v>
      </c>
    </row>
    <row r="19" spans="2:14" ht="30.75" customHeight="1">
      <c r="B19" s="43" t="s">
        <v>161</v>
      </c>
      <c r="C19" s="408" t="s">
        <v>331</v>
      </c>
      <c r="D19" s="408"/>
      <c r="E19" s="408"/>
      <c r="F19" s="408"/>
      <c r="G19" s="408"/>
      <c r="H19" s="408"/>
      <c r="I19" s="408"/>
      <c r="M19" s="166"/>
      <c r="N19" s="164" t="s">
        <v>232</v>
      </c>
    </row>
    <row r="20" spans="2:14" ht="30.75" customHeight="1">
      <c r="B20" s="43" t="s">
        <v>162</v>
      </c>
      <c r="C20" s="307" t="s">
        <v>332</v>
      </c>
      <c r="D20" s="307"/>
      <c r="E20" s="307"/>
      <c r="F20" s="307"/>
      <c r="G20" s="307"/>
      <c r="H20" s="307"/>
      <c r="I20" s="307"/>
      <c r="M20" s="166" t="s">
        <v>233</v>
      </c>
      <c r="N20" s="164" t="s">
        <v>234</v>
      </c>
    </row>
    <row r="21" spans="2:14" ht="27.75" customHeight="1">
      <c r="B21" s="434" t="s">
        <v>163</v>
      </c>
      <c r="C21" s="311" t="s">
        <v>164</v>
      </c>
      <c r="D21" s="311"/>
      <c r="E21" s="311"/>
      <c r="F21" s="312" t="s">
        <v>165</v>
      </c>
      <c r="G21" s="312"/>
      <c r="H21" s="312"/>
      <c r="I21" s="312"/>
      <c r="M21" s="166" t="s">
        <v>155</v>
      </c>
      <c r="N21" s="164" t="s">
        <v>235</v>
      </c>
    </row>
    <row r="22" spans="2:14" ht="27" customHeight="1">
      <c r="B22" s="434"/>
      <c r="C22" s="408" t="s">
        <v>333</v>
      </c>
      <c r="D22" s="408"/>
      <c r="E22" s="408"/>
      <c r="F22" s="408" t="s">
        <v>334</v>
      </c>
      <c r="G22" s="408"/>
      <c r="H22" s="408"/>
      <c r="I22" s="408"/>
      <c r="M22" s="166" t="s">
        <v>236</v>
      </c>
      <c r="N22" s="164" t="s">
        <v>237</v>
      </c>
    </row>
    <row r="23" spans="2:14" ht="39.75" customHeight="1">
      <c r="B23" s="43" t="s">
        <v>166</v>
      </c>
      <c r="C23" s="300" t="s">
        <v>335</v>
      </c>
      <c r="D23" s="300"/>
      <c r="E23" s="300"/>
      <c r="F23" s="300" t="s">
        <v>335</v>
      </c>
      <c r="G23" s="300"/>
      <c r="H23" s="300"/>
      <c r="I23" s="300"/>
      <c r="M23" s="166"/>
      <c r="N23" s="164" t="s">
        <v>238</v>
      </c>
    </row>
    <row r="24" spans="2:14" ht="48.75" customHeight="1">
      <c r="B24" s="43" t="s">
        <v>167</v>
      </c>
      <c r="C24" s="433" t="s">
        <v>336</v>
      </c>
      <c r="D24" s="433"/>
      <c r="E24" s="433"/>
      <c r="F24" s="408" t="s">
        <v>377</v>
      </c>
      <c r="G24" s="408"/>
      <c r="H24" s="408"/>
      <c r="I24" s="408"/>
      <c r="M24" s="166"/>
      <c r="N24" s="164" t="s">
        <v>239</v>
      </c>
    </row>
    <row r="25" spans="2:13" ht="29.25" customHeight="1">
      <c r="B25" s="43" t="s">
        <v>168</v>
      </c>
      <c r="C25" s="428">
        <v>43101</v>
      </c>
      <c r="D25" s="299"/>
      <c r="E25" s="299"/>
      <c r="F25" s="44" t="s">
        <v>169</v>
      </c>
      <c r="G25" s="431" t="s">
        <v>240</v>
      </c>
      <c r="H25" s="431"/>
      <c r="I25" s="431"/>
      <c r="M25" s="166"/>
    </row>
    <row r="26" spans="2:13" ht="27" customHeight="1">
      <c r="B26" s="43" t="s">
        <v>170</v>
      </c>
      <c r="C26" s="428">
        <v>43465</v>
      </c>
      <c r="D26" s="299"/>
      <c r="E26" s="299"/>
      <c r="F26" s="44" t="s">
        <v>171</v>
      </c>
      <c r="G26" s="429">
        <v>1</v>
      </c>
      <c r="H26" s="429"/>
      <c r="I26" s="429"/>
      <c r="M26" s="166"/>
    </row>
    <row r="27" spans="2:13" ht="47.25" customHeight="1">
      <c r="B27" s="43" t="s">
        <v>172</v>
      </c>
      <c r="C27" s="430" t="s">
        <v>228</v>
      </c>
      <c r="D27" s="430"/>
      <c r="E27" s="430"/>
      <c r="F27" s="167" t="s">
        <v>173</v>
      </c>
      <c r="G27" s="431" t="s">
        <v>240</v>
      </c>
      <c r="H27" s="431"/>
      <c r="I27" s="431"/>
      <c r="M27" s="166"/>
    </row>
    <row r="28" spans="2:13" ht="30" customHeight="1">
      <c r="B28" s="432" t="s">
        <v>174</v>
      </c>
      <c r="C28" s="432"/>
      <c r="D28" s="432"/>
      <c r="E28" s="432"/>
      <c r="F28" s="432"/>
      <c r="G28" s="432"/>
      <c r="H28" s="432"/>
      <c r="I28" s="432"/>
      <c r="M28" s="166"/>
    </row>
    <row r="29" spans="2:13" ht="56.25" customHeight="1">
      <c r="B29" s="48" t="s">
        <v>175</v>
      </c>
      <c r="C29" s="48" t="s">
        <v>176</v>
      </c>
      <c r="D29" s="48" t="s">
        <v>177</v>
      </c>
      <c r="E29" s="48" t="s">
        <v>178</v>
      </c>
      <c r="F29" s="48" t="s">
        <v>179</v>
      </c>
      <c r="G29" s="49" t="s">
        <v>180</v>
      </c>
      <c r="H29" s="49" t="s">
        <v>181</v>
      </c>
      <c r="I29" s="48" t="s">
        <v>182</v>
      </c>
      <c r="M29" s="166"/>
    </row>
    <row r="30" spans="2:13" ht="19.5" customHeight="1">
      <c r="B30" s="156" t="s">
        <v>183</v>
      </c>
      <c r="C30" s="153">
        <v>0</v>
      </c>
      <c r="D30" s="201">
        <f>+C30</f>
        <v>0</v>
      </c>
      <c r="E30" s="154">
        <v>0</v>
      </c>
      <c r="F30" s="53">
        <f>+E30</f>
        <v>0</v>
      </c>
      <c r="G30" s="168" t="e">
        <f>+C30/E30</f>
        <v>#DIV/0!</v>
      </c>
      <c r="H30" s="169">
        <f>+D30/$F$41</f>
        <v>0</v>
      </c>
      <c r="I30" s="170">
        <f>+H30/$G$26</f>
        <v>0</v>
      </c>
      <c r="M30" s="166"/>
    </row>
    <row r="31" spans="2:13" ht="19.5" customHeight="1">
      <c r="B31" s="156" t="s">
        <v>184</v>
      </c>
      <c r="C31" s="153">
        <v>0</v>
      </c>
      <c r="D31" s="201">
        <f>+C31+D30</f>
        <v>0</v>
      </c>
      <c r="E31" s="154">
        <v>0</v>
      </c>
      <c r="F31" s="53">
        <f>+E31+F30</f>
        <v>0</v>
      </c>
      <c r="G31" s="168" t="e">
        <f aca="true" t="shared" si="0" ref="G31:G41">+C31/E31</f>
        <v>#DIV/0!</v>
      </c>
      <c r="H31" s="169">
        <f aca="true" t="shared" si="1" ref="H31:H41">+D31/$F$41</f>
        <v>0</v>
      </c>
      <c r="I31" s="170">
        <f aca="true" t="shared" si="2" ref="I31:I41">+H31/$G$26</f>
        <v>0</v>
      </c>
      <c r="M31" s="166"/>
    </row>
    <row r="32" spans="2:13" ht="19.5" customHeight="1">
      <c r="B32" s="156" t="s">
        <v>185</v>
      </c>
      <c r="C32" s="153">
        <v>0</v>
      </c>
      <c r="D32" s="201">
        <f aca="true" t="shared" si="3" ref="D32:D41">+C32+D31</f>
        <v>0</v>
      </c>
      <c r="E32" s="154">
        <v>0</v>
      </c>
      <c r="F32" s="53">
        <f aca="true" t="shared" si="4" ref="F32:F41">+E32+F31</f>
        <v>0</v>
      </c>
      <c r="G32" s="168" t="e">
        <f t="shared" si="0"/>
        <v>#DIV/0!</v>
      </c>
      <c r="H32" s="169">
        <f t="shared" si="1"/>
        <v>0</v>
      </c>
      <c r="I32" s="170">
        <f t="shared" si="2"/>
        <v>0</v>
      </c>
      <c r="M32" s="166"/>
    </row>
    <row r="33" spans="2:9" ht="19.5" customHeight="1">
      <c r="B33" s="156" t="s">
        <v>186</v>
      </c>
      <c r="C33" s="153">
        <v>0</v>
      </c>
      <c r="D33" s="201">
        <f t="shared" si="3"/>
        <v>0</v>
      </c>
      <c r="E33" s="153">
        <v>0</v>
      </c>
      <c r="F33" s="53">
        <f t="shared" si="4"/>
        <v>0</v>
      </c>
      <c r="G33" s="168" t="e">
        <f t="shared" si="0"/>
        <v>#DIV/0!</v>
      </c>
      <c r="H33" s="169">
        <f t="shared" si="1"/>
        <v>0</v>
      </c>
      <c r="I33" s="170">
        <f t="shared" si="2"/>
        <v>0</v>
      </c>
    </row>
    <row r="34" spans="2:9" ht="19.5" customHeight="1">
      <c r="B34" s="156" t="s">
        <v>187</v>
      </c>
      <c r="C34" s="153">
        <v>1</v>
      </c>
      <c r="D34" s="201">
        <f t="shared" si="3"/>
        <v>1</v>
      </c>
      <c r="E34" s="153">
        <v>1</v>
      </c>
      <c r="F34" s="53">
        <f t="shared" si="4"/>
        <v>1</v>
      </c>
      <c r="G34" s="168">
        <f t="shared" si="0"/>
        <v>1</v>
      </c>
      <c r="H34" s="169">
        <f t="shared" si="1"/>
        <v>0.25</v>
      </c>
      <c r="I34" s="170">
        <f t="shared" si="2"/>
        <v>0.25</v>
      </c>
    </row>
    <row r="35" spans="2:9" ht="19.5" customHeight="1">
      <c r="B35" s="156" t="s">
        <v>188</v>
      </c>
      <c r="C35" s="153">
        <v>0</v>
      </c>
      <c r="D35" s="201">
        <f t="shared" si="3"/>
        <v>1</v>
      </c>
      <c r="E35" s="153">
        <v>0</v>
      </c>
      <c r="F35" s="53">
        <f t="shared" si="4"/>
        <v>1</v>
      </c>
      <c r="G35" s="168" t="e">
        <f t="shared" si="0"/>
        <v>#DIV/0!</v>
      </c>
      <c r="H35" s="169">
        <f t="shared" si="1"/>
        <v>0.25</v>
      </c>
      <c r="I35" s="170">
        <f t="shared" si="2"/>
        <v>0.25</v>
      </c>
    </row>
    <row r="36" spans="2:9" ht="19.5" customHeight="1">
      <c r="B36" s="156" t="s">
        <v>189</v>
      </c>
      <c r="C36" s="153">
        <v>0</v>
      </c>
      <c r="D36" s="201">
        <f t="shared" si="3"/>
        <v>1</v>
      </c>
      <c r="E36" s="153">
        <v>0</v>
      </c>
      <c r="F36" s="53">
        <f t="shared" si="4"/>
        <v>1</v>
      </c>
      <c r="G36" s="168" t="e">
        <f t="shared" si="0"/>
        <v>#DIV/0!</v>
      </c>
      <c r="H36" s="169">
        <f t="shared" si="1"/>
        <v>0.25</v>
      </c>
      <c r="I36" s="170">
        <f t="shared" si="2"/>
        <v>0.25</v>
      </c>
    </row>
    <row r="37" spans="2:9" ht="19.5" customHeight="1">
      <c r="B37" s="156" t="s">
        <v>190</v>
      </c>
      <c r="C37" s="153">
        <v>1</v>
      </c>
      <c r="D37" s="201">
        <f t="shared" si="3"/>
        <v>2</v>
      </c>
      <c r="E37" s="153">
        <v>1</v>
      </c>
      <c r="F37" s="53">
        <f t="shared" si="4"/>
        <v>2</v>
      </c>
      <c r="G37" s="168">
        <f t="shared" si="0"/>
        <v>1</v>
      </c>
      <c r="H37" s="169">
        <f t="shared" si="1"/>
        <v>0.5</v>
      </c>
      <c r="I37" s="170">
        <f t="shared" si="2"/>
        <v>0.5</v>
      </c>
    </row>
    <row r="38" spans="2:9" ht="19.5" customHeight="1">
      <c r="B38" s="156" t="s">
        <v>191</v>
      </c>
      <c r="C38" s="153">
        <v>0</v>
      </c>
      <c r="D38" s="201">
        <f t="shared" si="3"/>
        <v>2</v>
      </c>
      <c r="E38" s="153">
        <v>0</v>
      </c>
      <c r="F38" s="53">
        <f t="shared" si="4"/>
        <v>2</v>
      </c>
      <c r="G38" s="168" t="e">
        <f t="shared" si="0"/>
        <v>#DIV/0!</v>
      </c>
      <c r="H38" s="169">
        <f t="shared" si="1"/>
        <v>0.5</v>
      </c>
      <c r="I38" s="170">
        <f t="shared" si="2"/>
        <v>0.5</v>
      </c>
    </row>
    <row r="39" spans="2:9" ht="19.5" customHeight="1">
      <c r="B39" s="156" t="s">
        <v>192</v>
      </c>
      <c r="C39" s="153">
        <v>0</v>
      </c>
      <c r="D39" s="201">
        <f t="shared" si="3"/>
        <v>2</v>
      </c>
      <c r="E39" s="154">
        <v>0</v>
      </c>
      <c r="F39" s="53">
        <f t="shared" si="4"/>
        <v>2</v>
      </c>
      <c r="G39" s="168" t="e">
        <f t="shared" si="0"/>
        <v>#DIV/0!</v>
      </c>
      <c r="H39" s="169">
        <f t="shared" si="1"/>
        <v>0.5</v>
      </c>
      <c r="I39" s="170">
        <f t="shared" si="2"/>
        <v>0.5</v>
      </c>
    </row>
    <row r="40" spans="2:9" ht="19.5" customHeight="1">
      <c r="B40" s="156" t="s">
        <v>193</v>
      </c>
      <c r="C40" s="153">
        <v>0</v>
      </c>
      <c r="D40" s="201">
        <f t="shared" si="3"/>
        <v>2</v>
      </c>
      <c r="E40" s="154">
        <v>0</v>
      </c>
      <c r="F40" s="53">
        <f t="shared" si="4"/>
        <v>2</v>
      </c>
      <c r="G40" s="168" t="e">
        <f t="shared" si="0"/>
        <v>#DIV/0!</v>
      </c>
      <c r="H40" s="169">
        <f t="shared" si="1"/>
        <v>0.5</v>
      </c>
      <c r="I40" s="170">
        <f t="shared" si="2"/>
        <v>0.5</v>
      </c>
    </row>
    <row r="41" spans="2:9" ht="19.5" customHeight="1">
      <c r="B41" s="156" t="s">
        <v>194</v>
      </c>
      <c r="C41" s="153">
        <v>2</v>
      </c>
      <c r="D41" s="201">
        <f t="shared" si="3"/>
        <v>4</v>
      </c>
      <c r="E41" s="154">
        <v>2</v>
      </c>
      <c r="F41" s="53">
        <f t="shared" si="4"/>
        <v>4</v>
      </c>
      <c r="G41" s="168">
        <f t="shared" si="0"/>
        <v>1</v>
      </c>
      <c r="H41" s="169">
        <f t="shared" si="1"/>
        <v>1</v>
      </c>
      <c r="I41" s="170">
        <f t="shared" si="2"/>
        <v>1</v>
      </c>
    </row>
    <row r="42" spans="2:9" ht="54" customHeight="1">
      <c r="B42" s="157" t="s">
        <v>195</v>
      </c>
      <c r="C42" s="372" t="s">
        <v>390</v>
      </c>
      <c r="D42" s="372"/>
      <c r="E42" s="372"/>
      <c r="F42" s="372"/>
      <c r="G42" s="372"/>
      <c r="H42" s="372"/>
      <c r="I42" s="372"/>
    </row>
    <row r="43" spans="2:9" ht="29.25" customHeight="1">
      <c r="B43" s="281" t="s">
        <v>196</v>
      </c>
      <c r="C43" s="281"/>
      <c r="D43" s="281"/>
      <c r="E43" s="281"/>
      <c r="F43" s="281"/>
      <c r="G43" s="281"/>
      <c r="H43" s="281"/>
      <c r="I43" s="281"/>
    </row>
    <row r="44" spans="2:9" ht="45.75" customHeight="1">
      <c r="B44" s="425"/>
      <c r="C44" s="425"/>
      <c r="D44" s="425"/>
      <c r="E44" s="425"/>
      <c r="F44" s="425"/>
      <c r="G44" s="425"/>
      <c r="H44" s="425"/>
      <c r="I44" s="425"/>
    </row>
    <row r="45" spans="2:9" ht="45.75" customHeight="1">
      <c r="B45" s="425"/>
      <c r="C45" s="425"/>
      <c r="D45" s="425"/>
      <c r="E45" s="425"/>
      <c r="F45" s="425"/>
      <c r="G45" s="425"/>
      <c r="H45" s="425"/>
      <c r="I45" s="425"/>
    </row>
    <row r="46" spans="2:9" ht="45.75" customHeight="1">
      <c r="B46" s="425"/>
      <c r="C46" s="425"/>
      <c r="D46" s="425"/>
      <c r="E46" s="425"/>
      <c r="F46" s="425"/>
      <c r="G46" s="425"/>
      <c r="H46" s="425"/>
      <c r="I46" s="425"/>
    </row>
    <row r="47" spans="2:9" ht="45.75" customHeight="1">
      <c r="B47" s="425"/>
      <c r="C47" s="425"/>
      <c r="D47" s="425"/>
      <c r="E47" s="425"/>
      <c r="F47" s="425"/>
      <c r="G47" s="425"/>
      <c r="H47" s="425"/>
      <c r="I47" s="425"/>
    </row>
    <row r="48" spans="2:9" ht="45.75" customHeight="1">
      <c r="B48" s="425"/>
      <c r="C48" s="425"/>
      <c r="D48" s="425"/>
      <c r="E48" s="425"/>
      <c r="F48" s="425"/>
      <c r="G48" s="425"/>
      <c r="H48" s="425"/>
      <c r="I48" s="425"/>
    </row>
    <row r="49" spans="2:9" ht="46.5" customHeight="1">
      <c r="B49" s="43" t="s">
        <v>197</v>
      </c>
      <c r="C49" s="372" t="s">
        <v>386</v>
      </c>
      <c r="D49" s="372"/>
      <c r="E49" s="372"/>
      <c r="F49" s="372"/>
      <c r="G49" s="372"/>
      <c r="H49" s="372"/>
      <c r="I49" s="372"/>
    </row>
    <row r="50" spans="2:9" ht="30" customHeight="1">
      <c r="B50" s="43" t="s">
        <v>198</v>
      </c>
      <c r="C50" s="426" t="s">
        <v>240</v>
      </c>
      <c r="D50" s="426"/>
      <c r="E50" s="426"/>
      <c r="F50" s="426"/>
      <c r="G50" s="426"/>
      <c r="H50" s="426"/>
      <c r="I50" s="426"/>
    </row>
    <row r="51" spans="2:9" ht="46.5" customHeight="1">
      <c r="B51" s="158" t="s">
        <v>199</v>
      </c>
      <c r="C51" s="427" t="s">
        <v>378</v>
      </c>
      <c r="D51" s="427"/>
      <c r="E51" s="427"/>
      <c r="F51" s="427"/>
      <c r="G51" s="427"/>
      <c r="H51" s="427"/>
      <c r="I51" s="427"/>
    </row>
    <row r="52" spans="2:9" ht="29.25" customHeight="1">
      <c r="B52" s="281" t="s">
        <v>200</v>
      </c>
      <c r="C52" s="281"/>
      <c r="D52" s="281"/>
      <c r="E52" s="281"/>
      <c r="F52" s="281"/>
      <c r="G52" s="281"/>
      <c r="H52" s="281"/>
      <c r="I52" s="281"/>
    </row>
    <row r="53" spans="2:9" ht="33" customHeight="1">
      <c r="B53" s="422" t="s">
        <v>201</v>
      </c>
      <c r="C53" s="159" t="s">
        <v>202</v>
      </c>
      <c r="D53" s="392" t="s">
        <v>203</v>
      </c>
      <c r="E53" s="392"/>
      <c r="F53" s="392"/>
      <c r="G53" s="392" t="s">
        <v>204</v>
      </c>
      <c r="H53" s="392"/>
      <c r="I53" s="392"/>
    </row>
    <row r="54" spans="2:9" ht="31.5" customHeight="1">
      <c r="B54" s="422"/>
      <c r="C54" s="171"/>
      <c r="D54" s="423"/>
      <c r="E54" s="423"/>
      <c r="F54" s="423"/>
      <c r="G54" s="424"/>
      <c r="H54" s="424"/>
      <c r="I54" s="424"/>
    </row>
    <row r="55" spans="2:9" ht="31.5" customHeight="1">
      <c r="B55" s="158" t="s">
        <v>205</v>
      </c>
      <c r="C55" s="384" t="s">
        <v>387</v>
      </c>
      <c r="D55" s="384"/>
      <c r="E55" s="385" t="s">
        <v>206</v>
      </c>
      <c r="F55" s="385"/>
      <c r="G55" s="418" t="s">
        <v>387</v>
      </c>
      <c r="H55" s="419"/>
      <c r="I55" s="420"/>
    </row>
    <row r="56" spans="2:9" ht="31.5" customHeight="1">
      <c r="B56" s="158" t="s">
        <v>207</v>
      </c>
      <c r="C56" s="372" t="s">
        <v>245</v>
      </c>
      <c r="D56" s="372"/>
      <c r="E56" s="387" t="s">
        <v>208</v>
      </c>
      <c r="F56" s="387"/>
      <c r="G56" s="418" t="s">
        <v>245</v>
      </c>
      <c r="H56" s="419"/>
      <c r="I56" s="420"/>
    </row>
    <row r="57" spans="2:9" ht="31.5" customHeight="1">
      <c r="B57" s="158" t="s">
        <v>209</v>
      </c>
      <c r="C57" s="372"/>
      <c r="D57" s="372"/>
      <c r="E57" s="421" t="s">
        <v>210</v>
      </c>
      <c r="F57" s="421"/>
      <c r="G57" s="372"/>
      <c r="H57" s="372"/>
      <c r="I57" s="372"/>
    </row>
    <row r="58" spans="2:9" ht="31.5" customHeight="1">
      <c r="B58" s="158" t="s">
        <v>211</v>
      </c>
      <c r="C58" s="372"/>
      <c r="D58" s="372"/>
      <c r="E58" s="421"/>
      <c r="F58" s="421"/>
      <c r="G58" s="372"/>
      <c r="H58" s="372"/>
      <c r="I58" s="372"/>
    </row>
    <row r="59" spans="2:9" ht="15" hidden="1">
      <c r="B59" s="172"/>
      <c r="C59" s="172"/>
      <c r="D59" s="5"/>
      <c r="E59" s="5"/>
      <c r="F59" s="5"/>
      <c r="G59" s="5"/>
      <c r="H59" s="5"/>
      <c r="I59" s="173"/>
    </row>
    <row r="60" spans="2:9" ht="12.75" hidden="1">
      <c r="B60" s="174"/>
      <c r="C60" s="175"/>
      <c r="D60" s="175"/>
      <c r="E60" s="176"/>
      <c r="F60" s="176"/>
      <c r="G60" s="177"/>
      <c r="H60" s="178"/>
      <c r="I60" s="175"/>
    </row>
    <row r="61" spans="2:9" ht="12.75" hidden="1">
      <c r="B61" s="174"/>
      <c r="C61" s="175"/>
      <c r="D61" s="175"/>
      <c r="E61" s="176"/>
      <c r="F61" s="176"/>
      <c r="G61" s="177"/>
      <c r="H61" s="178"/>
      <c r="I61" s="175"/>
    </row>
    <row r="62" spans="2:9" ht="12.75" hidden="1">
      <c r="B62" s="174"/>
      <c r="C62" s="175"/>
      <c r="D62" s="175"/>
      <c r="E62" s="176"/>
      <c r="F62" s="176"/>
      <c r="G62" s="177"/>
      <c r="H62" s="178"/>
      <c r="I62" s="175"/>
    </row>
    <row r="63" spans="2:9" ht="12.75" hidden="1">
      <c r="B63" s="174"/>
      <c r="C63" s="175"/>
      <c r="D63" s="175"/>
      <c r="E63" s="176"/>
      <c r="F63" s="176"/>
      <c r="G63" s="177"/>
      <c r="H63" s="178"/>
      <c r="I63" s="175"/>
    </row>
    <row r="64" spans="2:9" ht="12.75" hidden="1">
      <c r="B64" s="174"/>
      <c r="C64" s="175"/>
      <c r="D64" s="175"/>
      <c r="E64" s="176"/>
      <c r="F64" s="176"/>
      <c r="G64" s="177"/>
      <c r="H64" s="178"/>
      <c r="I64" s="175"/>
    </row>
    <row r="65" spans="2:9" ht="12.75" hidden="1">
      <c r="B65" s="174"/>
      <c r="C65" s="175"/>
      <c r="D65" s="175"/>
      <c r="E65" s="176"/>
      <c r="F65" s="176"/>
      <c r="G65" s="177"/>
      <c r="H65" s="178"/>
      <c r="I65" s="175"/>
    </row>
    <row r="66" spans="2:9" ht="12.75" hidden="1">
      <c r="B66" s="174"/>
      <c r="C66" s="175"/>
      <c r="D66" s="175"/>
      <c r="E66" s="176"/>
      <c r="F66" s="176"/>
      <c r="G66" s="177"/>
      <c r="H66" s="178"/>
      <c r="I66" s="175"/>
    </row>
    <row r="67" spans="2:9" ht="12.75" hidden="1">
      <c r="B67" s="174"/>
      <c r="C67" s="175"/>
      <c r="D67" s="175"/>
      <c r="E67" s="176"/>
      <c r="F67" s="176"/>
      <c r="G67" s="177"/>
      <c r="H67" s="178"/>
      <c r="I67" s="175"/>
    </row>
  </sheetData>
  <sheetProtection/>
  <mergeCells count="66">
    <mergeCell ref="B2:B5"/>
    <mergeCell ref="C2:H2"/>
    <mergeCell ref="I2:I5"/>
    <mergeCell ref="C3:H3"/>
    <mergeCell ref="C4:H4"/>
    <mergeCell ref="C5:F5"/>
    <mergeCell ref="G5:H5"/>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6">
    <dataValidation type="list" allowBlank="1" showInputMessage="1" showErrorMessage="1" sqref="C27:E27">
      <formula1>'HV PAAC'!#REF!</formula1>
    </dataValidation>
    <dataValidation type="list" allowBlank="1" showInputMessage="1" showErrorMessage="1" sqref="C12:F12">
      <formula1>$M$9:$M$12</formula1>
    </dataValidation>
    <dataValidation type="list" allowBlank="1" showInputMessage="1" showErrorMessage="1" sqref="H15:I15">
      <formula1>$M$20:$M$22</formula1>
    </dataValidation>
    <dataValidation type="list" allowBlank="1" showInputMessage="1" showErrorMessage="1" sqref="C10 I10">
      <formula1>'HV PAAC'!#REF!</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s>
  <printOptions/>
  <pageMargins left="0.7" right="0.7" top="0.75" bottom="0.75" header="0.3" footer="0.3"/>
  <pageSetup fitToWidth="0" fitToHeight="1" horizontalDpi="600" verticalDpi="600" orientation="portrait" scale="39" r:id="rId2"/>
  <drawing r:id="rId1"/>
</worksheet>
</file>

<file path=xl/worksheets/sheet5.xml><?xml version="1.0" encoding="utf-8"?>
<worksheet xmlns="http://schemas.openxmlformats.org/spreadsheetml/2006/main" xmlns:r="http://schemas.openxmlformats.org/officeDocument/2006/relationships">
  <sheetPr>
    <tabColor theme="4" tint="0.7999799847602844"/>
  </sheetPr>
  <dimension ref="B1:K26"/>
  <sheetViews>
    <sheetView zoomScalePageLayoutView="0" workbookViewId="0" topLeftCell="A7">
      <selection activeCell="A10" sqref="A10"/>
    </sheetView>
  </sheetViews>
  <sheetFormatPr defaultColWidth="11.421875" defaultRowHeight="15"/>
  <cols>
    <col min="1" max="1" width="1.28515625" style="0" customWidth="1"/>
    <col min="2" max="2" width="21.8515625" style="186" customWidth="1"/>
    <col min="3" max="3" width="31.28125" style="0" customWidth="1"/>
    <col min="4" max="4" width="17.7109375" style="0" customWidth="1"/>
    <col min="5" max="5" width="5.8515625" style="0" customWidth="1"/>
    <col min="6" max="6" width="59.00390625" style="0" customWidth="1"/>
    <col min="7" max="7" width="11.28125" style="0" customWidth="1"/>
    <col min="8" max="8" width="16.140625" style="0" customWidth="1"/>
    <col min="9" max="9" width="16.28125" style="0" customWidth="1"/>
    <col min="10" max="10" width="15.7109375" style="0" customWidth="1"/>
    <col min="11" max="11" width="55.7109375" style="0" customWidth="1"/>
    <col min="12" max="12" width="4.57421875" style="0" customWidth="1"/>
    <col min="13" max="14" width="16.421875" style="0" customWidth="1"/>
    <col min="108" max="108" width="11.421875" style="0" customWidth="1"/>
    <col min="198" max="198" width="1.421875" style="0" customWidth="1"/>
  </cols>
  <sheetData>
    <row r="1" spans="2:11" ht="18" customHeight="1" thickBot="1">
      <c r="B1" s="478"/>
      <c r="C1" s="481" t="s">
        <v>16</v>
      </c>
      <c r="D1" s="482"/>
      <c r="E1" s="482"/>
      <c r="F1" s="482"/>
      <c r="G1" s="482"/>
      <c r="H1" s="482"/>
      <c r="I1" s="482"/>
      <c r="J1" s="483"/>
      <c r="K1" s="484"/>
    </row>
    <row r="2" spans="2:11" ht="18" customHeight="1" thickBot="1">
      <c r="B2" s="479"/>
      <c r="C2" s="487" t="s">
        <v>17</v>
      </c>
      <c r="D2" s="488"/>
      <c r="E2" s="488"/>
      <c r="F2" s="488"/>
      <c r="G2" s="488"/>
      <c r="H2" s="488"/>
      <c r="I2" s="488"/>
      <c r="J2" s="489"/>
      <c r="K2" s="485"/>
    </row>
    <row r="3" spans="2:11" ht="18" customHeight="1" thickBot="1">
      <c r="B3" s="479"/>
      <c r="C3" s="487" t="s">
        <v>337</v>
      </c>
      <c r="D3" s="488"/>
      <c r="E3" s="488"/>
      <c r="F3" s="488"/>
      <c r="G3" s="488"/>
      <c r="H3" s="488"/>
      <c r="I3" s="488"/>
      <c r="J3" s="489"/>
      <c r="K3" s="485"/>
    </row>
    <row r="4" spans="2:11" ht="18" customHeight="1" thickBot="1">
      <c r="B4" s="480"/>
      <c r="C4" s="487" t="s">
        <v>338</v>
      </c>
      <c r="D4" s="488"/>
      <c r="E4" s="488"/>
      <c r="F4" s="488"/>
      <c r="G4" s="488"/>
      <c r="H4" s="490" t="s">
        <v>140</v>
      </c>
      <c r="I4" s="491"/>
      <c r="J4" s="492"/>
      <c r="K4" s="486"/>
    </row>
    <row r="5" spans="2:10" ht="18" customHeight="1" thickBot="1">
      <c r="B5" s="179"/>
      <c r="C5" s="180"/>
      <c r="D5" s="180"/>
      <c r="E5" s="180"/>
      <c r="F5" s="180"/>
      <c r="G5" s="180"/>
      <c r="H5" s="180"/>
      <c r="I5" s="180"/>
      <c r="J5" s="181"/>
    </row>
    <row r="6" spans="2:10" ht="51.75" customHeight="1" thickBot="1">
      <c r="B6" s="182" t="s">
        <v>339</v>
      </c>
      <c r="C6" s="460" t="s">
        <v>366</v>
      </c>
      <c r="D6" s="461"/>
      <c r="E6" s="462"/>
      <c r="F6" s="183"/>
      <c r="G6" s="180"/>
      <c r="H6" s="180"/>
      <c r="I6" s="180"/>
      <c r="J6" s="181"/>
    </row>
    <row r="7" spans="2:10" ht="32.25" customHeight="1" thickBot="1">
      <c r="B7" s="184" t="s">
        <v>25</v>
      </c>
      <c r="C7" s="463" t="str">
        <f>+Metas_Magnitud!C7</f>
        <v>SUBSECRETARIA DE SERVICIOS DE LA MOVILIDAD</v>
      </c>
      <c r="D7" s="464"/>
      <c r="E7" s="465"/>
      <c r="F7" s="183"/>
      <c r="G7" s="180"/>
      <c r="H7" s="180"/>
      <c r="I7" s="180"/>
      <c r="J7" s="181"/>
    </row>
    <row r="8" spans="2:10" ht="32.25" customHeight="1" thickBot="1">
      <c r="B8" s="184" t="s">
        <v>340</v>
      </c>
      <c r="C8" s="466" t="str">
        <f>+C7</f>
        <v>SUBSECRETARIA DE SERVICIOS DE LA MOVILIDAD</v>
      </c>
      <c r="D8" s="467"/>
      <c r="E8" s="468"/>
      <c r="F8" s="185"/>
      <c r="G8" s="180"/>
      <c r="H8" s="180"/>
      <c r="I8" s="180"/>
      <c r="J8" s="181"/>
    </row>
    <row r="9" spans="2:10" ht="33.75" customHeight="1" thickBot="1">
      <c r="B9" s="184" t="s">
        <v>341</v>
      </c>
      <c r="C9" s="469" t="s">
        <v>365</v>
      </c>
      <c r="D9" s="470"/>
      <c r="E9" s="471"/>
      <c r="F9" s="183"/>
      <c r="G9" s="180"/>
      <c r="H9" s="180"/>
      <c r="I9" s="180"/>
      <c r="J9" s="181"/>
    </row>
    <row r="10" spans="2:10" ht="42.75" customHeight="1" thickBot="1">
      <c r="B10" s="184" t="s">
        <v>342</v>
      </c>
      <c r="C10" s="472" t="str">
        <f>+'HV PAAC'!F9</f>
        <v>3. Realizar el 100% de las actividades programadas en el Plan Anticorrupción y de Atención al Ciudadano de la vigencia por la Subsecretaria de Servicios de la Movilidad</v>
      </c>
      <c r="D10" s="473"/>
      <c r="E10" s="474"/>
      <c r="F10" s="183"/>
      <c r="G10" s="180"/>
      <c r="H10" s="180"/>
      <c r="I10" s="180"/>
      <c r="J10" s="181"/>
    </row>
    <row r="12" spans="2:11" ht="15">
      <c r="B12" s="475" t="s">
        <v>343</v>
      </c>
      <c r="C12" s="476"/>
      <c r="D12" s="476"/>
      <c r="E12" s="476"/>
      <c r="F12" s="476"/>
      <c r="G12" s="476"/>
      <c r="H12" s="477"/>
      <c r="I12" s="451" t="s">
        <v>344</v>
      </c>
      <c r="J12" s="452"/>
      <c r="K12" s="452"/>
    </row>
    <row r="13" spans="2:11" s="189" customFormat="1" ht="56.25" customHeight="1">
      <c r="B13" s="187" t="s">
        <v>345</v>
      </c>
      <c r="C13" s="187" t="s">
        <v>346</v>
      </c>
      <c r="D13" s="187" t="s">
        <v>347</v>
      </c>
      <c r="E13" s="187" t="s">
        <v>348</v>
      </c>
      <c r="F13" s="187" t="s">
        <v>349</v>
      </c>
      <c r="G13" s="187" t="s">
        <v>350</v>
      </c>
      <c r="H13" s="187" t="s">
        <v>351</v>
      </c>
      <c r="I13" s="188" t="s">
        <v>352</v>
      </c>
      <c r="J13" s="188" t="s">
        <v>353</v>
      </c>
      <c r="K13" s="188" t="s">
        <v>354</v>
      </c>
    </row>
    <row r="14" spans="2:11" ht="96" customHeight="1">
      <c r="B14" s="456">
        <v>1</v>
      </c>
      <c r="C14" s="455" t="s">
        <v>355</v>
      </c>
      <c r="D14" s="457" t="s">
        <v>212</v>
      </c>
      <c r="E14" s="190">
        <v>1</v>
      </c>
      <c r="F14" s="191" t="s">
        <v>368</v>
      </c>
      <c r="G14" s="205" t="s">
        <v>212</v>
      </c>
      <c r="H14" s="199">
        <v>43221</v>
      </c>
      <c r="I14" s="205" t="s">
        <v>212</v>
      </c>
      <c r="J14" s="192">
        <v>43229</v>
      </c>
      <c r="K14" s="220" t="s">
        <v>379</v>
      </c>
    </row>
    <row r="15" spans="2:11" ht="84.75" customHeight="1">
      <c r="B15" s="456"/>
      <c r="C15" s="455"/>
      <c r="D15" s="458"/>
      <c r="E15" s="190">
        <v>2</v>
      </c>
      <c r="F15" s="191" t="s">
        <v>370</v>
      </c>
      <c r="G15" s="205" t="s">
        <v>212</v>
      </c>
      <c r="H15" s="192">
        <v>43313</v>
      </c>
      <c r="I15" s="205" t="s">
        <v>212</v>
      </c>
      <c r="J15" s="192">
        <v>43313</v>
      </c>
      <c r="K15" s="220" t="s">
        <v>385</v>
      </c>
    </row>
    <row r="16" spans="2:11" ht="33.75" customHeight="1">
      <c r="B16" s="456"/>
      <c r="C16" s="455"/>
      <c r="D16" s="459"/>
      <c r="E16" s="190">
        <v>3</v>
      </c>
      <c r="F16" s="191" t="s">
        <v>369</v>
      </c>
      <c r="G16" s="205" t="s">
        <v>212</v>
      </c>
      <c r="H16" s="202">
        <v>43435</v>
      </c>
      <c r="I16" s="205" t="s">
        <v>212</v>
      </c>
      <c r="J16" s="192">
        <v>43435</v>
      </c>
      <c r="K16" s="221" t="s">
        <v>388</v>
      </c>
    </row>
    <row r="17" spans="2:11" ht="33.75" customHeight="1">
      <c r="B17" s="210">
        <v>2</v>
      </c>
      <c r="C17" s="209" t="s">
        <v>358</v>
      </c>
      <c r="D17" s="208" t="s">
        <v>212</v>
      </c>
      <c r="E17" s="190">
        <v>4</v>
      </c>
      <c r="F17" s="200" t="s">
        <v>359</v>
      </c>
      <c r="G17" s="205" t="s">
        <v>212</v>
      </c>
      <c r="H17" s="202">
        <v>43435</v>
      </c>
      <c r="I17" s="205" t="s">
        <v>212</v>
      </c>
      <c r="J17" s="192">
        <v>43435</v>
      </c>
      <c r="K17" s="220" t="s">
        <v>389</v>
      </c>
    </row>
    <row r="18" spans="2:11" s="197" customFormat="1" ht="21.75" customHeight="1">
      <c r="B18" s="453" t="s">
        <v>356</v>
      </c>
      <c r="C18" s="454"/>
      <c r="D18" s="193" t="s">
        <v>212</v>
      </c>
      <c r="E18" s="207">
        <v>4</v>
      </c>
      <c r="F18" s="206"/>
      <c r="G18" s="193" t="s">
        <v>212</v>
      </c>
      <c r="H18" s="194"/>
      <c r="I18" s="195" t="s">
        <v>212</v>
      </c>
      <c r="J18" s="196"/>
      <c r="K18" s="196"/>
    </row>
    <row r="21" ht="15">
      <c r="H21" s="198"/>
    </row>
    <row r="22" spans="8:9" ht="15">
      <c r="H22" s="198"/>
      <c r="I22" s="198"/>
    </row>
    <row r="23" ht="15">
      <c r="H23" s="198"/>
    </row>
    <row r="24" ht="15">
      <c r="H24" s="198"/>
    </row>
    <row r="25" ht="15">
      <c r="H25" s="198"/>
    </row>
    <row r="26" ht="15">
      <c r="H26" s="198"/>
    </row>
  </sheetData>
  <sheetProtection/>
  <mergeCells count="18">
    <mergeCell ref="B12:H12"/>
    <mergeCell ref="B1:B4"/>
    <mergeCell ref="C1:J1"/>
    <mergeCell ref="K1:K4"/>
    <mergeCell ref="C2:J2"/>
    <mergeCell ref="C3:J3"/>
    <mergeCell ref="C4:G4"/>
    <mergeCell ref="H4:J4"/>
    <mergeCell ref="I12:K12"/>
    <mergeCell ref="B18:C18"/>
    <mergeCell ref="C14:C16"/>
    <mergeCell ref="B14:B16"/>
    <mergeCell ref="D14:D16"/>
    <mergeCell ref="C6:E6"/>
    <mergeCell ref="C7:E7"/>
    <mergeCell ref="C8:E8"/>
    <mergeCell ref="C9:E9"/>
    <mergeCell ref="C10:E10"/>
  </mergeCells>
  <printOptions/>
  <pageMargins left="0.7" right="0.7" top="0.75" bottom="0.75" header="0.3" footer="0.3"/>
  <pageSetup horizontalDpi="600" verticalDpi="600" orientation="landscape" scale="50" r:id="rId2"/>
  <drawing r:id="rId1"/>
</worksheet>
</file>

<file path=xl/worksheets/sheet6.xml><?xml version="1.0" encoding="utf-8"?>
<worksheet xmlns="http://schemas.openxmlformats.org/spreadsheetml/2006/main" xmlns:r="http://schemas.openxmlformats.org/officeDocument/2006/relationships">
  <dimension ref="A1:T85"/>
  <sheetViews>
    <sheetView zoomScalePageLayoutView="0" workbookViewId="0" topLeftCell="A49">
      <selection activeCell="A57" sqref="A57"/>
    </sheetView>
  </sheetViews>
  <sheetFormatPr defaultColWidth="11.421875" defaultRowHeight="15"/>
  <cols>
    <col min="1" max="1" width="65.28125" style="14" bestFit="1" customWidth="1"/>
    <col min="2" max="2" width="11.421875" style="14" customWidth="1"/>
    <col min="3" max="3" width="63.421875" style="15" customWidth="1"/>
    <col min="4" max="4" width="11.421875" style="15" customWidth="1"/>
    <col min="5" max="5" width="11.421875" style="37" customWidth="1"/>
    <col min="6" max="10" width="18.8515625" style="37" customWidth="1"/>
    <col min="11" max="11" width="15.28125" style="14" customWidth="1"/>
    <col min="12" max="16" width="11.421875" style="14" hidden="1" customWidth="1"/>
    <col min="17" max="17" width="15.8515625" style="14" hidden="1" customWidth="1"/>
    <col min="18" max="20" width="11.421875" style="14" hidden="1" customWidth="1"/>
    <col min="21" max="22" width="0" style="14" hidden="1" customWidth="1"/>
    <col min="23" max="16384" width="11.421875" style="14" customWidth="1"/>
  </cols>
  <sheetData>
    <row r="1" spans="1:20" ht="37.5" customHeight="1">
      <c r="A1" s="125" t="s">
        <v>247</v>
      </c>
      <c r="C1" s="125" t="s">
        <v>26</v>
      </c>
      <c r="E1" s="125" t="s">
        <v>27</v>
      </c>
      <c r="F1" s="125" t="s">
        <v>28</v>
      </c>
      <c r="G1" s="66"/>
      <c r="H1" s="501" t="s">
        <v>248</v>
      </c>
      <c r="I1" s="501"/>
      <c r="J1" s="501"/>
      <c r="K1" s="501"/>
      <c r="L1" s="502" t="s">
        <v>29</v>
      </c>
      <c r="M1" s="503"/>
      <c r="N1" s="503"/>
      <c r="O1" s="503"/>
      <c r="P1" s="16"/>
      <c r="Q1" s="504" t="s">
        <v>30</v>
      </c>
      <c r="R1" s="504"/>
      <c r="S1" s="504"/>
      <c r="T1" s="504"/>
    </row>
    <row r="2" spans="1:20" ht="30.75" customHeight="1" thickBot="1">
      <c r="A2" s="17" t="s">
        <v>249</v>
      </c>
      <c r="C2" s="18" t="s">
        <v>31</v>
      </c>
      <c r="E2" s="19">
        <v>1</v>
      </c>
      <c r="F2" s="19" t="s">
        <v>32</v>
      </c>
      <c r="G2" s="36"/>
      <c r="H2" s="496" t="s">
        <v>250</v>
      </c>
      <c r="I2" s="497"/>
      <c r="J2" s="497"/>
      <c r="K2" s="498"/>
      <c r="L2" s="505" t="s">
        <v>33</v>
      </c>
      <c r="M2" s="20">
        <v>2012</v>
      </c>
      <c r="N2" s="20"/>
      <c r="O2" s="20"/>
      <c r="P2" s="21"/>
      <c r="Q2" s="125"/>
      <c r="R2" s="22" t="s">
        <v>34</v>
      </c>
      <c r="S2" s="22" t="s">
        <v>35</v>
      </c>
      <c r="T2" s="22" t="s">
        <v>36</v>
      </c>
    </row>
    <row r="3" spans="1:20" ht="19.5" customHeight="1">
      <c r="A3" s="23" t="s">
        <v>251</v>
      </c>
      <c r="C3" s="18" t="s">
        <v>37</v>
      </c>
      <c r="E3" s="19">
        <v>2</v>
      </c>
      <c r="F3" s="19" t="s">
        <v>38</v>
      </c>
      <c r="G3" s="36"/>
      <c r="H3" s="506" t="s">
        <v>33</v>
      </c>
      <c r="I3" s="67">
        <v>2017</v>
      </c>
      <c r="J3" s="68"/>
      <c r="K3" s="69"/>
      <c r="L3" s="505"/>
      <c r="M3" s="24" t="s">
        <v>34</v>
      </c>
      <c r="N3" s="24" t="s">
        <v>35</v>
      </c>
      <c r="O3" s="24" t="s">
        <v>36</v>
      </c>
      <c r="P3" s="21"/>
      <c r="Q3" s="25" t="s">
        <v>39</v>
      </c>
      <c r="R3" s="26">
        <v>479830</v>
      </c>
      <c r="S3" s="26">
        <v>222331</v>
      </c>
      <c r="T3" s="26">
        <v>257499</v>
      </c>
    </row>
    <row r="4" spans="1:20" ht="15.75" customHeight="1">
      <c r="A4" s="31" t="s">
        <v>252</v>
      </c>
      <c r="C4" s="18" t="s">
        <v>40</v>
      </c>
      <c r="E4" s="19">
        <v>3</v>
      </c>
      <c r="F4" s="19" t="s">
        <v>41</v>
      </c>
      <c r="G4" s="36"/>
      <c r="H4" s="507"/>
      <c r="I4" s="70" t="s">
        <v>34</v>
      </c>
      <c r="J4" s="71" t="s">
        <v>35</v>
      </c>
      <c r="K4" s="72" t="s">
        <v>36</v>
      </c>
      <c r="L4" s="27" t="s">
        <v>34</v>
      </c>
      <c r="M4" s="26">
        <v>7571345</v>
      </c>
      <c r="N4" s="26">
        <v>3653868</v>
      </c>
      <c r="O4" s="26">
        <v>3917477</v>
      </c>
      <c r="P4" s="21"/>
      <c r="Q4" s="25" t="s">
        <v>42</v>
      </c>
      <c r="R4" s="26">
        <v>135160</v>
      </c>
      <c r="S4" s="26">
        <v>62795</v>
      </c>
      <c r="T4" s="26">
        <v>72365</v>
      </c>
    </row>
    <row r="5" spans="3:20" ht="12.75">
      <c r="C5" s="18" t="s">
        <v>43</v>
      </c>
      <c r="E5" s="19">
        <v>4</v>
      </c>
      <c r="F5" s="19" t="s">
        <v>44</v>
      </c>
      <c r="G5" s="36"/>
      <c r="H5" s="73" t="s">
        <v>253</v>
      </c>
      <c r="I5" s="74"/>
      <c r="J5" s="75"/>
      <c r="K5" s="76"/>
      <c r="L5" s="28">
        <v>0</v>
      </c>
      <c r="M5" s="29">
        <v>120482</v>
      </c>
      <c r="N5" s="29">
        <v>61704</v>
      </c>
      <c r="O5" s="29">
        <v>58778</v>
      </c>
      <c r="P5" s="21"/>
      <c r="Q5" s="25" t="s">
        <v>45</v>
      </c>
      <c r="R5" s="26">
        <v>109955</v>
      </c>
      <c r="S5" s="26">
        <v>55153</v>
      </c>
      <c r="T5" s="26">
        <v>54802</v>
      </c>
    </row>
    <row r="6" spans="1:20" ht="12.75">
      <c r="A6" s="30" t="s">
        <v>20</v>
      </c>
      <c r="C6" s="18" t="s">
        <v>46</v>
      </c>
      <c r="E6" s="19">
        <v>5</v>
      </c>
      <c r="F6" s="19" t="s">
        <v>47</v>
      </c>
      <c r="G6" s="36"/>
      <c r="H6" s="77" t="s">
        <v>34</v>
      </c>
      <c r="I6" s="78">
        <v>8080734</v>
      </c>
      <c r="J6" s="78">
        <v>3912910</v>
      </c>
      <c r="K6" s="78">
        <v>4167824</v>
      </c>
      <c r="L6" s="28">
        <v>1</v>
      </c>
      <c r="M6" s="29">
        <v>120064</v>
      </c>
      <c r="N6" s="29">
        <v>61454</v>
      </c>
      <c r="O6" s="29">
        <v>58610</v>
      </c>
      <c r="P6" s="21"/>
      <c r="Q6" s="25" t="s">
        <v>48</v>
      </c>
      <c r="R6" s="26">
        <v>409257</v>
      </c>
      <c r="S6" s="26">
        <v>199566</v>
      </c>
      <c r="T6" s="26">
        <v>209691</v>
      </c>
    </row>
    <row r="7" spans="1:20" ht="12.75" customHeight="1">
      <c r="A7" s="31" t="s">
        <v>49</v>
      </c>
      <c r="C7" s="18" t="s">
        <v>50</v>
      </c>
      <c r="E7" s="19">
        <v>6</v>
      </c>
      <c r="F7" s="19" t="s">
        <v>51</v>
      </c>
      <c r="G7" s="36"/>
      <c r="H7" s="79" t="s">
        <v>254</v>
      </c>
      <c r="I7" s="80">
        <v>607390</v>
      </c>
      <c r="J7" s="80">
        <v>312062</v>
      </c>
      <c r="K7" s="80">
        <v>295328</v>
      </c>
      <c r="L7" s="28">
        <v>2</v>
      </c>
      <c r="M7" s="29">
        <v>119780</v>
      </c>
      <c r="N7" s="29">
        <v>61272</v>
      </c>
      <c r="O7" s="29">
        <v>58508</v>
      </c>
      <c r="P7" s="21"/>
      <c r="Q7" s="25" t="s">
        <v>52</v>
      </c>
      <c r="R7" s="26">
        <v>400686</v>
      </c>
      <c r="S7" s="26">
        <v>197911</v>
      </c>
      <c r="T7" s="26">
        <v>202775</v>
      </c>
    </row>
    <row r="8" spans="1:20" ht="14.25" customHeight="1">
      <c r="A8" s="31" t="s">
        <v>53</v>
      </c>
      <c r="C8" s="18" t="s">
        <v>54</v>
      </c>
      <c r="E8" s="19">
        <v>7</v>
      </c>
      <c r="F8" s="19" t="s">
        <v>55</v>
      </c>
      <c r="G8" s="36"/>
      <c r="H8" s="79" t="s">
        <v>255</v>
      </c>
      <c r="I8" s="80">
        <v>601914</v>
      </c>
      <c r="J8" s="80">
        <v>308936</v>
      </c>
      <c r="K8" s="80">
        <v>292978</v>
      </c>
      <c r="L8" s="28">
        <v>3</v>
      </c>
      <c r="M8" s="29">
        <v>119273</v>
      </c>
      <c r="N8" s="29">
        <v>61064</v>
      </c>
      <c r="O8" s="29">
        <v>58209</v>
      </c>
      <c r="P8" s="21"/>
      <c r="Q8" s="25" t="s">
        <v>56</v>
      </c>
      <c r="R8" s="26">
        <v>201593</v>
      </c>
      <c r="S8" s="26">
        <v>99557</v>
      </c>
      <c r="T8" s="26">
        <v>102036</v>
      </c>
    </row>
    <row r="9" spans="1:20" ht="15.75" customHeight="1">
      <c r="A9" s="31" t="s">
        <v>57</v>
      </c>
      <c r="C9" s="125" t="s">
        <v>58</v>
      </c>
      <c r="E9" s="19">
        <v>8</v>
      </c>
      <c r="F9" s="19" t="s">
        <v>59</v>
      </c>
      <c r="G9" s="36"/>
      <c r="H9" s="79" t="s">
        <v>256</v>
      </c>
      <c r="I9" s="80">
        <v>602967</v>
      </c>
      <c r="J9" s="80">
        <v>308654</v>
      </c>
      <c r="K9" s="80">
        <v>294313</v>
      </c>
      <c r="L9" s="28">
        <v>4</v>
      </c>
      <c r="M9" s="29">
        <v>118935</v>
      </c>
      <c r="N9" s="29">
        <v>60931</v>
      </c>
      <c r="O9" s="29">
        <v>58004</v>
      </c>
      <c r="P9" s="21"/>
      <c r="Q9" s="25" t="s">
        <v>60</v>
      </c>
      <c r="R9" s="26">
        <v>597522</v>
      </c>
      <c r="S9" s="26">
        <v>292176</v>
      </c>
      <c r="T9" s="26">
        <v>305346</v>
      </c>
    </row>
    <row r="10" spans="1:20" ht="12.75">
      <c r="A10" s="31" t="s">
        <v>61</v>
      </c>
      <c r="C10" s="18" t="s">
        <v>62</v>
      </c>
      <c r="E10" s="19">
        <v>9</v>
      </c>
      <c r="F10" s="19" t="s">
        <v>63</v>
      </c>
      <c r="G10" s="36"/>
      <c r="H10" s="79" t="s">
        <v>257</v>
      </c>
      <c r="I10" s="80">
        <v>632370</v>
      </c>
      <c r="J10" s="80">
        <v>321173</v>
      </c>
      <c r="K10" s="80">
        <v>311197</v>
      </c>
      <c r="L10" s="28">
        <v>5</v>
      </c>
      <c r="M10" s="29">
        <v>118833</v>
      </c>
      <c r="N10" s="29">
        <v>60903</v>
      </c>
      <c r="O10" s="29">
        <v>57930</v>
      </c>
      <c r="P10" s="21"/>
      <c r="Q10" s="25" t="s">
        <v>64</v>
      </c>
      <c r="R10" s="26">
        <v>1030623</v>
      </c>
      <c r="S10" s="26">
        <v>502287</v>
      </c>
      <c r="T10" s="26">
        <v>528336</v>
      </c>
    </row>
    <row r="11" spans="1:20" ht="12.75">
      <c r="A11" s="31" t="s">
        <v>65</v>
      </c>
      <c r="C11" s="18" t="s">
        <v>66</v>
      </c>
      <c r="E11" s="19">
        <v>10</v>
      </c>
      <c r="F11" s="19" t="s">
        <v>67</v>
      </c>
      <c r="G11" s="36"/>
      <c r="H11" s="79" t="s">
        <v>258</v>
      </c>
      <c r="I11" s="80">
        <v>672749</v>
      </c>
      <c r="J11" s="80">
        <v>339928</v>
      </c>
      <c r="K11" s="80">
        <v>332821</v>
      </c>
      <c r="L11" s="28">
        <v>6</v>
      </c>
      <c r="M11" s="29">
        <v>118730</v>
      </c>
      <c r="N11" s="29">
        <v>60874</v>
      </c>
      <c r="O11" s="29">
        <v>57856</v>
      </c>
      <c r="P11" s="21"/>
      <c r="Q11" s="25" t="s">
        <v>68</v>
      </c>
      <c r="R11" s="26">
        <v>353859</v>
      </c>
      <c r="S11" s="26">
        <v>167533</v>
      </c>
      <c r="T11" s="26">
        <v>186326</v>
      </c>
    </row>
    <row r="12" spans="1:20" ht="12.75">
      <c r="A12" s="31" t="s">
        <v>69</v>
      </c>
      <c r="C12" s="18" t="s">
        <v>70</v>
      </c>
      <c r="E12" s="19">
        <v>11</v>
      </c>
      <c r="F12" s="19" t="s">
        <v>71</v>
      </c>
      <c r="G12" s="36"/>
      <c r="H12" s="79" t="s">
        <v>259</v>
      </c>
      <c r="I12" s="80">
        <v>650902</v>
      </c>
      <c r="J12" s="80">
        <v>329064</v>
      </c>
      <c r="K12" s="80">
        <v>321838</v>
      </c>
      <c r="L12" s="28">
        <v>7</v>
      </c>
      <c r="M12" s="29">
        <v>118696</v>
      </c>
      <c r="N12" s="29">
        <v>60878</v>
      </c>
      <c r="O12" s="29">
        <v>57818</v>
      </c>
      <c r="P12" s="21"/>
      <c r="Q12" s="25" t="s">
        <v>72</v>
      </c>
      <c r="R12" s="26">
        <v>851299</v>
      </c>
      <c r="S12" s="26">
        <v>406597</v>
      </c>
      <c r="T12" s="26">
        <v>444702</v>
      </c>
    </row>
    <row r="13" spans="1:20" ht="12.75">
      <c r="A13" s="31" t="s">
        <v>73</v>
      </c>
      <c r="C13" s="18" t="s">
        <v>74</v>
      </c>
      <c r="E13" s="19">
        <v>12</v>
      </c>
      <c r="F13" s="19" t="s">
        <v>75</v>
      </c>
      <c r="G13" s="36"/>
      <c r="H13" s="79" t="s">
        <v>260</v>
      </c>
      <c r="I13" s="80">
        <v>651442</v>
      </c>
      <c r="J13" s="80">
        <v>316050</v>
      </c>
      <c r="K13" s="80">
        <v>335392</v>
      </c>
      <c r="L13" s="28">
        <v>8</v>
      </c>
      <c r="M13" s="29">
        <v>119101</v>
      </c>
      <c r="N13" s="29">
        <v>61076</v>
      </c>
      <c r="O13" s="29">
        <v>58025</v>
      </c>
      <c r="P13" s="21"/>
      <c r="Q13" s="25" t="s">
        <v>76</v>
      </c>
      <c r="R13" s="26">
        <v>1094488</v>
      </c>
      <c r="S13" s="26">
        <v>518960</v>
      </c>
      <c r="T13" s="26">
        <v>575528</v>
      </c>
    </row>
    <row r="14" spans="1:20" ht="12.75">
      <c r="A14" s="31" t="s">
        <v>77</v>
      </c>
      <c r="C14" s="18" t="s">
        <v>78</v>
      </c>
      <c r="E14" s="19">
        <v>13</v>
      </c>
      <c r="F14" s="19" t="s">
        <v>79</v>
      </c>
      <c r="G14" s="36"/>
      <c r="H14" s="79" t="s">
        <v>261</v>
      </c>
      <c r="I14" s="80">
        <v>640060</v>
      </c>
      <c r="J14" s="80">
        <v>303971</v>
      </c>
      <c r="K14" s="80">
        <v>336089</v>
      </c>
      <c r="L14" s="28">
        <v>9</v>
      </c>
      <c r="M14" s="29">
        <v>119856</v>
      </c>
      <c r="N14" s="29">
        <v>61418</v>
      </c>
      <c r="O14" s="29">
        <v>58438</v>
      </c>
      <c r="P14" s="21"/>
      <c r="Q14" s="25" t="s">
        <v>80</v>
      </c>
      <c r="R14" s="26">
        <v>234948</v>
      </c>
      <c r="S14" s="26">
        <v>112703</v>
      </c>
      <c r="T14" s="26">
        <v>122245</v>
      </c>
    </row>
    <row r="15" spans="1:20" ht="12.75">
      <c r="A15" s="31" t="s">
        <v>81</v>
      </c>
      <c r="C15" s="18" t="s">
        <v>82</v>
      </c>
      <c r="E15" s="19">
        <v>14</v>
      </c>
      <c r="F15" s="19" t="s">
        <v>83</v>
      </c>
      <c r="G15" s="36"/>
      <c r="H15" s="79" t="s">
        <v>262</v>
      </c>
      <c r="I15" s="80">
        <v>563389</v>
      </c>
      <c r="J15" s="80">
        <v>268367</v>
      </c>
      <c r="K15" s="80">
        <v>295022</v>
      </c>
      <c r="L15" s="28">
        <v>10</v>
      </c>
      <c r="M15" s="29">
        <v>121019</v>
      </c>
      <c r="N15" s="29">
        <v>61921</v>
      </c>
      <c r="O15" s="29">
        <v>59098</v>
      </c>
      <c r="P15" s="21"/>
      <c r="Q15" s="25" t="s">
        <v>84</v>
      </c>
      <c r="R15" s="26">
        <v>147933</v>
      </c>
      <c r="S15" s="26">
        <v>68544</v>
      </c>
      <c r="T15" s="26">
        <v>79389</v>
      </c>
    </row>
    <row r="16" spans="1:20" ht="12.75">
      <c r="A16" s="31" t="s">
        <v>22</v>
      </c>
      <c r="C16" s="18" t="s">
        <v>85</v>
      </c>
      <c r="E16" s="19">
        <v>15</v>
      </c>
      <c r="F16" s="19" t="s">
        <v>86</v>
      </c>
      <c r="G16" s="36"/>
      <c r="H16" s="79" t="s">
        <v>263</v>
      </c>
      <c r="I16" s="80">
        <v>519261</v>
      </c>
      <c r="J16" s="80">
        <v>244556</v>
      </c>
      <c r="K16" s="80">
        <v>274705</v>
      </c>
      <c r="L16" s="28">
        <v>11</v>
      </c>
      <c r="M16" s="29">
        <v>122272</v>
      </c>
      <c r="N16" s="29">
        <v>62471</v>
      </c>
      <c r="O16" s="29">
        <v>59801</v>
      </c>
      <c r="P16" s="21"/>
      <c r="Q16" s="25" t="s">
        <v>87</v>
      </c>
      <c r="R16" s="26">
        <v>98209</v>
      </c>
      <c r="S16" s="26">
        <v>49277</v>
      </c>
      <c r="T16" s="26">
        <v>48932</v>
      </c>
    </row>
    <row r="17" spans="1:20" ht="12.75">
      <c r="A17" s="32" t="s">
        <v>88</v>
      </c>
      <c r="C17" s="18" t="s">
        <v>89</v>
      </c>
      <c r="E17" s="19">
        <v>16</v>
      </c>
      <c r="F17" s="19" t="s">
        <v>90</v>
      </c>
      <c r="G17" s="36"/>
      <c r="H17" s="79" t="s">
        <v>264</v>
      </c>
      <c r="I17" s="80">
        <v>503389</v>
      </c>
      <c r="J17" s="80">
        <v>233302</v>
      </c>
      <c r="K17" s="80">
        <v>270087</v>
      </c>
      <c r="L17" s="28">
        <v>12</v>
      </c>
      <c r="M17" s="29">
        <v>123722</v>
      </c>
      <c r="N17" s="29">
        <v>63080</v>
      </c>
      <c r="O17" s="29">
        <v>60642</v>
      </c>
      <c r="P17" s="21"/>
      <c r="Q17" s="25" t="s">
        <v>91</v>
      </c>
      <c r="R17" s="26">
        <v>108457</v>
      </c>
      <c r="S17" s="26">
        <v>52580</v>
      </c>
      <c r="T17" s="26">
        <v>55877</v>
      </c>
    </row>
    <row r="18" spans="1:20" ht="33.75" customHeight="1">
      <c r="A18" s="33" t="s">
        <v>229</v>
      </c>
      <c r="C18" s="18" t="s">
        <v>92</v>
      </c>
      <c r="E18" s="19">
        <v>17</v>
      </c>
      <c r="F18" s="19" t="s">
        <v>93</v>
      </c>
      <c r="G18" s="36"/>
      <c r="H18" s="79" t="s">
        <v>265</v>
      </c>
      <c r="I18" s="80">
        <v>439872</v>
      </c>
      <c r="J18" s="80">
        <v>200142</v>
      </c>
      <c r="K18" s="80">
        <v>239730</v>
      </c>
      <c r="L18" s="28">
        <v>13</v>
      </c>
      <c r="M18" s="29">
        <v>125124</v>
      </c>
      <c r="N18" s="29">
        <v>63639</v>
      </c>
      <c r="O18" s="29">
        <v>61485</v>
      </c>
      <c r="P18" s="21"/>
      <c r="Q18" s="25" t="s">
        <v>94</v>
      </c>
      <c r="R18" s="26">
        <v>258212</v>
      </c>
      <c r="S18" s="26">
        <v>125944</v>
      </c>
      <c r="T18" s="26">
        <v>132268</v>
      </c>
    </row>
    <row r="19" spans="1:20" ht="33.75" customHeight="1">
      <c r="A19" s="33" t="s">
        <v>231</v>
      </c>
      <c r="C19" s="18" t="s">
        <v>95</v>
      </c>
      <c r="E19" s="19">
        <v>18</v>
      </c>
      <c r="F19" s="19" t="s">
        <v>96</v>
      </c>
      <c r="G19" s="36"/>
      <c r="H19" s="79" t="s">
        <v>266</v>
      </c>
      <c r="I19" s="80">
        <v>341916</v>
      </c>
      <c r="J19" s="80">
        <v>152813</v>
      </c>
      <c r="K19" s="80">
        <v>189103</v>
      </c>
      <c r="L19" s="28">
        <v>14</v>
      </c>
      <c r="M19" s="29">
        <v>126598</v>
      </c>
      <c r="N19" s="29">
        <v>64282</v>
      </c>
      <c r="O19" s="29">
        <v>62316</v>
      </c>
      <c r="P19" s="21"/>
      <c r="Q19" s="25" t="s">
        <v>97</v>
      </c>
      <c r="R19" s="26">
        <v>24160</v>
      </c>
      <c r="S19" s="26">
        <v>12726</v>
      </c>
      <c r="T19" s="26">
        <v>11434</v>
      </c>
    </row>
    <row r="20" spans="1:20" ht="33.75" customHeight="1">
      <c r="A20" s="33" t="s">
        <v>232</v>
      </c>
      <c r="C20" s="18" t="s">
        <v>98</v>
      </c>
      <c r="E20" s="19">
        <v>19</v>
      </c>
      <c r="F20" s="19" t="s">
        <v>99</v>
      </c>
      <c r="G20" s="36"/>
      <c r="H20" s="79" t="s">
        <v>267</v>
      </c>
      <c r="I20" s="80">
        <v>253646</v>
      </c>
      <c r="J20" s="80">
        <v>111646</v>
      </c>
      <c r="K20" s="80">
        <v>142000</v>
      </c>
      <c r="L20" s="28">
        <v>15</v>
      </c>
      <c r="M20" s="29">
        <v>128143</v>
      </c>
      <c r="N20" s="29">
        <v>65043</v>
      </c>
      <c r="O20" s="29">
        <v>63100</v>
      </c>
      <c r="P20" s="21"/>
      <c r="Q20" s="25" t="s">
        <v>100</v>
      </c>
      <c r="R20" s="26">
        <v>377272</v>
      </c>
      <c r="S20" s="26">
        <v>184951</v>
      </c>
      <c r="T20" s="26">
        <v>192321</v>
      </c>
    </row>
    <row r="21" spans="1:20" ht="33.75" customHeight="1">
      <c r="A21" s="33" t="s">
        <v>234</v>
      </c>
      <c r="C21" s="18" t="s">
        <v>101</v>
      </c>
      <c r="E21" s="19">
        <v>20</v>
      </c>
      <c r="F21" s="19" t="s">
        <v>102</v>
      </c>
      <c r="G21" s="36"/>
      <c r="H21" s="79" t="s">
        <v>268</v>
      </c>
      <c r="I21" s="80">
        <v>177853</v>
      </c>
      <c r="J21" s="80">
        <v>76747</v>
      </c>
      <c r="K21" s="80">
        <v>101106</v>
      </c>
      <c r="L21" s="28">
        <v>16</v>
      </c>
      <c r="M21" s="29">
        <v>129625</v>
      </c>
      <c r="N21" s="29">
        <v>65820</v>
      </c>
      <c r="O21" s="29">
        <v>63805</v>
      </c>
      <c r="P21" s="21"/>
      <c r="Q21" s="25" t="s">
        <v>103</v>
      </c>
      <c r="R21" s="26">
        <v>651586</v>
      </c>
      <c r="S21" s="26">
        <v>319009</v>
      </c>
      <c r="T21" s="26">
        <v>332577</v>
      </c>
    </row>
    <row r="22" spans="1:20" ht="33.75" customHeight="1">
      <c r="A22" s="33" t="s">
        <v>235</v>
      </c>
      <c r="C22" s="18" t="s">
        <v>104</v>
      </c>
      <c r="E22" s="19">
        <v>55</v>
      </c>
      <c r="F22" s="19" t="s">
        <v>105</v>
      </c>
      <c r="G22" s="36"/>
      <c r="H22" s="79" t="s">
        <v>269</v>
      </c>
      <c r="I22" s="80">
        <v>113108</v>
      </c>
      <c r="J22" s="80">
        <v>45521</v>
      </c>
      <c r="K22" s="80">
        <v>67587</v>
      </c>
      <c r="L22" s="28">
        <v>17</v>
      </c>
      <c r="M22" s="29">
        <v>131107</v>
      </c>
      <c r="N22" s="29">
        <v>66558</v>
      </c>
      <c r="O22" s="29">
        <v>64549</v>
      </c>
      <c r="P22" s="21"/>
      <c r="Q22" s="25" t="s">
        <v>106</v>
      </c>
      <c r="R22" s="26">
        <v>6296</v>
      </c>
      <c r="S22" s="26">
        <v>3268</v>
      </c>
      <c r="T22" s="26">
        <v>3028</v>
      </c>
    </row>
    <row r="23" spans="1:20" ht="33.75" customHeight="1">
      <c r="A23" s="33" t="s">
        <v>237</v>
      </c>
      <c r="C23" s="34" t="s">
        <v>107</v>
      </c>
      <c r="E23" s="19">
        <v>66</v>
      </c>
      <c r="F23" s="19" t="s">
        <v>108</v>
      </c>
      <c r="G23" s="36"/>
      <c r="H23" s="79" t="s">
        <v>128</v>
      </c>
      <c r="I23" s="80">
        <v>108506</v>
      </c>
      <c r="J23" s="80">
        <v>39978</v>
      </c>
      <c r="K23" s="80">
        <v>68528</v>
      </c>
      <c r="L23" s="28">
        <v>18</v>
      </c>
      <c r="M23" s="29">
        <v>132790</v>
      </c>
      <c r="N23" s="29">
        <v>67353</v>
      </c>
      <c r="O23" s="29">
        <v>65437</v>
      </c>
      <c r="P23" s="21"/>
      <c r="Q23" s="27" t="s">
        <v>34</v>
      </c>
      <c r="R23" s="35">
        <f>SUM(R3:R22)</f>
        <v>7571345</v>
      </c>
      <c r="S23" s="35">
        <f>SUM(S3:S22)</f>
        <v>3653868</v>
      </c>
      <c r="T23" s="35">
        <f>SUM(T3:T22)</f>
        <v>3917477</v>
      </c>
    </row>
    <row r="24" spans="1:16" ht="33.75" customHeight="1" thickBot="1">
      <c r="A24" s="33" t="s">
        <v>238</v>
      </c>
      <c r="C24" s="18" t="s">
        <v>109</v>
      </c>
      <c r="E24" s="19">
        <v>77</v>
      </c>
      <c r="F24" s="19" t="s">
        <v>110</v>
      </c>
      <c r="G24" s="36"/>
      <c r="H24" s="36"/>
      <c r="I24" s="36"/>
      <c r="J24" s="36"/>
      <c r="L24" s="28">
        <v>19</v>
      </c>
      <c r="M24" s="29">
        <v>133340</v>
      </c>
      <c r="N24" s="29">
        <v>67602</v>
      </c>
      <c r="O24" s="29">
        <v>65738</v>
      </c>
      <c r="P24" s="21"/>
    </row>
    <row r="25" spans="1:20" ht="33.75" customHeight="1">
      <c r="A25" s="33" t="s">
        <v>239</v>
      </c>
      <c r="C25" s="18" t="s">
        <v>111</v>
      </c>
      <c r="E25" s="19">
        <v>88</v>
      </c>
      <c r="F25" s="19" t="s">
        <v>112</v>
      </c>
      <c r="G25" s="36"/>
      <c r="H25" s="36"/>
      <c r="I25" s="36"/>
      <c r="J25" s="36"/>
      <c r="L25" s="28">
        <v>20</v>
      </c>
      <c r="M25" s="29">
        <v>132165</v>
      </c>
      <c r="N25" s="29">
        <v>67024</v>
      </c>
      <c r="O25" s="29">
        <v>65141</v>
      </c>
      <c r="P25" s="21"/>
      <c r="Q25" s="493" t="s">
        <v>270</v>
      </c>
      <c r="R25" s="494"/>
      <c r="S25" s="494"/>
      <c r="T25" s="495"/>
    </row>
    <row r="26" spans="1:20" ht="15" customHeight="1" thickBot="1">
      <c r="A26" s="32" t="s">
        <v>129</v>
      </c>
      <c r="C26" s="18" t="s">
        <v>113</v>
      </c>
      <c r="E26" s="19">
        <v>98</v>
      </c>
      <c r="F26" s="19" t="s">
        <v>114</v>
      </c>
      <c r="G26" s="36"/>
      <c r="H26" s="36"/>
      <c r="I26" s="36"/>
      <c r="J26" s="36"/>
      <c r="L26" s="28">
        <v>21</v>
      </c>
      <c r="M26" s="29">
        <v>129957</v>
      </c>
      <c r="N26" s="29">
        <v>65924</v>
      </c>
      <c r="O26" s="29">
        <v>64033</v>
      </c>
      <c r="P26" s="21"/>
      <c r="Q26" s="496" t="s">
        <v>250</v>
      </c>
      <c r="R26" s="497"/>
      <c r="S26" s="497"/>
      <c r="T26" s="498"/>
    </row>
    <row r="27" spans="1:20" s="82" customFormat="1" ht="26.25" customHeight="1">
      <c r="A27" s="81" t="s">
        <v>271</v>
      </c>
      <c r="C27" s="83" t="s">
        <v>115</v>
      </c>
      <c r="D27" s="84"/>
      <c r="E27" s="85"/>
      <c r="F27" s="85"/>
      <c r="G27" s="85"/>
      <c r="H27" s="85"/>
      <c r="I27" s="85"/>
      <c r="J27" s="85"/>
      <c r="L27" s="86">
        <v>22</v>
      </c>
      <c r="M27" s="87">
        <v>127797</v>
      </c>
      <c r="N27" s="87">
        <v>64838</v>
      </c>
      <c r="O27" s="87">
        <v>62959</v>
      </c>
      <c r="P27" s="88"/>
      <c r="Q27" s="499" t="s">
        <v>33</v>
      </c>
      <c r="R27" s="89">
        <v>2015</v>
      </c>
      <c r="S27" s="90"/>
      <c r="T27" s="91"/>
    </row>
    <row r="28" spans="1:20" s="82" customFormat="1" ht="26.25" customHeight="1">
      <c r="A28" s="81" t="s">
        <v>272</v>
      </c>
      <c r="C28" s="83" t="s">
        <v>116</v>
      </c>
      <c r="D28" s="84"/>
      <c r="E28" s="92"/>
      <c r="F28" s="92"/>
      <c r="G28" s="92"/>
      <c r="H28" s="92"/>
      <c r="I28" s="92"/>
      <c r="J28" s="92"/>
      <c r="L28" s="86">
        <v>23</v>
      </c>
      <c r="M28" s="87">
        <v>125232</v>
      </c>
      <c r="N28" s="87">
        <v>63602</v>
      </c>
      <c r="O28" s="87">
        <v>61630</v>
      </c>
      <c r="P28" s="88"/>
      <c r="Q28" s="500"/>
      <c r="R28" s="93" t="s">
        <v>34</v>
      </c>
      <c r="S28" s="94" t="s">
        <v>35</v>
      </c>
      <c r="T28" s="95" t="s">
        <v>36</v>
      </c>
    </row>
    <row r="29" spans="1:20" s="82" customFormat="1" ht="44.25" customHeight="1">
      <c r="A29" s="81" t="s">
        <v>273</v>
      </c>
      <c r="C29" s="83" t="s">
        <v>117</v>
      </c>
      <c r="D29" s="84"/>
      <c r="E29" s="92"/>
      <c r="F29" s="92"/>
      <c r="G29" s="92"/>
      <c r="H29" s="92"/>
      <c r="I29" s="92"/>
      <c r="J29" s="92"/>
      <c r="L29" s="86">
        <v>24</v>
      </c>
      <c r="M29" s="87">
        <v>124055</v>
      </c>
      <c r="N29" s="87">
        <v>62761</v>
      </c>
      <c r="O29" s="87">
        <v>61294</v>
      </c>
      <c r="P29" s="88"/>
      <c r="Q29" s="96" t="s">
        <v>253</v>
      </c>
      <c r="R29" s="97"/>
      <c r="S29" s="98"/>
      <c r="T29" s="99"/>
    </row>
    <row r="30" spans="1:20" s="82" customFormat="1" ht="26.25" customHeight="1">
      <c r="A30" s="81" t="s">
        <v>274</v>
      </c>
      <c r="C30" s="83" t="s">
        <v>118</v>
      </c>
      <c r="D30" s="84"/>
      <c r="E30" s="92"/>
      <c r="F30" s="92"/>
      <c r="G30" s="92"/>
      <c r="H30" s="92"/>
      <c r="I30" s="92"/>
      <c r="J30" s="92"/>
      <c r="L30" s="86">
        <v>25</v>
      </c>
      <c r="M30" s="87">
        <v>125190</v>
      </c>
      <c r="N30" s="87">
        <v>62619</v>
      </c>
      <c r="O30" s="87">
        <v>62571</v>
      </c>
      <c r="P30" s="88"/>
      <c r="Q30" s="100" t="s">
        <v>34</v>
      </c>
      <c r="R30" s="101">
        <v>7878783</v>
      </c>
      <c r="S30" s="102">
        <v>3810013</v>
      </c>
      <c r="T30" s="103">
        <v>4068770</v>
      </c>
    </row>
    <row r="31" spans="1:20" s="82" customFormat="1" ht="26.25" customHeight="1">
      <c r="A31" s="30" t="s">
        <v>275</v>
      </c>
      <c r="C31" s="83" t="s">
        <v>119</v>
      </c>
      <c r="D31" s="84"/>
      <c r="E31" s="92"/>
      <c r="F31" s="92"/>
      <c r="G31" s="92"/>
      <c r="H31" s="92"/>
      <c r="I31" s="92"/>
      <c r="J31" s="92"/>
      <c r="L31" s="86">
        <v>26</v>
      </c>
      <c r="M31" s="87">
        <v>127692</v>
      </c>
      <c r="N31" s="87">
        <v>62895</v>
      </c>
      <c r="O31" s="87">
        <v>64797</v>
      </c>
      <c r="P31" s="88"/>
      <c r="Q31" s="104" t="s">
        <v>254</v>
      </c>
      <c r="R31" s="105">
        <v>603230</v>
      </c>
      <c r="S31" s="106">
        <v>309432</v>
      </c>
      <c r="T31" s="107">
        <v>293798</v>
      </c>
    </row>
    <row r="32" spans="1:20" ht="14.25" customHeight="1">
      <c r="A32" s="108" t="s">
        <v>276</v>
      </c>
      <c r="C32" s="18" t="s">
        <v>120</v>
      </c>
      <c r="L32" s="28">
        <v>27</v>
      </c>
      <c r="M32" s="29">
        <v>129742</v>
      </c>
      <c r="N32" s="29">
        <v>62993</v>
      </c>
      <c r="O32" s="29">
        <v>66749</v>
      </c>
      <c r="P32" s="21"/>
      <c r="Q32" s="109" t="s">
        <v>255</v>
      </c>
      <c r="R32" s="110">
        <v>598182</v>
      </c>
      <c r="S32" s="111">
        <v>306434</v>
      </c>
      <c r="T32" s="112">
        <v>291748</v>
      </c>
    </row>
    <row r="33" spans="1:20" ht="12.75">
      <c r="A33" s="108" t="s">
        <v>277</v>
      </c>
      <c r="C33" s="125" t="s">
        <v>121</v>
      </c>
      <c r="L33" s="28">
        <v>28</v>
      </c>
      <c r="M33" s="29">
        <v>131768</v>
      </c>
      <c r="N33" s="29">
        <v>63030</v>
      </c>
      <c r="O33" s="29">
        <v>68738</v>
      </c>
      <c r="P33" s="21"/>
      <c r="Q33" s="109" t="s">
        <v>256</v>
      </c>
      <c r="R33" s="110">
        <v>605068</v>
      </c>
      <c r="S33" s="111">
        <v>309819</v>
      </c>
      <c r="T33" s="112">
        <v>295249</v>
      </c>
    </row>
    <row r="34" spans="1:20" ht="25.5">
      <c r="A34" s="108" t="s">
        <v>278</v>
      </c>
      <c r="C34" s="18" t="s">
        <v>54</v>
      </c>
      <c r="L34" s="28">
        <v>29</v>
      </c>
      <c r="M34" s="29">
        <v>132712</v>
      </c>
      <c r="N34" s="29">
        <v>62862</v>
      </c>
      <c r="O34" s="29">
        <v>69850</v>
      </c>
      <c r="P34" s="21"/>
      <c r="Q34" s="109" t="s">
        <v>257</v>
      </c>
      <c r="R34" s="110">
        <v>642476</v>
      </c>
      <c r="S34" s="111">
        <v>325752</v>
      </c>
      <c r="T34" s="112">
        <v>316724</v>
      </c>
    </row>
    <row r="35" spans="1:20" ht="12.75">
      <c r="A35" s="108" t="s">
        <v>279</v>
      </c>
      <c r="C35" s="18" t="s">
        <v>122</v>
      </c>
      <c r="L35" s="28">
        <v>30</v>
      </c>
      <c r="M35" s="29">
        <v>131882</v>
      </c>
      <c r="N35" s="29">
        <v>62354</v>
      </c>
      <c r="O35" s="29">
        <v>69528</v>
      </c>
      <c r="P35" s="21"/>
      <c r="Q35" s="109" t="s">
        <v>258</v>
      </c>
      <c r="R35" s="110">
        <v>669960</v>
      </c>
      <c r="S35" s="111">
        <v>338888</v>
      </c>
      <c r="T35" s="112">
        <v>331072</v>
      </c>
    </row>
    <row r="36" spans="1:20" ht="25.5">
      <c r="A36" s="108" t="s">
        <v>280</v>
      </c>
      <c r="C36" s="18" t="s">
        <v>123</v>
      </c>
      <c r="L36" s="28">
        <v>31</v>
      </c>
      <c r="M36" s="29">
        <v>129823</v>
      </c>
      <c r="N36" s="29">
        <v>61588</v>
      </c>
      <c r="O36" s="29">
        <v>68235</v>
      </c>
      <c r="P36" s="21"/>
      <c r="Q36" s="109" t="s">
        <v>259</v>
      </c>
      <c r="R36" s="110">
        <v>635633</v>
      </c>
      <c r="S36" s="111">
        <v>319048</v>
      </c>
      <c r="T36" s="112">
        <v>316585</v>
      </c>
    </row>
    <row r="37" spans="1:20" ht="25.5">
      <c r="A37" s="108" t="s">
        <v>281</v>
      </c>
      <c r="C37" s="18" t="s">
        <v>124</v>
      </c>
      <c r="D37" s="38"/>
      <c r="L37" s="28">
        <v>32</v>
      </c>
      <c r="M37" s="29">
        <v>127922</v>
      </c>
      <c r="N37" s="29">
        <v>60850</v>
      </c>
      <c r="O37" s="29">
        <v>67072</v>
      </c>
      <c r="P37" s="21"/>
      <c r="Q37" s="109" t="s">
        <v>260</v>
      </c>
      <c r="R37" s="110">
        <v>657874</v>
      </c>
      <c r="S37" s="111">
        <v>313458</v>
      </c>
      <c r="T37" s="112">
        <v>344416</v>
      </c>
    </row>
    <row r="38" spans="3:20" ht="12.75">
      <c r="C38" s="18" t="s">
        <v>125</v>
      </c>
      <c r="D38" s="39"/>
      <c r="L38" s="28">
        <v>33</v>
      </c>
      <c r="M38" s="29">
        <v>126082</v>
      </c>
      <c r="N38" s="29">
        <v>60165</v>
      </c>
      <c r="O38" s="29">
        <v>65917</v>
      </c>
      <c r="P38" s="21"/>
      <c r="Q38" s="109" t="s">
        <v>261</v>
      </c>
      <c r="R38" s="110">
        <v>614779</v>
      </c>
      <c r="S38" s="111">
        <v>293158</v>
      </c>
      <c r="T38" s="112">
        <v>321621</v>
      </c>
    </row>
    <row r="39" spans="1:20" ht="12.75">
      <c r="A39" s="125" t="s">
        <v>282</v>
      </c>
      <c r="C39" s="18" t="s">
        <v>126</v>
      </c>
      <c r="D39" s="39"/>
      <c r="L39" s="28">
        <v>34</v>
      </c>
      <c r="M39" s="29">
        <v>123600</v>
      </c>
      <c r="N39" s="29">
        <v>59117</v>
      </c>
      <c r="O39" s="29">
        <v>64483</v>
      </c>
      <c r="P39" s="21"/>
      <c r="Q39" s="109" t="s">
        <v>262</v>
      </c>
      <c r="R39" s="110">
        <v>536343</v>
      </c>
      <c r="S39" s="111">
        <v>254902</v>
      </c>
      <c r="T39" s="112">
        <v>281441</v>
      </c>
    </row>
    <row r="40" spans="1:20" ht="12.75">
      <c r="A40" s="17" t="s">
        <v>283</v>
      </c>
      <c r="C40" s="18" t="s">
        <v>127</v>
      </c>
      <c r="D40" s="39"/>
      <c r="L40" s="28">
        <v>35</v>
      </c>
      <c r="M40" s="29">
        <v>120324</v>
      </c>
      <c r="N40" s="29">
        <v>57551</v>
      </c>
      <c r="O40" s="29">
        <v>62773</v>
      </c>
      <c r="P40" s="21"/>
      <c r="Q40" s="109" t="s">
        <v>263</v>
      </c>
      <c r="R40" s="110">
        <v>516837</v>
      </c>
      <c r="S40" s="111">
        <v>242123</v>
      </c>
      <c r="T40" s="112">
        <v>274714</v>
      </c>
    </row>
    <row r="41" spans="1:20" ht="12.75">
      <c r="A41" s="23" t="s">
        <v>284</v>
      </c>
      <c r="L41" s="28">
        <v>36</v>
      </c>
      <c r="M41" s="29">
        <v>116606</v>
      </c>
      <c r="N41" s="29">
        <v>55686</v>
      </c>
      <c r="O41" s="29">
        <v>60920</v>
      </c>
      <c r="P41" s="21"/>
      <c r="Q41" s="109" t="s">
        <v>264</v>
      </c>
      <c r="R41" s="110">
        <v>489703</v>
      </c>
      <c r="S41" s="111">
        <v>225926</v>
      </c>
      <c r="T41" s="112">
        <v>263777</v>
      </c>
    </row>
    <row r="42" spans="1:20" ht="12.75">
      <c r="A42" s="31" t="s">
        <v>285</v>
      </c>
      <c r="L42" s="28">
        <v>37</v>
      </c>
      <c r="M42" s="29">
        <v>112852</v>
      </c>
      <c r="N42" s="29">
        <v>53849</v>
      </c>
      <c r="O42" s="29">
        <v>59003</v>
      </c>
      <c r="P42" s="21"/>
      <c r="Q42" s="109" t="s">
        <v>265</v>
      </c>
      <c r="R42" s="110">
        <v>406084</v>
      </c>
      <c r="S42" s="111">
        <v>183930</v>
      </c>
      <c r="T42" s="112">
        <v>222154</v>
      </c>
    </row>
    <row r="43" spans="1:20" ht="12.75">
      <c r="A43" s="31" t="s">
        <v>286</v>
      </c>
      <c r="L43" s="28">
        <v>38</v>
      </c>
      <c r="M43" s="29">
        <v>108852</v>
      </c>
      <c r="N43" s="29">
        <v>51919</v>
      </c>
      <c r="O43" s="29">
        <v>56933</v>
      </c>
      <c r="P43" s="21"/>
      <c r="Q43" s="109" t="s">
        <v>266</v>
      </c>
      <c r="R43" s="110">
        <v>309925</v>
      </c>
      <c r="S43" s="111">
        <v>138521</v>
      </c>
      <c r="T43" s="112">
        <v>171404</v>
      </c>
    </row>
    <row r="44" spans="1:20" ht="12.75">
      <c r="A44" s="31" t="s">
        <v>287</v>
      </c>
      <c r="L44" s="28">
        <v>39</v>
      </c>
      <c r="M44" s="29">
        <v>105945</v>
      </c>
      <c r="N44" s="29">
        <v>50470</v>
      </c>
      <c r="O44" s="29">
        <v>55475</v>
      </c>
      <c r="P44" s="21"/>
      <c r="Q44" s="109" t="s">
        <v>267</v>
      </c>
      <c r="R44" s="110">
        <v>230197</v>
      </c>
      <c r="S44" s="111">
        <v>101631</v>
      </c>
      <c r="T44" s="112">
        <v>128566</v>
      </c>
    </row>
    <row r="45" spans="1:20" ht="12.75">
      <c r="A45" s="125" t="s">
        <v>288</v>
      </c>
      <c r="L45" s="28">
        <v>40</v>
      </c>
      <c r="M45" s="29">
        <v>104800</v>
      </c>
      <c r="N45" s="29">
        <v>49806</v>
      </c>
      <c r="O45" s="29">
        <v>54994</v>
      </c>
      <c r="P45" s="21"/>
      <c r="Q45" s="109" t="s">
        <v>268</v>
      </c>
      <c r="R45" s="110">
        <v>158670</v>
      </c>
      <c r="S45" s="111">
        <v>68583</v>
      </c>
      <c r="T45" s="112">
        <v>90087</v>
      </c>
    </row>
    <row r="46" spans="1:20" ht="15">
      <c r="A46" s="113" t="s">
        <v>289</v>
      </c>
      <c r="L46" s="28">
        <v>41</v>
      </c>
      <c r="M46" s="29">
        <v>104794</v>
      </c>
      <c r="N46" s="29">
        <v>49648</v>
      </c>
      <c r="O46" s="29">
        <v>55146</v>
      </c>
      <c r="P46" s="21"/>
      <c r="Q46" s="109" t="s">
        <v>269</v>
      </c>
      <c r="R46" s="110">
        <v>103406</v>
      </c>
      <c r="S46" s="111">
        <v>41392</v>
      </c>
      <c r="T46" s="112">
        <v>62014</v>
      </c>
    </row>
    <row r="47" spans="1:20" ht="15.75" thickBot="1">
      <c r="A47" s="113" t="s">
        <v>290</v>
      </c>
      <c r="L47" s="28">
        <v>42</v>
      </c>
      <c r="M47" s="29">
        <v>104561</v>
      </c>
      <c r="N47" s="29">
        <v>49381</v>
      </c>
      <c r="O47" s="29">
        <v>55180</v>
      </c>
      <c r="P47" s="21"/>
      <c r="Q47" s="114" t="s">
        <v>128</v>
      </c>
      <c r="R47" s="115">
        <v>100416</v>
      </c>
      <c r="S47" s="116">
        <v>37016</v>
      </c>
      <c r="T47" s="117">
        <v>63400</v>
      </c>
    </row>
    <row r="48" spans="1:20" ht="15">
      <c r="A48" s="113" t="s">
        <v>291</v>
      </c>
      <c r="L48" s="28">
        <v>43</v>
      </c>
      <c r="M48" s="29">
        <v>104278</v>
      </c>
      <c r="N48" s="29">
        <v>49084</v>
      </c>
      <c r="O48" s="29">
        <v>55194</v>
      </c>
      <c r="P48" s="21"/>
      <c r="Q48" s="21"/>
      <c r="R48" s="21"/>
      <c r="S48" s="21"/>
      <c r="T48" s="21"/>
    </row>
    <row r="49" spans="1:20" ht="15">
      <c r="A49" s="113" t="s">
        <v>292</v>
      </c>
      <c r="L49" s="28">
        <v>44</v>
      </c>
      <c r="M49" s="29">
        <v>103962</v>
      </c>
      <c r="N49" s="29">
        <v>48778</v>
      </c>
      <c r="O49" s="29">
        <v>55184</v>
      </c>
      <c r="P49" s="21"/>
      <c r="Q49" s="21"/>
      <c r="R49" s="21"/>
      <c r="S49" s="21"/>
      <c r="T49" s="21"/>
    </row>
    <row r="50" spans="1:20" ht="15">
      <c r="A50" s="113" t="s">
        <v>293</v>
      </c>
      <c r="L50" s="28">
        <v>45</v>
      </c>
      <c r="M50" s="29">
        <v>103448</v>
      </c>
      <c r="N50" s="29">
        <v>48396</v>
      </c>
      <c r="O50" s="29">
        <v>55052</v>
      </c>
      <c r="P50" s="21"/>
      <c r="Q50" s="21"/>
      <c r="R50" s="21"/>
      <c r="S50" s="21"/>
      <c r="T50" s="21"/>
    </row>
    <row r="51" spans="1:20" ht="15">
      <c r="A51" s="113" t="s">
        <v>294</v>
      </c>
      <c r="L51" s="28">
        <v>46</v>
      </c>
      <c r="M51" s="29">
        <v>102715</v>
      </c>
      <c r="N51" s="29">
        <v>47923</v>
      </c>
      <c r="O51" s="29">
        <v>54792</v>
      </c>
      <c r="P51" s="21"/>
      <c r="Q51" s="21"/>
      <c r="R51" s="21"/>
      <c r="S51" s="21"/>
      <c r="T51" s="21"/>
    </row>
    <row r="52" spans="1:20" ht="15">
      <c r="A52" s="113" t="s">
        <v>295</v>
      </c>
      <c r="L52" s="28">
        <v>47</v>
      </c>
      <c r="M52" s="29">
        <v>101971</v>
      </c>
      <c r="N52" s="29">
        <v>47444</v>
      </c>
      <c r="O52" s="29">
        <v>54527</v>
      </c>
      <c r="P52" s="21"/>
      <c r="Q52" s="21"/>
      <c r="R52" s="21"/>
      <c r="S52" s="21"/>
      <c r="T52" s="21"/>
    </row>
    <row r="53" spans="1:20" ht="15">
      <c r="A53" s="113" t="s">
        <v>296</v>
      </c>
      <c r="L53" s="28">
        <v>48</v>
      </c>
      <c r="M53" s="29">
        <v>101260</v>
      </c>
      <c r="N53" s="29">
        <v>46986</v>
      </c>
      <c r="O53" s="29">
        <v>54274</v>
      </c>
      <c r="P53" s="21"/>
      <c r="Q53" s="21"/>
      <c r="R53" s="21"/>
      <c r="S53" s="21"/>
      <c r="T53" s="21"/>
    </row>
    <row r="54" spans="1:20" ht="15">
      <c r="A54" s="113" t="s">
        <v>297</v>
      </c>
      <c r="L54" s="28">
        <v>49</v>
      </c>
      <c r="M54" s="29">
        <v>99728</v>
      </c>
      <c r="N54" s="29">
        <v>46141</v>
      </c>
      <c r="O54" s="29">
        <v>53587</v>
      </c>
      <c r="P54" s="21"/>
      <c r="Q54" s="21"/>
      <c r="R54" s="21"/>
      <c r="S54" s="21"/>
      <c r="T54" s="21"/>
    </row>
    <row r="55" spans="1:20" ht="15">
      <c r="A55" s="113" t="s">
        <v>298</v>
      </c>
      <c r="L55" s="28">
        <v>50</v>
      </c>
      <c r="M55" s="29">
        <v>97001</v>
      </c>
      <c r="N55" s="29">
        <v>44730</v>
      </c>
      <c r="O55" s="29">
        <v>52271</v>
      </c>
      <c r="P55" s="21"/>
      <c r="Q55" s="21"/>
      <c r="R55" s="21"/>
      <c r="S55" s="21"/>
      <c r="T55" s="21"/>
    </row>
    <row r="56" spans="1:20" ht="12.75">
      <c r="A56" s="142" t="s">
        <v>317</v>
      </c>
      <c r="L56" s="28">
        <v>51</v>
      </c>
      <c r="M56" s="29">
        <v>93445</v>
      </c>
      <c r="N56" s="29">
        <v>42931</v>
      </c>
      <c r="O56" s="29">
        <v>50514</v>
      </c>
      <c r="P56" s="21"/>
      <c r="Q56" s="21"/>
      <c r="R56" s="21"/>
      <c r="S56" s="21"/>
      <c r="T56" s="21"/>
    </row>
    <row r="57" spans="1:20" ht="75">
      <c r="A57" s="145" t="s">
        <v>325</v>
      </c>
      <c r="L57" s="28">
        <v>52</v>
      </c>
      <c r="M57" s="29">
        <v>89853</v>
      </c>
      <c r="N57" s="29">
        <v>41126</v>
      </c>
      <c r="O57" s="29">
        <v>48727</v>
      </c>
      <c r="P57" s="21"/>
      <c r="Q57" s="21"/>
      <c r="R57" s="21"/>
      <c r="S57" s="21"/>
      <c r="T57" s="21"/>
    </row>
    <row r="58" spans="1:20" ht="45">
      <c r="A58" s="144" t="s">
        <v>318</v>
      </c>
      <c r="L58" s="28">
        <v>53</v>
      </c>
      <c r="M58" s="29">
        <v>86123</v>
      </c>
      <c r="N58" s="29">
        <v>39261</v>
      </c>
      <c r="O58" s="29">
        <v>46862</v>
      </c>
      <c r="P58" s="21"/>
      <c r="Q58" s="21"/>
      <c r="R58" s="21"/>
      <c r="S58" s="21"/>
      <c r="T58" s="21"/>
    </row>
    <row r="59" spans="1:20" ht="30">
      <c r="A59" s="144" t="s">
        <v>319</v>
      </c>
      <c r="L59" s="28">
        <v>54</v>
      </c>
      <c r="M59" s="29">
        <v>82296</v>
      </c>
      <c r="N59" s="29">
        <v>37385</v>
      </c>
      <c r="O59" s="29">
        <v>44911</v>
      </c>
      <c r="P59" s="21"/>
      <c r="Q59" s="21"/>
      <c r="R59" s="21"/>
      <c r="S59" s="21"/>
      <c r="T59" s="21"/>
    </row>
    <row r="60" spans="1:20" ht="60">
      <c r="A60" s="144" t="s">
        <v>320</v>
      </c>
      <c r="L60" s="28">
        <v>55</v>
      </c>
      <c r="M60" s="29">
        <v>78491</v>
      </c>
      <c r="N60" s="29">
        <v>35569</v>
      </c>
      <c r="O60" s="29">
        <v>42922</v>
      </c>
      <c r="P60" s="21"/>
      <c r="Q60" s="21"/>
      <c r="R60" s="21"/>
      <c r="S60" s="21"/>
      <c r="T60" s="21"/>
    </row>
    <row r="61" spans="1:20" ht="30">
      <c r="A61" s="144" t="s">
        <v>321</v>
      </c>
      <c r="L61" s="28">
        <v>56</v>
      </c>
      <c r="M61" s="29">
        <v>74708</v>
      </c>
      <c r="N61" s="29">
        <v>33799</v>
      </c>
      <c r="O61" s="29">
        <v>40909</v>
      </c>
      <c r="P61" s="21"/>
      <c r="Q61" s="21"/>
      <c r="R61" s="21"/>
      <c r="S61" s="21"/>
      <c r="T61" s="21"/>
    </row>
    <row r="62" spans="1:20" ht="30">
      <c r="A62" s="144" t="s">
        <v>322</v>
      </c>
      <c r="L62" s="28">
        <v>57</v>
      </c>
      <c r="M62" s="29">
        <v>70811</v>
      </c>
      <c r="N62" s="29">
        <v>31979</v>
      </c>
      <c r="O62" s="29">
        <v>38832</v>
      </c>
      <c r="P62" s="21"/>
      <c r="Q62" s="21"/>
      <c r="R62" s="21"/>
      <c r="S62" s="21"/>
      <c r="T62" s="21"/>
    </row>
    <row r="63" spans="1:20" ht="45">
      <c r="A63" s="144" t="s">
        <v>323</v>
      </c>
      <c r="L63" s="28">
        <v>58</v>
      </c>
      <c r="M63" s="29">
        <v>66807</v>
      </c>
      <c r="N63" s="29">
        <v>30117</v>
      </c>
      <c r="O63" s="29">
        <v>36690</v>
      </c>
      <c r="P63" s="21"/>
      <c r="Q63" s="21"/>
      <c r="R63" s="21"/>
      <c r="S63" s="21"/>
      <c r="T63" s="21"/>
    </row>
    <row r="64" spans="12:20" ht="12.75">
      <c r="L64" s="28">
        <v>59</v>
      </c>
      <c r="M64" s="29">
        <v>63071</v>
      </c>
      <c r="N64" s="29">
        <v>28387</v>
      </c>
      <c r="O64" s="29">
        <v>34684</v>
      </c>
      <c r="P64" s="21"/>
      <c r="Q64" s="21"/>
      <c r="R64" s="21"/>
      <c r="S64" s="21"/>
      <c r="T64" s="21"/>
    </row>
    <row r="65" spans="12:20" ht="12.75">
      <c r="L65" s="28">
        <v>60</v>
      </c>
      <c r="M65" s="29">
        <v>59761</v>
      </c>
      <c r="N65" s="29">
        <v>26856</v>
      </c>
      <c r="O65" s="29">
        <v>32905</v>
      </c>
      <c r="P65" s="21"/>
      <c r="Q65" s="21"/>
      <c r="R65" s="21"/>
      <c r="S65" s="21"/>
      <c r="T65" s="21"/>
    </row>
    <row r="66" spans="12:20" ht="12.75">
      <c r="L66" s="28">
        <v>61</v>
      </c>
      <c r="M66" s="29">
        <v>56749</v>
      </c>
      <c r="N66" s="29">
        <v>25466</v>
      </c>
      <c r="O66" s="29">
        <v>31283</v>
      </c>
      <c r="P66" s="21"/>
      <c r="Q66" s="21"/>
      <c r="R66" s="21"/>
      <c r="S66" s="21"/>
      <c r="T66" s="21"/>
    </row>
    <row r="67" spans="12:20" ht="12.75">
      <c r="L67" s="28">
        <v>62</v>
      </c>
      <c r="M67" s="29">
        <v>53748</v>
      </c>
      <c r="N67" s="29">
        <v>24086</v>
      </c>
      <c r="O67" s="29">
        <v>29662</v>
      </c>
      <c r="P67" s="21"/>
      <c r="Q67" s="21"/>
      <c r="R67" s="21"/>
      <c r="S67" s="21"/>
      <c r="T67" s="21"/>
    </row>
    <row r="68" spans="12:20" ht="12.75">
      <c r="L68" s="28">
        <v>63</v>
      </c>
      <c r="M68" s="29">
        <v>50833</v>
      </c>
      <c r="N68" s="29">
        <v>22745</v>
      </c>
      <c r="O68" s="29">
        <v>28088</v>
      </c>
      <c r="P68" s="21"/>
      <c r="Q68" s="21"/>
      <c r="R68" s="21"/>
      <c r="S68" s="21"/>
      <c r="T68" s="21"/>
    </row>
    <row r="69" spans="12:20" ht="12.75">
      <c r="L69" s="28">
        <v>64</v>
      </c>
      <c r="M69" s="29">
        <v>47916</v>
      </c>
      <c r="N69" s="29">
        <v>21407</v>
      </c>
      <c r="O69" s="29">
        <v>26509</v>
      </c>
      <c r="P69" s="21"/>
      <c r="Q69" s="21"/>
      <c r="R69" s="21"/>
      <c r="S69" s="21"/>
      <c r="T69" s="21"/>
    </row>
    <row r="70" spans="12:20" ht="12.75">
      <c r="L70" s="28">
        <v>65</v>
      </c>
      <c r="M70" s="29">
        <v>44929</v>
      </c>
      <c r="N70" s="29">
        <v>20042</v>
      </c>
      <c r="O70" s="29">
        <v>24887</v>
      </c>
      <c r="P70" s="21"/>
      <c r="Q70" s="21"/>
      <c r="R70" s="21"/>
      <c r="S70" s="21"/>
      <c r="T70" s="21"/>
    </row>
    <row r="71" spans="12:20" ht="12.75">
      <c r="L71" s="28">
        <v>66</v>
      </c>
      <c r="M71" s="29">
        <v>41939</v>
      </c>
      <c r="N71" s="29">
        <v>18676</v>
      </c>
      <c r="O71" s="29">
        <v>23263</v>
      </c>
      <c r="P71" s="21"/>
      <c r="Q71" s="21"/>
      <c r="R71" s="21"/>
      <c r="S71" s="21"/>
      <c r="T71" s="21"/>
    </row>
    <row r="72" spans="12:20" ht="12.75">
      <c r="L72" s="28">
        <v>67</v>
      </c>
      <c r="M72" s="29">
        <v>39086</v>
      </c>
      <c r="N72" s="29">
        <v>17369</v>
      </c>
      <c r="O72" s="29">
        <v>21717</v>
      </c>
      <c r="P72" s="21"/>
      <c r="Q72" s="21"/>
      <c r="R72" s="21"/>
      <c r="S72" s="21"/>
      <c r="T72" s="21"/>
    </row>
    <row r="73" spans="12:20" ht="12.75">
      <c r="L73" s="28">
        <v>68</v>
      </c>
      <c r="M73" s="29">
        <v>36348</v>
      </c>
      <c r="N73" s="29">
        <v>16117</v>
      </c>
      <c r="O73" s="29">
        <v>20231</v>
      </c>
      <c r="P73" s="21"/>
      <c r="Q73" s="21"/>
      <c r="R73" s="21"/>
      <c r="S73" s="21"/>
      <c r="T73" s="21"/>
    </row>
    <row r="74" spans="12:20" ht="12.75">
      <c r="L74" s="28">
        <v>69</v>
      </c>
      <c r="M74" s="29">
        <v>33755</v>
      </c>
      <c r="N74" s="29">
        <v>14898</v>
      </c>
      <c r="O74" s="29">
        <v>18857</v>
      </c>
      <c r="P74" s="21"/>
      <c r="Q74" s="21"/>
      <c r="R74" s="21"/>
      <c r="S74" s="21"/>
      <c r="T74" s="21"/>
    </row>
    <row r="75" spans="12:20" ht="12.75">
      <c r="L75" s="28">
        <v>70</v>
      </c>
      <c r="M75" s="29">
        <v>31333</v>
      </c>
      <c r="N75" s="29">
        <v>13708</v>
      </c>
      <c r="O75" s="29">
        <v>17625</v>
      </c>
      <c r="P75" s="21"/>
      <c r="Q75" s="21"/>
      <c r="R75" s="21"/>
      <c r="S75" s="21"/>
      <c r="T75" s="21"/>
    </row>
    <row r="76" spans="12:20" ht="12.75">
      <c r="L76" s="28">
        <v>71</v>
      </c>
      <c r="M76" s="29">
        <v>28832</v>
      </c>
      <c r="N76" s="29">
        <v>12440</v>
      </c>
      <c r="O76" s="29">
        <v>16392</v>
      </c>
      <c r="P76" s="21"/>
      <c r="Q76" s="21"/>
      <c r="R76" s="21"/>
      <c r="S76" s="21"/>
      <c r="T76" s="21"/>
    </row>
    <row r="77" spans="12:20" ht="12.75">
      <c r="L77" s="28">
        <v>72</v>
      </c>
      <c r="M77" s="29">
        <v>26662</v>
      </c>
      <c r="N77" s="29">
        <v>11342</v>
      </c>
      <c r="O77" s="29">
        <v>15320</v>
      </c>
      <c r="P77" s="21"/>
      <c r="Q77" s="21"/>
      <c r="R77" s="21"/>
      <c r="S77" s="21"/>
      <c r="T77" s="21"/>
    </row>
    <row r="78" spans="12:20" ht="12.75">
      <c r="L78" s="28">
        <v>73</v>
      </c>
      <c r="M78" s="29">
        <v>24625</v>
      </c>
      <c r="N78" s="29">
        <v>10306</v>
      </c>
      <c r="O78" s="29">
        <v>14319</v>
      </c>
      <c r="P78" s="21"/>
      <c r="Q78" s="21"/>
      <c r="R78" s="21"/>
      <c r="S78" s="21"/>
      <c r="T78" s="21"/>
    </row>
    <row r="79" spans="12:20" ht="12.75">
      <c r="L79" s="28">
        <v>74</v>
      </c>
      <c r="M79" s="29">
        <v>22734</v>
      </c>
      <c r="N79" s="29">
        <v>9334</v>
      </c>
      <c r="O79" s="29">
        <v>13400</v>
      </c>
      <c r="P79" s="21"/>
      <c r="Q79" s="21"/>
      <c r="R79" s="21"/>
      <c r="S79" s="21"/>
      <c r="T79" s="21"/>
    </row>
    <row r="80" spans="12:20" ht="12.75">
      <c r="L80" s="28">
        <v>75</v>
      </c>
      <c r="M80" s="29">
        <v>20994</v>
      </c>
      <c r="N80" s="29">
        <v>8432</v>
      </c>
      <c r="O80" s="29">
        <v>12562</v>
      </c>
      <c r="P80" s="21"/>
      <c r="Q80" s="21"/>
      <c r="R80" s="21"/>
      <c r="S80" s="21"/>
      <c r="T80" s="21"/>
    </row>
    <row r="81" spans="12:20" ht="12.75">
      <c r="L81" s="28">
        <v>76</v>
      </c>
      <c r="M81" s="29">
        <v>19408</v>
      </c>
      <c r="N81" s="29">
        <v>7603</v>
      </c>
      <c r="O81" s="29">
        <v>11805</v>
      </c>
      <c r="P81" s="21"/>
      <c r="Q81" s="21"/>
      <c r="R81" s="21"/>
      <c r="S81" s="21"/>
      <c r="T81" s="21"/>
    </row>
    <row r="82" spans="12:20" ht="12.75">
      <c r="L82" s="28">
        <v>77</v>
      </c>
      <c r="M82" s="29">
        <v>17988</v>
      </c>
      <c r="N82" s="29">
        <v>7002</v>
      </c>
      <c r="O82" s="29">
        <v>10986</v>
      </c>
      <c r="P82" s="21"/>
      <c r="Q82" s="21"/>
      <c r="R82" s="21"/>
      <c r="S82" s="21"/>
      <c r="T82" s="21"/>
    </row>
    <row r="83" spans="12:20" ht="12.75">
      <c r="L83" s="28">
        <v>78</v>
      </c>
      <c r="M83" s="29">
        <v>16675</v>
      </c>
      <c r="N83" s="29">
        <v>6510</v>
      </c>
      <c r="O83" s="29">
        <v>10165</v>
      </c>
      <c r="P83" s="21"/>
      <c r="Q83" s="21"/>
      <c r="R83" s="21"/>
      <c r="S83" s="21"/>
      <c r="T83" s="21"/>
    </row>
    <row r="84" spans="12:20" ht="12.75">
      <c r="L84" s="28">
        <v>79</v>
      </c>
      <c r="M84" s="29">
        <v>15472</v>
      </c>
      <c r="N84" s="29">
        <v>6134</v>
      </c>
      <c r="O84" s="29">
        <v>9338</v>
      </c>
      <c r="P84" s="21"/>
      <c r="Q84" s="21"/>
      <c r="R84" s="21"/>
      <c r="S84" s="21"/>
      <c r="T84" s="21"/>
    </row>
    <row r="85" spans="12:20" ht="12.75">
      <c r="L85" s="28" t="s">
        <v>128</v>
      </c>
      <c r="M85" s="25">
        <v>89747</v>
      </c>
      <c r="N85" s="25">
        <v>33084</v>
      </c>
      <c r="O85" s="25">
        <v>56663</v>
      </c>
      <c r="P85" s="21"/>
      <c r="Q85" s="21"/>
      <c r="R85" s="21"/>
      <c r="S85" s="21"/>
      <c r="T85" s="21"/>
    </row>
  </sheetData>
  <sheetProtection/>
  <mergeCells count="9">
    <mergeCell ref="Q25:T25"/>
    <mergeCell ref="Q26:T26"/>
    <mergeCell ref="Q27:Q28"/>
    <mergeCell ref="H1:K1"/>
    <mergeCell ref="L1:O1"/>
    <mergeCell ref="Q1:T1"/>
    <mergeCell ref="H2:K2"/>
    <mergeCell ref="L2:L3"/>
    <mergeCell ref="H3:H4"/>
  </mergeCells>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2018-03-13T16:52:12Z</cp:lastPrinted>
  <dcterms:created xsi:type="dcterms:W3CDTF">2010-03-25T16:40:43Z</dcterms:created>
  <dcterms:modified xsi:type="dcterms:W3CDTF">2019-01-24T20:44:29Z</dcterms:modified>
  <cp:category/>
  <cp:version/>
  <cp:contentType/>
  <cp:contentStatus/>
</cp:coreProperties>
</file>